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ology" sheetId="1" r:id="rId4"/>
    <sheet state="visible" name="OutputTable" sheetId="2" r:id="rId5"/>
    <sheet state="visible" name="Botswana" sheetId="3" r:id="rId6"/>
    <sheet state="visible" name="Botswana_Copy" sheetId="4" r:id="rId7"/>
  </sheets>
  <definedNames>
    <definedName name="KSB_DATA_REQ_JAN_2016_fi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57">
      <text>
        <t xml:space="preserve">user:
MV Woodgate from Brazil</t>
      </text>
    </comment>
    <comment authorId="0" ref="AE161">
      <text>
        <t xml:space="preserve">user:
MV Amar Glyfada from Brazil. The discharged 20.8kMT. We believe 15kMT ended in Botswana.
</t>
      </text>
    </comment>
    <comment authorId="0" ref="Z163">
      <text>
        <t xml:space="preserve">user:
MV Shakespeare Bay from Brazil. Discharged with 15,000 tons at Walvis Bay, 10kMT could have ended in Bots
</t>
      </text>
    </comment>
    <comment authorId="0" ref="Z164">
      <text>
        <t xml:space="preserve">user:
MV New Lotus discharged 7,000 tons from Thailand; 4kMT could end in Bots</t>
      </text>
    </comment>
    <comment authorId="0" ref="Z170">
      <text>
        <t xml:space="preserve">Dell:
Brazilian container sugar estimate for the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57">
      <text>
        <t xml:space="preserve">user:
MV Woodgate from Brazil</t>
      </text>
    </comment>
    <comment authorId="0" ref="AE161">
      <text>
        <t xml:space="preserve">user:
MV Amar Glyfada from Brazil. The discharged 20.8kMT. We believe 15kMT ended in Botswana.
</t>
      </text>
    </comment>
    <comment authorId="0" ref="Z163">
      <text>
        <t xml:space="preserve">user:
MV Shakespeare Bay from Brazil. Discharged with 15,000 tons at Walvis Bay, 10kMT could have ended in Bots
</t>
      </text>
    </comment>
    <comment authorId="0" ref="Z164">
      <text>
        <t xml:space="preserve">user:
MV New Lotus discharged 7,000 tons from Thailand; 4kMT could end in Bots</t>
      </text>
    </comment>
    <comment authorId="0" ref="Z170">
      <text>
        <t xml:space="preserve">Dell:
Brazilian container sugar estimate for the year</t>
      </text>
    </comment>
  </commentList>
</comments>
</file>

<file path=xl/sharedStrings.xml><?xml version="1.0" encoding="utf-8"?>
<sst xmlns="http://schemas.openxmlformats.org/spreadsheetml/2006/main" count="308" uniqueCount="82">
  <si>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</si>
  <si>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</si>
  <si>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</si>
  <si>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Botswana!</t>
  </si>
  <si>
    <t>Botswana</t>
  </si>
  <si>
    <t>January</t>
  </si>
  <si>
    <t>February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</si>
  <si>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</si>
  <si>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</si>
  <si>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</si>
  <si>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</si>
  <si>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</si>
  <si>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</si>
  <si>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</si>
  <si>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</si>
  <si>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</si>
  <si>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</si>
  <si>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</si>
  <si>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</si>
  <si>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</si>
  <si>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</si>
  <si>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</si>
  <si>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</si>
  <si>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Years</t>
  </si>
  <si>
    <t>Months</t>
  </si>
  <si>
    <t>OPENING STOCK</t>
  </si>
  <si>
    <t>PRODUCTION</t>
  </si>
  <si>
    <t>CONSUMPTION</t>
  </si>
  <si>
    <t>EXPORTS</t>
  </si>
  <si>
    <t>Raw Exp</t>
  </si>
  <si>
    <t>Raw sugar to EU</t>
  </si>
  <si>
    <t>Raw sugar to US</t>
  </si>
  <si>
    <t>Raw sugar to world mkt</t>
  </si>
  <si>
    <t>Bagged VHP Exp</t>
  </si>
  <si>
    <t>High-quality white Exp</t>
  </si>
  <si>
    <t>IMPORTS</t>
  </si>
  <si>
    <t>Raw Imp</t>
  </si>
  <si>
    <t>Bagged VHP Imp</t>
  </si>
  <si>
    <t>High-quality white Imp</t>
  </si>
  <si>
    <t>CLOSING STOCK</t>
  </si>
  <si>
    <t>check</t>
  </si>
  <si>
    <t>Consumption Growth</t>
  </si>
  <si>
    <t>Data</t>
  </si>
  <si>
    <t>Consumption data obtained from analysing the flow of imports.</t>
  </si>
  <si>
    <t>Future consumption estimates are based on the projected GDP and population growth metrics.</t>
  </si>
  <si>
    <t>Import statistics estimated from SACU flow reports and other market surveys.</t>
  </si>
  <si>
    <t>(</t>
  </si>
  <si>
    <t>Country Statistics</t>
  </si>
  <si>
    <t>The population of Botswana as of April 2022 is 2.4 million and the median age is 24 years &lt; Worldometers</t>
  </si>
  <si>
    <t>The calculated sugar consumption per capita in 2022 is 30.4kgs</t>
  </si>
  <si>
    <t>The annual population growth is 2.1%</t>
  </si>
  <si>
    <t>Average annual sugar consumption growth is 2%</t>
  </si>
  <si>
    <t xml:space="preserve">Assumptions </t>
  </si>
  <si>
    <t>Botswana imports come from Swaziland(Eswatini), Zimbabwe, South Africa, and sometimes from the world market.</t>
  </si>
  <si>
    <t>Exports</t>
  </si>
  <si>
    <t>Trade Partners</t>
  </si>
  <si>
    <r>
      <rPr>
        <rFont val="Calibri"/>
        <color theme="1"/>
        <sz val="11.0"/>
      </rPr>
      <t>SACU&lt;-</t>
    </r>
    <r>
      <rPr>
        <rFont val="Calibri"/>
        <color rgb="FFFF0000"/>
        <sz val="11.0"/>
      </rPr>
      <t>volume limited by the size of market</t>
    </r>
  </si>
  <si>
    <t>SADC</t>
  </si>
  <si>
    <t>Crop Year</t>
  </si>
  <si>
    <t>Year</t>
  </si>
  <si>
    <t>Month</t>
  </si>
  <si>
    <t>Opening Stock</t>
  </si>
  <si>
    <t>Production</t>
  </si>
  <si>
    <t>Bagged VHP Prod</t>
  </si>
  <si>
    <t>High-Quality Prod</t>
  </si>
  <si>
    <t>Consumption</t>
  </si>
  <si>
    <t>Bagged VHP Cons</t>
  </si>
  <si>
    <t>High-Quality Cons</t>
  </si>
  <si>
    <t>other Bagged VHP exports</t>
  </si>
  <si>
    <t>High-Quality white Exp</t>
  </si>
  <si>
    <t>HQW exp to the World</t>
  </si>
  <si>
    <t>Imports</t>
  </si>
  <si>
    <t>Raw Imp Wld Mkt</t>
  </si>
  <si>
    <t>Raw imp from Others</t>
  </si>
  <si>
    <t>High-Quality white Imp</t>
  </si>
  <si>
    <t>HQW imp from Swaziland</t>
  </si>
  <si>
    <t>HQW imp from Zimbabwe, Mozambique, &amp; world market</t>
  </si>
  <si>
    <t>HQW imp from South Africa</t>
  </si>
  <si>
    <t>Bagged VHP imports from Swaziland</t>
  </si>
  <si>
    <t xml:space="preserve">Bagged VHP imports from South Africa </t>
  </si>
  <si>
    <t>Bagged VHP from world mkt</t>
  </si>
  <si>
    <t>Closing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</si>
</sst>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Arial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D20A0F"/>
      <name val="Arial"/>
    </font>
    <font/>
    <font>
      <b/>
      <u/>
      <sz val="10.0"/>
      <color theme="1"/>
      <name val="Arial"/>
    </font>
    <font>
      <b/>
      <u/>
      <sz val="10.0"/>
      <color theme="1"/>
      <name val="Arial"/>
    </font>
    <font>
      <b/>
      <i/>
      <sz val="10.0"/>
      <color theme="1"/>
      <name val="Arial"/>
    </font>
    <font>
      <b/>
      <i/>
      <u/>
      <sz val="10.0"/>
      <color theme="1"/>
      <name val="Arial"/>
    </font>
    <font>
      <i/>
      <sz val="10.0"/>
      <color theme="1"/>
      <name val="Arial"/>
    </font>
    <font>
      <sz val="10.0"/>
      <color rgb="FFFFFFFF"/>
      <name val="Arial"/>
    </font>
    <font>
      <i/>
      <sz val="10.0"/>
      <color rgb="FFFFFFFF"/>
      <name val="Arial"/>
    </font>
    <font>
      <sz val="10.0"/>
      <color rgb="FFD20A0F"/>
      <name val="Arial"/>
    </font>
    <font>
      <i/>
      <sz val="10.0"/>
      <color rgb="FFD20A0F"/>
      <name val="Arial"/>
    </font>
    <font>
      <b/>
      <i/>
      <u/>
      <sz val="10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sz val="11.0"/>
      <color rgb="FF000000"/>
      <name val="Arial"/>
    </font>
    <font>
      <b/>
      <i/>
      <sz val="11.0"/>
      <color rgb="FF000000"/>
      <name val="Arial"/>
    </font>
    <font>
      <b/>
      <u/>
      <sz val="10.0"/>
      <color theme="1"/>
      <name val="Arial"/>
    </font>
    <font>
      <b/>
      <u/>
      <sz val="11.0"/>
      <color theme="1"/>
      <name val="Calibri"/>
    </font>
    <font>
      <sz val="11.0"/>
      <color theme="1"/>
      <name val="Calibri"/>
    </font>
    <font>
      <sz val="10.0"/>
      <color theme="0"/>
      <name val="Arial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6699"/>
        <bgColor rgb="FFFF6699"/>
      </patternFill>
    </fill>
    <fill>
      <patternFill patternType="solid">
        <fgColor rgb="FFFFFFFF"/>
        <bgColor rgb="FFFFFFFF"/>
      </patternFill>
    </fill>
    <fill>
      <patternFill patternType="solid">
        <fgColor rgb="FFCBCBCB"/>
        <bgColor rgb="FFCBCBCB"/>
      </patternFill>
    </fill>
    <fill>
      <patternFill patternType="solid">
        <fgColor rgb="FFA7C395"/>
        <bgColor rgb="FFA7C395"/>
      </patternFill>
    </fill>
    <fill>
      <patternFill patternType="solid">
        <fgColor rgb="FFE1EBDB"/>
        <bgColor rgb="FFE1EBDB"/>
      </patternFill>
    </fill>
    <fill>
      <patternFill patternType="solid">
        <fgColor rgb="FFF2F2F2"/>
        <bgColor rgb="FFF2F2F2"/>
      </patternFill>
    </fill>
    <fill>
      <patternFill patternType="solid">
        <fgColor rgb="FFC4D7B8"/>
        <bgColor rgb="FFC4D7B8"/>
      </patternFill>
    </fill>
    <fill>
      <patternFill patternType="solid">
        <fgColor rgb="FFFFF1CA"/>
        <bgColor rgb="FFFFF1CA"/>
      </patternFill>
    </fill>
  </fills>
  <borders count="42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hair">
        <color rgb="FF000000"/>
      </right>
      <top/>
      <bottom/>
    </border>
    <border>
      <left style="hair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right style="dotted">
        <color rgb="FF000000"/>
      </right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Alignment="1" applyFont="1">
      <alignment horizontal="right"/>
    </xf>
    <xf borderId="0" fillId="0" fontId="3" numFmtId="0" xfId="0" applyFont="1"/>
    <xf borderId="0" fillId="0" fontId="1" numFmtId="9" xfId="0" applyFont="1" applyNumberFormat="1"/>
    <xf borderId="1" fillId="0" fontId="4" numFmtId="0" xfId="0" applyAlignment="1" applyBorder="1" applyFont="1">
      <alignment horizontal="left"/>
    </xf>
    <xf borderId="2" fillId="0" fontId="4" numFmtId="0" xfId="0" applyBorder="1" applyFont="1"/>
    <xf borderId="3" fillId="0" fontId="4" numFmtId="1" xfId="0" applyAlignment="1" applyBorder="1" applyFont="1" applyNumberFormat="1">
      <alignment horizontal="center"/>
    </xf>
    <xf borderId="4" fillId="0" fontId="4" numFmtId="1" xfId="0" applyAlignment="1" applyBorder="1" applyFont="1" applyNumberFormat="1">
      <alignment horizontal="center"/>
    </xf>
    <xf borderId="5" fillId="0" fontId="4" numFmtId="1" xfId="0" applyAlignment="1" applyBorder="1" applyFont="1" applyNumberFormat="1">
      <alignment horizontal="center"/>
    </xf>
    <xf borderId="0" fillId="0" fontId="4" numFmtId="14" xfId="0" applyAlignment="1" applyFont="1" applyNumberFormat="1">
      <alignment horizontal="center"/>
    </xf>
    <xf borderId="6" fillId="0" fontId="4" numFmtId="14" xfId="0" applyAlignment="1" applyBorder="1" applyFont="1" applyNumberFormat="1">
      <alignment horizontal="center"/>
    </xf>
    <xf borderId="0" fillId="0" fontId="4" numFmtId="0" xfId="0" applyFont="1"/>
    <xf borderId="7" fillId="2" fontId="4" numFmtId="2" xfId="0" applyAlignment="1" applyBorder="1" applyFill="1" applyFont="1" applyNumberFormat="1">
      <alignment horizontal="left"/>
    </xf>
    <xf borderId="8" fillId="2" fontId="5" numFmtId="0" xfId="0" applyBorder="1" applyFont="1"/>
    <xf borderId="9" fillId="2" fontId="4" numFmtId="0" xfId="0" applyBorder="1" applyFont="1"/>
    <xf borderId="10" fillId="2" fontId="4" numFmtId="0" xfId="0" applyBorder="1" applyFont="1"/>
    <xf borderId="11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3" fillId="3" fontId="4" numFmtId="0" xfId="0" applyAlignment="1" applyBorder="1" applyFill="1" applyFont="1">
      <alignment horizontal="left"/>
    </xf>
    <xf borderId="14" fillId="3" fontId="6" numFmtId="0" xfId="0" applyBorder="1" applyFont="1"/>
    <xf borderId="15" fillId="3" fontId="4" numFmtId="0" xfId="0" applyBorder="1" applyFont="1"/>
    <xf borderId="8" fillId="3" fontId="4" numFmtId="0" xfId="0" applyBorder="1" applyFont="1"/>
    <xf borderId="16" fillId="3" fontId="4" numFmtId="0" xfId="0" applyBorder="1" applyFont="1"/>
    <xf borderId="17" fillId="3" fontId="4" numFmtId="0" xfId="0" applyBorder="1" applyFont="1"/>
    <xf borderId="18" fillId="3" fontId="4" numFmtId="0" xfId="0" applyAlignment="1" applyBorder="1" applyFont="1">
      <alignment horizontal="center"/>
    </xf>
    <xf borderId="19" fillId="0" fontId="7" numFmtId="0" xfId="0" applyBorder="1" applyFont="1"/>
    <xf borderId="20" fillId="0" fontId="7" numFmtId="0" xfId="0" applyBorder="1" applyFont="1"/>
    <xf borderId="12" fillId="3" fontId="4" numFmtId="0" xfId="0" applyBorder="1" applyFont="1"/>
    <xf borderId="21" fillId="0" fontId="5" numFmtId="0" xfId="0" applyAlignment="1" applyBorder="1" applyFont="1">
      <alignment horizontal="left"/>
    </xf>
    <xf borderId="22" fillId="0" fontId="6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0" fillId="0" fontId="5" numFmtId="0" xfId="0" applyAlignment="1" applyFont="1">
      <alignment horizontal="center"/>
    </xf>
    <xf borderId="6" fillId="0" fontId="5" numFmtId="0" xfId="0" applyAlignment="1" applyBorder="1" applyFont="1">
      <alignment horizontal="center"/>
    </xf>
    <xf borderId="24" fillId="2" fontId="5" numFmtId="0" xfId="0" applyAlignment="1" applyBorder="1" applyFont="1">
      <alignment horizontal="left"/>
    </xf>
    <xf borderId="25" fillId="2" fontId="5" numFmtId="0" xfId="0" applyBorder="1" applyFont="1"/>
    <xf borderId="26" fillId="2" fontId="5" numFmtId="3" xfId="0" applyAlignment="1" applyBorder="1" applyFont="1" applyNumberFormat="1">
      <alignment horizontal="right"/>
    </xf>
    <xf borderId="25" fillId="2" fontId="5" numFmtId="3" xfId="0" applyAlignment="1" applyBorder="1" applyFont="1" applyNumberFormat="1">
      <alignment horizontal="right"/>
    </xf>
    <xf borderId="27" fillId="2" fontId="5" numFmtId="3" xfId="0" applyAlignment="1" applyBorder="1" applyFont="1" applyNumberFormat="1">
      <alignment horizontal="right"/>
    </xf>
    <xf borderId="25" fillId="2" fontId="8" numFmtId="3" xfId="0" applyAlignment="1" applyBorder="1" applyFont="1" applyNumberFormat="1">
      <alignment horizontal="right"/>
    </xf>
    <xf borderId="28" fillId="2" fontId="5" numFmtId="3" xfId="0" applyAlignment="1" applyBorder="1" applyFont="1" applyNumberFormat="1">
      <alignment horizontal="right"/>
    </xf>
    <xf borderId="29" fillId="2" fontId="5" numFmtId="0" xfId="0" applyAlignment="1" applyBorder="1" applyFont="1">
      <alignment horizontal="left"/>
    </xf>
    <xf borderId="16" fillId="2" fontId="5" numFmtId="0" xfId="0" applyBorder="1" applyFont="1"/>
    <xf borderId="30" fillId="2" fontId="5" numFmtId="3" xfId="0" applyAlignment="1" applyBorder="1" applyFont="1" applyNumberFormat="1">
      <alignment horizontal="right"/>
    </xf>
    <xf borderId="16" fillId="2" fontId="5" numFmtId="3" xfId="0" applyAlignment="1" applyBorder="1" applyFont="1" applyNumberFormat="1">
      <alignment horizontal="right"/>
    </xf>
    <xf borderId="31" fillId="2" fontId="5" numFmtId="3" xfId="0" applyAlignment="1" applyBorder="1" applyFont="1" applyNumberFormat="1">
      <alignment horizontal="right"/>
    </xf>
    <xf borderId="16" fillId="2" fontId="9" numFmtId="3" xfId="0" applyAlignment="1" applyBorder="1" applyFont="1" applyNumberFormat="1">
      <alignment horizontal="right"/>
    </xf>
    <xf borderId="32" fillId="2" fontId="5" numFmtId="3" xfId="0" applyAlignment="1" applyBorder="1" applyFont="1" applyNumberFormat="1">
      <alignment horizontal="right"/>
    </xf>
    <xf borderId="8" fillId="2" fontId="10" numFmtId="0" xfId="0" applyAlignment="1" applyBorder="1" applyFont="1">
      <alignment horizontal="left"/>
    </xf>
    <xf borderId="8" fillId="2" fontId="10" numFmtId="0" xfId="0" applyBorder="1" applyFont="1"/>
    <xf borderId="15" fillId="2" fontId="10" numFmtId="3" xfId="0" applyAlignment="1" applyBorder="1" applyFont="1" applyNumberFormat="1">
      <alignment horizontal="right"/>
    </xf>
    <xf borderId="8" fillId="2" fontId="10" numFmtId="3" xfId="0" applyAlignment="1" applyBorder="1" applyFont="1" applyNumberFormat="1">
      <alignment horizontal="right"/>
    </xf>
    <xf borderId="17" fillId="2" fontId="10" numFmtId="3" xfId="0" applyAlignment="1" applyBorder="1" applyFont="1" applyNumberFormat="1">
      <alignment horizontal="right"/>
    </xf>
    <xf borderId="8" fillId="2" fontId="11" numFmtId="3" xfId="0" applyAlignment="1" applyBorder="1" applyFont="1" applyNumberFormat="1">
      <alignment horizontal="right"/>
    </xf>
    <xf borderId="33" fillId="0" fontId="12" numFmtId="0" xfId="0" applyAlignment="1" applyBorder="1" applyFont="1">
      <alignment horizontal="left"/>
    </xf>
    <xf borderId="0" fillId="0" fontId="12" numFmtId="0" xfId="0" applyAlignment="1" applyFont="1">
      <alignment horizontal="right"/>
    </xf>
    <xf borderId="34" fillId="0" fontId="4" numFmtId="3" xfId="0" applyAlignment="1" applyBorder="1" applyFont="1" applyNumberFormat="1">
      <alignment horizontal="right"/>
    </xf>
    <xf borderId="0" fillId="0" fontId="4" numFmtId="3" xfId="0" applyAlignment="1" applyFont="1" applyNumberFormat="1">
      <alignment horizontal="right"/>
    </xf>
    <xf borderId="35" fillId="0" fontId="4" numFmtId="3" xfId="0" applyAlignment="1" applyBorder="1" applyFont="1" applyNumberFormat="1">
      <alignment horizontal="right"/>
    </xf>
    <xf borderId="0" fillId="0" fontId="12" numFmtId="3" xfId="0" applyAlignment="1" applyFont="1" applyNumberFormat="1">
      <alignment horizontal="right"/>
    </xf>
    <xf borderId="36" fillId="0" fontId="12" numFmtId="3" xfId="0" applyAlignment="1" applyBorder="1" applyFont="1" applyNumberFormat="1">
      <alignment horizontal="right"/>
    </xf>
    <xf borderId="0" fillId="0" fontId="12" numFmtId="0" xfId="0" applyAlignment="1" applyFont="1">
      <alignment horizontal="left"/>
    </xf>
    <xf borderId="37" fillId="2" fontId="5" numFmtId="3" xfId="0" applyAlignment="1" applyBorder="1" applyFont="1" applyNumberFormat="1">
      <alignment horizontal="right"/>
    </xf>
    <xf borderId="38" fillId="2" fontId="5" numFmtId="3" xfId="0" applyAlignment="1" applyBorder="1" applyFont="1" applyNumberFormat="1">
      <alignment horizontal="right"/>
    </xf>
    <xf borderId="39" fillId="2" fontId="5" numFmtId="3" xfId="0" applyAlignment="1" applyBorder="1" applyFont="1" applyNumberFormat="1">
      <alignment horizontal="right"/>
    </xf>
    <xf borderId="4" fillId="0" fontId="13" numFmtId="0" xfId="0" applyBorder="1" applyFont="1"/>
    <xf borderId="4" fillId="0" fontId="13" numFmtId="0" xfId="0" applyAlignment="1" applyBorder="1" applyFont="1">
      <alignment horizontal="right"/>
    </xf>
    <xf borderId="0" fillId="0" fontId="14" numFmtId="3" xfId="0" applyFont="1" applyNumberFormat="1"/>
    <xf borderId="4" fillId="0" fontId="14" numFmtId="3" xfId="0" applyBorder="1" applyFont="1" applyNumberFormat="1"/>
    <xf borderId="0" fillId="0" fontId="15" numFmtId="0" xfId="0" applyAlignment="1" applyFont="1">
      <alignment horizontal="right"/>
    </xf>
    <xf borderId="0" fillId="0" fontId="16" numFmtId="9" xfId="0" applyFont="1" applyNumberFormat="1"/>
    <xf borderId="0" fillId="0" fontId="16" numFmtId="3" xfId="0" applyFont="1" applyNumberFormat="1"/>
    <xf borderId="0" fillId="0" fontId="17" numFmtId="0" xfId="0" applyAlignment="1" applyFont="1">
      <alignment vertical="center"/>
    </xf>
    <xf borderId="0" fillId="0" fontId="18" numFmtId="0" xfId="0" applyFont="1"/>
    <xf borderId="0" fillId="0" fontId="19" numFmtId="0" xfId="0" applyAlignment="1" applyFont="1">
      <alignment vertical="center"/>
    </xf>
    <xf borderId="0" fillId="0" fontId="20" numFmtId="3" xfId="0" applyAlignment="1" applyFont="1" applyNumberFormat="1">
      <alignment vertical="center"/>
    </xf>
    <xf borderId="0" fillId="0" fontId="21" numFmtId="3" xfId="0" applyAlignment="1" applyFont="1" applyNumberFormat="1">
      <alignment vertical="center"/>
    </xf>
    <xf borderId="8" fillId="4" fontId="4" numFmtId="3" xfId="0" applyBorder="1" applyFill="1" applyFont="1" applyNumberFormat="1"/>
    <xf borderId="8" fillId="4" fontId="4" numFmtId="0" xfId="0" applyBorder="1" applyFont="1"/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4" numFmtId="9" xfId="0" applyFont="1" applyNumberFormat="1"/>
    <xf borderId="0" fillId="0" fontId="20" numFmtId="0" xfId="0" applyAlignment="1" applyFont="1">
      <alignment vertical="center"/>
    </xf>
    <xf borderId="40" fillId="0" fontId="4" numFmtId="0" xfId="0" applyAlignment="1" applyBorder="1" applyFont="1">
      <alignment horizontal="center"/>
    </xf>
    <xf borderId="40" fillId="0" fontId="4" numFmtId="38" xfId="0" applyAlignment="1" applyBorder="1" applyFont="1" applyNumberFormat="1">
      <alignment horizontal="center"/>
    </xf>
    <xf borderId="40" fillId="2" fontId="4" numFmtId="38" xfId="0" applyAlignment="1" applyBorder="1" applyFont="1" applyNumberFormat="1">
      <alignment horizontal="center"/>
    </xf>
    <xf borderId="40" fillId="5" fontId="4" numFmtId="38" xfId="0" applyAlignment="1" applyBorder="1" applyFill="1" applyFont="1" applyNumberFormat="1">
      <alignment horizontal="center"/>
    </xf>
    <xf borderId="40" fillId="6" fontId="4" numFmtId="38" xfId="0" applyAlignment="1" applyBorder="1" applyFill="1" applyFont="1" applyNumberFormat="1">
      <alignment horizontal="center"/>
    </xf>
    <xf borderId="40" fillId="7" fontId="4" numFmtId="38" xfId="0" applyAlignment="1" applyBorder="1" applyFill="1" applyFont="1" applyNumberFormat="1">
      <alignment horizontal="center"/>
    </xf>
    <xf borderId="40" fillId="8" fontId="4" numFmtId="38" xfId="0" applyAlignment="1" applyBorder="1" applyFill="1" applyFont="1" applyNumberFormat="1">
      <alignment horizontal="center"/>
    </xf>
    <xf borderId="40" fillId="9" fontId="4" numFmtId="38" xfId="0" applyAlignment="1" applyBorder="1" applyFill="1" applyFont="1" applyNumberFormat="1">
      <alignment horizontal="center"/>
    </xf>
    <xf borderId="40" fillId="4" fontId="4" numFmtId="38" xfId="0" applyAlignment="1" applyBorder="1" applyFont="1" applyNumberFormat="1">
      <alignment horizontal="center"/>
    </xf>
    <xf borderId="40" fillId="0" fontId="4" numFmtId="38" xfId="0" applyBorder="1" applyFont="1" applyNumberFormat="1"/>
    <xf borderId="40" fillId="0" fontId="4" numFmtId="0" xfId="0" applyAlignment="1" applyBorder="1" applyFont="1">
      <alignment horizontal="center" vertical="center"/>
    </xf>
    <xf borderId="40" fillId="0" fontId="4" numFmtId="38" xfId="0" applyAlignment="1" applyBorder="1" applyFont="1" applyNumberFormat="1">
      <alignment horizontal="center" vertical="center"/>
    </xf>
    <xf borderId="40" fillId="2" fontId="4" numFmtId="38" xfId="0" applyAlignment="1" applyBorder="1" applyFont="1" applyNumberFormat="1">
      <alignment horizontal="center" vertical="center"/>
    </xf>
    <xf borderId="40" fillId="5" fontId="4" numFmtId="38" xfId="0" applyAlignment="1" applyBorder="1" applyFont="1" applyNumberFormat="1">
      <alignment horizontal="center" vertical="center"/>
    </xf>
    <xf borderId="40" fillId="6" fontId="4" numFmtId="38" xfId="0" applyAlignment="1" applyBorder="1" applyFont="1" applyNumberFormat="1">
      <alignment horizontal="center" vertical="center"/>
    </xf>
    <xf borderId="40" fillId="7" fontId="12" numFmtId="38" xfId="0" applyAlignment="1" applyBorder="1" applyFont="1" applyNumberFormat="1">
      <alignment horizontal="left" vertical="center"/>
    </xf>
    <xf borderId="40" fillId="0" fontId="12" numFmtId="38" xfId="0" applyAlignment="1" applyBorder="1" applyFont="1" applyNumberFormat="1">
      <alignment horizontal="left" vertical="center"/>
    </xf>
    <xf borderId="40" fillId="9" fontId="12" numFmtId="38" xfId="0" applyAlignment="1" applyBorder="1" applyFont="1" applyNumberFormat="1">
      <alignment horizontal="left" vertical="center"/>
    </xf>
    <xf borderId="40" fillId="8" fontId="4" numFmtId="38" xfId="0" applyAlignment="1" applyBorder="1" applyFont="1" applyNumberFormat="1">
      <alignment horizontal="center" shrinkToFit="0" vertical="center" wrapText="1"/>
    </xf>
    <xf borderId="40" fillId="7" fontId="12" numFmtId="38" xfId="0" applyAlignment="1" applyBorder="1" applyFont="1" applyNumberFormat="1">
      <alignment horizontal="center" vertical="center"/>
    </xf>
    <xf borderId="40" fillId="0" fontId="12" numFmtId="38" xfId="0" applyAlignment="1" applyBorder="1" applyFont="1" applyNumberFormat="1">
      <alignment horizontal="center" shrinkToFit="0" vertical="center" wrapText="1"/>
    </xf>
    <xf borderId="40" fillId="7" fontId="12" numFmtId="38" xfId="0" applyAlignment="1" applyBorder="1" applyFont="1" applyNumberFormat="1">
      <alignment horizontal="left" shrinkToFit="0" vertical="center" wrapText="1"/>
    </xf>
    <xf borderId="40" fillId="6" fontId="12" numFmtId="0" xfId="0" applyAlignment="1" applyBorder="1" applyFont="1">
      <alignment horizontal="left" shrinkToFit="0" wrapText="1"/>
    </xf>
    <xf borderId="40" fillId="4" fontId="12" numFmtId="0" xfId="0" applyAlignment="1" applyBorder="1" applyFont="1">
      <alignment horizontal="left" shrinkToFit="0" wrapText="1"/>
    </xf>
    <xf borderId="40" fillId="0" fontId="4" numFmtId="38" xfId="0" applyAlignment="1" applyBorder="1" applyFont="1" applyNumberFormat="1">
      <alignment vertical="center"/>
    </xf>
    <xf borderId="0" fillId="0" fontId="4" numFmtId="0" xfId="0" applyAlignment="1" applyFont="1">
      <alignment horizontal="center"/>
    </xf>
    <xf borderId="8" fillId="10" fontId="4" numFmtId="38" xfId="0" applyAlignment="1" applyBorder="1" applyFill="1" applyFont="1" applyNumberFormat="1">
      <alignment horizontal="center"/>
    </xf>
    <xf borderId="8" fillId="2" fontId="4" numFmtId="38" xfId="0" applyAlignment="1" applyBorder="1" applyFont="1" applyNumberFormat="1">
      <alignment horizontal="center"/>
    </xf>
    <xf borderId="0" fillId="0" fontId="25" numFmtId="38" xfId="0" applyAlignment="1" applyFont="1" applyNumberFormat="1">
      <alignment horizontal="center"/>
    </xf>
    <xf borderId="8" fillId="5" fontId="25" numFmtId="38" xfId="0" applyAlignment="1" applyBorder="1" applyFont="1" applyNumberFormat="1">
      <alignment horizontal="center"/>
    </xf>
    <xf borderId="0" fillId="0" fontId="4" numFmtId="38" xfId="0" applyAlignment="1" applyFont="1" applyNumberFormat="1">
      <alignment horizontal="center"/>
    </xf>
    <xf borderId="8" fillId="6" fontId="4" numFmtId="38" xfId="0" applyAlignment="1" applyBorder="1" applyFont="1" applyNumberFormat="1">
      <alignment horizontal="center"/>
    </xf>
    <xf borderId="8" fillId="7" fontId="4" numFmtId="38" xfId="0" applyAlignment="1" applyBorder="1" applyFont="1" applyNumberFormat="1">
      <alignment horizontal="center"/>
    </xf>
    <xf borderId="8" fillId="8" fontId="4" numFmtId="38" xfId="0" applyAlignment="1" applyBorder="1" applyFont="1" applyNumberFormat="1">
      <alignment horizontal="center"/>
    </xf>
    <xf borderId="8" fillId="9" fontId="25" numFmtId="38" xfId="0" applyAlignment="1" applyBorder="1" applyFont="1" applyNumberFormat="1">
      <alignment horizontal="center"/>
    </xf>
    <xf borderId="8" fillId="7" fontId="25" numFmtId="38" xfId="0" applyAlignment="1" applyBorder="1" applyFont="1" applyNumberFormat="1">
      <alignment horizontal="center"/>
    </xf>
    <xf borderId="8" fillId="8" fontId="25" numFmtId="38" xfId="0" applyAlignment="1" applyBorder="1" applyFont="1" applyNumberFormat="1">
      <alignment horizontal="center"/>
    </xf>
    <xf borderId="0" fillId="0" fontId="4" numFmtId="38" xfId="0" applyFont="1" applyNumberFormat="1"/>
    <xf borderId="8" fillId="6" fontId="25" numFmtId="38" xfId="0" applyAlignment="1" applyBorder="1" applyFont="1" applyNumberFormat="1">
      <alignment horizontal="center"/>
    </xf>
    <xf borderId="8" fillId="4" fontId="25" numFmtId="38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38" xfId="0" applyAlignment="1" applyBorder="1" applyFont="1" applyNumberFormat="1">
      <alignment horizontal="center"/>
    </xf>
    <xf borderId="6" fillId="0" fontId="25" numFmtId="38" xfId="0" applyAlignment="1" applyBorder="1" applyFont="1" applyNumberFormat="1">
      <alignment horizontal="center"/>
    </xf>
    <xf borderId="41" fillId="8" fontId="4" numFmtId="38" xfId="0" applyAlignment="1" applyBorder="1" applyFont="1" applyNumberFormat="1">
      <alignment horizontal="center"/>
    </xf>
    <xf borderId="6" fillId="0" fontId="4" numFmtId="38" xfId="0" applyBorder="1" applyFont="1" applyNumberFormat="1"/>
    <xf borderId="41" fillId="8" fontId="25" numFmtId="38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/>
    </xf>
    <xf borderId="8" fillId="4" fontId="4" numFmtId="38" xfId="0" applyAlignment="1" applyBorder="1" applyFont="1" applyNumberFormat="1">
      <alignment horizontal="center"/>
    </xf>
    <xf borderId="8" fillId="9" fontId="4" numFmtId="38" xfId="0" applyAlignment="1" applyBorder="1" applyFont="1" applyNumberFormat="1">
      <alignment horizontal="center"/>
    </xf>
    <xf borderId="8" fillId="5" fontId="4" numFmtId="38" xfId="0" applyAlignment="1" applyBorder="1" applyFont="1" applyNumberFormat="1">
      <alignment horizontal="center"/>
    </xf>
    <xf borderId="6" fillId="0" fontId="4" numFmtId="14" xfId="0" applyAlignment="1" applyBorder="1" applyFont="1" applyNumberFormat="1">
      <alignment horizontal="center" readingOrder="0"/>
    </xf>
    <xf borderId="0" fillId="0" fontId="26" numFmtId="38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67B1"/>
      </a:lt1>
      <a:dk2>
        <a:srgbClr val="000000"/>
      </a:dk2>
      <a:lt2>
        <a:srgbClr val="0067B1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26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 t="s">
        <v>0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9.63" outlineLevel="1"/>
    <col customWidth="1" min="2" max="2" width="9.63"/>
    <col customWidth="1" min="3" max="8" width="9.63" outlineLevel="1"/>
    <col customWidth="1" min="9" max="237" width="9.63"/>
  </cols>
  <sheetData>
    <row r="1" ht="12.0" customHeight="1" outlineLevel="1">
      <c r="A1" s="5" t="s">
        <v>3</v>
      </c>
      <c r="B1" s="6"/>
      <c r="C1" s="7">
        <f>COLUMN(T1)</f>
        <v>20</v>
      </c>
      <c r="D1" s="8">
        <f>COLUMN(AF1)</f>
        <v>32</v>
      </c>
      <c r="E1" s="8">
        <f>COLUMN(AR1)</f>
        <v>44</v>
      </c>
      <c r="F1" s="8">
        <f>COLUMN(BD1)</f>
        <v>56</v>
      </c>
      <c r="G1" s="8">
        <f>COLUMN(BP1)</f>
        <v>68</v>
      </c>
      <c r="H1" s="8">
        <f>COLUMN(CB1)</f>
        <v>80</v>
      </c>
      <c r="I1" s="8">
        <f>COLUMN(CN1)</f>
        <v>92</v>
      </c>
      <c r="J1" s="8">
        <f>COLUMN(CZ1)</f>
        <v>104</v>
      </c>
      <c r="K1" s="8">
        <f>COLUMN(DL1)</f>
        <v>116</v>
      </c>
      <c r="L1" s="8">
        <f>COLUMN(DX1)</f>
        <v>128</v>
      </c>
      <c r="M1" s="8">
        <f>COLUMN(EJ1)</f>
        <v>140</v>
      </c>
      <c r="N1" s="8">
        <f>COLUMN(EV1)</f>
        <v>152</v>
      </c>
      <c r="O1" s="8">
        <f>COLUMN(FH1)</f>
        <v>164</v>
      </c>
      <c r="P1" s="8">
        <f>COLUMN(FT1)</f>
        <v>176</v>
      </c>
      <c r="Q1" s="8">
        <f>COLUMN(GF1)</f>
        <v>188</v>
      </c>
      <c r="R1" s="9">
        <f>COLUMN(GR1)</f>
        <v>200</v>
      </c>
      <c r="S1" s="8">
        <f>COLUMN(HD1)</f>
        <v>212</v>
      </c>
      <c r="T1" s="10">
        <v>39814.0</v>
      </c>
      <c r="U1" s="10">
        <v>39845.0</v>
      </c>
      <c r="V1" s="10">
        <v>39873.0</v>
      </c>
      <c r="W1" s="10">
        <v>39904.0</v>
      </c>
      <c r="X1" s="10">
        <v>39934.0</v>
      </c>
      <c r="Y1" s="10">
        <v>39965.0</v>
      </c>
      <c r="Z1" s="10">
        <v>39995.0</v>
      </c>
      <c r="AA1" s="10">
        <v>40026.0</v>
      </c>
      <c r="AB1" s="10">
        <v>40057.0</v>
      </c>
      <c r="AC1" s="10">
        <v>40087.0</v>
      </c>
      <c r="AD1" s="10">
        <v>40118.0</v>
      </c>
      <c r="AE1" s="11">
        <v>40148.0</v>
      </c>
      <c r="AF1" s="10">
        <v>40179.0</v>
      </c>
      <c r="AG1" s="10">
        <v>40210.0</v>
      </c>
      <c r="AH1" s="10">
        <v>40238.0</v>
      </c>
      <c r="AI1" s="10">
        <v>40269.0</v>
      </c>
      <c r="AJ1" s="10">
        <v>40299.0</v>
      </c>
      <c r="AK1" s="10">
        <v>40330.0</v>
      </c>
      <c r="AL1" s="10">
        <v>40360.0</v>
      </c>
      <c r="AM1" s="10">
        <v>40391.0</v>
      </c>
      <c r="AN1" s="10">
        <v>40422.0</v>
      </c>
      <c r="AO1" s="10">
        <v>40452.0</v>
      </c>
      <c r="AP1" s="10">
        <v>40483.0</v>
      </c>
      <c r="AQ1" s="10">
        <v>40513.0</v>
      </c>
      <c r="AR1" s="11">
        <v>40544.0</v>
      </c>
      <c r="AS1" s="10">
        <v>40575.0</v>
      </c>
      <c r="AT1" s="10">
        <v>40603.0</v>
      </c>
      <c r="AU1" s="10">
        <v>40634.0</v>
      </c>
      <c r="AV1" s="10">
        <v>40664.0</v>
      </c>
      <c r="AW1" s="10">
        <v>40695.0</v>
      </c>
      <c r="AX1" s="10">
        <v>40725.0</v>
      </c>
      <c r="AY1" s="10">
        <v>40756.0</v>
      </c>
      <c r="AZ1" s="10">
        <v>40787.0</v>
      </c>
      <c r="BA1" s="10">
        <v>40817.0</v>
      </c>
      <c r="BB1" s="10">
        <v>40848.0</v>
      </c>
      <c r="BC1" s="11">
        <v>40878.0</v>
      </c>
      <c r="BD1" s="10">
        <v>40909.0</v>
      </c>
      <c r="BE1" s="10">
        <v>40940.0</v>
      </c>
      <c r="BF1" s="10">
        <v>40969.0</v>
      </c>
      <c r="BG1" s="10">
        <v>41000.0</v>
      </c>
      <c r="BH1" s="10">
        <v>41030.0</v>
      </c>
      <c r="BI1" s="10">
        <v>41061.0</v>
      </c>
      <c r="BJ1" s="10">
        <v>41091.0</v>
      </c>
      <c r="BK1" s="10">
        <v>41122.0</v>
      </c>
      <c r="BL1" s="10">
        <v>41153.0</v>
      </c>
      <c r="BM1" s="10">
        <v>41183.0</v>
      </c>
      <c r="BN1" s="10">
        <v>41214.0</v>
      </c>
      <c r="BO1" s="11">
        <v>41244.0</v>
      </c>
      <c r="BP1" s="10">
        <v>41275.0</v>
      </c>
      <c r="BQ1" s="10">
        <v>41306.0</v>
      </c>
      <c r="BR1" s="10">
        <v>41334.0</v>
      </c>
      <c r="BS1" s="10">
        <v>41365.0</v>
      </c>
      <c r="BT1" s="10">
        <v>41395.0</v>
      </c>
      <c r="BU1" s="10">
        <v>41426.0</v>
      </c>
      <c r="BV1" s="10">
        <v>41456.0</v>
      </c>
      <c r="BW1" s="10">
        <v>41487.0</v>
      </c>
      <c r="BX1" s="10">
        <v>41518.0</v>
      </c>
      <c r="BY1" s="10">
        <v>41548.0</v>
      </c>
      <c r="BZ1" s="10">
        <v>41579.0</v>
      </c>
      <c r="CA1" s="11">
        <v>41609.0</v>
      </c>
      <c r="CB1" s="10">
        <v>41640.0</v>
      </c>
      <c r="CC1" s="10">
        <v>41671.0</v>
      </c>
      <c r="CD1" s="10">
        <v>41699.0</v>
      </c>
      <c r="CE1" s="10">
        <v>41730.0</v>
      </c>
      <c r="CF1" s="10">
        <v>41760.0</v>
      </c>
      <c r="CG1" s="10">
        <v>41791.0</v>
      </c>
      <c r="CH1" s="10">
        <v>41821.0</v>
      </c>
      <c r="CI1" s="10">
        <v>41852.0</v>
      </c>
      <c r="CJ1" s="10">
        <v>41883.0</v>
      </c>
      <c r="CK1" s="10">
        <v>41913.0</v>
      </c>
      <c r="CL1" s="10">
        <v>41944.0</v>
      </c>
      <c r="CM1" s="11">
        <v>41974.0</v>
      </c>
      <c r="CN1" s="10">
        <v>42005.0</v>
      </c>
      <c r="CO1" s="10">
        <v>42036.0</v>
      </c>
      <c r="CP1" s="10">
        <v>42064.0</v>
      </c>
      <c r="CQ1" s="10">
        <v>42095.0</v>
      </c>
      <c r="CR1" s="10">
        <v>42125.0</v>
      </c>
      <c r="CS1" s="10">
        <v>42156.0</v>
      </c>
      <c r="CT1" s="10">
        <v>42186.0</v>
      </c>
      <c r="CU1" s="10">
        <v>42217.0</v>
      </c>
      <c r="CV1" s="10">
        <v>42248.0</v>
      </c>
      <c r="CW1" s="10">
        <v>42278.0</v>
      </c>
      <c r="CX1" s="10">
        <v>42309.0</v>
      </c>
      <c r="CY1" s="11">
        <v>42339.0</v>
      </c>
      <c r="CZ1" s="10">
        <v>42370.0</v>
      </c>
      <c r="DA1" s="10">
        <v>42401.0</v>
      </c>
      <c r="DB1" s="10">
        <v>42430.0</v>
      </c>
      <c r="DC1" s="10">
        <v>42461.0</v>
      </c>
      <c r="DD1" s="10">
        <v>42491.0</v>
      </c>
      <c r="DE1" s="10">
        <v>42522.0</v>
      </c>
      <c r="DF1" s="10">
        <v>42552.0</v>
      </c>
      <c r="DG1" s="10">
        <v>42583.0</v>
      </c>
      <c r="DH1" s="10">
        <v>42614.0</v>
      </c>
      <c r="DI1" s="10">
        <v>42644.0</v>
      </c>
      <c r="DJ1" s="10">
        <v>42675.0</v>
      </c>
      <c r="DK1" s="11">
        <v>42705.0</v>
      </c>
      <c r="DL1" s="10">
        <v>42736.0</v>
      </c>
      <c r="DM1" s="10">
        <v>42767.0</v>
      </c>
      <c r="DN1" s="10">
        <v>42795.0</v>
      </c>
      <c r="DO1" s="10">
        <v>42826.0</v>
      </c>
      <c r="DP1" s="10">
        <v>42856.0</v>
      </c>
      <c r="DQ1" s="10">
        <v>42887.0</v>
      </c>
      <c r="DR1" s="10">
        <v>42917.0</v>
      </c>
      <c r="DS1" s="10">
        <v>42948.0</v>
      </c>
      <c r="DT1" s="10">
        <v>42979.0</v>
      </c>
      <c r="DU1" s="10">
        <v>43009.0</v>
      </c>
      <c r="DV1" s="10">
        <v>43040.0</v>
      </c>
      <c r="DW1" s="11">
        <v>43070.0</v>
      </c>
      <c r="DX1" s="10">
        <v>43101.0</v>
      </c>
      <c r="DY1" s="10">
        <v>43132.0</v>
      </c>
      <c r="DZ1" s="10">
        <v>43160.0</v>
      </c>
      <c r="EA1" s="10">
        <v>43191.0</v>
      </c>
      <c r="EB1" s="10">
        <v>43221.0</v>
      </c>
      <c r="EC1" s="10">
        <v>43252.0</v>
      </c>
      <c r="ED1" s="10">
        <v>43282.0</v>
      </c>
      <c r="EE1" s="10">
        <v>43313.0</v>
      </c>
      <c r="EF1" s="10">
        <v>43344.0</v>
      </c>
      <c r="EG1" s="10">
        <v>43374.0</v>
      </c>
      <c r="EH1" s="10">
        <v>43405.0</v>
      </c>
      <c r="EI1" s="11">
        <v>43435.0</v>
      </c>
      <c r="EJ1" s="10">
        <v>43466.0</v>
      </c>
      <c r="EK1" s="10">
        <v>43497.0</v>
      </c>
      <c r="EL1" s="10">
        <v>43525.0</v>
      </c>
      <c r="EM1" s="10">
        <v>43556.0</v>
      </c>
      <c r="EN1" s="10">
        <v>43586.0</v>
      </c>
      <c r="EO1" s="10">
        <v>43617.0</v>
      </c>
      <c r="EP1" s="10">
        <v>43647.0</v>
      </c>
      <c r="EQ1" s="10">
        <v>43678.0</v>
      </c>
      <c r="ER1" s="10">
        <v>43709.0</v>
      </c>
      <c r="ES1" s="10">
        <v>43739.0</v>
      </c>
      <c r="ET1" s="10">
        <v>43770.0</v>
      </c>
      <c r="EU1" s="11">
        <v>43800.0</v>
      </c>
      <c r="EV1" s="10">
        <v>43831.0</v>
      </c>
      <c r="EW1" s="10">
        <v>43862.0</v>
      </c>
      <c r="EX1" s="10">
        <v>43891.0</v>
      </c>
      <c r="EY1" s="10">
        <v>43922.0</v>
      </c>
      <c r="EZ1" s="10">
        <v>43952.0</v>
      </c>
      <c r="FA1" s="10">
        <v>43983.0</v>
      </c>
      <c r="FB1" s="10">
        <v>44013.0</v>
      </c>
      <c r="FC1" s="10">
        <v>44044.0</v>
      </c>
      <c r="FD1" s="10">
        <v>44075.0</v>
      </c>
      <c r="FE1" s="10">
        <v>44105.0</v>
      </c>
      <c r="FF1" s="10">
        <v>44136.0</v>
      </c>
      <c r="FG1" s="11">
        <v>44166.0</v>
      </c>
      <c r="FH1" s="10">
        <v>44197.0</v>
      </c>
      <c r="FI1" s="10">
        <v>44228.0</v>
      </c>
      <c r="FJ1" s="10">
        <v>44256.0</v>
      </c>
      <c r="FK1" s="10">
        <v>44287.0</v>
      </c>
      <c r="FL1" s="10">
        <v>44317.0</v>
      </c>
      <c r="FM1" s="10">
        <v>44348.0</v>
      </c>
      <c r="FN1" s="10">
        <v>44378.0</v>
      </c>
      <c r="FO1" s="10">
        <v>44409.0</v>
      </c>
      <c r="FP1" s="10">
        <v>44440.0</v>
      </c>
      <c r="FQ1" s="10">
        <v>44470.0</v>
      </c>
      <c r="FR1" s="10">
        <v>44501.0</v>
      </c>
      <c r="FS1" s="11">
        <v>44531.0</v>
      </c>
      <c r="FT1" s="10">
        <v>44562.0</v>
      </c>
      <c r="FU1" s="10">
        <v>44593.0</v>
      </c>
      <c r="FV1" s="10">
        <v>44621.0</v>
      </c>
      <c r="FW1" s="10">
        <v>44652.0</v>
      </c>
      <c r="FX1" s="10">
        <v>44682.0</v>
      </c>
      <c r="FY1" s="10">
        <v>44713.0</v>
      </c>
      <c r="FZ1" s="10">
        <v>44743.0</v>
      </c>
      <c r="GA1" s="10">
        <v>44774.0</v>
      </c>
      <c r="GB1" s="10">
        <v>44805.0</v>
      </c>
      <c r="GC1" s="10">
        <v>44835.0</v>
      </c>
      <c r="GD1" s="10">
        <v>44866.0</v>
      </c>
      <c r="GE1" s="11">
        <v>44896.0</v>
      </c>
      <c r="GF1" s="10">
        <v>44927.0</v>
      </c>
      <c r="GG1" s="10">
        <v>44958.0</v>
      </c>
      <c r="GH1" s="10">
        <v>44986.0</v>
      </c>
      <c r="GI1" s="10">
        <v>45017.0</v>
      </c>
      <c r="GJ1" s="11">
        <v>45047.0</v>
      </c>
      <c r="GK1" s="10">
        <v>45078.0</v>
      </c>
      <c r="GL1" s="10">
        <v>45108.0</v>
      </c>
      <c r="GM1" s="10">
        <v>45139.0</v>
      </c>
      <c r="GN1" s="10">
        <v>45170.0</v>
      </c>
      <c r="GO1" s="11">
        <v>45200.0</v>
      </c>
      <c r="GP1" s="10">
        <v>45231.0</v>
      </c>
      <c r="GQ1" s="10">
        <v>45261.0</v>
      </c>
      <c r="GR1" s="10">
        <v>45292.0</v>
      </c>
      <c r="GS1" s="10">
        <v>45323.0</v>
      </c>
      <c r="GT1" s="11">
        <v>45352.0</v>
      </c>
      <c r="GU1" s="10">
        <v>45383.0</v>
      </c>
      <c r="GV1" s="10">
        <v>45413.0</v>
      </c>
      <c r="GW1" s="11">
        <v>45444.0</v>
      </c>
      <c r="GX1" s="10">
        <v>45474.0</v>
      </c>
      <c r="GY1" s="10">
        <v>45505.0</v>
      </c>
      <c r="GZ1" s="11">
        <v>45536.0</v>
      </c>
      <c r="HA1" s="10">
        <v>45566.0</v>
      </c>
      <c r="HB1" s="10">
        <v>45597.0</v>
      </c>
      <c r="HC1" s="10">
        <v>45627.0</v>
      </c>
      <c r="HD1" s="11">
        <v>45658.0</v>
      </c>
      <c r="HE1" s="10">
        <v>45689.0</v>
      </c>
      <c r="HF1" s="10">
        <v>45717.0</v>
      </c>
      <c r="HG1" s="10">
        <v>45748.0</v>
      </c>
      <c r="HH1" s="10">
        <v>45778.0</v>
      </c>
      <c r="HI1" s="11">
        <v>45809.0</v>
      </c>
      <c r="HJ1" s="10">
        <v>45839.0</v>
      </c>
      <c r="HK1" s="10">
        <v>45870.0</v>
      </c>
      <c r="HL1" s="11">
        <v>45901.0</v>
      </c>
      <c r="HM1" s="10">
        <v>45931.0</v>
      </c>
      <c r="HN1" s="10">
        <v>45962.0</v>
      </c>
      <c r="HO1" s="11">
        <v>45992.0</v>
      </c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2"/>
      <c r="IC1" s="12"/>
    </row>
    <row r="2" ht="14.25" customHeight="1">
      <c r="A2" s="13"/>
      <c r="B2" s="14" t="s">
        <v>4</v>
      </c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  <c r="T2" s="18" t="s">
        <v>5</v>
      </c>
      <c r="U2" s="18" t="s">
        <v>6</v>
      </c>
      <c r="V2" s="18" t="s">
        <v>7</v>
      </c>
      <c r="W2" s="18" t="s">
        <v>8</v>
      </c>
      <c r="X2" s="18" t="s">
        <v>9</v>
      </c>
      <c r="Y2" s="18" t="s">
        <v>10</v>
      </c>
      <c r="Z2" s="18" t="s">
        <v>11</v>
      </c>
      <c r="AA2" s="18" t="s">
        <v>12</v>
      </c>
      <c r="AB2" s="18" t="s">
        <v>13</v>
      </c>
      <c r="AC2" s="18" t="s">
        <v>14</v>
      </c>
      <c r="AD2" s="18" t="s">
        <v>15</v>
      </c>
      <c r="AE2" s="18" t="s">
        <v>16</v>
      </c>
      <c r="AF2" s="18" t="s">
        <v>17</v>
      </c>
      <c r="AG2" s="18" t="s">
        <v>18</v>
      </c>
      <c r="AH2" s="18" t="s">
        <v>7</v>
      </c>
      <c r="AI2" s="18" t="s">
        <v>8</v>
      </c>
      <c r="AJ2" s="18" t="s">
        <v>9</v>
      </c>
      <c r="AK2" s="18" t="s">
        <v>10</v>
      </c>
      <c r="AL2" s="18" t="s">
        <v>11</v>
      </c>
      <c r="AM2" s="18" t="s">
        <v>12</v>
      </c>
      <c r="AN2" s="18" t="s">
        <v>13</v>
      </c>
      <c r="AO2" s="18" t="s">
        <v>14</v>
      </c>
      <c r="AP2" s="18" t="s">
        <v>15</v>
      </c>
      <c r="AQ2" s="18" t="s">
        <v>16</v>
      </c>
      <c r="AR2" s="18" t="s">
        <v>17</v>
      </c>
      <c r="AS2" s="18" t="s">
        <v>18</v>
      </c>
      <c r="AT2" s="18" t="s">
        <v>7</v>
      </c>
      <c r="AU2" s="18" t="s">
        <v>8</v>
      </c>
      <c r="AV2" s="18" t="s">
        <v>9</v>
      </c>
      <c r="AW2" s="18" t="s">
        <v>10</v>
      </c>
      <c r="AX2" s="18" t="s">
        <v>11</v>
      </c>
      <c r="AY2" s="18" t="s">
        <v>12</v>
      </c>
      <c r="AZ2" s="18" t="s">
        <v>13</v>
      </c>
      <c r="BA2" s="18" t="s">
        <v>14</v>
      </c>
      <c r="BB2" s="18" t="s">
        <v>15</v>
      </c>
      <c r="BC2" s="18" t="s">
        <v>16</v>
      </c>
      <c r="BD2" s="18" t="s">
        <v>17</v>
      </c>
      <c r="BE2" s="18" t="s">
        <v>18</v>
      </c>
      <c r="BF2" s="18" t="s">
        <v>7</v>
      </c>
      <c r="BG2" s="18" t="s">
        <v>8</v>
      </c>
      <c r="BH2" s="18" t="s">
        <v>9</v>
      </c>
      <c r="BI2" s="18" t="s">
        <v>10</v>
      </c>
      <c r="BJ2" s="18" t="s">
        <v>11</v>
      </c>
      <c r="BK2" s="18" t="s">
        <v>12</v>
      </c>
      <c r="BL2" s="18" t="s">
        <v>13</v>
      </c>
      <c r="BM2" s="18" t="s">
        <v>14</v>
      </c>
      <c r="BN2" s="18" t="s">
        <v>15</v>
      </c>
      <c r="BO2" s="18" t="s">
        <v>16</v>
      </c>
      <c r="BP2" s="18" t="s">
        <v>17</v>
      </c>
      <c r="BQ2" s="18" t="s">
        <v>18</v>
      </c>
      <c r="BR2" s="18" t="s">
        <v>7</v>
      </c>
      <c r="BS2" s="18" t="s">
        <v>8</v>
      </c>
      <c r="BT2" s="18" t="s">
        <v>9</v>
      </c>
      <c r="BU2" s="18" t="s">
        <v>10</v>
      </c>
      <c r="BV2" s="18" t="s">
        <v>11</v>
      </c>
      <c r="BW2" s="18" t="s">
        <v>12</v>
      </c>
      <c r="BX2" s="18" t="s">
        <v>13</v>
      </c>
      <c r="BY2" s="18" t="s">
        <v>14</v>
      </c>
      <c r="BZ2" s="18" t="s">
        <v>15</v>
      </c>
      <c r="CA2" s="18" t="s">
        <v>16</v>
      </c>
      <c r="CB2" s="18" t="s">
        <v>17</v>
      </c>
      <c r="CC2" s="18" t="s">
        <v>18</v>
      </c>
      <c r="CD2" s="18" t="s">
        <v>7</v>
      </c>
      <c r="CE2" s="18" t="s">
        <v>8</v>
      </c>
      <c r="CF2" s="18" t="s">
        <v>9</v>
      </c>
      <c r="CG2" s="18" t="s">
        <v>10</v>
      </c>
      <c r="CH2" s="18" t="s">
        <v>11</v>
      </c>
      <c r="CI2" s="18" t="s">
        <v>12</v>
      </c>
      <c r="CJ2" s="18" t="s">
        <v>13</v>
      </c>
      <c r="CK2" s="18" t="s">
        <v>14</v>
      </c>
      <c r="CL2" s="18" t="s">
        <v>15</v>
      </c>
      <c r="CM2" s="18" t="s">
        <v>16</v>
      </c>
      <c r="CN2" s="18" t="s">
        <v>17</v>
      </c>
      <c r="CO2" s="18" t="s">
        <v>18</v>
      </c>
      <c r="CP2" s="18" t="s">
        <v>7</v>
      </c>
      <c r="CQ2" s="18" t="s">
        <v>8</v>
      </c>
      <c r="CR2" s="18" t="s">
        <v>9</v>
      </c>
      <c r="CS2" s="18" t="s">
        <v>10</v>
      </c>
      <c r="CT2" s="18" t="s">
        <v>11</v>
      </c>
      <c r="CU2" s="18" t="s">
        <v>12</v>
      </c>
      <c r="CV2" s="18" t="s">
        <v>13</v>
      </c>
      <c r="CW2" s="18" t="s">
        <v>14</v>
      </c>
      <c r="CX2" s="18" t="s">
        <v>15</v>
      </c>
      <c r="CY2" s="18" t="s">
        <v>16</v>
      </c>
      <c r="CZ2" s="18" t="s">
        <v>17</v>
      </c>
      <c r="DA2" s="18" t="s">
        <v>18</v>
      </c>
      <c r="DB2" s="18" t="s">
        <v>7</v>
      </c>
      <c r="DC2" s="18" t="s">
        <v>8</v>
      </c>
      <c r="DD2" s="18" t="s">
        <v>9</v>
      </c>
      <c r="DE2" s="18" t="s">
        <v>10</v>
      </c>
      <c r="DF2" s="18" t="s">
        <v>11</v>
      </c>
      <c r="DG2" s="18" t="s">
        <v>12</v>
      </c>
      <c r="DH2" s="18" t="s">
        <v>13</v>
      </c>
      <c r="DI2" s="18" t="s">
        <v>14</v>
      </c>
      <c r="DJ2" s="18" t="s">
        <v>15</v>
      </c>
      <c r="DK2" s="18" t="s">
        <v>16</v>
      </c>
      <c r="DL2" s="18" t="s">
        <v>17</v>
      </c>
      <c r="DM2" s="18" t="s">
        <v>18</v>
      </c>
      <c r="DN2" s="18" t="s">
        <v>7</v>
      </c>
      <c r="DO2" s="18" t="s">
        <v>8</v>
      </c>
      <c r="DP2" s="18" t="s">
        <v>9</v>
      </c>
      <c r="DQ2" s="18" t="s">
        <v>10</v>
      </c>
      <c r="DR2" s="18" t="s">
        <v>11</v>
      </c>
      <c r="DS2" s="18" t="s">
        <v>12</v>
      </c>
      <c r="DT2" s="18" t="s">
        <v>13</v>
      </c>
      <c r="DU2" s="18" t="s">
        <v>14</v>
      </c>
      <c r="DV2" s="18" t="s">
        <v>15</v>
      </c>
      <c r="DW2" s="18" t="s">
        <v>16</v>
      </c>
      <c r="DX2" s="18" t="s">
        <v>17</v>
      </c>
      <c r="DY2" s="18" t="s">
        <v>18</v>
      </c>
      <c r="DZ2" s="18" t="s">
        <v>7</v>
      </c>
      <c r="EA2" s="18" t="s">
        <v>8</v>
      </c>
      <c r="EB2" s="18" t="s">
        <v>9</v>
      </c>
      <c r="EC2" s="18" t="s">
        <v>10</v>
      </c>
      <c r="ED2" s="18" t="s">
        <v>11</v>
      </c>
      <c r="EE2" s="18" t="s">
        <v>12</v>
      </c>
      <c r="EF2" s="18" t="s">
        <v>13</v>
      </c>
      <c r="EG2" s="18" t="s">
        <v>14</v>
      </c>
      <c r="EH2" s="18" t="s">
        <v>15</v>
      </c>
      <c r="EI2" s="18" t="s">
        <v>16</v>
      </c>
      <c r="EJ2" s="18" t="s">
        <v>17</v>
      </c>
      <c r="EK2" s="18" t="s">
        <v>18</v>
      </c>
      <c r="EL2" s="18" t="s">
        <v>7</v>
      </c>
      <c r="EM2" s="18" t="s">
        <v>8</v>
      </c>
      <c r="EN2" s="18" t="s">
        <v>9</v>
      </c>
      <c r="EO2" s="18" t="s">
        <v>10</v>
      </c>
      <c r="EP2" s="18" t="s">
        <v>11</v>
      </c>
      <c r="EQ2" s="18" t="s">
        <v>12</v>
      </c>
      <c r="ER2" s="18" t="s">
        <v>13</v>
      </c>
      <c r="ES2" s="18" t="s">
        <v>14</v>
      </c>
      <c r="ET2" s="18" t="s">
        <v>15</v>
      </c>
      <c r="EU2" s="18" t="s">
        <v>16</v>
      </c>
      <c r="EV2" s="18" t="s">
        <v>17</v>
      </c>
      <c r="EW2" s="18" t="s">
        <v>18</v>
      </c>
      <c r="EX2" s="18" t="s">
        <v>7</v>
      </c>
      <c r="EY2" s="18" t="s">
        <v>8</v>
      </c>
      <c r="EZ2" s="18" t="s">
        <v>9</v>
      </c>
      <c r="FA2" s="18" t="s">
        <v>10</v>
      </c>
      <c r="FB2" s="18" t="s">
        <v>11</v>
      </c>
      <c r="FC2" s="18" t="s">
        <v>12</v>
      </c>
      <c r="FD2" s="18" t="s">
        <v>13</v>
      </c>
      <c r="FE2" s="18" t="s">
        <v>14</v>
      </c>
      <c r="FF2" s="18" t="s">
        <v>15</v>
      </c>
      <c r="FG2" s="18" t="s">
        <v>16</v>
      </c>
      <c r="FH2" s="18" t="s">
        <v>17</v>
      </c>
      <c r="FI2" s="18" t="s">
        <v>18</v>
      </c>
      <c r="FJ2" s="18" t="s">
        <v>7</v>
      </c>
      <c r="FK2" s="18" t="s">
        <v>8</v>
      </c>
      <c r="FL2" s="18" t="s">
        <v>9</v>
      </c>
      <c r="FM2" s="18" t="s">
        <v>10</v>
      </c>
      <c r="FN2" s="18" t="s">
        <v>11</v>
      </c>
      <c r="FO2" s="18" t="s">
        <v>12</v>
      </c>
      <c r="FP2" s="18" t="s">
        <v>13</v>
      </c>
      <c r="FQ2" s="18" t="s">
        <v>14</v>
      </c>
      <c r="FR2" s="18" t="s">
        <v>15</v>
      </c>
      <c r="FS2" s="18" t="s">
        <v>16</v>
      </c>
      <c r="FT2" s="18" t="s">
        <v>17</v>
      </c>
      <c r="FU2" s="18" t="s">
        <v>18</v>
      </c>
      <c r="FV2" s="18" t="s">
        <v>7</v>
      </c>
      <c r="FW2" s="18" t="s">
        <v>8</v>
      </c>
      <c r="FX2" s="18" t="s">
        <v>9</v>
      </c>
      <c r="FY2" s="18" t="s">
        <v>10</v>
      </c>
      <c r="FZ2" s="18" t="s">
        <v>11</v>
      </c>
      <c r="GA2" s="18" t="s">
        <v>12</v>
      </c>
      <c r="GB2" s="18" t="s">
        <v>13</v>
      </c>
      <c r="GC2" s="18" t="s">
        <v>14</v>
      </c>
      <c r="GD2" s="18" t="s">
        <v>15</v>
      </c>
      <c r="GE2" s="18" t="s">
        <v>16</v>
      </c>
      <c r="GF2" s="18" t="s">
        <v>17</v>
      </c>
      <c r="GG2" s="18" t="s">
        <v>18</v>
      </c>
      <c r="GH2" s="18" t="s">
        <v>19</v>
      </c>
      <c r="GI2" s="18" t="s">
        <v>20</v>
      </c>
      <c r="GJ2" s="18" t="s">
        <v>9</v>
      </c>
      <c r="GK2" s="18" t="s">
        <v>21</v>
      </c>
      <c r="GL2" s="18" t="s">
        <v>22</v>
      </c>
      <c r="GM2" s="18" t="s">
        <v>12</v>
      </c>
      <c r="GN2" s="18" t="s">
        <v>13</v>
      </c>
      <c r="GO2" s="18" t="s">
        <v>14</v>
      </c>
      <c r="GP2" s="18" t="s">
        <v>15</v>
      </c>
      <c r="GQ2" s="18" t="s">
        <v>16</v>
      </c>
      <c r="GR2" s="19" t="s">
        <v>17</v>
      </c>
      <c r="GS2" s="18" t="s">
        <v>18</v>
      </c>
      <c r="GT2" s="18" t="s">
        <v>19</v>
      </c>
      <c r="GU2" s="18" t="s">
        <v>20</v>
      </c>
      <c r="GV2" s="18" t="s">
        <v>9</v>
      </c>
      <c r="GW2" s="18" t="s">
        <v>21</v>
      </c>
      <c r="GX2" s="18" t="s">
        <v>22</v>
      </c>
      <c r="GY2" s="18" t="s">
        <v>12</v>
      </c>
      <c r="GZ2" s="18" t="s">
        <v>13</v>
      </c>
      <c r="HA2" s="18" t="s">
        <v>14</v>
      </c>
      <c r="HB2" s="18" t="s">
        <v>15</v>
      </c>
      <c r="HC2" s="18" t="s">
        <v>16</v>
      </c>
      <c r="HD2" s="19" t="s">
        <v>17</v>
      </c>
      <c r="HE2" s="18" t="s">
        <v>18</v>
      </c>
      <c r="HF2" s="18" t="s">
        <v>19</v>
      </c>
      <c r="HG2" s="18" t="s">
        <v>20</v>
      </c>
      <c r="HH2" s="18" t="s">
        <v>9</v>
      </c>
      <c r="HI2" s="18" t="s">
        <v>21</v>
      </c>
      <c r="HJ2" s="18" t="s">
        <v>22</v>
      </c>
      <c r="HK2" s="18" t="s">
        <v>12</v>
      </c>
      <c r="HL2" s="18" t="s">
        <v>13</v>
      </c>
      <c r="HM2" s="18" t="s">
        <v>14</v>
      </c>
      <c r="HN2" s="18" t="s">
        <v>15</v>
      </c>
      <c r="HO2" s="18" t="s">
        <v>16</v>
      </c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</row>
    <row r="3" ht="12.0" customHeight="1">
      <c r="A3" s="20">
        <v>1.0</v>
      </c>
      <c r="B3" s="21"/>
      <c r="C3" s="22" t="s">
        <v>23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3"/>
      <c r="S3" s="25"/>
      <c r="T3" s="23" t="s">
        <v>24</v>
      </c>
      <c r="U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8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9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9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9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</row>
    <row r="4" ht="12.0" customHeight="1">
      <c r="A4" s="30"/>
      <c r="B4" s="31"/>
      <c r="C4" s="32">
        <v>2009.0</v>
      </c>
      <c r="D4" s="33">
        <v>2010.0</v>
      </c>
      <c r="E4" s="33">
        <v>2011.0</v>
      </c>
      <c r="F4" s="33">
        <v>2012.0</v>
      </c>
      <c r="G4" s="33">
        <v>2013.0</v>
      </c>
      <c r="H4" s="33">
        <v>2014.0</v>
      </c>
      <c r="I4" s="33">
        <v>2015.0</v>
      </c>
      <c r="J4" s="33">
        <v>2016.0</v>
      </c>
      <c r="K4" s="33">
        <v>2017.0</v>
      </c>
      <c r="L4" s="33">
        <v>2018.0</v>
      </c>
      <c r="M4" s="33">
        <v>2019.0</v>
      </c>
      <c r="N4" s="33">
        <v>2020.0</v>
      </c>
      <c r="O4" s="33">
        <v>2021.0</v>
      </c>
      <c r="P4" s="33">
        <v>2022.0</v>
      </c>
      <c r="Q4" s="33">
        <v>2023.0</v>
      </c>
      <c r="R4" s="33">
        <v>2024.0</v>
      </c>
      <c r="S4" s="34">
        <v>2025.0</v>
      </c>
      <c r="T4" s="35">
        <v>2009.0</v>
      </c>
      <c r="U4" s="35">
        <v>2009.0</v>
      </c>
      <c r="V4" s="35">
        <v>2009.0</v>
      </c>
      <c r="W4" s="35">
        <v>2009.0</v>
      </c>
      <c r="X4" s="35">
        <v>2009.0</v>
      </c>
      <c r="Y4" s="35">
        <v>2009.0</v>
      </c>
      <c r="Z4" s="35">
        <v>2009.0</v>
      </c>
      <c r="AA4" s="35">
        <v>2009.0</v>
      </c>
      <c r="AB4" s="35">
        <v>2009.0</v>
      </c>
      <c r="AC4" s="35">
        <v>2009.0</v>
      </c>
      <c r="AD4" s="35">
        <v>2009.0</v>
      </c>
      <c r="AE4" s="36">
        <v>2009.0</v>
      </c>
      <c r="AF4" s="35">
        <v>2010.0</v>
      </c>
      <c r="AG4" s="35">
        <v>2010.0</v>
      </c>
      <c r="AH4" s="35">
        <v>2010.0</v>
      </c>
      <c r="AI4" s="35">
        <v>2010.0</v>
      </c>
      <c r="AJ4" s="35">
        <v>2010.0</v>
      </c>
      <c r="AK4" s="35">
        <v>2010.0</v>
      </c>
      <c r="AL4" s="35">
        <v>2010.0</v>
      </c>
      <c r="AM4" s="35">
        <v>2010.0</v>
      </c>
      <c r="AN4" s="35">
        <v>2010.0</v>
      </c>
      <c r="AO4" s="35">
        <v>2010.0</v>
      </c>
      <c r="AP4" s="35">
        <v>2010.0</v>
      </c>
      <c r="AQ4" s="35">
        <v>2010.0</v>
      </c>
      <c r="AR4" s="36">
        <v>2011.0</v>
      </c>
      <c r="AS4" s="35">
        <v>2011.0</v>
      </c>
      <c r="AT4" s="35">
        <v>2011.0</v>
      </c>
      <c r="AU4" s="35">
        <v>2011.0</v>
      </c>
      <c r="AV4" s="35">
        <v>2011.0</v>
      </c>
      <c r="AW4" s="35">
        <v>2011.0</v>
      </c>
      <c r="AX4" s="35">
        <v>2011.0</v>
      </c>
      <c r="AY4" s="35">
        <v>2011.0</v>
      </c>
      <c r="AZ4" s="35">
        <v>2011.0</v>
      </c>
      <c r="BA4" s="35">
        <v>2011.0</v>
      </c>
      <c r="BB4" s="35">
        <v>2011.0</v>
      </c>
      <c r="BC4" s="36">
        <v>2011.0</v>
      </c>
      <c r="BD4" s="35">
        <v>2012.0</v>
      </c>
      <c r="BE4" s="35">
        <v>2012.0</v>
      </c>
      <c r="BF4" s="35">
        <v>2012.0</v>
      </c>
      <c r="BG4" s="35">
        <v>2012.0</v>
      </c>
      <c r="BH4" s="35">
        <v>2012.0</v>
      </c>
      <c r="BI4" s="35">
        <v>2012.0</v>
      </c>
      <c r="BJ4" s="35">
        <v>2012.0</v>
      </c>
      <c r="BK4" s="35">
        <v>2012.0</v>
      </c>
      <c r="BL4" s="35">
        <v>2012.0</v>
      </c>
      <c r="BM4" s="35">
        <v>2012.0</v>
      </c>
      <c r="BN4" s="35">
        <v>2012.0</v>
      </c>
      <c r="BO4" s="36">
        <v>2012.0</v>
      </c>
      <c r="BP4" s="35">
        <v>2013.0</v>
      </c>
      <c r="BQ4" s="35">
        <v>2013.0</v>
      </c>
      <c r="BR4" s="35">
        <v>2013.0</v>
      </c>
      <c r="BS4" s="35">
        <v>2013.0</v>
      </c>
      <c r="BT4" s="35">
        <v>2013.0</v>
      </c>
      <c r="BU4" s="35">
        <v>2013.0</v>
      </c>
      <c r="BV4" s="35">
        <v>2013.0</v>
      </c>
      <c r="BW4" s="35">
        <v>2013.0</v>
      </c>
      <c r="BX4" s="35">
        <v>2013.0</v>
      </c>
      <c r="BY4" s="35">
        <v>2013.0</v>
      </c>
      <c r="BZ4" s="35">
        <v>2013.0</v>
      </c>
      <c r="CA4" s="36">
        <v>2013.0</v>
      </c>
      <c r="CB4" s="35">
        <v>2014.0</v>
      </c>
      <c r="CC4" s="35">
        <v>2014.0</v>
      </c>
      <c r="CD4" s="35">
        <v>2014.0</v>
      </c>
      <c r="CE4" s="35">
        <v>2014.0</v>
      </c>
      <c r="CF4" s="35">
        <v>2014.0</v>
      </c>
      <c r="CG4" s="35">
        <v>2014.0</v>
      </c>
      <c r="CH4" s="35">
        <v>2014.0</v>
      </c>
      <c r="CI4" s="35">
        <v>2014.0</v>
      </c>
      <c r="CJ4" s="35">
        <v>2014.0</v>
      </c>
      <c r="CK4" s="35">
        <v>2014.0</v>
      </c>
      <c r="CL4" s="35">
        <v>2014.0</v>
      </c>
      <c r="CM4" s="36">
        <v>2014.0</v>
      </c>
      <c r="CN4" s="35">
        <v>2015.0</v>
      </c>
      <c r="CO4" s="35">
        <v>2015.0</v>
      </c>
      <c r="CP4" s="35">
        <v>2015.0</v>
      </c>
      <c r="CQ4" s="35">
        <v>2015.0</v>
      </c>
      <c r="CR4" s="35">
        <v>2015.0</v>
      </c>
      <c r="CS4" s="35">
        <v>2015.0</v>
      </c>
      <c r="CT4" s="35">
        <v>2015.0</v>
      </c>
      <c r="CU4" s="35">
        <v>2015.0</v>
      </c>
      <c r="CV4" s="35">
        <v>2015.0</v>
      </c>
      <c r="CW4" s="35">
        <v>2015.0</v>
      </c>
      <c r="CX4" s="35">
        <v>2015.0</v>
      </c>
      <c r="CY4" s="36">
        <v>2015.0</v>
      </c>
      <c r="CZ4" s="35">
        <v>2016.0</v>
      </c>
      <c r="DA4" s="35">
        <v>2016.0</v>
      </c>
      <c r="DB4" s="35">
        <v>2016.0</v>
      </c>
      <c r="DC4" s="35">
        <v>2016.0</v>
      </c>
      <c r="DD4" s="35">
        <v>2016.0</v>
      </c>
      <c r="DE4" s="35">
        <v>2016.0</v>
      </c>
      <c r="DF4" s="35">
        <v>2016.0</v>
      </c>
      <c r="DG4" s="35">
        <v>2016.0</v>
      </c>
      <c r="DH4" s="35">
        <v>2016.0</v>
      </c>
      <c r="DI4" s="35">
        <v>2016.0</v>
      </c>
      <c r="DJ4" s="35">
        <v>2016.0</v>
      </c>
      <c r="DK4" s="36">
        <v>2016.0</v>
      </c>
      <c r="DL4" s="35">
        <v>2017.0</v>
      </c>
      <c r="DM4" s="35">
        <v>2017.0</v>
      </c>
      <c r="DN4" s="35">
        <v>2017.0</v>
      </c>
      <c r="DO4" s="35">
        <v>2017.0</v>
      </c>
      <c r="DP4" s="35">
        <v>2017.0</v>
      </c>
      <c r="DQ4" s="35">
        <v>2017.0</v>
      </c>
      <c r="DR4" s="35">
        <v>2017.0</v>
      </c>
      <c r="DS4" s="35">
        <v>2017.0</v>
      </c>
      <c r="DT4" s="35">
        <v>2017.0</v>
      </c>
      <c r="DU4" s="35">
        <v>2017.0</v>
      </c>
      <c r="DV4" s="35">
        <v>2017.0</v>
      </c>
      <c r="DW4" s="36">
        <v>2017.0</v>
      </c>
      <c r="DX4" s="35">
        <v>2018.0</v>
      </c>
      <c r="DY4" s="35">
        <v>2018.0</v>
      </c>
      <c r="DZ4" s="35">
        <v>2018.0</v>
      </c>
      <c r="EA4" s="35">
        <v>2018.0</v>
      </c>
      <c r="EB4" s="35">
        <v>2018.0</v>
      </c>
      <c r="EC4" s="35">
        <v>2018.0</v>
      </c>
      <c r="ED4" s="35">
        <v>2018.0</v>
      </c>
      <c r="EE4" s="35">
        <v>2018.0</v>
      </c>
      <c r="EF4" s="35">
        <v>2018.0</v>
      </c>
      <c r="EG4" s="35">
        <v>2018.0</v>
      </c>
      <c r="EH4" s="35">
        <v>2018.0</v>
      </c>
      <c r="EI4" s="36">
        <v>2018.0</v>
      </c>
      <c r="EJ4" s="35">
        <v>2019.0</v>
      </c>
      <c r="EK4" s="35">
        <v>2019.0</v>
      </c>
      <c r="EL4" s="35">
        <v>2019.0</v>
      </c>
      <c r="EM4" s="35">
        <v>2019.0</v>
      </c>
      <c r="EN4" s="35">
        <v>2019.0</v>
      </c>
      <c r="EO4" s="35">
        <v>2019.0</v>
      </c>
      <c r="EP4" s="35">
        <v>2019.0</v>
      </c>
      <c r="EQ4" s="35">
        <v>2019.0</v>
      </c>
      <c r="ER4" s="35">
        <v>2019.0</v>
      </c>
      <c r="ES4" s="35">
        <v>2019.0</v>
      </c>
      <c r="ET4" s="35">
        <v>2019.0</v>
      </c>
      <c r="EU4" s="36">
        <v>2019.0</v>
      </c>
      <c r="EV4" s="35">
        <v>2020.0</v>
      </c>
      <c r="EW4" s="35">
        <v>2020.0</v>
      </c>
      <c r="EX4" s="35">
        <v>2020.0</v>
      </c>
      <c r="EY4" s="35">
        <v>2020.0</v>
      </c>
      <c r="EZ4" s="35">
        <v>2020.0</v>
      </c>
      <c r="FA4" s="35">
        <v>2020.0</v>
      </c>
      <c r="FB4" s="35">
        <v>2020.0</v>
      </c>
      <c r="FC4" s="35">
        <v>2020.0</v>
      </c>
      <c r="FD4" s="35">
        <v>2020.0</v>
      </c>
      <c r="FE4" s="35">
        <v>2020.0</v>
      </c>
      <c r="FF4" s="35">
        <v>2020.0</v>
      </c>
      <c r="FG4" s="36">
        <v>2020.0</v>
      </c>
      <c r="FH4" s="35">
        <v>2021.0</v>
      </c>
      <c r="FI4" s="35">
        <v>2021.0</v>
      </c>
      <c r="FJ4" s="35">
        <v>2021.0</v>
      </c>
      <c r="FK4" s="35">
        <v>2021.0</v>
      </c>
      <c r="FL4" s="35">
        <v>2021.0</v>
      </c>
      <c r="FM4" s="35">
        <v>2021.0</v>
      </c>
      <c r="FN4" s="35">
        <v>2021.0</v>
      </c>
      <c r="FO4" s="35">
        <v>2021.0</v>
      </c>
      <c r="FP4" s="35">
        <v>2021.0</v>
      </c>
      <c r="FQ4" s="35">
        <v>2021.0</v>
      </c>
      <c r="FR4" s="35">
        <v>2021.0</v>
      </c>
      <c r="FS4" s="36">
        <v>2021.0</v>
      </c>
      <c r="FT4" s="35">
        <v>2022.0</v>
      </c>
      <c r="FU4" s="35">
        <v>2022.0</v>
      </c>
      <c r="FV4" s="35">
        <v>2022.0</v>
      </c>
      <c r="FW4" s="35">
        <v>2022.0</v>
      </c>
      <c r="FX4" s="35">
        <v>2022.0</v>
      </c>
      <c r="FY4" s="35">
        <v>2022.0</v>
      </c>
      <c r="FZ4" s="35">
        <v>2022.0</v>
      </c>
      <c r="GA4" s="35">
        <v>2022.0</v>
      </c>
      <c r="GB4" s="35">
        <v>2022.0</v>
      </c>
      <c r="GC4" s="35">
        <v>2022.0</v>
      </c>
      <c r="GD4" s="35">
        <v>2022.0</v>
      </c>
      <c r="GE4" s="36">
        <v>2022.0</v>
      </c>
      <c r="GF4" s="35">
        <v>2023.0</v>
      </c>
      <c r="GG4" s="35">
        <v>2023.0</v>
      </c>
      <c r="GH4" s="35">
        <v>2023.0</v>
      </c>
      <c r="GI4" s="35">
        <v>2023.0</v>
      </c>
      <c r="GJ4" s="35">
        <v>2023.0</v>
      </c>
      <c r="GK4" s="35">
        <v>2023.0</v>
      </c>
      <c r="GL4" s="35">
        <v>2023.0</v>
      </c>
      <c r="GM4" s="35">
        <v>2023.0</v>
      </c>
      <c r="GN4" s="35">
        <v>2023.0</v>
      </c>
      <c r="GO4" s="35">
        <v>2023.0</v>
      </c>
      <c r="GP4" s="35">
        <v>2023.0</v>
      </c>
      <c r="GQ4" s="35">
        <v>2023.0</v>
      </c>
      <c r="GR4" s="35">
        <v>2024.0</v>
      </c>
      <c r="GS4" s="35">
        <v>2024.0</v>
      </c>
      <c r="GT4" s="35">
        <v>2024.0</v>
      </c>
      <c r="GU4" s="35">
        <v>2024.0</v>
      </c>
      <c r="GV4" s="35">
        <v>2024.0</v>
      </c>
      <c r="GW4" s="35">
        <v>2024.0</v>
      </c>
      <c r="GX4" s="35">
        <v>2024.0</v>
      </c>
      <c r="GY4" s="35">
        <v>2024.0</v>
      </c>
      <c r="GZ4" s="35">
        <v>2024.0</v>
      </c>
      <c r="HA4" s="35">
        <v>2024.0</v>
      </c>
      <c r="HB4" s="35">
        <v>2024.0</v>
      </c>
      <c r="HC4" s="35">
        <v>2024.0</v>
      </c>
      <c r="HD4" s="35">
        <v>2025.0</v>
      </c>
      <c r="HE4" s="35">
        <v>2025.0</v>
      </c>
      <c r="HF4" s="35">
        <v>2025.0</v>
      </c>
      <c r="HG4" s="35">
        <v>2025.0</v>
      </c>
      <c r="HH4" s="35">
        <v>2025.0</v>
      </c>
      <c r="HI4" s="35">
        <v>2025.0</v>
      </c>
      <c r="HJ4" s="35">
        <v>2025.0</v>
      </c>
      <c r="HK4" s="35">
        <v>2025.0</v>
      </c>
      <c r="HL4" s="35">
        <v>2025.0</v>
      </c>
      <c r="HM4" s="35">
        <v>2025.0</v>
      </c>
      <c r="HN4" s="35">
        <v>2025.0</v>
      </c>
      <c r="HO4" s="35">
        <v>2025.0</v>
      </c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</row>
    <row r="5" ht="12.0" customHeight="1">
      <c r="A5" s="37" t="s">
        <v>25</v>
      </c>
      <c r="B5" s="38"/>
      <c r="C5" s="39">
        <f t="shared" ref="C5:S5" si="1">INDIRECT(ADDRESS(ROW(),C$1))</f>
        <v>11.5</v>
      </c>
      <c r="D5" s="40" t="str">
        <f t="shared" si="1"/>
        <v>#ERROR!</v>
      </c>
      <c r="E5" s="40" t="str">
        <f t="shared" si="1"/>
        <v>#ERROR!</v>
      </c>
      <c r="F5" s="40" t="str">
        <f t="shared" si="1"/>
        <v>#ERROR!</v>
      </c>
      <c r="G5" s="40" t="str">
        <f t="shared" si="1"/>
        <v>#ERROR!</v>
      </c>
      <c r="H5" s="40" t="str">
        <f t="shared" si="1"/>
        <v>#ERROR!</v>
      </c>
      <c r="I5" s="40" t="str">
        <f t="shared" si="1"/>
        <v>#ERROR!</v>
      </c>
      <c r="J5" s="40" t="str">
        <f t="shared" si="1"/>
        <v>#ERROR!</v>
      </c>
      <c r="K5" s="40" t="str">
        <f t="shared" si="1"/>
        <v>#ERROR!</v>
      </c>
      <c r="L5" s="40" t="str">
        <f t="shared" si="1"/>
        <v>#ERROR!</v>
      </c>
      <c r="M5" s="40" t="str">
        <f t="shared" si="1"/>
        <v>#ERROR!</v>
      </c>
      <c r="N5" s="40" t="str">
        <f t="shared" si="1"/>
        <v>#ERROR!</v>
      </c>
      <c r="O5" s="40" t="str">
        <f t="shared" si="1"/>
        <v>#ERROR!</v>
      </c>
      <c r="P5" s="40" t="str">
        <f t="shared" si="1"/>
        <v>#ERROR!</v>
      </c>
      <c r="Q5" s="40" t="str">
        <f t="shared" si="1"/>
        <v>#ERROR!</v>
      </c>
      <c r="R5" s="40" t="str">
        <f t="shared" si="1"/>
        <v>#ERROR!</v>
      </c>
      <c r="S5" s="41" t="str">
        <f t="shared" si="1"/>
        <v>#ERROR!</v>
      </c>
      <c r="T5" s="40">
        <f t="shared" ref="T5:HO5" si="2">INDIRECT($A$1&amp;ADDRESS(MATCH(T$1,INDIRECT($A$1&amp;"C:C"),0),MATCH($A5,INDIRECT($A$1&amp;"2:2"),0)))</f>
        <v>11.5</v>
      </c>
      <c r="U5" s="40" t="str">
        <f t="shared" si="2"/>
        <v>#ERROR!</v>
      </c>
      <c r="V5" s="40" t="str">
        <f t="shared" si="2"/>
        <v>#ERROR!</v>
      </c>
      <c r="W5" s="40" t="str">
        <f t="shared" si="2"/>
        <v>#ERROR!</v>
      </c>
      <c r="X5" s="40" t="str">
        <f t="shared" si="2"/>
        <v>#ERROR!</v>
      </c>
      <c r="Y5" s="40" t="str">
        <f t="shared" si="2"/>
        <v>#ERROR!</v>
      </c>
      <c r="Z5" s="40" t="str">
        <f t="shared" si="2"/>
        <v>#ERROR!</v>
      </c>
      <c r="AA5" s="40" t="str">
        <f t="shared" si="2"/>
        <v>#ERROR!</v>
      </c>
      <c r="AB5" s="40" t="str">
        <f t="shared" si="2"/>
        <v>#ERROR!</v>
      </c>
      <c r="AC5" s="40" t="str">
        <f t="shared" si="2"/>
        <v>#ERROR!</v>
      </c>
      <c r="AD5" s="40" t="str">
        <f t="shared" si="2"/>
        <v>#ERROR!</v>
      </c>
      <c r="AE5" s="40" t="str">
        <f t="shared" si="2"/>
        <v>#ERROR!</v>
      </c>
      <c r="AF5" s="40" t="str">
        <f t="shared" si="2"/>
        <v>#ERROR!</v>
      </c>
      <c r="AG5" s="40" t="str">
        <f t="shared" si="2"/>
        <v>#ERROR!</v>
      </c>
      <c r="AH5" s="40" t="str">
        <f t="shared" si="2"/>
        <v>#ERROR!</v>
      </c>
      <c r="AI5" s="40" t="str">
        <f t="shared" si="2"/>
        <v>#ERROR!</v>
      </c>
      <c r="AJ5" s="40" t="str">
        <f t="shared" si="2"/>
        <v>#ERROR!</v>
      </c>
      <c r="AK5" s="40" t="str">
        <f t="shared" si="2"/>
        <v>#ERROR!</v>
      </c>
      <c r="AL5" s="40" t="str">
        <f t="shared" si="2"/>
        <v>#ERROR!</v>
      </c>
      <c r="AM5" s="40" t="str">
        <f t="shared" si="2"/>
        <v>#ERROR!</v>
      </c>
      <c r="AN5" s="40" t="str">
        <f t="shared" si="2"/>
        <v>#ERROR!</v>
      </c>
      <c r="AO5" s="40" t="str">
        <f t="shared" si="2"/>
        <v>#ERROR!</v>
      </c>
      <c r="AP5" s="40" t="str">
        <f t="shared" si="2"/>
        <v>#ERROR!</v>
      </c>
      <c r="AQ5" s="40" t="str">
        <f t="shared" si="2"/>
        <v>#ERROR!</v>
      </c>
      <c r="AR5" s="40" t="str">
        <f t="shared" si="2"/>
        <v>#ERROR!</v>
      </c>
      <c r="AS5" s="40" t="str">
        <f t="shared" si="2"/>
        <v>#ERROR!</v>
      </c>
      <c r="AT5" s="40" t="str">
        <f t="shared" si="2"/>
        <v>#ERROR!</v>
      </c>
      <c r="AU5" s="40" t="str">
        <f t="shared" si="2"/>
        <v>#ERROR!</v>
      </c>
      <c r="AV5" s="40" t="str">
        <f t="shared" si="2"/>
        <v>#ERROR!</v>
      </c>
      <c r="AW5" s="40" t="str">
        <f t="shared" si="2"/>
        <v>#ERROR!</v>
      </c>
      <c r="AX5" s="40" t="str">
        <f t="shared" si="2"/>
        <v>#ERROR!</v>
      </c>
      <c r="AY5" s="40" t="str">
        <f t="shared" si="2"/>
        <v>#ERROR!</v>
      </c>
      <c r="AZ5" s="40" t="str">
        <f t="shared" si="2"/>
        <v>#ERROR!</v>
      </c>
      <c r="BA5" s="40" t="str">
        <f t="shared" si="2"/>
        <v>#ERROR!</v>
      </c>
      <c r="BB5" s="40" t="str">
        <f t="shared" si="2"/>
        <v>#ERROR!</v>
      </c>
      <c r="BC5" s="40" t="str">
        <f t="shared" si="2"/>
        <v>#ERROR!</v>
      </c>
      <c r="BD5" s="40" t="str">
        <f t="shared" si="2"/>
        <v>#ERROR!</v>
      </c>
      <c r="BE5" s="40" t="str">
        <f t="shared" si="2"/>
        <v>#ERROR!</v>
      </c>
      <c r="BF5" s="40" t="str">
        <f t="shared" si="2"/>
        <v>#ERROR!</v>
      </c>
      <c r="BG5" s="40" t="str">
        <f t="shared" si="2"/>
        <v>#ERROR!</v>
      </c>
      <c r="BH5" s="40" t="str">
        <f t="shared" si="2"/>
        <v>#ERROR!</v>
      </c>
      <c r="BI5" s="40" t="str">
        <f t="shared" si="2"/>
        <v>#ERROR!</v>
      </c>
      <c r="BJ5" s="40" t="str">
        <f t="shared" si="2"/>
        <v>#ERROR!</v>
      </c>
      <c r="BK5" s="40" t="str">
        <f t="shared" si="2"/>
        <v>#ERROR!</v>
      </c>
      <c r="BL5" s="40" t="str">
        <f t="shared" si="2"/>
        <v>#ERROR!</v>
      </c>
      <c r="BM5" s="40" t="str">
        <f t="shared" si="2"/>
        <v>#ERROR!</v>
      </c>
      <c r="BN5" s="40" t="str">
        <f t="shared" si="2"/>
        <v>#ERROR!</v>
      </c>
      <c r="BO5" s="40" t="str">
        <f t="shared" si="2"/>
        <v>#ERROR!</v>
      </c>
      <c r="BP5" s="40" t="str">
        <f t="shared" si="2"/>
        <v>#ERROR!</v>
      </c>
      <c r="BQ5" s="40" t="str">
        <f t="shared" si="2"/>
        <v>#ERROR!</v>
      </c>
      <c r="BR5" s="40" t="str">
        <f t="shared" si="2"/>
        <v>#ERROR!</v>
      </c>
      <c r="BS5" s="40" t="str">
        <f t="shared" si="2"/>
        <v>#ERROR!</v>
      </c>
      <c r="BT5" s="40" t="str">
        <f t="shared" si="2"/>
        <v>#ERROR!</v>
      </c>
      <c r="BU5" s="40" t="str">
        <f t="shared" si="2"/>
        <v>#ERROR!</v>
      </c>
      <c r="BV5" s="40" t="str">
        <f t="shared" si="2"/>
        <v>#ERROR!</v>
      </c>
      <c r="BW5" s="40" t="str">
        <f t="shared" si="2"/>
        <v>#ERROR!</v>
      </c>
      <c r="BX5" s="40" t="str">
        <f t="shared" si="2"/>
        <v>#ERROR!</v>
      </c>
      <c r="BY5" s="40" t="str">
        <f t="shared" si="2"/>
        <v>#ERROR!</v>
      </c>
      <c r="BZ5" s="40" t="str">
        <f t="shared" si="2"/>
        <v>#ERROR!</v>
      </c>
      <c r="CA5" s="40" t="str">
        <f t="shared" si="2"/>
        <v>#ERROR!</v>
      </c>
      <c r="CB5" s="40" t="str">
        <f t="shared" si="2"/>
        <v>#ERROR!</v>
      </c>
      <c r="CC5" s="40" t="str">
        <f t="shared" si="2"/>
        <v>#ERROR!</v>
      </c>
      <c r="CD5" s="40" t="str">
        <f t="shared" si="2"/>
        <v>#ERROR!</v>
      </c>
      <c r="CE5" s="40" t="str">
        <f t="shared" si="2"/>
        <v>#ERROR!</v>
      </c>
      <c r="CF5" s="40" t="str">
        <f t="shared" si="2"/>
        <v>#ERROR!</v>
      </c>
      <c r="CG5" s="40" t="str">
        <f t="shared" si="2"/>
        <v>#ERROR!</v>
      </c>
      <c r="CH5" s="40" t="str">
        <f t="shared" si="2"/>
        <v>#ERROR!</v>
      </c>
      <c r="CI5" s="40" t="str">
        <f t="shared" si="2"/>
        <v>#ERROR!</v>
      </c>
      <c r="CJ5" s="40" t="str">
        <f t="shared" si="2"/>
        <v>#ERROR!</v>
      </c>
      <c r="CK5" s="40" t="str">
        <f t="shared" si="2"/>
        <v>#ERROR!</v>
      </c>
      <c r="CL5" s="40" t="str">
        <f t="shared" si="2"/>
        <v>#ERROR!</v>
      </c>
      <c r="CM5" s="40" t="str">
        <f t="shared" si="2"/>
        <v>#ERROR!</v>
      </c>
      <c r="CN5" s="40" t="str">
        <f t="shared" si="2"/>
        <v>#ERROR!</v>
      </c>
      <c r="CO5" s="40" t="str">
        <f t="shared" si="2"/>
        <v>#ERROR!</v>
      </c>
      <c r="CP5" s="40" t="str">
        <f t="shared" si="2"/>
        <v>#ERROR!</v>
      </c>
      <c r="CQ5" s="40" t="str">
        <f t="shared" si="2"/>
        <v>#ERROR!</v>
      </c>
      <c r="CR5" s="40" t="str">
        <f t="shared" si="2"/>
        <v>#ERROR!</v>
      </c>
      <c r="CS5" s="40" t="str">
        <f t="shared" si="2"/>
        <v>#ERROR!</v>
      </c>
      <c r="CT5" s="40" t="str">
        <f t="shared" si="2"/>
        <v>#ERROR!</v>
      </c>
      <c r="CU5" s="40" t="str">
        <f t="shared" si="2"/>
        <v>#ERROR!</v>
      </c>
      <c r="CV5" s="40" t="str">
        <f t="shared" si="2"/>
        <v>#ERROR!</v>
      </c>
      <c r="CW5" s="40" t="str">
        <f t="shared" si="2"/>
        <v>#ERROR!</v>
      </c>
      <c r="CX5" s="40" t="str">
        <f t="shared" si="2"/>
        <v>#ERROR!</v>
      </c>
      <c r="CY5" s="40" t="str">
        <f t="shared" si="2"/>
        <v>#ERROR!</v>
      </c>
      <c r="CZ5" s="40" t="str">
        <f t="shared" si="2"/>
        <v>#ERROR!</v>
      </c>
      <c r="DA5" s="40" t="str">
        <f t="shared" si="2"/>
        <v>#ERROR!</v>
      </c>
      <c r="DB5" s="40" t="str">
        <f t="shared" si="2"/>
        <v>#ERROR!</v>
      </c>
      <c r="DC5" s="40" t="str">
        <f t="shared" si="2"/>
        <v>#ERROR!</v>
      </c>
      <c r="DD5" s="40" t="str">
        <f t="shared" si="2"/>
        <v>#ERROR!</v>
      </c>
      <c r="DE5" s="40" t="str">
        <f t="shared" si="2"/>
        <v>#ERROR!</v>
      </c>
      <c r="DF5" s="40" t="str">
        <f t="shared" si="2"/>
        <v>#ERROR!</v>
      </c>
      <c r="DG5" s="40" t="str">
        <f t="shared" si="2"/>
        <v>#ERROR!</v>
      </c>
      <c r="DH5" s="40" t="str">
        <f t="shared" si="2"/>
        <v>#ERROR!</v>
      </c>
      <c r="DI5" s="40" t="str">
        <f t="shared" si="2"/>
        <v>#ERROR!</v>
      </c>
      <c r="DJ5" s="40" t="str">
        <f t="shared" si="2"/>
        <v>#ERROR!</v>
      </c>
      <c r="DK5" s="40" t="str">
        <f t="shared" si="2"/>
        <v>#ERROR!</v>
      </c>
      <c r="DL5" s="40" t="str">
        <f t="shared" si="2"/>
        <v>#ERROR!</v>
      </c>
      <c r="DM5" s="40" t="str">
        <f t="shared" si="2"/>
        <v>#ERROR!</v>
      </c>
      <c r="DN5" s="40" t="str">
        <f t="shared" si="2"/>
        <v>#ERROR!</v>
      </c>
      <c r="DO5" s="40" t="str">
        <f t="shared" si="2"/>
        <v>#ERROR!</v>
      </c>
      <c r="DP5" s="40" t="str">
        <f t="shared" si="2"/>
        <v>#ERROR!</v>
      </c>
      <c r="DQ5" s="40" t="str">
        <f t="shared" si="2"/>
        <v>#ERROR!</v>
      </c>
      <c r="DR5" s="40" t="str">
        <f t="shared" si="2"/>
        <v>#ERROR!</v>
      </c>
      <c r="DS5" s="40" t="str">
        <f t="shared" si="2"/>
        <v>#ERROR!</v>
      </c>
      <c r="DT5" s="40" t="str">
        <f t="shared" si="2"/>
        <v>#ERROR!</v>
      </c>
      <c r="DU5" s="40" t="str">
        <f t="shared" si="2"/>
        <v>#ERROR!</v>
      </c>
      <c r="DV5" s="40" t="str">
        <f t="shared" si="2"/>
        <v>#ERROR!</v>
      </c>
      <c r="DW5" s="40" t="str">
        <f t="shared" si="2"/>
        <v>#ERROR!</v>
      </c>
      <c r="DX5" s="40" t="str">
        <f t="shared" si="2"/>
        <v>#ERROR!</v>
      </c>
      <c r="DY5" s="40" t="str">
        <f t="shared" si="2"/>
        <v>#ERROR!</v>
      </c>
      <c r="DZ5" s="40" t="str">
        <f t="shared" si="2"/>
        <v>#ERROR!</v>
      </c>
      <c r="EA5" s="40" t="str">
        <f t="shared" si="2"/>
        <v>#ERROR!</v>
      </c>
      <c r="EB5" s="40" t="str">
        <f t="shared" si="2"/>
        <v>#ERROR!</v>
      </c>
      <c r="EC5" s="40" t="str">
        <f t="shared" si="2"/>
        <v>#ERROR!</v>
      </c>
      <c r="ED5" s="40" t="str">
        <f t="shared" si="2"/>
        <v>#ERROR!</v>
      </c>
      <c r="EE5" s="40" t="str">
        <f t="shared" si="2"/>
        <v>#ERROR!</v>
      </c>
      <c r="EF5" s="40" t="str">
        <f t="shared" si="2"/>
        <v>#ERROR!</v>
      </c>
      <c r="EG5" s="40" t="str">
        <f t="shared" si="2"/>
        <v>#ERROR!</v>
      </c>
      <c r="EH5" s="40" t="str">
        <f t="shared" si="2"/>
        <v>#ERROR!</v>
      </c>
      <c r="EI5" s="40" t="str">
        <f t="shared" si="2"/>
        <v>#ERROR!</v>
      </c>
      <c r="EJ5" s="40" t="str">
        <f t="shared" si="2"/>
        <v>#ERROR!</v>
      </c>
      <c r="EK5" s="42" t="str">
        <f t="shared" si="2"/>
        <v>#ERROR!</v>
      </c>
      <c r="EL5" s="40" t="str">
        <f t="shared" si="2"/>
        <v>#ERROR!</v>
      </c>
      <c r="EM5" s="40" t="str">
        <f t="shared" si="2"/>
        <v>#ERROR!</v>
      </c>
      <c r="EN5" s="40" t="str">
        <f t="shared" si="2"/>
        <v>#ERROR!</v>
      </c>
      <c r="EO5" s="40" t="str">
        <f t="shared" si="2"/>
        <v>#ERROR!</v>
      </c>
      <c r="EP5" s="40" t="str">
        <f t="shared" si="2"/>
        <v>#ERROR!</v>
      </c>
      <c r="EQ5" s="40" t="str">
        <f t="shared" si="2"/>
        <v>#ERROR!</v>
      </c>
      <c r="ER5" s="40" t="str">
        <f t="shared" si="2"/>
        <v>#ERROR!</v>
      </c>
      <c r="ES5" s="40" t="str">
        <f t="shared" si="2"/>
        <v>#ERROR!</v>
      </c>
      <c r="ET5" s="40" t="str">
        <f t="shared" si="2"/>
        <v>#ERROR!</v>
      </c>
      <c r="EU5" s="40" t="str">
        <f t="shared" si="2"/>
        <v>#ERROR!</v>
      </c>
      <c r="EV5" s="43" t="str">
        <f t="shared" si="2"/>
        <v>#ERROR!</v>
      </c>
      <c r="EW5" s="40" t="str">
        <f t="shared" si="2"/>
        <v>#ERROR!</v>
      </c>
      <c r="EX5" s="40" t="str">
        <f t="shared" si="2"/>
        <v>#ERROR!</v>
      </c>
      <c r="EY5" s="40" t="str">
        <f t="shared" si="2"/>
        <v>#ERROR!</v>
      </c>
      <c r="EZ5" s="40" t="str">
        <f t="shared" si="2"/>
        <v>#ERROR!</v>
      </c>
      <c r="FA5" s="40" t="str">
        <f t="shared" si="2"/>
        <v>#ERROR!</v>
      </c>
      <c r="FB5" s="40" t="str">
        <f t="shared" si="2"/>
        <v>#ERROR!</v>
      </c>
      <c r="FC5" s="40" t="str">
        <f t="shared" si="2"/>
        <v>#ERROR!</v>
      </c>
      <c r="FD5" s="40" t="str">
        <f t="shared" si="2"/>
        <v>#ERROR!</v>
      </c>
      <c r="FE5" s="40" t="str">
        <f t="shared" si="2"/>
        <v>#ERROR!</v>
      </c>
      <c r="FF5" s="40" t="str">
        <f t="shared" si="2"/>
        <v>#ERROR!</v>
      </c>
      <c r="FG5" s="40" t="str">
        <f t="shared" si="2"/>
        <v>#ERROR!</v>
      </c>
      <c r="FH5" s="43" t="str">
        <f t="shared" si="2"/>
        <v>#ERROR!</v>
      </c>
      <c r="FI5" s="40" t="str">
        <f t="shared" si="2"/>
        <v>#ERROR!</v>
      </c>
      <c r="FJ5" s="40" t="str">
        <f t="shared" si="2"/>
        <v>#ERROR!</v>
      </c>
      <c r="FK5" s="40" t="str">
        <f t="shared" si="2"/>
        <v>#ERROR!</v>
      </c>
      <c r="FL5" s="40" t="str">
        <f t="shared" si="2"/>
        <v>#ERROR!</v>
      </c>
      <c r="FM5" s="40" t="str">
        <f t="shared" si="2"/>
        <v>#ERROR!</v>
      </c>
      <c r="FN5" s="40" t="str">
        <f t="shared" si="2"/>
        <v>#ERROR!</v>
      </c>
      <c r="FO5" s="40" t="str">
        <f t="shared" si="2"/>
        <v>#ERROR!</v>
      </c>
      <c r="FP5" s="40" t="str">
        <f t="shared" si="2"/>
        <v>#ERROR!</v>
      </c>
      <c r="FQ5" s="40" t="str">
        <f t="shared" si="2"/>
        <v>#ERROR!</v>
      </c>
      <c r="FR5" s="40" t="str">
        <f t="shared" si="2"/>
        <v>#ERROR!</v>
      </c>
      <c r="FS5" s="40" t="str">
        <f t="shared" si="2"/>
        <v>#ERROR!</v>
      </c>
      <c r="FT5" s="43" t="str">
        <f t="shared" si="2"/>
        <v>#ERROR!</v>
      </c>
      <c r="FU5" s="40" t="str">
        <f t="shared" si="2"/>
        <v>#ERROR!</v>
      </c>
      <c r="FV5" s="40" t="str">
        <f t="shared" si="2"/>
        <v>#ERROR!</v>
      </c>
      <c r="FW5" s="40" t="str">
        <f t="shared" si="2"/>
        <v>#ERROR!</v>
      </c>
      <c r="FX5" s="40" t="str">
        <f t="shared" si="2"/>
        <v>#ERROR!</v>
      </c>
      <c r="FY5" s="40" t="str">
        <f t="shared" si="2"/>
        <v>#ERROR!</v>
      </c>
      <c r="FZ5" s="40" t="str">
        <f t="shared" si="2"/>
        <v>#ERROR!</v>
      </c>
      <c r="GA5" s="40" t="str">
        <f t="shared" si="2"/>
        <v>#ERROR!</v>
      </c>
      <c r="GB5" s="40" t="str">
        <f t="shared" si="2"/>
        <v>#ERROR!</v>
      </c>
      <c r="GC5" s="40" t="str">
        <f t="shared" si="2"/>
        <v>#ERROR!</v>
      </c>
      <c r="GD5" s="40" t="str">
        <f t="shared" si="2"/>
        <v>#ERROR!</v>
      </c>
      <c r="GE5" s="40" t="str">
        <f t="shared" si="2"/>
        <v>#ERROR!</v>
      </c>
      <c r="GF5" s="40" t="str">
        <f t="shared" si="2"/>
        <v>#ERROR!</v>
      </c>
      <c r="GG5" s="40" t="str">
        <f t="shared" si="2"/>
        <v>#ERROR!</v>
      </c>
      <c r="GH5" s="40" t="str">
        <f t="shared" si="2"/>
        <v>#ERROR!</v>
      </c>
      <c r="GI5" s="40" t="str">
        <f t="shared" si="2"/>
        <v>#ERROR!</v>
      </c>
      <c r="GJ5" s="40" t="str">
        <f t="shared" si="2"/>
        <v>#ERROR!</v>
      </c>
      <c r="GK5" s="40" t="str">
        <f t="shared" si="2"/>
        <v>#ERROR!</v>
      </c>
      <c r="GL5" s="40" t="str">
        <f t="shared" si="2"/>
        <v>#ERROR!</v>
      </c>
      <c r="GM5" s="40" t="str">
        <f t="shared" si="2"/>
        <v>#ERROR!</v>
      </c>
      <c r="GN5" s="40" t="str">
        <f t="shared" si="2"/>
        <v>#ERROR!</v>
      </c>
      <c r="GO5" s="40" t="str">
        <f t="shared" si="2"/>
        <v>#ERROR!</v>
      </c>
      <c r="GP5" s="40" t="str">
        <f t="shared" si="2"/>
        <v>#ERROR!</v>
      </c>
      <c r="GQ5" s="40" t="str">
        <f t="shared" si="2"/>
        <v>#ERROR!</v>
      </c>
      <c r="GR5" s="40" t="str">
        <f t="shared" si="2"/>
        <v>#ERROR!</v>
      </c>
      <c r="GS5" s="40" t="str">
        <f t="shared" si="2"/>
        <v>#ERROR!</v>
      </c>
      <c r="GT5" s="40" t="str">
        <f t="shared" si="2"/>
        <v>#ERROR!</v>
      </c>
      <c r="GU5" s="40" t="str">
        <f t="shared" si="2"/>
        <v>#ERROR!</v>
      </c>
      <c r="GV5" s="40" t="str">
        <f t="shared" si="2"/>
        <v>#ERROR!</v>
      </c>
      <c r="GW5" s="40" t="str">
        <f t="shared" si="2"/>
        <v>#ERROR!</v>
      </c>
      <c r="GX5" s="40" t="str">
        <f t="shared" si="2"/>
        <v>#ERROR!</v>
      </c>
      <c r="GY5" s="40" t="str">
        <f t="shared" si="2"/>
        <v>#ERROR!</v>
      </c>
      <c r="GZ5" s="40" t="str">
        <f t="shared" si="2"/>
        <v>#ERROR!</v>
      </c>
      <c r="HA5" s="40" t="str">
        <f t="shared" si="2"/>
        <v>#ERROR!</v>
      </c>
      <c r="HB5" s="40" t="str">
        <f t="shared" si="2"/>
        <v>#ERROR!</v>
      </c>
      <c r="HC5" s="40" t="str">
        <f t="shared" si="2"/>
        <v>#ERROR!</v>
      </c>
      <c r="HD5" s="40" t="str">
        <f t="shared" si="2"/>
        <v>#ERROR!</v>
      </c>
      <c r="HE5" s="40" t="str">
        <f t="shared" si="2"/>
        <v>#ERROR!</v>
      </c>
      <c r="HF5" s="40" t="str">
        <f t="shared" si="2"/>
        <v>#ERROR!</v>
      </c>
      <c r="HG5" s="40" t="str">
        <f t="shared" si="2"/>
        <v>#ERROR!</v>
      </c>
      <c r="HH5" s="40" t="str">
        <f t="shared" si="2"/>
        <v>#ERROR!</v>
      </c>
      <c r="HI5" s="40" t="str">
        <f t="shared" si="2"/>
        <v>#ERROR!</v>
      </c>
      <c r="HJ5" s="40" t="str">
        <f t="shared" si="2"/>
        <v>#ERROR!</v>
      </c>
      <c r="HK5" s="40" t="str">
        <f t="shared" si="2"/>
        <v>#ERROR!</v>
      </c>
      <c r="HL5" s="40" t="str">
        <f t="shared" si="2"/>
        <v>#ERROR!</v>
      </c>
      <c r="HM5" s="40" t="str">
        <f t="shared" si="2"/>
        <v>#ERROR!</v>
      </c>
      <c r="HN5" s="40" t="str">
        <f t="shared" si="2"/>
        <v>#ERROR!</v>
      </c>
      <c r="HO5" s="40" t="str">
        <f t="shared" si="2"/>
        <v>#ERROR!</v>
      </c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38"/>
      <c r="IC5" s="38"/>
    </row>
    <row r="6" ht="12.0" customHeight="1">
      <c r="A6" s="44" t="s">
        <v>26</v>
      </c>
      <c r="B6" s="45"/>
      <c r="C6" s="46">
        <f t="shared" ref="C6:S6" si="3">SUM(INDIRECT(ADDRESS(ROW(),C$1)&amp;":"&amp;ADDRESS(ROW(),C$1+11)))</f>
        <v>0</v>
      </c>
      <c r="D6" s="47">
        <f t="shared" si="3"/>
        <v>0</v>
      </c>
      <c r="E6" s="47">
        <f t="shared" si="3"/>
        <v>0</v>
      </c>
      <c r="F6" s="47">
        <f t="shared" si="3"/>
        <v>0</v>
      </c>
      <c r="G6" s="47">
        <f t="shared" si="3"/>
        <v>0</v>
      </c>
      <c r="H6" s="47">
        <f t="shared" si="3"/>
        <v>0</v>
      </c>
      <c r="I6" s="47">
        <f t="shared" si="3"/>
        <v>0</v>
      </c>
      <c r="J6" s="47">
        <f t="shared" si="3"/>
        <v>0</v>
      </c>
      <c r="K6" s="47">
        <f t="shared" si="3"/>
        <v>0</v>
      </c>
      <c r="L6" s="47">
        <f t="shared" si="3"/>
        <v>0</v>
      </c>
      <c r="M6" s="47">
        <f t="shared" si="3"/>
        <v>0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8">
        <f t="shared" si="3"/>
        <v>0</v>
      </c>
      <c r="T6" s="47">
        <f t="shared" ref="T6:HO6" si="4">INDIRECT($A$1&amp;ADDRESS(MATCH(T$1,INDIRECT($A$1&amp;"C:C"),0),MATCH($A6,INDIRECT($A$1&amp;"2:2"),0)))</f>
        <v>0</v>
      </c>
      <c r="U6" s="47">
        <f t="shared" si="4"/>
        <v>0</v>
      </c>
      <c r="V6" s="47">
        <f t="shared" si="4"/>
        <v>0</v>
      </c>
      <c r="W6" s="47">
        <f t="shared" si="4"/>
        <v>0</v>
      </c>
      <c r="X6" s="47">
        <f t="shared" si="4"/>
        <v>0</v>
      </c>
      <c r="Y6" s="47">
        <f t="shared" si="4"/>
        <v>0</v>
      </c>
      <c r="Z6" s="47">
        <f t="shared" si="4"/>
        <v>0</v>
      </c>
      <c r="AA6" s="47">
        <f t="shared" si="4"/>
        <v>0</v>
      </c>
      <c r="AB6" s="47">
        <f t="shared" si="4"/>
        <v>0</v>
      </c>
      <c r="AC6" s="47">
        <f t="shared" si="4"/>
        <v>0</v>
      </c>
      <c r="AD6" s="47">
        <f t="shared" si="4"/>
        <v>0</v>
      </c>
      <c r="AE6" s="47">
        <f t="shared" si="4"/>
        <v>0</v>
      </c>
      <c r="AF6" s="47">
        <f t="shared" si="4"/>
        <v>0</v>
      </c>
      <c r="AG6" s="47">
        <f t="shared" si="4"/>
        <v>0</v>
      </c>
      <c r="AH6" s="47">
        <f t="shared" si="4"/>
        <v>0</v>
      </c>
      <c r="AI6" s="47">
        <f t="shared" si="4"/>
        <v>0</v>
      </c>
      <c r="AJ6" s="47">
        <f t="shared" si="4"/>
        <v>0</v>
      </c>
      <c r="AK6" s="47">
        <f t="shared" si="4"/>
        <v>0</v>
      </c>
      <c r="AL6" s="47">
        <f t="shared" si="4"/>
        <v>0</v>
      </c>
      <c r="AM6" s="47">
        <f t="shared" si="4"/>
        <v>0</v>
      </c>
      <c r="AN6" s="47">
        <f t="shared" si="4"/>
        <v>0</v>
      </c>
      <c r="AO6" s="47">
        <f t="shared" si="4"/>
        <v>0</v>
      </c>
      <c r="AP6" s="47">
        <f t="shared" si="4"/>
        <v>0</v>
      </c>
      <c r="AQ6" s="47">
        <f t="shared" si="4"/>
        <v>0</v>
      </c>
      <c r="AR6" s="47">
        <f t="shared" si="4"/>
        <v>0</v>
      </c>
      <c r="AS6" s="47">
        <f t="shared" si="4"/>
        <v>0</v>
      </c>
      <c r="AT6" s="47">
        <f t="shared" si="4"/>
        <v>0</v>
      </c>
      <c r="AU6" s="47">
        <f t="shared" si="4"/>
        <v>0</v>
      </c>
      <c r="AV6" s="47">
        <f t="shared" si="4"/>
        <v>0</v>
      </c>
      <c r="AW6" s="47">
        <f t="shared" si="4"/>
        <v>0</v>
      </c>
      <c r="AX6" s="47">
        <f t="shared" si="4"/>
        <v>0</v>
      </c>
      <c r="AY6" s="47">
        <f t="shared" si="4"/>
        <v>0</v>
      </c>
      <c r="AZ6" s="47">
        <f t="shared" si="4"/>
        <v>0</v>
      </c>
      <c r="BA6" s="47">
        <f t="shared" si="4"/>
        <v>0</v>
      </c>
      <c r="BB6" s="47">
        <f t="shared" si="4"/>
        <v>0</v>
      </c>
      <c r="BC6" s="47">
        <f t="shared" si="4"/>
        <v>0</v>
      </c>
      <c r="BD6" s="47">
        <f t="shared" si="4"/>
        <v>0</v>
      </c>
      <c r="BE6" s="47">
        <f t="shared" si="4"/>
        <v>0</v>
      </c>
      <c r="BF6" s="47">
        <f t="shared" si="4"/>
        <v>0</v>
      </c>
      <c r="BG6" s="47">
        <f t="shared" si="4"/>
        <v>0</v>
      </c>
      <c r="BH6" s="47">
        <f t="shared" si="4"/>
        <v>0</v>
      </c>
      <c r="BI6" s="47">
        <f t="shared" si="4"/>
        <v>0</v>
      </c>
      <c r="BJ6" s="47">
        <f t="shared" si="4"/>
        <v>0</v>
      </c>
      <c r="BK6" s="47">
        <f t="shared" si="4"/>
        <v>0</v>
      </c>
      <c r="BL6" s="47">
        <f t="shared" si="4"/>
        <v>0</v>
      </c>
      <c r="BM6" s="47">
        <f t="shared" si="4"/>
        <v>0</v>
      </c>
      <c r="BN6" s="47">
        <f t="shared" si="4"/>
        <v>0</v>
      </c>
      <c r="BO6" s="47">
        <f t="shared" si="4"/>
        <v>0</v>
      </c>
      <c r="BP6" s="47">
        <f t="shared" si="4"/>
        <v>0</v>
      </c>
      <c r="BQ6" s="47">
        <f t="shared" si="4"/>
        <v>0</v>
      </c>
      <c r="BR6" s="47">
        <f t="shared" si="4"/>
        <v>0</v>
      </c>
      <c r="BS6" s="47">
        <f t="shared" si="4"/>
        <v>0</v>
      </c>
      <c r="BT6" s="47">
        <f t="shared" si="4"/>
        <v>0</v>
      </c>
      <c r="BU6" s="47">
        <f t="shared" si="4"/>
        <v>0</v>
      </c>
      <c r="BV6" s="47">
        <f t="shared" si="4"/>
        <v>0</v>
      </c>
      <c r="BW6" s="47">
        <f t="shared" si="4"/>
        <v>0</v>
      </c>
      <c r="BX6" s="47">
        <f t="shared" si="4"/>
        <v>0</v>
      </c>
      <c r="BY6" s="47">
        <f t="shared" si="4"/>
        <v>0</v>
      </c>
      <c r="BZ6" s="47">
        <f t="shared" si="4"/>
        <v>0</v>
      </c>
      <c r="CA6" s="47">
        <f t="shared" si="4"/>
        <v>0</v>
      </c>
      <c r="CB6" s="47">
        <f t="shared" si="4"/>
        <v>0</v>
      </c>
      <c r="CC6" s="47">
        <f t="shared" si="4"/>
        <v>0</v>
      </c>
      <c r="CD6" s="47">
        <f t="shared" si="4"/>
        <v>0</v>
      </c>
      <c r="CE6" s="47">
        <f t="shared" si="4"/>
        <v>0</v>
      </c>
      <c r="CF6" s="47">
        <f t="shared" si="4"/>
        <v>0</v>
      </c>
      <c r="CG6" s="47">
        <f t="shared" si="4"/>
        <v>0</v>
      </c>
      <c r="CH6" s="47">
        <f t="shared" si="4"/>
        <v>0</v>
      </c>
      <c r="CI6" s="47">
        <f t="shared" si="4"/>
        <v>0</v>
      </c>
      <c r="CJ6" s="47">
        <f t="shared" si="4"/>
        <v>0</v>
      </c>
      <c r="CK6" s="47">
        <f t="shared" si="4"/>
        <v>0</v>
      </c>
      <c r="CL6" s="47">
        <f t="shared" si="4"/>
        <v>0</v>
      </c>
      <c r="CM6" s="47">
        <f t="shared" si="4"/>
        <v>0</v>
      </c>
      <c r="CN6" s="47">
        <f t="shared" si="4"/>
        <v>0</v>
      </c>
      <c r="CO6" s="47">
        <f t="shared" si="4"/>
        <v>0</v>
      </c>
      <c r="CP6" s="47">
        <f t="shared" si="4"/>
        <v>0</v>
      </c>
      <c r="CQ6" s="47">
        <f t="shared" si="4"/>
        <v>0</v>
      </c>
      <c r="CR6" s="47">
        <f t="shared" si="4"/>
        <v>0</v>
      </c>
      <c r="CS6" s="47">
        <f t="shared" si="4"/>
        <v>0</v>
      </c>
      <c r="CT6" s="47">
        <f t="shared" si="4"/>
        <v>0</v>
      </c>
      <c r="CU6" s="47">
        <f t="shared" si="4"/>
        <v>0</v>
      </c>
      <c r="CV6" s="47">
        <f t="shared" si="4"/>
        <v>0</v>
      </c>
      <c r="CW6" s="47">
        <f t="shared" si="4"/>
        <v>0</v>
      </c>
      <c r="CX6" s="47">
        <f t="shared" si="4"/>
        <v>0</v>
      </c>
      <c r="CY6" s="47">
        <f t="shared" si="4"/>
        <v>0</v>
      </c>
      <c r="CZ6" s="47">
        <f t="shared" si="4"/>
        <v>0</v>
      </c>
      <c r="DA6" s="47">
        <f t="shared" si="4"/>
        <v>0</v>
      </c>
      <c r="DB6" s="47">
        <f t="shared" si="4"/>
        <v>0</v>
      </c>
      <c r="DC6" s="47">
        <f t="shared" si="4"/>
        <v>0</v>
      </c>
      <c r="DD6" s="47">
        <f t="shared" si="4"/>
        <v>0</v>
      </c>
      <c r="DE6" s="47">
        <f t="shared" si="4"/>
        <v>0</v>
      </c>
      <c r="DF6" s="47">
        <f t="shared" si="4"/>
        <v>0</v>
      </c>
      <c r="DG6" s="47">
        <f t="shared" si="4"/>
        <v>0</v>
      </c>
      <c r="DH6" s="47">
        <f t="shared" si="4"/>
        <v>0</v>
      </c>
      <c r="DI6" s="47">
        <f t="shared" si="4"/>
        <v>0</v>
      </c>
      <c r="DJ6" s="47">
        <f t="shared" si="4"/>
        <v>0</v>
      </c>
      <c r="DK6" s="47">
        <f t="shared" si="4"/>
        <v>0</v>
      </c>
      <c r="DL6" s="47">
        <f t="shared" si="4"/>
        <v>0</v>
      </c>
      <c r="DM6" s="47">
        <f t="shared" si="4"/>
        <v>0</v>
      </c>
      <c r="DN6" s="47">
        <f t="shared" si="4"/>
        <v>0</v>
      </c>
      <c r="DO6" s="47">
        <f t="shared" si="4"/>
        <v>0</v>
      </c>
      <c r="DP6" s="47">
        <f t="shared" si="4"/>
        <v>0</v>
      </c>
      <c r="DQ6" s="47">
        <f t="shared" si="4"/>
        <v>0</v>
      </c>
      <c r="DR6" s="47">
        <f t="shared" si="4"/>
        <v>0</v>
      </c>
      <c r="DS6" s="47">
        <f t="shared" si="4"/>
        <v>0</v>
      </c>
      <c r="DT6" s="47">
        <f t="shared" si="4"/>
        <v>0</v>
      </c>
      <c r="DU6" s="47">
        <f t="shared" si="4"/>
        <v>0</v>
      </c>
      <c r="DV6" s="47">
        <f t="shared" si="4"/>
        <v>0</v>
      </c>
      <c r="DW6" s="47">
        <f t="shared" si="4"/>
        <v>0</v>
      </c>
      <c r="DX6" s="47">
        <f t="shared" si="4"/>
        <v>0</v>
      </c>
      <c r="DY6" s="47">
        <f t="shared" si="4"/>
        <v>0</v>
      </c>
      <c r="DZ6" s="47">
        <f t="shared" si="4"/>
        <v>0</v>
      </c>
      <c r="EA6" s="47">
        <f t="shared" si="4"/>
        <v>0</v>
      </c>
      <c r="EB6" s="47">
        <f t="shared" si="4"/>
        <v>0</v>
      </c>
      <c r="EC6" s="47">
        <f t="shared" si="4"/>
        <v>0</v>
      </c>
      <c r="ED6" s="47">
        <f t="shared" si="4"/>
        <v>0</v>
      </c>
      <c r="EE6" s="47">
        <f t="shared" si="4"/>
        <v>0</v>
      </c>
      <c r="EF6" s="47">
        <f t="shared" si="4"/>
        <v>0</v>
      </c>
      <c r="EG6" s="47">
        <f t="shared" si="4"/>
        <v>0</v>
      </c>
      <c r="EH6" s="47">
        <f t="shared" si="4"/>
        <v>0</v>
      </c>
      <c r="EI6" s="47">
        <f t="shared" si="4"/>
        <v>0</v>
      </c>
      <c r="EJ6" s="47">
        <f t="shared" si="4"/>
        <v>0</v>
      </c>
      <c r="EK6" s="49">
        <f t="shared" si="4"/>
        <v>0</v>
      </c>
      <c r="EL6" s="47">
        <f t="shared" si="4"/>
        <v>0</v>
      </c>
      <c r="EM6" s="47">
        <f t="shared" si="4"/>
        <v>0</v>
      </c>
      <c r="EN6" s="47">
        <f t="shared" si="4"/>
        <v>0</v>
      </c>
      <c r="EO6" s="47">
        <f t="shared" si="4"/>
        <v>0</v>
      </c>
      <c r="EP6" s="47">
        <f t="shared" si="4"/>
        <v>0</v>
      </c>
      <c r="EQ6" s="47">
        <f t="shared" si="4"/>
        <v>0</v>
      </c>
      <c r="ER6" s="47">
        <f t="shared" si="4"/>
        <v>0</v>
      </c>
      <c r="ES6" s="47">
        <f t="shared" si="4"/>
        <v>0</v>
      </c>
      <c r="ET6" s="47">
        <f t="shared" si="4"/>
        <v>0</v>
      </c>
      <c r="EU6" s="47">
        <f t="shared" si="4"/>
        <v>0</v>
      </c>
      <c r="EV6" s="50">
        <f t="shared" si="4"/>
        <v>0</v>
      </c>
      <c r="EW6" s="47">
        <f t="shared" si="4"/>
        <v>0</v>
      </c>
      <c r="EX6" s="47">
        <f t="shared" si="4"/>
        <v>0</v>
      </c>
      <c r="EY6" s="47">
        <f t="shared" si="4"/>
        <v>0</v>
      </c>
      <c r="EZ6" s="47">
        <f t="shared" si="4"/>
        <v>0</v>
      </c>
      <c r="FA6" s="47">
        <f t="shared" si="4"/>
        <v>0</v>
      </c>
      <c r="FB6" s="47">
        <f t="shared" si="4"/>
        <v>0</v>
      </c>
      <c r="FC6" s="47">
        <f t="shared" si="4"/>
        <v>0</v>
      </c>
      <c r="FD6" s="47">
        <f t="shared" si="4"/>
        <v>0</v>
      </c>
      <c r="FE6" s="47">
        <f t="shared" si="4"/>
        <v>0</v>
      </c>
      <c r="FF6" s="47">
        <f t="shared" si="4"/>
        <v>0</v>
      </c>
      <c r="FG6" s="47">
        <f t="shared" si="4"/>
        <v>0</v>
      </c>
      <c r="FH6" s="50">
        <f t="shared" si="4"/>
        <v>0</v>
      </c>
      <c r="FI6" s="47">
        <f t="shared" si="4"/>
        <v>0</v>
      </c>
      <c r="FJ6" s="47">
        <f t="shared" si="4"/>
        <v>0</v>
      </c>
      <c r="FK6" s="47">
        <f t="shared" si="4"/>
        <v>0</v>
      </c>
      <c r="FL6" s="47">
        <f t="shared" si="4"/>
        <v>0</v>
      </c>
      <c r="FM6" s="47">
        <f t="shared" si="4"/>
        <v>0</v>
      </c>
      <c r="FN6" s="47">
        <f t="shared" si="4"/>
        <v>0</v>
      </c>
      <c r="FO6" s="47">
        <f t="shared" si="4"/>
        <v>0</v>
      </c>
      <c r="FP6" s="47">
        <f t="shared" si="4"/>
        <v>0</v>
      </c>
      <c r="FQ6" s="47">
        <f t="shared" si="4"/>
        <v>0</v>
      </c>
      <c r="FR6" s="47">
        <f t="shared" si="4"/>
        <v>0</v>
      </c>
      <c r="FS6" s="47">
        <f t="shared" si="4"/>
        <v>0</v>
      </c>
      <c r="FT6" s="50">
        <f t="shared" si="4"/>
        <v>0</v>
      </c>
      <c r="FU6" s="47">
        <f t="shared" si="4"/>
        <v>0</v>
      </c>
      <c r="FV6" s="47">
        <f t="shared" si="4"/>
        <v>0</v>
      </c>
      <c r="FW6" s="47">
        <f t="shared" si="4"/>
        <v>0</v>
      </c>
      <c r="FX6" s="47">
        <f t="shared" si="4"/>
        <v>0</v>
      </c>
      <c r="FY6" s="47">
        <f t="shared" si="4"/>
        <v>0</v>
      </c>
      <c r="FZ6" s="47">
        <f t="shared" si="4"/>
        <v>0</v>
      </c>
      <c r="GA6" s="47">
        <f t="shared" si="4"/>
        <v>0</v>
      </c>
      <c r="GB6" s="47">
        <f t="shared" si="4"/>
        <v>0</v>
      </c>
      <c r="GC6" s="47">
        <f t="shared" si="4"/>
        <v>0</v>
      </c>
      <c r="GD6" s="47">
        <f t="shared" si="4"/>
        <v>0</v>
      </c>
      <c r="GE6" s="47">
        <f t="shared" si="4"/>
        <v>0</v>
      </c>
      <c r="GF6" s="47">
        <f t="shared" si="4"/>
        <v>0</v>
      </c>
      <c r="GG6" s="47">
        <f t="shared" si="4"/>
        <v>0</v>
      </c>
      <c r="GH6" s="47">
        <f t="shared" si="4"/>
        <v>0</v>
      </c>
      <c r="GI6" s="47">
        <f t="shared" si="4"/>
        <v>0</v>
      </c>
      <c r="GJ6" s="47">
        <f t="shared" si="4"/>
        <v>0</v>
      </c>
      <c r="GK6" s="47">
        <f t="shared" si="4"/>
        <v>0</v>
      </c>
      <c r="GL6" s="47">
        <f t="shared" si="4"/>
        <v>0</v>
      </c>
      <c r="GM6" s="47">
        <f t="shared" si="4"/>
        <v>0</v>
      </c>
      <c r="GN6" s="47">
        <f t="shared" si="4"/>
        <v>0</v>
      </c>
      <c r="GO6" s="47">
        <f t="shared" si="4"/>
        <v>0</v>
      </c>
      <c r="GP6" s="47">
        <f t="shared" si="4"/>
        <v>0</v>
      </c>
      <c r="GQ6" s="47">
        <f t="shared" si="4"/>
        <v>0</v>
      </c>
      <c r="GR6" s="47">
        <f t="shared" si="4"/>
        <v>0</v>
      </c>
      <c r="GS6" s="47">
        <f t="shared" si="4"/>
        <v>0</v>
      </c>
      <c r="GT6" s="47">
        <f t="shared" si="4"/>
        <v>0</v>
      </c>
      <c r="GU6" s="47">
        <f t="shared" si="4"/>
        <v>0</v>
      </c>
      <c r="GV6" s="47">
        <f t="shared" si="4"/>
        <v>0</v>
      </c>
      <c r="GW6" s="47">
        <f t="shared" si="4"/>
        <v>0</v>
      </c>
      <c r="GX6" s="47">
        <f t="shared" si="4"/>
        <v>0</v>
      </c>
      <c r="GY6" s="47">
        <f t="shared" si="4"/>
        <v>0</v>
      </c>
      <c r="GZ6" s="47">
        <f t="shared" si="4"/>
        <v>0</v>
      </c>
      <c r="HA6" s="47">
        <f t="shared" si="4"/>
        <v>0</v>
      </c>
      <c r="HB6" s="47">
        <f t="shared" si="4"/>
        <v>0</v>
      </c>
      <c r="HC6" s="47">
        <f t="shared" si="4"/>
        <v>0</v>
      </c>
      <c r="HD6" s="47">
        <f t="shared" si="4"/>
        <v>0</v>
      </c>
      <c r="HE6" s="47">
        <f t="shared" si="4"/>
        <v>0</v>
      </c>
      <c r="HF6" s="47">
        <f t="shared" si="4"/>
        <v>0</v>
      </c>
      <c r="HG6" s="47">
        <f t="shared" si="4"/>
        <v>0</v>
      </c>
      <c r="HH6" s="47">
        <f t="shared" si="4"/>
        <v>0</v>
      </c>
      <c r="HI6" s="47">
        <f t="shared" si="4"/>
        <v>0</v>
      </c>
      <c r="HJ6" s="47">
        <f t="shared" si="4"/>
        <v>0</v>
      </c>
      <c r="HK6" s="47">
        <f t="shared" si="4"/>
        <v>0</v>
      </c>
      <c r="HL6" s="47">
        <f t="shared" si="4"/>
        <v>0</v>
      </c>
      <c r="HM6" s="47">
        <f t="shared" si="4"/>
        <v>0</v>
      </c>
      <c r="HN6" s="47">
        <f t="shared" si="4"/>
        <v>0</v>
      </c>
      <c r="HO6" s="47">
        <f t="shared" si="4"/>
        <v>0</v>
      </c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5"/>
      <c r="IC6" s="45"/>
    </row>
    <row r="7" ht="12.0" customHeight="1">
      <c r="A7" s="44" t="s">
        <v>27</v>
      </c>
      <c r="B7" s="45"/>
      <c r="C7" s="46">
        <f t="shared" ref="C7:S7" si="5">SUM(INDIRECT(ADDRESS(ROW(),C$1)&amp;":"&amp;ADDRESS(ROW(),C$1+11)))</f>
        <v>59.9952</v>
      </c>
      <c r="D7" s="47">
        <f t="shared" si="5"/>
        <v>60.996</v>
      </c>
      <c r="E7" s="47">
        <f t="shared" si="5"/>
        <v>61.91626</v>
      </c>
      <c r="F7" s="47">
        <f t="shared" si="5"/>
        <v>63</v>
      </c>
      <c r="G7" s="47">
        <f t="shared" si="5"/>
        <v>64.9992</v>
      </c>
      <c r="H7" s="47">
        <f t="shared" si="5"/>
        <v>64.9992</v>
      </c>
      <c r="I7" s="47">
        <f t="shared" si="5"/>
        <v>65.9988</v>
      </c>
      <c r="J7" s="47">
        <f t="shared" si="5"/>
        <v>66.99912</v>
      </c>
      <c r="K7" s="47">
        <f t="shared" si="5"/>
        <v>67.99992</v>
      </c>
      <c r="L7" s="47">
        <f t="shared" si="5"/>
        <v>69.99984</v>
      </c>
      <c r="M7" s="47">
        <f t="shared" si="5"/>
        <v>69.996</v>
      </c>
      <c r="N7" s="47">
        <f t="shared" si="5"/>
        <v>70.99992</v>
      </c>
      <c r="O7" s="47">
        <f t="shared" si="5"/>
        <v>72</v>
      </c>
      <c r="P7" s="47">
        <f t="shared" si="5"/>
        <v>72.9996</v>
      </c>
      <c r="Q7" s="47">
        <f t="shared" si="5"/>
        <v>73.9992</v>
      </c>
      <c r="R7" s="47">
        <f t="shared" si="5"/>
        <v>75</v>
      </c>
      <c r="S7" s="48">
        <f t="shared" si="5"/>
        <v>76.99956</v>
      </c>
      <c r="T7" s="47">
        <f t="shared" ref="T7:HO7" si="6">INDIRECT($A$1&amp;ADDRESS(MATCH(T$1,INDIRECT($A$1&amp;"C:C"),0),MATCH($A7,INDIRECT($A$1&amp;"2:2"),0)))</f>
        <v>4.9996</v>
      </c>
      <c r="U7" s="47">
        <f t="shared" si="6"/>
        <v>4.9996</v>
      </c>
      <c r="V7" s="47">
        <f t="shared" si="6"/>
        <v>4.9996</v>
      </c>
      <c r="W7" s="47">
        <f t="shared" si="6"/>
        <v>4.9996</v>
      </c>
      <c r="X7" s="47">
        <f t="shared" si="6"/>
        <v>4.9996</v>
      </c>
      <c r="Y7" s="47">
        <f t="shared" si="6"/>
        <v>4.9996</v>
      </c>
      <c r="Z7" s="47">
        <f t="shared" si="6"/>
        <v>4.9996</v>
      </c>
      <c r="AA7" s="47">
        <f t="shared" si="6"/>
        <v>4.9996</v>
      </c>
      <c r="AB7" s="47">
        <f t="shared" si="6"/>
        <v>4.9996</v>
      </c>
      <c r="AC7" s="47">
        <f t="shared" si="6"/>
        <v>4.9996</v>
      </c>
      <c r="AD7" s="47">
        <f t="shared" si="6"/>
        <v>4.9996</v>
      </c>
      <c r="AE7" s="47">
        <f t="shared" si="6"/>
        <v>4.9996</v>
      </c>
      <c r="AF7" s="47">
        <f t="shared" si="6"/>
        <v>5.083</v>
      </c>
      <c r="AG7" s="47">
        <f t="shared" si="6"/>
        <v>5.083</v>
      </c>
      <c r="AH7" s="47">
        <f t="shared" si="6"/>
        <v>5.083</v>
      </c>
      <c r="AI7" s="47">
        <f t="shared" si="6"/>
        <v>5.083</v>
      </c>
      <c r="AJ7" s="47">
        <f t="shared" si="6"/>
        <v>5.083</v>
      </c>
      <c r="AK7" s="47">
        <f t="shared" si="6"/>
        <v>5.083</v>
      </c>
      <c r="AL7" s="47">
        <f t="shared" si="6"/>
        <v>5.083</v>
      </c>
      <c r="AM7" s="47">
        <f t="shared" si="6"/>
        <v>5.083</v>
      </c>
      <c r="AN7" s="47">
        <f t="shared" si="6"/>
        <v>5.083</v>
      </c>
      <c r="AO7" s="47">
        <f t="shared" si="6"/>
        <v>5.083</v>
      </c>
      <c r="AP7" s="47">
        <f t="shared" si="6"/>
        <v>5.083</v>
      </c>
      <c r="AQ7" s="47">
        <f t="shared" si="6"/>
        <v>5.083</v>
      </c>
      <c r="AR7" s="47">
        <f t="shared" si="6"/>
        <v>5.083</v>
      </c>
      <c r="AS7" s="47">
        <f t="shared" si="6"/>
        <v>5.16666</v>
      </c>
      <c r="AT7" s="47">
        <f t="shared" si="6"/>
        <v>5.16666</v>
      </c>
      <c r="AU7" s="47">
        <f t="shared" si="6"/>
        <v>5.16666</v>
      </c>
      <c r="AV7" s="47">
        <f t="shared" si="6"/>
        <v>5.16666</v>
      </c>
      <c r="AW7" s="47">
        <f t="shared" si="6"/>
        <v>5.16666</v>
      </c>
      <c r="AX7" s="47">
        <f t="shared" si="6"/>
        <v>5.16666</v>
      </c>
      <c r="AY7" s="47">
        <f t="shared" si="6"/>
        <v>5.16666</v>
      </c>
      <c r="AZ7" s="47">
        <f t="shared" si="6"/>
        <v>5.16666</v>
      </c>
      <c r="BA7" s="47">
        <f t="shared" si="6"/>
        <v>5.16666</v>
      </c>
      <c r="BB7" s="47">
        <f t="shared" si="6"/>
        <v>5.16666</v>
      </c>
      <c r="BC7" s="47">
        <f t="shared" si="6"/>
        <v>5.16666</v>
      </c>
      <c r="BD7" s="47">
        <f t="shared" si="6"/>
        <v>5.25</v>
      </c>
      <c r="BE7" s="47">
        <f t="shared" si="6"/>
        <v>5.25</v>
      </c>
      <c r="BF7" s="47">
        <f t="shared" si="6"/>
        <v>5.25</v>
      </c>
      <c r="BG7" s="47">
        <f t="shared" si="6"/>
        <v>5.25</v>
      </c>
      <c r="BH7" s="47">
        <f t="shared" si="6"/>
        <v>5.25</v>
      </c>
      <c r="BI7" s="47">
        <f t="shared" si="6"/>
        <v>5.25</v>
      </c>
      <c r="BJ7" s="47">
        <f t="shared" si="6"/>
        <v>5.25</v>
      </c>
      <c r="BK7" s="47">
        <f t="shared" si="6"/>
        <v>5.25</v>
      </c>
      <c r="BL7" s="47">
        <f t="shared" si="6"/>
        <v>5.25</v>
      </c>
      <c r="BM7" s="47">
        <f t="shared" si="6"/>
        <v>5.25</v>
      </c>
      <c r="BN7" s="47">
        <f t="shared" si="6"/>
        <v>5.25</v>
      </c>
      <c r="BO7" s="47">
        <f t="shared" si="6"/>
        <v>5.25</v>
      </c>
      <c r="BP7" s="47">
        <f t="shared" si="6"/>
        <v>5.4166</v>
      </c>
      <c r="BQ7" s="47">
        <f t="shared" si="6"/>
        <v>5.4166</v>
      </c>
      <c r="BR7" s="47">
        <f t="shared" si="6"/>
        <v>5.4166</v>
      </c>
      <c r="BS7" s="47">
        <f t="shared" si="6"/>
        <v>5.4166</v>
      </c>
      <c r="BT7" s="47">
        <f t="shared" si="6"/>
        <v>5.4166</v>
      </c>
      <c r="BU7" s="47">
        <f t="shared" si="6"/>
        <v>5.4166</v>
      </c>
      <c r="BV7" s="47">
        <f t="shared" si="6"/>
        <v>5.4166</v>
      </c>
      <c r="BW7" s="47">
        <f t="shared" si="6"/>
        <v>5.4166</v>
      </c>
      <c r="BX7" s="47">
        <f t="shared" si="6"/>
        <v>5.4166</v>
      </c>
      <c r="BY7" s="47">
        <f t="shared" si="6"/>
        <v>5.4166</v>
      </c>
      <c r="BZ7" s="47">
        <f t="shared" si="6"/>
        <v>5.4166</v>
      </c>
      <c r="CA7" s="47">
        <f t="shared" si="6"/>
        <v>5.4166</v>
      </c>
      <c r="CB7" s="47">
        <f t="shared" si="6"/>
        <v>5.4166</v>
      </c>
      <c r="CC7" s="47">
        <f t="shared" si="6"/>
        <v>5.4166</v>
      </c>
      <c r="CD7" s="47">
        <f t="shared" si="6"/>
        <v>5.4166</v>
      </c>
      <c r="CE7" s="47">
        <f t="shared" si="6"/>
        <v>5.4166</v>
      </c>
      <c r="CF7" s="47">
        <f t="shared" si="6"/>
        <v>5.4166</v>
      </c>
      <c r="CG7" s="47">
        <f t="shared" si="6"/>
        <v>5.4166</v>
      </c>
      <c r="CH7" s="47">
        <f t="shared" si="6"/>
        <v>5.4166</v>
      </c>
      <c r="CI7" s="47">
        <f t="shared" si="6"/>
        <v>5.4166</v>
      </c>
      <c r="CJ7" s="47">
        <f t="shared" si="6"/>
        <v>5.4166</v>
      </c>
      <c r="CK7" s="47">
        <f t="shared" si="6"/>
        <v>5.4166</v>
      </c>
      <c r="CL7" s="47">
        <f t="shared" si="6"/>
        <v>5.4166</v>
      </c>
      <c r="CM7" s="47">
        <f t="shared" si="6"/>
        <v>5.4166</v>
      </c>
      <c r="CN7" s="47">
        <f t="shared" si="6"/>
        <v>5.4999</v>
      </c>
      <c r="CO7" s="47">
        <f t="shared" si="6"/>
        <v>5.4999</v>
      </c>
      <c r="CP7" s="47">
        <f t="shared" si="6"/>
        <v>5.4999</v>
      </c>
      <c r="CQ7" s="47">
        <f t="shared" si="6"/>
        <v>5.4999</v>
      </c>
      <c r="CR7" s="47">
        <f t="shared" si="6"/>
        <v>5.4999</v>
      </c>
      <c r="CS7" s="47">
        <f t="shared" si="6"/>
        <v>5.4999</v>
      </c>
      <c r="CT7" s="47">
        <f t="shared" si="6"/>
        <v>5.4999</v>
      </c>
      <c r="CU7" s="47">
        <f t="shared" si="6"/>
        <v>5.4999</v>
      </c>
      <c r="CV7" s="47">
        <f t="shared" si="6"/>
        <v>5.4999</v>
      </c>
      <c r="CW7" s="47">
        <f t="shared" si="6"/>
        <v>5.4999</v>
      </c>
      <c r="CX7" s="47">
        <f t="shared" si="6"/>
        <v>5.4999</v>
      </c>
      <c r="CY7" s="47">
        <f t="shared" si="6"/>
        <v>5.4999</v>
      </c>
      <c r="CZ7" s="47">
        <f t="shared" si="6"/>
        <v>5.58326</v>
      </c>
      <c r="DA7" s="47">
        <f t="shared" si="6"/>
        <v>5.58326</v>
      </c>
      <c r="DB7" s="47">
        <f t="shared" si="6"/>
        <v>5.58326</v>
      </c>
      <c r="DC7" s="47">
        <f t="shared" si="6"/>
        <v>5.58326</v>
      </c>
      <c r="DD7" s="47">
        <f t="shared" si="6"/>
        <v>5.58326</v>
      </c>
      <c r="DE7" s="47">
        <f t="shared" si="6"/>
        <v>5.58326</v>
      </c>
      <c r="DF7" s="47">
        <f t="shared" si="6"/>
        <v>5.58326</v>
      </c>
      <c r="DG7" s="47">
        <f t="shared" si="6"/>
        <v>5.58326</v>
      </c>
      <c r="DH7" s="47">
        <f t="shared" si="6"/>
        <v>5.58326</v>
      </c>
      <c r="DI7" s="47">
        <f t="shared" si="6"/>
        <v>5.58326</v>
      </c>
      <c r="DJ7" s="47">
        <f t="shared" si="6"/>
        <v>5.58326</v>
      </c>
      <c r="DK7" s="47">
        <f t="shared" si="6"/>
        <v>5.58326</v>
      </c>
      <c r="DL7" s="47">
        <f t="shared" si="6"/>
        <v>5.66666</v>
      </c>
      <c r="DM7" s="47">
        <f t="shared" si="6"/>
        <v>5.66666</v>
      </c>
      <c r="DN7" s="47">
        <f t="shared" si="6"/>
        <v>5.66666</v>
      </c>
      <c r="DO7" s="47">
        <f t="shared" si="6"/>
        <v>5.66666</v>
      </c>
      <c r="DP7" s="47">
        <f t="shared" si="6"/>
        <v>5.66666</v>
      </c>
      <c r="DQ7" s="47">
        <f t="shared" si="6"/>
        <v>5.66666</v>
      </c>
      <c r="DR7" s="47">
        <f t="shared" si="6"/>
        <v>5.66666</v>
      </c>
      <c r="DS7" s="47">
        <f t="shared" si="6"/>
        <v>5.66666</v>
      </c>
      <c r="DT7" s="47">
        <f t="shared" si="6"/>
        <v>5.66666</v>
      </c>
      <c r="DU7" s="47">
        <f t="shared" si="6"/>
        <v>5.66666</v>
      </c>
      <c r="DV7" s="47">
        <f t="shared" si="6"/>
        <v>5.66666</v>
      </c>
      <c r="DW7" s="47">
        <f t="shared" si="6"/>
        <v>5.66666</v>
      </c>
      <c r="DX7" s="47">
        <f t="shared" si="6"/>
        <v>5.83332</v>
      </c>
      <c r="DY7" s="47">
        <f t="shared" si="6"/>
        <v>5.83332</v>
      </c>
      <c r="DZ7" s="47">
        <f t="shared" si="6"/>
        <v>5.83332</v>
      </c>
      <c r="EA7" s="47">
        <f t="shared" si="6"/>
        <v>5.83332</v>
      </c>
      <c r="EB7" s="47">
        <f t="shared" si="6"/>
        <v>5.83332</v>
      </c>
      <c r="EC7" s="47">
        <f t="shared" si="6"/>
        <v>5.83332</v>
      </c>
      <c r="ED7" s="47">
        <f t="shared" si="6"/>
        <v>5.83332</v>
      </c>
      <c r="EE7" s="47">
        <f t="shared" si="6"/>
        <v>5.83332</v>
      </c>
      <c r="EF7" s="47">
        <f t="shared" si="6"/>
        <v>5.83332</v>
      </c>
      <c r="EG7" s="47">
        <f t="shared" si="6"/>
        <v>5.83332</v>
      </c>
      <c r="EH7" s="47">
        <f t="shared" si="6"/>
        <v>5.83332</v>
      </c>
      <c r="EI7" s="47">
        <f t="shared" si="6"/>
        <v>5.83332</v>
      </c>
      <c r="EJ7" s="47">
        <f t="shared" si="6"/>
        <v>5.833</v>
      </c>
      <c r="EK7" s="49">
        <f t="shared" si="6"/>
        <v>5.833</v>
      </c>
      <c r="EL7" s="47">
        <f t="shared" si="6"/>
        <v>5.833</v>
      </c>
      <c r="EM7" s="47">
        <f t="shared" si="6"/>
        <v>5.833</v>
      </c>
      <c r="EN7" s="47">
        <f t="shared" si="6"/>
        <v>5.833</v>
      </c>
      <c r="EO7" s="47">
        <f t="shared" si="6"/>
        <v>5.833</v>
      </c>
      <c r="EP7" s="47">
        <f t="shared" si="6"/>
        <v>5.833</v>
      </c>
      <c r="EQ7" s="47">
        <f t="shared" si="6"/>
        <v>5.833</v>
      </c>
      <c r="ER7" s="47">
        <f t="shared" si="6"/>
        <v>5.833</v>
      </c>
      <c r="ES7" s="47">
        <f t="shared" si="6"/>
        <v>5.833</v>
      </c>
      <c r="ET7" s="47">
        <f t="shared" si="6"/>
        <v>5.833</v>
      </c>
      <c r="EU7" s="47">
        <f t="shared" si="6"/>
        <v>5.833</v>
      </c>
      <c r="EV7" s="50">
        <f t="shared" si="6"/>
        <v>5.91666</v>
      </c>
      <c r="EW7" s="47">
        <f t="shared" si="6"/>
        <v>5.91666</v>
      </c>
      <c r="EX7" s="47">
        <f t="shared" si="6"/>
        <v>5.91666</v>
      </c>
      <c r="EY7" s="47">
        <f t="shared" si="6"/>
        <v>5.91666</v>
      </c>
      <c r="EZ7" s="47">
        <f t="shared" si="6"/>
        <v>5.91666</v>
      </c>
      <c r="FA7" s="47">
        <f t="shared" si="6"/>
        <v>5.91666</v>
      </c>
      <c r="FB7" s="47">
        <f t="shared" si="6"/>
        <v>5.91666</v>
      </c>
      <c r="FC7" s="47">
        <f t="shared" si="6"/>
        <v>5.91666</v>
      </c>
      <c r="FD7" s="47">
        <f t="shared" si="6"/>
        <v>5.91666</v>
      </c>
      <c r="FE7" s="47">
        <f t="shared" si="6"/>
        <v>5.91666</v>
      </c>
      <c r="FF7" s="47">
        <f t="shared" si="6"/>
        <v>5.91666</v>
      </c>
      <c r="FG7" s="47">
        <f t="shared" si="6"/>
        <v>5.91666</v>
      </c>
      <c r="FH7" s="50">
        <f t="shared" si="6"/>
        <v>6</v>
      </c>
      <c r="FI7" s="47">
        <f t="shared" si="6"/>
        <v>6</v>
      </c>
      <c r="FJ7" s="47">
        <f t="shared" si="6"/>
        <v>6</v>
      </c>
      <c r="FK7" s="47">
        <f t="shared" si="6"/>
        <v>6</v>
      </c>
      <c r="FL7" s="47">
        <f t="shared" si="6"/>
        <v>6</v>
      </c>
      <c r="FM7" s="47">
        <f t="shared" si="6"/>
        <v>6</v>
      </c>
      <c r="FN7" s="47">
        <f t="shared" si="6"/>
        <v>6</v>
      </c>
      <c r="FO7" s="47">
        <f t="shared" si="6"/>
        <v>6</v>
      </c>
      <c r="FP7" s="47">
        <f t="shared" si="6"/>
        <v>6</v>
      </c>
      <c r="FQ7" s="47">
        <f t="shared" si="6"/>
        <v>6</v>
      </c>
      <c r="FR7" s="47">
        <f t="shared" si="6"/>
        <v>6</v>
      </c>
      <c r="FS7" s="47">
        <f t="shared" si="6"/>
        <v>6</v>
      </c>
      <c r="FT7" s="50">
        <f t="shared" si="6"/>
        <v>6.0833</v>
      </c>
      <c r="FU7" s="47">
        <f t="shared" si="6"/>
        <v>6.0833</v>
      </c>
      <c r="FV7" s="47">
        <f t="shared" si="6"/>
        <v>6.0833</v>
      </c>
      <c r="FW7" s="47">
        <f t="shared" si="6"/>
        <v>6.0833</v>
      </c>
      <c r="FX7" s="47">
        <f t="shared" si="6"/>
        <v>6.0833</v>
      </c>
      <c r="FY7" s="47">
        <f t="shared" si="6"/>
        <v>6.0833</v>
      </c>
      <c r="FZ7" s="47">
        <f t="shared" si="6"/>
        <v>6.0833</v>
      </c>
      <c r="GA7" s="47">
        <f t="shared" si="6"/>
        <v>6.0833</v>
      </c>
      <c r="GB7" s="47">
        <f t="shared" si="6"/>
        <v>6.0833</v>
      </c>
      <c r="GC7" s="47">
        <f t="shared" si="6"/>
        <v>6.0833</v>
      </c>
      <c r="GD7" s="47">
        <f t="shared" si="6"/>
        <v>6.0833</v>
      </c>
      <c r="GE7" s="47">
        <f t="shared" si="6"/>
        <v>6.0833</v>
      </c>
      <c r="GF7" s="47">
        <f t="shared" si="6"/>
        <v>6.1666</v>
      </c>
      <c r="GG7" s="47">
        <f t="shared" si="6"/>
        <v>6.1666</v>
      </c>
      <c r="GH7" s="47">
        <f t="shared" si="6"/>
        <v>6.1666</v>
      </c>
      <c r="GI7" s="47">
        <f t="shared" si="6"/>
        <v>6.1666</v>
      </c>
      <c r="GJ7" s="47">
        <f t="shared" si="6"/>
        <v>6.1666</v>
      </c>
      <c r="GK7" s="47">
        <f t="shared" si="6"/>
        <v>6.1666</v>
      </c>
      <c r="GL7" s="47">
        <f t="shared" si="6"/>
        <v>6.1666</v>
      </c>
      <c r="GM7" s="47">
        <f t="shared" si="6"/>
        <v>6.1666</v>
      </c>
      <c r="GN7" s="47">
        <f t="shared" si="6"/>
        <v>6.1666</v>
      </c>
      <c r="GO7" s="47">
        <f t="shared" si="6"/>
        <v>6.1666</v>
      </c>
      <c r="GP7" s="47">
        <f t="shared" si="6"/>
        <v>6.1666</v>
      </c>
      <c r="GQ7" s="47">
        <f t="shared" si="6"/>
        <v>6.1666</v>
      </c>
      <c r="GR7" s="47">
        <f t="shared" si="6"/>
        <v>6.25</v>
      </c>
      <c r="GS7" s="47">
        <f t="shared" si="6"/>
        <v>6.25</v>
      </c>
      <c r="GT7" s="47">
        <f t="shared" si="6"/>
        <v>6.25</v>
      </c>
      <c r="GU7" s="47">
        <f t="shared" si="6"/>
        <v>6.25</v>
      </c>
      <c r="GV7" s="47">
        <f t="shared" si="6"/>
        <v>6.25</v>
      </c>
      <c r="GW7" s="47">
        <f t="shared" si="6"/>
        <v>6.25</v>
      </c>
      <c r="GX7" s="47">
        <f t="shared" si="6"/>
        <v>6.25</v>
      </c>
      <c r="GY7" s="47">
        <f t="shared" si="6"/>
        <v>6.25</v>
      </c>
      <c r="GZ7" s="47">
        <f t="shared" si="6"/>
        <v>6.25</v>
      </c>
      <c r="HA7" s="47">
        <f t="shared" si="6"/>
        <v>6.25</v>
      </c>
      <c r="HB7" s="47">
        <f t="shared" si="6"/>
        <v>6.25</v>
      </c>
      <c r="HC7" s="47">
        <f t="shared" si="6"/>
        <v>6.25</v>
      </c>
      <c r="HD7" s="47">
        <f t="shared" si="6"/>
        <v>6.41663</v>
      </c>
      <c r="HE7" s="47">
        <f t="shared" si="6"/>
        <v>6.41663</v>
      </c>
      <c r="HF7" s="47">
        <f t="shared" si="6"/>
        <v>6.41663</v>
      </c>
      <c r="HG7" s="47">
        <f t="shared" si="6"/>
        <v>6.41663</v>
      </c>
      <c r="HH7" s="47">
        <f t="shared" si="6"/>
        <v>6.41663</v>
      </c>
      <c r="HI7" s="47">
        <f t="shared" si="6"/>
        <v>6.41663</v>
      </c>
      <c r="HJ7" s="47">
        <f t="shared" si="6"/>
        <v>6.41663</v>
      </c>
      <c r="HK7" s="47">
        <f t="shared" si="6"/>
        <v>6.41663</v>
      </c>
      <c r="HL7" s="47">
        <f t="shared" si="6"/>
        <v>6.41663</v>
      </c>
      <c r="HM7" s="47">
        <f t="shared" si="6"/>
        <v>6.41663</v>
      </c>
      <c r="HN7" s="47">
        <f t="shared" si="6"/>
        <v>6.41663</v>
      </c>
      <c r="HO7" s="47">
        <f t="shared" si="6"/>
        <v>6.41663</v>
      </c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5"/>
      <c r="IC7" s="45"/>
    </row>
    <row r="8" ht="12.0" customHeight="1">
      <c r="A8" s="44" t="s">
        <v>28</v>
      </c>
      <c r="B8" s="45"/>
      <c r="C8" s="46">
        <f t="shared" ref="C8:S8" si="7">SUM(INDIRECT(ADDRESS(ROW(),C$1)&amp;":"&amp;ADDRESS(ROW(),C$1+11)))</f>
        <v>0</v>
      </c>
      <c r="D8" s="47">
        <f t="shared" si="7"/>
        <v>0</v>
      </c>
      <c r="E8" s="47">
        <f t="shared" si="7"/>
        <v>0</v>
      </c>
      <c r="F8" s="47">
        <f t="shared" si="7"/>
        <v>0</v>
      </c>
      <c r="G8" s="47">
        <f t="shared" si="7"/>
        <v>0</v>
      </c>
      <c r="H8" s="47">
        <f t="shared" si="7"/>
        <v>0</v>
      </c>
      <c r="I8" s="47">
        <f t="shared" si="7"/>
        <v>0</v>
      </c>
      <c r="J8" s="47">
        <f t="shared" si="7"/>
        <v>0</v>
      </c>
      <c r="K8" s="47">
        <f t="shared" si="7"/>
        <v>0</v>
      </c>
      <c r="L8" s="47">
        <f t="shared" si="7"/>
        <v>0</v>
      </c>
      <c r="M8" s="47">
        <f t="shared" si="7"/>
        <v>0</v>
      </c>
      <c r="N8" s="47">
        <f t="shared" si="7"/>
        <v>0</v>
      </c>
      <c r="O8" s="47">
        <f t="shared" si="7"/>
        <v>0</v>
      </c>
      <c r="P8" s="47">
        <f t="shared" si="7"/>
        <v>0</v>
      </c>
      <c r="Q8" s="47">
        <f t="shared" si="7"/>
        <v>0</v>
      </c>
      <c r="R8" s="47">
        <f t="shared" si="7"/>
        <v>0</v>
      </c>
      <c r="S8" s="48">
        <f t="shared" si="7"/>
        <v>0</v>
      </c>
      <c r="T8" s="47">
        <f t="shared" ref="T8:HO8" si="8">INDIRECT($A$1&amp;ADDRESS(MATCH(T$1,INDIRECT($A$1&amp;"C:C"),0),MATCH($A8,INDIRECT($A$1&amp;"2:2"),0)))</f>
        <v>0</v>
      </c>
      <c r="U8" s="47">
        <f t="shared" si="8"/>
        <v>0</v>
      </c>
      <c r="V8" s="47">
        <f t="shared" si="8"/>
        <v>0</v>
      </c>
      <c r="W8" s="47">
        <f t="shared" si="8"/>
        <v>0</v>
      </c>
      <c r="X8" s="47">
        <f t="shared" si="8"/>
        <v>0</v>
      </c>
      <c r="Y8" s="47">
        <f t="shared" si="8"/>
        <v>0</v>
      </c>
      <c r="Z8" s="47">
        <f t="shared" si="8"/>
        <v>0</v>
      </c>
      <c r="AA8" s="47">
        <f t="shared" si="8"/>
        <v>0</v>
      </c>
      <c r="AB8" s="47">
        <f t="shared" si="8"/>
        <v>0</v>
      </c>
      <c r="AC8" s="47">
        <f t="shared" si="8"/>
        <v>0</v>
      </c>
      <c r="AD8" s="47">
        <f t="shared" si="8"/>
        <v>0</v>
      </c>
      <c r="AE8" s="47">
        <f t="shared" si="8"/>
        <v>0</v>
      </c>
      <c r="AF8" s="47">
        <f t="shared" si="8"/>
        <v>0</v>
      </c>
      <c r="AG8" s="47">
        <f t="shared" si="8"/>
        <v>0</v>
      </c>
      <c r="AH8" s="47">
        <f t="shared" si="8"/>
        <v>0</v>
      </c>
      <c r="AI8" s="47">
        <f t="shared" si="8"/>
        <v>0</v>
      </c>
      <c r="AJ8" s="47">
        <f t="shared" si="8"/>
        <v>0</v>
      </c>
      <c r="AK8" s="47">
        <f t="shared" si="8"/>
        <v>0</v>
      </c>
      <c r="AL8" s="47">
        <f t="shared" si="8"/>
        <v>0</v>
      </c>
      <c r="AM8" s="47">
        <f t="shared" si="8"/>
        <v>0</v>
      </c>
      <c r="AN8" s="47">
        <f t="shared" si="8"/>
        <v>0</v>
      </c>
      <c r="AO8" s="47">
        <f t="shared" si="8"/>
        <v>0</v>
      </c>
      <c r="AP8" s="47">
        <f t="shared" si="8"/>
        <v>0</v>
      </c>
      <c r="AQ8" s="47">
        <f t="shared" si="8"/>
        <v>0</v>
      </c>
      <c r="AR8" s="47">
        <f t="shared" si="8"/>
        <v>0</v>
      </c>
      <c r="AS8" s="47">
        <f t="shared" si="8"/>
        <v>0</v>
      </c>
      <c r="AT8" s="47">
        <f t="shared" si="8"/>
        <v>0</v>
      </c>
      <c r="AU8" s="47">
        <f t="shared" si="8"/>
        <v>0</v>
      </c>
      <c r="AV8" s="47">
        <f t="shared" si="8"/>
        <v>0</v>
      </c>
      <c r="AW8" s="47">
        <f t="shared" si="8"/>
        <v>0</v>
      </c>
      <c r="AX8" s="47">
        <f t="shared" si="8"/>
        <v>0</v>
      </c>
      <c r="AY8" s="47">
        <f t="shared" si="8"/>
        <v>0</v>
      </c>
      <c r="AZ8" s="47">
        <f t="shared" si="8"/>
        <v>0</v>
      </c>
      <c r="BA8" s="47">
        <f t="shared" si="8"/>
        <v>0</v>
      </c>
      <c r="BB8" s="47">
        <f t="shared" si="8"/>
        <v>0</v>
      </c>
      <c r="BC8" s="47">
        <f t="shared" si="8"/>
        <v>0</v>
      </c>
      <c r="BD8" s="47">
        <f t="shared" si="8"/>
        <v>0</v>
      </c>
      <c r="BE8" s="47">
        <f t="shared" si="8"/>
        <v>0</v>
      </c>
      <c r="BF8" s="47">
        <f t="shared" si="8"/>
        <v>0</v>
      </c>
      <c r="BG8" s="47">
        <f t="shared" si="8"/>
        <v>0</v>
      </c>
      <c r="BH8" s="47">
        <f t="shared" si="8"/>
        <v>0</v>
      </c>
      <c r="BI8" s="47">
        <f t="shared" si="8"/>
        <v>0</v>
      </c>
      <c r="BJ8" s="47">
        <f t="shared" si="8"/>
        <v>0</v>
      </c>
      <c r="BK8" s="47">
        <f t="shared" si="8"/>
        <v>0</v>
      </c>
      <c r="BL8" s="47">
        <f t="shared" si="8"/>
        <v>0</v>
      </c>
      <c r="BM8" s="47">
        <f t="shared" si="8"/>
        <v>0</v>
      </c>
      <c r="BN8" s="47">
        <f t="shared" si="8"/>
        <v>0</v>
      </c>
      <c r="BO8" s="47">
        <f t="shared" si="8"/>
        <v>0</v>
      </c>
      <c r="BP8" s="47">
        <f t="shared" si="8"/>
        <v>0</v>
      </c>
      <c r="BQ8" s="47">
        <f t="shared" si="8"/>
        <v>0</v>
      </c>
      <c r="BR8" s="47">
        <f t="shared" si="8"/>
        <v>0</v>
      </c>
      <c r="BS8" s="47">
        <f t="shared" si="8"/>
        <v>0</v>
      </c>
      <c r="BT8" s="47">
        <f t="shared" si="8"/>
        <v>0</v>
      </c>
      <c r="BU8" s="47">
        <f t="shared" si="8"/>
        <v>0</v>
      </c>
      <c r="BV8" s="47">
        <f t="shared" si="8"/>
        <v>0</v>
      </c>
      <c r="BW8" s="47">
        <f t="shared" si="8"/>
        <v>0</v>
      </c>
      <c r="BX8" s="47">
        <f t="shared" si="8"/>
        <v>0</v>
      </c>
      <c r="BY8" s="47">
        <f t="shared" si="8"/>
        <v>0</v>
      </c>
      <c r="BZ8" s="47">
        <f t="shared" si="8"/>
        <v>0</v>
      </c>
      <c r="CA8" s="47">
        <f t="shared" si="8"/>
        <v>0</v>
      </c>
      <c r="CB8" s="47">
        <f t="shared" si="8"/>
        <v>0</v>
      </c>
      <c r="CC8" s="47">
        <f t="shared" si="8"/>
        <v>0</v>
      </c>
      <c r="CD8" s="47">
        <f t="shared" si="8"/>
        <v>0</v>
      </c>
      <c r="CE8" s="47">
        <f t="shared" si="8"/>
        <v>0</v>
      </c>
      <c r="CF8" s="47">
        <f t="shared" si="8"/>
        <v>0</v>
      </c>
      <c r="CG8" s="47">
        <f t="shared" si="8"/>
        <v>0</v>
      </c>
      <c r="CH8" s="47">
        <f t="shared" si="8"/>
        <v>0</v>
      </c>
      <c r="CI8" s="47">
        <f t="shared" si="8"/>
        <v>0</v>
      </c>
      <c r="CJ8" s="47">
        <f t="shared" si="8"/>
        <v>0</v>
      </c>
      <c r="CK8" s="47">
        <f t="shared" si="8"/>
        <v>0</v>
      </c>
      <c r="CL8" s="47">
        <f t="shared" si="8"/>
        <v>0</v>
      </c>
      <c r="CM8" s="47">
        <f t="shared" si="8"/>
        <v>0</v>
      </c>
      <c r="CN8" s="47">
        <f t="shared" si="8"/>
        <v>0</v>
      </c>
      <c r="CO8" s="47">
        <f t="shared" si="8"/>
        <v>0</v>
      </c>
      <c r="CP8" s="47">
        <f t="shared" si="8"/>
        <v>0</v>
      </c>
      <c r="CQ8" s="47">
        <f t="shared" si="8"/>
        <v>0</v>
      </c>
      <c r="CR8" s="47">
        <f t="shared" si="8"/>
        <v>0</v>
      </c>
      <c r="CS8" s="47">
        <f t="shared" si="8"/>
        <v>0</v>
      </c>
      <c r="CT8" s="47">
        <f t="shared" si="8"/>
        <v>0</v>
      </c>
      <c r="CU8" s="47">
        <f t="shared" si="8"/>
        <v>0</v>
      </c>
      <c r="CV8" s="47">
        <f t="shared" si="8"/>
        <v>0</v>
      </c>
      <c r="CW8" s="47">
        <f t="shared" si="8"/>
        <v>0</v>
      </c>
      <c r="CX8" s="47">
        <f t="shared" si="8"/>
        <v>0</v>
      </c>
      <c r="CY8" s="47">
        <f t="shared" si="8"/>
        <v>0</v>
      </c>
      <c r="CZ8" s="47">
        <f t="shared" si="8"/>
        <v>0</v>
      </c>
      <c r="DA8" s="47">
        <f t="shared" si="8"/>
        <v>0</v>
      </c>
      <c r="DB8" s="47">
        <f t="shared" si="8"/>
        <v>0</v>
      </c>
      <c r="DC8" s="47">
        <f t="shared" si="8"/>
        <v>0</v>
      </c>
      <c r="DD8" s="47">
        <f t="shared" si="8"/>
        <v>0</v>
      </c>
      <c r="DE8" s="47">
        <f t="shared" si="8"/>
        <v>0</v>
      </c>
      <c r="DF8" s="47">
        <f t="shared" si="8"/>
        <v>0</v>
      </c>
      <c r="DG8" s="47">
        <f t="shared" si="8"/>
        <v>0</v>
      </c>
      <c r="DH8" s="47">
        <f t="shared" si="8"/>
        <v>0</v>
      </c>
      <c r="DI8" s="47">
        <f t="shared" si="8"/>
        <v>0</v>
      </c>
      <c r="DJ8" s="47">
        <f t="shared" si="8"/>
        <v>0</v>
      </c>
      <c r="DK8" s="47">
        <f t="shared" si="8"/>
        <v>0</v>
      </c>
      <c r="DL8" s="47">
        <f t="shared" si="8"/>
        <v>0</v>
      </c>
      <c r="DM8" s="47">
        <f t="shared" si="8"/>
        <v>0</v>
      </c>
      <c r="DN8" s="47">
        <f t="shared" si="8"/>
        <v>0</v>
      </c>
      <c r="DO8" s="47">
        <f t="shared" si="8"/>
        <v>0</v>
      </c>
      <c r="DP8" s="47">
        <f t="shared" si="8"/>
        <v>0</v>
      </c>
      <c r="DQ8" s="47">
        <f t="shared" si="8"/>
        <v>0</v>
      </c>
      <c r="DR8" s="47">
        <f t="shared" si="8"/>
        <v>0</v>
      </c>
      <c r="DS8" s="47">
        <f t="shared" si="8"/>
        <v>0</v>
      </c>
      <c r="DT8" s="47">
        <f t="shared" si="8"/>
        <v>0</v>
      </c>
      <c r="DU8" s="47">
        <f t="shared" si="8"/>
        <v>0</v>
      </c>
      <c r="DV8" s="47">
        <f t="shared" si="8"/>
        <v>0</v>
      </c>
      <c r="DW8" s="47">
        <f t="shared" si="8"/>
        <v>0</v>
      </c>
      <c r="DX8" s="47">
        <f t="shared" si="8"/>
        <v>0</v>
      </c>
      <c r="DY8" s="47">
        <f t="shared" si="8"/>
        <v>0</v>
      </c>
      <c r="DZ8" s="47">
        <f t="shared" si="8"/>
        <v>0</v>
      </c>
      <c r="EA8" s="47">
        <f t="shared" si="8"/>
        <v>0</v>
      </c>
      <c r="EB8" s="47">
        <f t="shared" si="8"/>
        <v>0</v>
      </c>
      <c r="EC8" s="47">
        <f t="shared" si="8"/>
        <v>0</v>
      </c>
      <c r="ED8" s="47">
        <f t="shared" si="8"/>
        <v>0</v>
      </c>
      <c r="EE8" s="47">
        <f t="shared" si="8"/>
        <v>0</v>
      </c>
      <c r="EF8" s="47">
        <f t="shared" si="8"/>
        <v>0</v>
      </c>
      <c r="EG8" s="47">
        <f t="shared" si="8"/>
        <v>0</v>
      </c>
      <c r="EH8" s="47">
        <f t="shared" si="8"/>
        <v>0</v>
      </c>
      <c r="EI8" s="47">
        <f t="shared" si="8"/>
        <v>0</v>
      </c>
      <c r="EJ8" s="47">
        <f t="shared" si="8"/>
        <v>0</v>
      </c>
      <c r="EK8" s="49">
        <f t="shared" si="8"/>
        <v>0</v>
      </c>
      <c r="EL8" s="47">
        <f t="shared" si="8"/>
        <v>0</v>
      </c>
      <c r="EM8" s="47">
        <f t="shared" si="8"/>
        <v>0</v>
      </c>
      <c r="EN8" s="47">
        <f t="shared" si="8"/>
        <v>0</v>
      </c>
      <c r="EO8" s="47">
        <f t="shared" si="8"/>
        <v>0</v>
      </c>
      <c r="EP8" s="47">
        <f t="shared" si="8"/>
        <v>0</v>
      </c>
      <c r="EQ8" s="47">
        <f t="shared" si="8"/>
        <v>0</v>
      </c>
      <c r="ER8" s="47">
        <f t="shared" si="8"/>
        <v>0</v>
      </c>
      <c r="ES8" s="47">
        <f t="shared" si="8"/>
        <v>0</v>
      </c>
      <c r="ET8" s="47">
        <f t="shared" si="8"/>
        <v>0</v>
      </c>
      <c r="EU8" s="47">
        <f t="shared" si="8"/>
        <v>0</v>
      </c>
      <c r="EV8" s="50">
        <f t="shared" si="8"/>
        <v>0</v>
      </c>
      <c r="EW8" s="47">
        <f t="shared" si="8"/>
        <v>0</v>
      </c>
      <c r="EX8" s="47">
        <f t="shared" si="8"/>
        <v>0</v>
      </c>
      <c r="EY8" s="47">
        <f t="shared" si="8"/>
        <v>0</v>
      </c>
      <c r="EZ8" s="47">
        <f t="shared" si="8"/>
        <v>0</v>
      </c>
      <c r="FA8" s="47">
        <f t="shared" si="8"/>
        <v>0</v>
      </c>
      <c r="FB8" s="47">
        <f t="shared" si="8"/>
        <v>0</v>
      </c>
      <c r="FC8" s="47">
        <f t="shared" si="8"/>
        <v>0</v>
      </c>
      <c r="FD8" s="47">
        <f t="shared" si="8"/>
        <v>0</v>
      </c>
      <c r="FE8" s="47">
        <f t="shared" si="8"/>
        <v>0</v>
      </c>
      <c r="FF8" s="47">
        <f t="shared" si="8"/>
        <v>0</v>
      </c>
      <c r="FG8" s="47">
        <f t="shared" si="8"/>
        <v>0</v>
      </c>
      <c r="FH8" s="50">
        <f t="shared" si="8"/>
        <v>0</v>
      </c>
      <c r="FI8" s="47">
        <f t="shared" si="8"/>
        <v>0</v>
      </c>
      <c r="FJ8" s="47">
        <f t="shared" si="8"/>
        <v>0</v>
      </c>
      <c r="FK8" s="47">
        <f t="shared" si="8"/>
        <v>0</v>
      </c>
      <c r="FL8" s="47">
        <f t="shared" si="8"/>
        <v>0</v>
      </c>
      <c r="FM8" s="47">
        <f t="shared" si="8"/>
        <v>0</v>
      </c>
      <c r="FN8" s="47">
        <f t="shared" si="8"/>
        <v>0</v>
      </c>
      <c r="FO8" s="47">
        <f t="shared" si="8"/>
        <v>0</v>
      </c>
      <c r="FP8" s="47">
        <f t="shared" si="8"/>
        <v>0</v>
      </c>
      <c r="FQ8" s="47">
        <f t="shared" si="8"/>
        <v>0</v>
      </c>
      <c r="FR8" s="47">
        <f t="shared" si="8"/>
        <v>0</v>
      </c>
      <c r="FS8" s="47">
        <f t="shared" si="8"/>
        <v>0</v>
      </c>
      <c r="FT8" s="50">
        <f t="shared" si="8"/>
        <v>0</v>
      </c>
      <c r="FU8" s="47">
        <f t="shared" si="8"/>
        <v>0</v>
      </c>
      <c r="FV8" s="47">
        <f t="shared" si="8"/>
        <v>0</v>
      </c>
      <c r="FW8" s="47">
        <f t="shared" si="8"/>
        <v>0</v>
      </c>
      <c r="FX8" s="47">
        <f t="shared" si="8"/>
        <v>0</v>
      </c>
      <c r="FY8" s="47">
        <f t="shared" si="8"/>
        <v>0</v>
      </c>
      <c r="FZ8" s="47">
        <f t="shared" si="8"/>
        <v>0</v>
      </c>
      <c r="GA8" s="47">
        <f t="shared" si="8"/>
        <v>0</v>
      </c>
      <c r="GB8" s="47">
        <f t="shared" si="8"/>
        <v>0</v>
      </c>
      <c r="GC8" s="47">
        <f t="shared" si="8"/>
        <v>0</v>
      </c>
      <c r="GD8" s="47">
        <f t="shared" si="8"/>
        <v>0</v>
      </c>
      <c r="GE8" s="47">
        <f t="shared" si="8"/>
        <v>0</v>
      </c>
      <c r="GF8" s="47">
        <f t="shared" si="8"/>
        <v>0</v>
      </c>
      <c r="GG8" s="47">
        <f t="shared" si="8"/>
        <v>0</v>
      </c>
      <c r="GH8" s="47">
        <f t="shared" si="8"/>
        <v>0</v>
      </c>
      <c r="GI8" s="47">
        <f t="shared" si="8"/>
        <v>0</v>
      </c>
      <c r="GJ8" s="47">
        <f t="shared" si="8"/>
        <v>0</v>
      </c>
      <c r="GK8" s="47">
        <f t="shared" si="8"/>
        <v>0</v>
      </c>
      <c r="GL8" s="47">
        <f t="shared" si="8"/>
        <v>0</v>
      </c>
      <c r="GM8" s="47">
        <f t="shared" si="8"/>
        <v>0</v>
      </c>
      <c r="GN8" s="47">
        <f t="shared" si="8"/>
        <v>0</v>
      </c>
      <c r="GO8" s="47">
        <f t="shared" si="8"/>
        <v>0</v>
      </c>
      <c r="GP8" s="47">
        <f t="shared" si="8"/>
        <v>0</v>
      </c>
      <c r="GQ8" s="47">
        <f t="shared" si="8"/>
        <v>0</v>
      </c>
      <c r="GR8" s="47">
        <f t="shared" si="8"/>
        <v>0</v>
      </c>
      <c r="GS8" s="47">
        <f t="shared" si="8"/>
        <v>0</v>
      </c>
      <c r="GT8" s="47">
        <f t="shared" si="8"/>
        <v>0</v>
      </c>
      <c r="GU8" s="47">
        <f t="shared" si="8"/>
        <v>0</v>
      </c>
      <c r="GV8" s="47">
        <f t="shared" si="8"/>
        <v>0</v>
      </c>
      <c r="GW8" s="47">
        <f t="shared" si="8"/>
        <v>0</v>
      </c>
      <c r="GX8" s="47">
        <f t="shared" si="8"/>
        <v>0</v>
      </c>
      <c r="GY8" s="47">
        <f t="shared" si="8"/>
        <v>0</v>
      </c>
      <c r="GZ8" s="47">
        <f t="shared" si="8"/>
        <v>0</v>
      </c>
      <c r="HA8" s="47">
        <f t="shared" si="8"/>
        <v>0</v>
      </c>
      <c r="HB8" s="47">
        <f t="shared" si="8"/>
        <v>0</v>
      </c>
      <c r="HC8" s="47">
        <f t="shared" si="8"/>
        <v>0</v>
      </c>
      <c r="HD8" s="47">
        <f t="shared" si="8"/>
        <v>0</v>
      </c>
      <c r="HE8" s="47">
        <f t="shared" si="8"/>
        <v>0</v>
      </c>
      <c r="HF8" s="47">
        <f t="shared" si="8"/>
        <v>0</v>
      </c>
      <c r="HG8" s="47">
        <f t="shared" si="8"/>
        <v>0</v>
      </c>
      <c r="HH8" s="47">
        <f t="shared" si="8"/>
        <v>0</v>
      </c>
      <c r="HI8" s="47">
        <f t="shared" si="8"/>
        <v>0</v>
      </c>
      <c r="HJ8" s="47">
        <f t="shared" si="8"/>
        <v>0</v>
      </c>
      <c r="HK8" s="47">
        <f t="shared" si="8"/>
        <v>0</v>
      </c>
      <c r="HL8" s="47">
        <f t="shared" si="8"/>
        <v>0</v>
      </c>
      <c r="HM8" s="47">
        <f t="shared" si="8"/>
        <v>0</v>
      </c>
      <c r="HN8" s="47">
        <f t="shared" si="8"/>
        <v>0</v>
      </c>
      <c r="HO8" s="47">
        <f t="shared" si="8"/>
        <v>0</v>
      </c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5"/>
      <c r="IC8" s="45"/>
    </row>
    <row r="9" ht="12.0" customHeight="1">
      <c r="A9" s="51" t="s">
        <v>29</v>
      </c>
      <c r="B9" s="52"/>
      <c r="C9" s="53">
        <f t="shared" ref="C9:S9" si="9">SUM(INDIRECT(ADDRESS(ROW(),C$1)&amp;":"&amp;ADDRESS(ROW(),C$1+11)))</f>
        <v>0</v>
      </c>
      <c r="D9" s="54">
        <f t="shared" si="9"/>
        <v>0</v>
      </c>
      <c r="E9" s="54">
        <f t="shared" si="9"/>
        <v>0</v>
      </c>
      <c r="F9" s="54">
        <f t="shared" si="9"/>
        <v>0</v>
      </c>
      <c r="G9" s="54">
        <f t="shared" si="9"/>
        <v>0</v>
      </c>
      <c r="H9" s="54">
        <f t="shared" si="9"/>
        <v>0</v>
      </c>
      <c r="I9" s="54">
        <f t="shared" si="9"/>
        <v>0</v>
      </c>
      <c r="J9" s="54">
        <f t="shared" si="9"/>
        <v>0</v>
      </c>
      <c r="K9" s="54">
        <f t="shared" si="9"/>
        <v>0</v>
      </c>
      <c r="L9" s="54">
        <f t="shared" si="9"/>
        <v>0</v>
      </c>
      <c r="M9" s="54">
        <f t="shared" si="9"/>
        <v>0</v>
      </c>
      <c r="N9" s="54">
        <f t="shared" si="9"/>
        <v>0</v>
      </c>
      <c r="O9" s="54">
        <f t="shared" si="9"/>
        <v>0</v>
      </c>
      <c r="P9" s="54">
        <f t="shared" si="9"/>
        <v>0</v>
      </c>
      <c r="Q9" s="54">
        <f t="shared" si="9"/>
        <v>0</v>
      </c>
      <c r="R9" s="54">
        <f t="shared" si="9"/>
        <v>0</v>
      </c>
      <c r="S9" s="55">
        <f t="shared" si="9"/>
        <v>0</v>
      </c>
      <c r="T9" s="54">
        <f t="shared" ref="T9:HO9" si="10">INDIRECT($A$1&amp;ADDRESS(MATCH(T$1,INDIRECT($A$1&amp;"C:C"),0),MATCH($A9,INDIRECT($A$1&amp;"2:2"),0)))*$A$3</f>
        <v>0</v>
      </c>
      <c r="U9" s="54">
        <f t="shared" si="10"/>
        <v>0</v>
      </c>
      <c r="V9" s="54">
        <f t="shared" si="10"/>
        <v>0</v>
      </c>
      <c r="W9" s="54">
        <f t="shared" si="10"/>
        <v>0</v>
      </c>
      <c r="X9" s="54">
        <f t="shared" si="10"/>
        <v>0</v>
      </c>
      <c r="Y9" s="54">
        <f t="shared" si="10"/>
        <v>0</v>
      </c>
      <c r="Z9" s="54">
        <f t="shared" si="10"/>
        <v>0</v>
      </c>
      <c r="AA9" s="54">
        <f t="shared" si="10"/>
        <v>0</v>
      </c>
      <c r="AB9" s="54">
        <f t="shared" si="10"/>
        <v>0</v>
      </c>
      <c r="AC9" s="54">
        <f t="shared" si="10"/>
        <v>0</v>
      </c>
      <c r="AD9" s="54">
        <f t="shared" si="10"/>
        <v>0</v>
      </c>
      <c r="AE9" s="54">
        <f t="shared" si="10"/>
        <v>0</v>
      </c>
      <c r="AF9" s="54">
        <f t="shared" si="10"/>
        <v>0</v>
      </c>
      <c r="AG9" s="54">
        <f t="shared" si="10"/>
        <v>0</v>
      </c>
      <c r="AH9" s="54">
        <f t="shared" si="10"/>
        <v>0</v>
      </c>
      <c r="AI9" s="54">
        <f t="shared" si="10"/>
        <v>0</v>
      </c>
      <c r="AJ9" s="54">
        <f t="shared" si="10"/>
        <v>0</v>
      </c>
      <c r="AK9" s="54">
        <f t="shared" si="10"/>
        <v>0</v>
      </c>
      <c r="AL9" s="54">
        <f t="shared" si="10"/>
        <v>0</v>
      </c>
      <c r="AM9" s="54">
        <f t="shared" si="10"/>
        <v>0</v>
      </c>
      <c r="AN9" s="54">
        <f t="shared" si="10"/>
        <v>0</v>
      </c>
      <c r="AO9" s="54">
        <f t="shared" si="10"/>
        <v>0</v>
      </c>
      <c r="AP9" s="54">
        <f t="shared" si="10"/>
        <v>0</v>
      </c>
      <c r="AQ9" s="54">
        <f t="shared" si="10"/>
        <v>0</v>
      </c>
      <c r="AR9" s="54">
        <f t="shared" si="10"/>
        <v>0</v>
      </c>
      <c r="AS9" s="54">
        <f t="shared" si="10"/>
        <v>0</v>
      </c>
      <c r="AT9" s="54">
        <f t="shared" si="10"/>
        <v>0</v>
      </c>
      <c r="AU9" s="54">
        <f t="shared" si="10"/>
        <v>0</v>
      </c>
      <c r="AV9" s="54">
        <f t="shared" si="10"/>
        <v>0</v>
      </c>
      <c r="AW9" s="54">
        <f t="shared" si="10"/>
        <v>0</v>
      </c>
      <c r="AX9" s="54">
        <f t="shared" si="10"/>
        <v>0</v>
      </c>
      <c r="AY9" s="54">
        <f t="shared" si="10"/>
        <v>0</v>
      </c>
      <c r="AZ9" s="54">
        <f t="shared" si="10"/>
        <v>0</v>
      </c>
      <c r="BA9" s="54">
        <f t="shared" si="10"/>
        <v>0</v>
      </c>
      <c r="BB9" s="54">
        <f t="shared" si="10"/>
        <v>0</v>
      </c>
      <c r="BC9" s="54">
        <f t="shared" si="10"/>
        <v>0</v>
      </c>
      <c r="BD9" s="54">
        <f t="shared" si="10"/>
        <v>0</v>
      </c>
      <c r="BE9" s="54">
        <f t="shared" si="10"/>
        <v>0</v>
      </c>
      <c r="BF9" s="54">
        <f t="shared" si="10"/>
        <v>0</v>
      </c>
      <c r="BG9" s="54">
        <f t="shared" si="10"/>
        <v>0</v>
      </c>
      <c r="BH9" s="54">
        <f t="shared" si="10"/>
        <v>0</v>
      </c>
      <c r="BI9" s="54">
        <f t="shared" si="10"/>
        <v>0</v>
      </c>
      <c r="BJ9" s="54">
        <f t="shared" si="10"/>
        <v>0</v>
      </c>
      <c r="BK9" s="54">
        <f t="shared" si="10"/>
        <v>0</v>
      </c>
      <c r="BL9" s="54">
        <f t="shared" si="10"/>
        <v>0</v>
      </c>
      <c r="BM9" s="54">
        <f t="shared" si="10"/>
        <v>0</v>
      </c>
      <c r="BN9" s="54">
        <f t="shared" si="10"/>
        <v>0</v>
      </c>
      <c r="BO9" s="54">
        <f t="shared" si="10"/>
        <v>0</v>
      </c>
      <c r="BP9" s="54">
        <f t="shared" si="10"/>
        <v>0</v>
      </c>
      <c r="BQ9" s="54">
        <f t="shared" si="10"/>
        <v>0</v>
      </c>
      <c r="BR9" s="54">
        <f t="shared" si="10"/>
        <v>0</v>
      </c>
      <c r="BS9" s="54">
        <f t="shared" si="10"/>
        <v>0</v>
      </c>
      <c r="BT9" s="54">
        <f t="shared" si="10"/>
        <v>0</v>
      </c>
      <c r="BU9" s="54">
        <f t="shared" si="10"/>
        <v>0</v>
      </c>
      <c r="BV9" s="54">
        <f t="shared" si="10"/>
        <v>0</v>
      </c>
      <c r="BW9" s="54">
        <f t="shared" si="10"/>
        <v>0</v>
      </c>
      <c r="BX9" s="54">
        <f t="shared" si="10"/>
        <v>0</v>
      </c>
      <c r="BY9" s="54">
        <f t="shared" si="10"/>
        <v>0</v>
      </c>
      <c r="BZ9" s="54">
        <f t="shared" si="10"/>
        <v>0</v>
      </c>
      <c r="CA9" s="54">
        <f t="shared" si="10"/>
        <v>0</v>
      </c>
      <c r="CB9" s="54">
        <f t="shared" si="10"/>
        <v>0</v>
      </c>
      <c r="CC9" s="54">
        <f t="shared" si="10"/>
        <v>0</v>
      </c>
      <c r="CD9" s="54">
        <f t="shared" si="10"/>
        <v>0</v>
      </c>
      <c r="CE9" s="54">
        <f t="shared" si="10"/>
        <v>0</v>
      </c>
      <c r="CF9" s="54">
        <f t="shared" si="10"/>
        <v>0</v>
      </c>
      <c r="CG9" s="54">
        <f t="shared" si="10"/>
        <v>0</v>
      </c>
      <c r="CH9" s="54">
        <f t="shared" si="10"/>
        <v>0</v>
      </c>
      <c r="CI9" s="54">
        <f t="shared" si="10"/>
        <v>0</v>
      </c>
      <c r="CJ9" s="54">
        <f t="shared" si="10"/>
        <v>0</v>
      </c>
      <c r="CK9" s="54">
        <f t="shared" si="10"/>
        <v>0</v>
      </c>
      <c r="CL9" s="54">
        <f t="shared" si="10"/>
        <v>0</v>
      </c>
      <c r="CM9" s="54">
        <f t="shared" si="10"/>
        <v>0</v>
      </c>
      <c r="CN9" s="54">
        <f t="shared" si="10"/>
        <v>0</v>
      </c>
      <c r="CO9" s="54">
        <f t="shared" si="10"/>
        <v>0</v>
      </c>
      <c r="CP9" s="54">
        <f t="shared" si="10"/>
        <v>0</v>
      </c>
      <c r="CQ9" s="54">
        <f t="shared" si="10"/>
        <v>0</v>
      </c>
      <c r="CR9" s="54">
        <f t="shared" si="10"/>
        <v>0</v>
      </c>
      <c r="CS9" s="54">
        <f t="shared" si="10"/>
        <v>0</v>
      </c>
      <c r="CT9" s="54">
        <f t="shared" si="10"/>
        <v>0</v>
      </c>
      <c r="CU9" s="54">
        <f t="shared" si="10"/>
        <v>0</v>
      </c>
      <c r="CV9" s="54">
        <f t="shared" si="10"/>
        <v>0</v>
      </c>
      <c r="CW9" s="54">
        <f t="shared" si="10"/>
        <v>0</v>
      </c>
      <c r="CX9" s="54">
        <f t="shared" si="10"/>
        <v>0</v>
      </c>
      <c r="CY9" s="54">
        <f t="shared" si="10"/>
        <v>0</v>
      </c>
      <c r="CZ9" s="54">
        <f t="shared" si="10"/>
        <v>0</v>
      </c>
      <c r="DA9" s="54">
        <f t="shared" si="10"/>
        <v>0</v>
      </c>
      <c r="DB9" s="54">
        <f t="shared" si="10"/>
        <v>0</v>
      </c>
      <c r="DC9" s="54">
        <f t="shared" si="10"/>
        <v>0</v>
      </c>
      <c r="DD9" s="54">
        <f t="shared" si="10"/>
        <v>0</v>
      </c>
      <c r="DE9" s="54">
        <f t="shared" si="10"/>
        <v>0</v>
      </c>
      <c r="DF9" s="54">
        <f t="shared" si="10"/>
        <v>0</v>
      </c>
      <c r="DG9" s="54">
        <f t="shared" si="10"/>
        <v>0</v>
      </c>
      <c r="DH9" s="54">
        <f t="shared" si="10"/>
        <v>0</v>
      </c>
      <c r="DI9" s="54">
        <f t="shared" si="10"/>
        <v>0</v>
      </c>
      <c r="DJ9" s="54">
        <f t="shared" si="10"/>
        <v>0</v>
      </c>
      <c r="DK9" s="54">
        <f t="shared" si="10"/>
        <v>0</v>
      </c>
      <c r="DL9" s="54">
        <f t="shared" si="10"/>
        <v>0</v>
      </c>
      <c r="DM9" s="54">
        <f t="shared" si="10"/>
        <v>0</v>
      </c>
      <c r="DN9" s="54">
        <f t="shared" si="10"/>
        <v>0</v>
      </c>
      <c r="DO9" s="54">
        <f t="shared" si="10"/>
        <v>0</v>
      </c>
      <c r="DP9" s="54">
        <f t="shared" si="10"/>
        <v>0</v>
      </c>
      <c r="DQ9" s="54">
        <f t="shared" si="10"/>
        <v>0</v>
      </c>
      <c r="DR9" s="54">
        <f t="shared" si="10"/>
        <v>0</v>
      </c>
      <c r="DS9" s="54">
        <f t="shared" si="10"/>
        <v>0</v>
      </c>
      <c r="DT9" s="54">
        <f t="shared" si="10"/>
        <v>0</v>
      </c>
      <c r="DU9" s="54">
        <f t="shared" si="10"/>
        <v>0</v>
      </c>
      <c r="DV9" s="54">
        <f t="shared" si="10"/>
        <v>0</v>
      </c>
      <c r="DW9" s="54">
        <f t="shared" si="10"/>
        <v>0</v>
      </c>
      <c r="DX9" s="54">
        <f t="shared" si="10"/>
        <v>0</v>
      </c>
      <c r="DY9" s="54">
        <f t="shared" si="10"/>
        <v>0</v>
      </c>
      <c r="DZ9" s="54">
        <f t="shared" si="10"/>
        <v>0</v>
      </c>
      <c r="EA9" s="54">
        <f t="shared" si="10"/>
        <v>0</v>
      </c>
      <c r="EB9" s="54">
        <f t="shared" si="10"/>
        <v>0</v>
      </c>
      <c r="EC9" s="54">
        <f t="shared" si="10"/>
        <v>0</v>
      </c>
      <c r="ED9" s="54">
        <f t="shared" si="10"/>
        <v>0</v>
      </c>
      <c r="EE9" s="54">
        <f t="shared" si="10"/>
        <v>0</v>
      </c>
      <c r="EF9" s="54">
        <f t="shared" si="10"/>
        <v>0</v>
      </c>
      <c r="EG9" s="54">
        <f t="shared" si="10"/>
        <v>0</v>
      </c>
      <c r="EH9" s="54">
        <f t="shared" si="10"/>
        <v>0</v>
      </c>
      <c r="EI9" s="54">
        <f t="shared" si="10"/>
        <v>0</v>
      </c>
      <c r="EJ9" s="56">
        <f t="shared" si="10"/>
        <v>0</v>
      </c>
      <c r="EK9" s="54">
        <f t="shared" si="10"/>
        <v>0</v>
      </c>
      <c r="EL9" s="54">
        <f t="shared" si="10"/>
        <v>0</v>
      </c>
      <c r="EM9" s="54">
        <f t="shared" si="10"/>
        <v>0</v>
      </c>
      <c r="EN9" s="54">
        <f t="shared" si="10"/>
        <v>0</v>
      </c>
      <c r="EO9" s="54">
        <f t="shared" si="10"/>
        <v>0</v>
      </c>
      <c r="EP9" s="54">
        <f t="shared" si="10"/>
        <v>0</v>
      </c>
      <c r="EQ9" s="54">
        <f t="shared" si="10"/>
        <v>0</v>
      </c>
      <c r="ER9" s="54">
        <f t="shared" si="10"/>
        <v>0</v>
      </c>
      <c r="ES9" s="54">
        <f t="shared" si="10"/>
        <v>0</v>
      </c>
      <c r="ET9" s="54">
        <f t="shared" si="10"/>
        <v>0</v>
      </c>
      <c r="EU9" s="54">
        <f t="shared" si="10"/>
        <v>0</v>
      </c>
      <c r="EV9" s="54">
        <f t="shared" si="10"/>
        <v>0</v>
      </c>
      <c r="EW9" s="54">
        <f t="shared" si="10"/>
        <v>0</v>
      </c>
      <c r="EX9" s="54">
        <f t="shared" si="10"/>
        <v>0</v>
      </c>
      <c r="EY9" s="54">
        <f t="shared" si="10"/>
        <v>0</v>
      </c>
      <c r="EZ9" s="54">
        <f t="shared" si="10"/>
        <v>0</v>
      </c>
      <c r="FA9" s="54">
        <f t="shared" si="10"/>
        <v>0</v>
      </c>
      <c r="FB9" s="54">
        <f t="shared" si="10"/>
        <v>0</v>
      </c>
      <c r="FC9" s="54">
        <f t="shared" si="10"/>
        <v>0</v>
      </c>
      <c r="FD9" s="54">
        <f t="shared" si="10"/>
        <v>0</v>
      </c>
      <c r="FE9" s="54">
        <f t="shared" si="10"/>
        <v>0</v>
      </c>
      <c r="FF9" s="54">
        <f t="shared" si="10"/>
        <v>0</v>
      </c>
      <c r="FG9" s="54">
        <f t="shared" si="10"/>
        <v>0</v>
      </c>
      <c r="FH9" s="54">
        <f t="shared" si="10"/>
        <v>0</v>
      </c>
      <c r="FI9" s="54">
        <f t="shared" si="10"/>
        <v>0</v>
      </c>
      <c r="FJ9" s="54">
        <f t="shared" si="10"/>
        <v>0</v>
      </c>
      <c r="FK9" s="54">
        <f t="shared" si="10"/>
        <v>0</v>
      </c>
      <c r="FL9" s="54">
        <f t="shared" si="10"/>
        <v>0</v>
      </c>
      <c r="FM9" s="54">
        <f t="shared" si="10"/>
        <v>0</v>
      </c>
      <c r="FN9" s="54">
        <f t="shared" si="10"/>
        <v>0</v>
      </c>
      <c r="FO9" s="54">
        <f t="shared" si="10"/>
        <v>0</v>
      </c>
      <c r="FP9" s="54">
        <f t="shared" si="10"/>
        <v>0</v>
      </c>
      <c r="FQ9" s="54">
        <f t="shared" si="10"/>
        <v>0</v>
      </c>
      <c r="FR9" s="54">
        <f t="shared" si="10"/>
        <v>0</v>
      </c>
      <c r="FS9" s="54">
        <f t="shared" si="10"/>
        <v>0</v>
      </c>
      <c r="FT9" s="54">
        <f t="shared" si="10"/>
        <v>0</v>
      </c>
      <c r="FU9" s="54">
        <f t="shared" si="10"/>
        <v>0</v>
      </c>
      <c r="FV9" s="54">
        <f t="shared" si="10"/>
        <v>0</v>
      </c>
      <c r="FW9" s="54">
        <f t="shared" si="10"/>
        <v>0</v>
      </c>
      <c r="FX9" s="54">
        <f t="shared" si="10"/>
        <v>0</v>
      </c>
      <c r="FY9" s="54">
        <f t="shared" si="10"/>
        <v>0</v>
      </c>
      <c r="FZ9" s="54">
        <f t="shared" si="10"/>
        <v>0</v>
      </c>
      <c r="GA9" s="54">
        <f t="shared" si="10"/>
        <v>0</v>
      </c>
      <c r="GB9" s="54">
        <f t="shared" si="10"/>
        <v>0</v>
      </c>
      <c r="GC9" s="54">
        <f t="shared" si="10"/>
        <v>0</v>
      </c>
      <c r="GD9" s="54">
        <f t="shared" si="10"/>
        <v>0</v>
      </c>
      <c r="GE9" s="54">
        <f t="shared" si="10"/>
        <v>0</v>
      </c>
      <c r="GF9" s="54">
        <f t="shared" si="10"/>
        <v>0</v>
      </c>
      <c r="GG9" s="54">
        <f t="shared" si="10"/>
        <v>0</v>
      </c>
      <c r="GH9" s="54">
        <f t="shared" si="10"/>
        <v>0</v>
      </c>
      <c r="GI9" s="54">
        <f t="shared" si="10"/>
        <v>0</v>
      </c>
      <c r="GJ9" s="54">
        <f t="shared" si="10"/>
        <v>0</v>
      </c>
      <c r="GK9" s="54">
        <f t="shared" si="10"/>
        <v>0</v>
      </c>
      <c r="GL9" s="54">
        <f t="shared" si="10"/>
        <v>0</v>
      </c>
      <c r="GM9" s="54">
        <f t="shared" si="10"/>
        <v>0</v>
      </c>
      <c r="GN9" s="54">
        <f t="shared" si="10"/>
        <v>0</v>
      </c>
      <c r="GO9" s="54">
        <f t="shared" si="10"/>
        <v>0</v>
      </c>
      <c r="GP9" s="54">
        <f t="shared" si="10"/>
        <v>0</v>
      </c>
      <c r="GQ9" s="54">
        <f t="shared" si="10"/>
        <v>0</v>
      </c>
      <c r="GR9" s="54">
        <f t="shared" si="10"/>
        <v>0</v>
      </c>
      <c r="GS9" s="54">
        <f t="shared" si="10"/>
        <v>0</v>
      </c>
      <c r="GT9" s="54">
        <f t="shared" si="10"/>
        <v>0</v>
      </c>
      <c r="GU9" s="54">
        <f t="shared" si="10"/>
        <v>0</v>
      </c>
      <c r="GV9" s="54">
        <f t="shared" si="10"/>
        <v>0</v>
      </c>
      <c r="GW9" s="54">
        <f t="shared" si="10"/>
        <v>0</v>
      </c>
      <c r="GX9" s="54">
        <f t="shared" si="10"/>
        <v>0</v>
      </c>
      <c r="GY9" s="54">
        <f t="shared" si="10"/>
        <v>0</v>
      </c>
      <c r="GZ9" s="54">
        <f t="shared" si="10"/>
        <v>0</v>
      </c>
      <c r="HA9" s="54">
        <f t="shared" si="10"/>
        <v>0</v>
      </c>
      <c r="HB9" s="54">
        <f t="shared" si="10"/>
        <v>0</v>
      </c>
      <c r="HC9" s="54">
        <f t="shared" si="10"/>
        <v>0</v>
      </c>
      <c r="HD9" s="54">
        <f t="shared" si="10"/>
        <v>0</v>
      </c>
      <c r="HE9" s="54">
        <f t="shared" si="10"/>
        <v>0</v>
      </c>
      <c r="HF9" s="54">
        <f t="shared" si="10"/>
        <v>0</v>
      </c>
      <c r="HG9" s="54">
        <f t="shared" si="10"/>
        <v>0</v>
      </c>
      <c r="HH9" s="54">
        <f t="shared" si="10"/>
        <v>0</v>
      </c>
      <c r="HI9" s="54">
        <f t="shared" si="10"/>
        <v>0</v>
      </c>
      <c r="HJ9" s="54">
        <f t="shared" si="10"/>
        <v>0</v>
      </c>
      <c r="HK9" s="54">
        <f t="shared" si="10"/>
        <v>0</v>
      </c>
      <c r="HL9" s="54">
        <f t="shared" si="10"/>
        <v>0</v>
      </c>
      <c r="HM9" s="54">
        <f t="shared" si="10"/>
        <v>0</v>
      </c>
      <c r="HN9" s="54">
        <f t="shared" si="10"/>
        <v>0</v>
      </c>
      <c r="HO9" s="54">
        <f t="shared" si="10"/>
        <v>0</v>
      </c>
      <c r="HP9" s="54"/>
      <c r="HQ9" s="54"/>
      <c r="HR9" s="54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</row>
    <row r="10" ht="12.0" customHeight="1">
      <c r="A10" s="57" t="s">
        <v>30</v>
      </c>
      <c r="B10" s="58"/>
      <c r="C10" s="59">
        <f t="shared" ref="C10:S10" si="11">SUM(INDIRECT(ADDRESS(ROW(),C$1)&amp;":"&amp;ADDRESS(ROW(),C$1+11)))</f>
        <v>0</v>
      </c>
      <c r="D10" s="60">
        <f t="shared" si="11"/>
        <v>0</v>
      </c>
      <c r="E10" s="60">
        <f t="shared" si="11"/>
        <v>0</v>
      </c>
      <c r="F10" s="60">
        <f t="shared" si="11"/>
        <v>0</v>
      </c>
      <c r="G10" s="60">
        <f t="shared" si="11"/>
        <v>0</v>
      </c>
      <c r="H10" s="60">
        <f t="shared" si="11"/>
        <v>0</v>
      </c>
      <c r="I10" s="60">
        <f t="shared" si="11"/>
        <v>0</v>
      </c>
      <c r="J10" s="60">
        <f t="shared" si="11"/>
        <v>0</v>
      </c>
      <c r="K10" s="60">
        <f t="shared" si="11"/>
        <v>0</v>
      </c>
      <c r="L10" s="60">
        <f t="shared" si="11"/>
        <v>0</v>
      </c>
      <c r="M10" s="60">
        <f t="shared" si="11"/>
        <v>0</v>
      </c>
      <c r="N10" s="60">
        <f t="shared" si="11"/>
        <v>0</v>
      </c>
      <c r="O10" s="60">
        <f t="shared" si="11"/>
        <v>0</v>
      </c>
      <c r="P10" s="60">
        <f t="shared" si="11"/>
        <v>0</v>
      </c>
      <c r="Q10" s="60">
        <f t="shared" si="11"/>
        <v>0</v>
      </c>
      <c r="R10" s="60">
        <f t="shared" si="11"/>
        <v>0</v>
      </c>
      <c r="S10" s="61">
        <f t="shared" si="11"/>
        <v>0</v>
      </c>
      <c r="T10" s="62">
        <f t="shared" ref="T10:HO10" si="12">INDIRECT($A$1&amp;ADDRESS(MATCH(T$1,INDIRECT($A$1&amp;"C:C"),0),MATCH($A10,INDIRECT($A$1&amp;"2:2"),0)))*$A$3</f>
        <v>0</v>
      </c>
      <c r="U10" s="62">
        <f t="shared" si="12"/>
        <v>0</v>
      </c>
      <c r="V10" s="62">
        <f t="shared" si="12"/>
        <v>0</v>
      </c>
      <c r="W10" s="62">
        <f t="shared" si="12"/>
        <v>0</v>
      </c>
      <c r="X10" s="62">
        <f t="shared" si="12"/>
        <v>0</v>
      </c>
      <c r="Y10" s="62">
        <f t="shared" si="12"/>
        <v>0</v>
      </c>
      <c r="Z10" s="62">
        <f t="shared" si="12"/>
        <v>0</v>
      </c>
      <c r="AA10" s="62">
        <f t="shared" si="12"/>
        <v>0</v>
      </c>
      <c r="AB10" s="62">
        <f t="shared" si="12"/>
        <v>0</v>
      </c>
      <c r="AC10" s="62">
        <f t="shared" si="12"/>
        <v>0</v>
      </c>
      <c r="AD10" s="62">
        <f t="shared" si="12"/>
        <v>0</v>
      </c>
      <c r="AE10" s="63">
        <f t="shared" si="12"/>
        <v>0</v>
      </c>
      <c r="AF10" s="62">
        <f t="shared" si="12"/>
        <v>0</v>
      </c>
      <c r="AG10" s="62">
        <f t="shared" si="12"/>
        <v>0</v>
      </c>
      <c r="AH10" s="62">
        <f t="shared" si="12"/>
        <v>0</v>
      </c>
      <c r="AI10" s="62">
        <f t="shared" si="12"/>
        <v>0</v>
      </c>
      <c r="AJ10" s="62">
        <f t="shared" si="12"/>
        <v>0</v>
      </c>
      <c r="AK10" s="62">
        <f t="shared" si="12"/>
        <v>0</v>
      </c>
      <c r="AL10" s="62">
        <f t="shared" si="12"/>
        <v>0</v>
      </c>
      <c r="AM10" s="62">
        <f t="shared" si="12"/>
        <v>0</v>
      </c>
      <c r="AN10" s="62">
        <f t="shared" si="12"/>
        <v>0</v>
      </c>
      <c r="AO10" s="62">
        <f t="shared" si="12"/>
        <v>0</v>
      </c>
      <c r="AP10" s="62">
        <f t="shared" si="12"/>
        <v>0</v>
      </c>
      <c r="AQ10" s="63">
        <f t="shared" si="12"/>
        <v>0</v>
      </c>
      <c r="AR10" s="62">
        <f t="shared" si="12"/>
        <v>0</v>
      </c>
      <c r="AS10" s="62">
        <f t="shared" si="12"/>
        <v>0</v>
      </c>
      <c r="AT10" s="62">
        <f t="shared" si="12"/>
        <v>0</v>
      </c>
      <c r="AU10" s="62">
        <f t="shared" si="12"/>
        <v>0</v>
      </c>
      <c r="AV10" s="62">
        <f t="shared" si="12"/>
        <v>0</v>
      </c>
      <c r="AW10" s="62">
        <f t="shared" si="12"/>
        <v>0</v>
      </c>
      <c r="AX10" s="62">
        <f t="shared" si="12"/>
        <v>0</v>
      </c>
      <c r="AY10" s="62">
        <f t="shared" si="12"/>
        <v>0</v>
      </c>
      <c r="AZ10" s="62">
        <f t="shared" si="12"/>
        <v>0</v>
      </c>
      <c r="BA10" s="62">
        <f t="shared" si="12"/>
        <v>0</v>
      </c>
      <c r="BB10" s="62">
        <f t="shared" si="12"/>
        <v>0</v>
      </c>
      <c r="BC10" s="63">
        <f t="shared" si="12"/>
        <v>0</v>
      </c>
      <c r="BD10" s="62">
        <f t="shared" si="12"/>
        <v>0</v>
      </c>
      <c r="BE10" s="62">
        <f t="shared" si="12"/>
        <v>0</v>
      </c>
      <c r="BF10" s="62">
        <f t="shared" si="12"/>
        <v>0</v>
      </c>
      <c r="BG10" s="62">
        <f t="shared" si="12"/>
        <v>0</v>
      </c>
      <c r="BH10" s="62">
        <f t="shared" si="12"/>
        <v>0</v>
      </c>
      <c r="BI10" s="62">
        <f t="shared" si="12"/>
        <v>0</v>
      </c>
      <c r="BJ10" s="62">
        <f t="shared" si="12"/>
        <v>0</v>
      </c>
      <c r="BK10" s="62">
        <f t="shared" si="12"/>
        <v>0</v>
      </c>
      <c r="BL10" s="62">
        <f t="shared" si="12"/>
        <v>0</v>
      </c>
      <c r="BM10" s="62">
        <f t="shared" si="12"/>
        <v>0</v>
      </c>
      <c r="BN10" s="62">
        <f t="shared" si="12"/>
        <v>0</v>
      </c>
      <c r="BO10" s="63">
        <f t="shared" si="12"/>
        <v>0</v>
      </c>
      <c r="BP10" s="62">
        <f t="shared" si="12"/>
        <v>0</v>
      </c>
      <c r="BQ10" s="62">
        <f t="shared" si="12"/>
        <v>0</v>
      </c>
      <c r="BR10" s="62">
        <f t="shared" si="12"/>
        <v>0</v>
      </c>
      <c r="BS10" s="62">
        <f t="shared" si="12"/>
        <v>0</v>
      </c>
      <c r="BT10" s="62">
        <f t="shared" si="12"/>
        <v>0</v>
      </c>
      <c r="BU10" s="62">
        <f t="shared" si="12"/>
        <v>0</v>
      </c>
      <c r="BV10" s="62">
        <f t="shared" si="12"/>
        <v>0</v>
      </c>
      <c r="BW10" s="62">
        <f t="shared" si="12"/>
        <v>0</v>
      </c>
      <c r="BX10" s="62">
        <f t="shared" si="12"/>
        <v>0</v>
      </c>
      <c r="BY10" s="62">
        <f t="shared" si="12"/>
        <v>0</v>
      </c>
      <c r="BZ10" s="62">
        <f t="shared" si="12"/>
        <v>0</v>
      </c>
      <c r="CA10" s="63">
        <f t="shared" si="12"/>
        <v>0</v>
      </c>
      <c r="CB10" s="62">
        <f t="shared" si="12"/>
        <v>0</v>
      </c>
      <c r="CC10" s="62">
        <f t="shared" si="12"/>
        <v>0</v>
      </c>
      <c r="CD10" s="62">
        <f t="shared" si="12"/>
        <v>0</v>
      </c>
      <c r="CE10" s="62">
        <f t="shared" si="12"/>
        <v>0</v>
      </c>
      <c r="CF10" s="62">
        <f t="shared" si="12"/>
        <v>0</v>
      </c>
      <c r="CG10" s="62">
        <f t="shared" si="12"/>
        <v>0</v>
      </c>
      <c r="CH10" s="62">
        <f t="shared" si="12"/>
        <v>0</v>
      </c>
      <c r="CI10" s="62">
        <f t="shared" si="12"/>
        <v>0</v>
      </c>
      <c r="CJ10" s="62">
        <f t="shared" si="12"/>
        <v>0</v>
      </c>
      <c r="CK10" s="62">
        <f t="shared" si="12"/>
        <v>0</v>
      </c>
      <c r="CL10" s="62">
        <f t="shared" si="12"/>
        <v>0</v>
      </c>
      <c r="CM10" s="63">
        <f t="shared" si="12"/>
        <v>0</v>
      </c>
      <c r="CN10" s="62">
        <f t="shared" si="12"/>
        <v>0</v>
      </c>
      <c r="CO10" s="62">
        <f t="shared" si="12"/>
        <v>0</v>
      </c>
      <c r="CP10" s="62">
        <f t="shared" si="12"/>
        <v>0</v>
      </c>
      <c r="CQ10" s="62">
        <f t="shared" si="12"/>
        <v>0</v>
      </c>
      <c r="CR10" s="62">
        <f t="shared" si="12"/>
        <v>0</v>
      </c>
      <c r="CS10" s="62">
        <f t="shared" si="12"/>
        <v>0</v>
      </c>
      <c r="CT10" s="62">
        <f t="shared" si="12"/>
        <v>0</v>
      </c>
      <c r="CU10" s="62">
        <f t="shared" si="12"/>
        <v>0</v>
      </c>
      <c r="CV10" s="62">
        <f t="shared" si="12"/>
        <v>0</v>
      </c>
      <c r="CW10" s="62">
        <f t="shared" si="12"/>
        <v>0</v>
      </c>
      <c r="CX10" s="62">
        <f t="shared" si="12"/>
        <v>0</v>
      </c>
      <c r="CY10" s="63">
        <f t="shared" si="12"/>
        <v>0</v>
      </c>
      <c r="CZ10" s="62">
        <f t="shared" si="12"/>
        <v>0</v>
      </c>
      <c r="DA10" s="62">
        <f t="shared" si="12"/>
        <v>0</v>
      </c>
      <c r="DB10" s="62">
        <f t="shared" si="12"/>
        <v>0</v>
      </c>
      <c r="DC10" s="62">
        <f t="shared" si="12"/>
        <v>0</v>
      </c>
      <c r="DD10" s="62">
        <f t="shared" si="12"/>
        <v>0</v>
      </c>
      <c r="DE10" s="62">
        <f t="shared" si="12"/>
        <v>0</v>
      </c>
      <c r="DF10" s="62">
        <f t="shared" si="12"/>
        <v>0</v>
      </c>
      <c r="DG10" s="62">
        <f t="shared" si="12"/>
        <v>0</v>
      </c>
      <c r="DH10" s="62">
        <f t="shared" si="12"/>
        <v>0</v>
      </c>
      <c r="DI10" s="62">
        <f t="shared" si="12"/>
        <v>0</v>
      </c>
      <c r="DJ10" s="62">
        <f t="shared" si="12"/>
        <v>0</v>
      </c>
      <c r="DK10" s="63">
        <f t="shared" si="12"/>
        <v>0</v>
      </c>
      <c r="DL10" s="62">
        <f t="shared" si="12"/>
        <v>0</v>
      </c>
      <c r="DM10" s="62">
        <f t="shared" si="12"/>
        <v>0</v>
      </c>
      <c r="DN10" s="62">
        <f t="shared" si="12"/>
        <v>0</v>
      </c>
      <c r="DO10" s="62">
        <f t="shared" si="12"/>
        <v>0</v>
      </c>
      <c r="DP10" s="62">
        <f t="shared" si="12"/>
        <v>0</v>
      </c>
      <c r="DQ10" s="62">
        <f t="shared" si="12"/>
        <v>0</v>
      </c>
      <c r="DR10" s="62">
        <f t="shared" si="12"/>
        <v>0</v>
      </c>
      <c r="DS10" s="62">
        <f t="shared" si="12"/>
        <v>0</v>
      </c>
      <c r="DT10" s="62">
        <f t="shared" si="12"/>
        <v>0</v>
      </c>
      <c r="DU10" s="62">
        <f t="shared" si="12"/>
        <v>0</v>
      </c>
      <c r="DV10" s="62">
        <f t="shared" si="12"/>
        <v>0</v>
      </c>
      <c r="DW10" s="63">
        <f t="shared" si="12"/>
        <v>0</v>
      </c>
      <c r="DX10" s="62">
        <f t="shared" si="12"/>
        <v>0</v>
      </c>
      <c r="DY10" s="62">
        <f t="shared" si="12"/>
        <v>0</v>
      </c>
      <c r="DZ10" s="62">
        <f t="shared" si="12"/>
        <v>0</v>
      </c>
      <c r="EA10" s="62">
        <f t="shared" si="12"/>
        <v>0</v>
      </c>
      <c r="EB10" s="62">
        <f t="shared" si="12"/>
        <v>0</v>
      </c>
      <c r="EC10" s="62">
        <f t="shared" si="12"/>
        <v>0</v>
      </c>
      <c r="ED10" s="62">
        <f t="shared" si="12"/>
        <v>0</v>
      </c>
      <c r="EE10" s="62">
        <f t="shared" si="12"/>
        <v>0</v>
      </c>
      <c r="EF10" s="62">
        <f t="shared" si="12"/>
        <v>0</v>
      </c>
      <c r="EG10" s="62">
        <f t="shared" si="12"/>
        <v>0</v>
      </c>
      <c r="EH10" s="62">
        <f t="shared" si="12"/>
        <v>0</v>
      </c>
      <c r="EI10" s="63">
        <f t="shared" si="12"/>
        <v>0</v>
      </c>
      <c r="EJ10" s="62">
        <f t="shared" si="12"/>
        <v>0</v>
      </c>
      <c r="EK10" s="62">
        <f t="shared" si="12"/>
        <v>0</v>
      </c>
      <c r="EL10" s="62">
        <f t="shared" si="12"/>
        <v>0</v>
      </c>
      <c r="EM10" s="62">
        <f t="shared" si="12"/>
        <v>0</v>
      </c>
      <c r="EN10" s="62">
        <f t="shared" si="12"/>
        <v>0</v>
      </c>
      <c r="EO10" s="62">
        <f t="shared" si="12"/>
        <v>0</v>
      </c>
      <c r="EP10" s="62">
        <f t="shared" si="12"/>
        <v>0</v>
      </c>
      <c r="EQ10" s="62">
        <f t="shared" si="12"/>
        <v>0</v>
      </c>
      <c r="ER10" s="62">
        <f t="shared" si="12"/>
        <v>0</v>
      </c>
      <c r="ES10" s="62">
        <f t="shared" si="12"/>
        <v>0</v>
      </c>
      <c r="ET10" s="62">
        <f t="shared" si="12"/>
        <v>0</v>
      </c>
      <c r="EU10" s="63">
        <f t="shared" si="12"/>
        <v>0</v>
      </c>
      <c r="EV10" s="62">
        <f t="shared" si="12"/>
        <v>0</v>
      </c>
      <c r="EW10" s="62">
        <f t="shared" si="12"/>
        <v>0</v>
      </c>
      <c r="EX10" s="62">
        <f t="shared" si="12"/>
        <v>0</v>
      </c>
      <c r="EY10" s="62">
        <f t="shared" si="12"/>
        <v>0</v>
      </c>
      <c r="EZ10" s="62">
        <f t="shared" si="12"/>
        <v>0</v>
      </c>
      <c r="FA10" s="62">
        <f t="shared" si="12"/>
        <v>0</v>
      </c>
      <c r="FB10" s="62">
        <f t="shared" si="12"/>
        <v>0</v>
      </c>
      <c r="FC10" s="62">
        <f t="shared" si="12"/>
        <v>0</v>
      </c>
      <c r="FD10" s="62">
        <f t="shared" si="12"/>
        <v>0</v>
      </c>
      <c r="FE10" s="62">
        <f t="shared" si="12"/>
        <v>0</v>
      </c>
      <c r="FF10" s="62">
        <f t="shared" si="12"/>
        <v>0</v>
      </c>
      <c r="FG10" s="63">
        <f t="shared" si="12"/>
        <v>0</v>
      </c>
      <c r="FH10" s="62">
        <f t="shared" si="12"/>
        <v>0</v>
      </c>
      <c r="FI10" s="62">
        <f t="shared" si="12"/>
        <v>0</v>
      </c>
      <c r="FJ10" s="62">
        <f t="shared" si="12"/>
        <v>0</v>
      </c>
      <c r="FK10" s="62">
        <f t="shared" si="12"/>
        <v>0</v>
      </c>
      <c r="FL10" s="62">
        <f t="shared" si="12"/>
        <v>0</v>
      </c>
      <c r="FM10" s="62">
        <f t="shared" si="12"/>
        <v>0</v>
      </c>
      <c r="FN10" s="62">
        <f t="shared" si="12"/>
        <v>0</v>
      </c>
      <c r="FO10" s="62">
        <f t="shared" si="12"/>
        <v>0</v>
      </c>
      <c r="FP10" s="62">
        <f t="shared" si="12"/>
        <v>0</v>
      </c>
      <c r="FQ10" s="62">
        <f t="shared" si="12"/>
        <v>0</v>
      </c>
      <c r="FR10" s="62">
        <f t="shared" si="12"/>
        <v>0</v>
      </c>
      <c r="FS10" s="63">
        <f t="shared" si="12"/>
        <v>0</v>
      </c>
      <c r="FT10" s="62">
        <f t="shared" si="12"/>
        <v>0</v>
      </c>
      <c r="FU10" s="62">
        <f t="shared" si="12"/>
        <v>0</v>
      </c>
      <c r="FV10" s="62">
        <f t="shared" si="12"/>
        <v>0</v>
      </c>
      <c r="FW10" s="62">
        <f t="shared" si="12"/>
        <v>0</v>
      </c>
      <c r="FX10" s="62">
        <f t="shared" si="12"/>
        <v>0</v>
      </c>
      <c r="FY10" s="62">
        <f t="shared" si="12"/>
        <v>0</v>
      </c>
      <c r="FZ10" s="62">
        <f t="shared" si="12"/>
        <v>0</v>
      </c>
      <c r="GA10" s="62">
        <f t="shared" si="12"/>
        <v>0</v>
      </c>
      <c r="GB10" s="62">
        <f t="shared" si="12"/>
        <v>0</v>
      </c>
      <c r="GC10" s="62">
        <f t="shared" si="12"/>
        <v>0</v>
      </c>
      <c r="GD10" s="62">
        <f t="shared" si="12"/>
        <v>0</v>
      </c>
      <c r="GE10" s="63">
        <f t="shared" si="12"/>
        <v>0</v>
      </c>
      <c r="GF10" s="62">
        <f t="shared" si="12"/>
        <v>0</v>
      </c>
      <c r="GG10" s="62">
        <f t="shared" si="12"/>
        <v>0</v>
      </c>
      <c r="GH10" s="62">
        <f t="shared" si="12"/>
        <v>0</v>
      </c>
      <c r="GI10" s="62">
        <f t="shared" si="12"/>
        <v>0</v>
      </c>
      <c r="GJ10" s="62">
        <f t="shared" si="12"/>
        <v>0</v>
      </c>
      <c r="GK10" s="62">
        <f t="shared" si="12"/>
        <v>0</v>
      </c>
      <c r="GL10" s="62">
        <f t="shared" si="12"/>
        <v>0</v>
      </c>
      <c r="GM10" s="62">
        <f t="shared" si="12"/>
        <v>0</v>
      </c>
      <c r="GN10" s="62">
        <f t="shared" si="12"/>
        <v>0</v>
      </c>
      <c r="GO10" s="62">
        <f t="shared" si="12"/>
        <v>0</v>
      </c>
      <c r="GP10" s="62">
        <f t="shared" si="12"/>
        <v>0</v>
      </c>
      <c r="GQ10" s="62">
        <f t="shared" si="12"/>
        <v>0</v>
      </c>
      <c r="GR10" s="62">
        <f t="shared" si="12"/>
        <v>0</v>
      </c>
      <c r="GS10" s="62">
        <f t="shared" si="12"/>
        <v>0</v>
      </c>
      <c r="GT10" s="62">
        <f t="shared" si="12"/>
        <v>0</v>
      </c>
      <c r="GU10" s="62">
        <f t="shared" si="12"/>
        <v>0</v>
      </c>
      <c r="GV10" s="62">
        <f t="shared" si="12"/>
        <v>0</v>
      </c>
      <c r="GW10" s="62">
        <f t="shared" si="12"/>
        <v>0</v>
      </c>
      <c r="GX10" s="62">
        <f t="shared" si="12"/>
        <v>0</v>
      </c>
      <c r="GY10" s="62">
        <f t="shared" si="12"/>
        <v>0</v>
      </c>
      <c r="GZ10" s="62">
        <f t="shared" si="12"/>
        <v>0</v>
      </c>
      <c r="HA10" s="62">
        <f t="shared" si="12"/>
        <v>0</v>
      </c>
      <c r="HB10" s="62">
        <f t="shared" si="12"/>
        <v>0</v>
      </c>
      <c r="HC10" s="62">
        <f t="shared" si="12"/>
        <v>0</v>
      </c>
      <c r="HD10" s="62">
        <f t="shared" si="12"/>
        <v>0</v>
      </c>
      <c r="HE10" s="62">
        <f t="shared" si="12"/>
        <v>0</v>
      </c>
      <c r="HF10" s="62">
        <f t="shared" si="12"/>
        <v>0</v>
      </c>
      <c r="HG10" s="62">
        <f t="shared" si="12"/>
        <v>0</v>
      </c>
      <c r="HH10" s="62">
        <f t="shared" si="12"/>
        <v>0</v>
      </c>
      <c r="HI10" s="62">
        <f t="shared" si="12"/>
        <v>0</v>
      </c>
      <c r="HJ10" s="62">
        <f t="shared" si="12"/>
        <v>0</v>
      </c>
      <c r="HK10" s="62">
        <f t="shared" si="12"/>
        <v>0</v>
      </c>
      <c r="HL10" s="62">
        <f t="shared" si="12"/>
        <v>0</v>
      </c>
      <c r="HM10" s="62">
        <f t="shared" si="12"/>
        <v>0</v>
      </c>
      <c r="HN10" s="62">
        <f t="shared" si="12"/>
        <v>0</v>
      </c>
      <c r="HO10" s="62">
        <f t="shared" si="12"/>
        <v>0</v>
      </c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12"/>
      <c r="IC10" s="12"/>
    </row>
    <row r="11" ht="12.0" customHeight="1">
      <c r="A11" s="64" t="s">
        <v>31</v>
      </c>
      <c r="B11" s="58"/>
      <c r="C11" s="59">
        <f t="shared" ref="C11:S11" si="13">SUM(INDIRECT(ADDRESS(ROW(),C$1)&amp;":"&amp;ADDRESS(ROW(),C$1+11)))</f>
        <v>0</v>
      </c>
      <c r="D11" s="60">
        <f t="shared" si="13"/>
        <v>0</v>
      </c>
      <c r="E11" s="60">
        <f t="shared" si="13"/>
        <v>0</v>
      </c>
      <c r="F11" s="60">
        <f t="shared" si="13"/>
        <v>0</v>
      </c>
      <c r="G11" s="60">
        <f t="shared" si="13"/>
        <v>0</v>
      </c>
      <c r="H11" s="60">
        <f t="shared" si="13"/>
        <v>0</v>
      </c>
      <c r="I11" s="60">
        <f t="shared" si="13"/>
        <v>0</v>
      </c>
      <c r="J11" s="60">
        <f t="shared" si="13"/>
        <v>0</v>
      </c>
      <c r="K11" s="60">
        <f t="shared" si="13"/>
        <v>0</v>
      </c>
      <c r="L11" s="60">
        <f t="shared" si="13"/>
        <v>0</v>
      </c>
      <c r="M11" s="60">
        <f t="shared" si="13"/>
        <v>0</v>
      </c>
      <c r="N11" s="60">
        <f t="shared" si="13"/>
        <v>0</v>
      </c>
      <c r="O11" s="60">
        <f t="shared" si="13"/>
        <v>0</v>
      </c>
      <c r="P11" s="60">
        <f t="shared" si="13"/>
        <v>0</v>
      </c>
      <c r="Q11" s="60">
        <f t="shared" si="13"/>
        <v>0</v>
      </c>
      <c r="R11" s="60">
        <f t="shared" si="13"/>
        <v>0</v>
      </c>
      <c r="S11" s="61">
        <f t="shared" si="13"/>
        <v>0</v>
      </c>
      <c r="T11" s="62">
        <f t="shared" ref="T11:HO11" si="14">INDIRECT($A$1&amp;ADDRESS(MATCH(T$1,INDIRECT($A$1&amp;"C:C"),0),MATCH($A11,INDIRECT($A$1&amp;"2:2"),0)))*$A$3</f>
        <v>0</v>
      </c>
      <c r="U11" s="62">
        <f t="shared" si="14"/>
        <v>0</v>
      </c>
      <c r="V11" s="62">
        <f t="shared" si="14"/>
        <v>0</v>
      </c>
      <c r="W11" s="62">
        <f t="shared" si="14"/>
        <v>0</v>
      </c>
      <c r="X11" s="62">
        <f t="shared" si="14"/>
        <v>0</v>
      </c>
      <c r="Y11" s="62">
        <f t="shared" si="14"/>
        <v>0</v>
      </c>
      <c r="Z11" s="62">
        <f t="shared" si="14"/>
        <v>0</v>
      </c>
      <c r="AA11" s="62">
        <f t="shared" si="14"/>
        <v>0</v>
      </c>
      <c r="AB11" s="62">
        <f t="shared" si="14"/>
        <v>0</v>
      </c>
      <c r="AC11" s="62">
        <f t="shared" si="14"/>
        <v>0</v>
      </c>
      <c r="AD11" s="62">
        <f t="shared" si="14"/>
        <v>0</v>
      </c>
      <c r="AE11" s="63">
        <f t="shared" si="14"/>
        <v>0</v>
      </c>
      <c r="AF11" s="62">
        <f t="shared" si="14"/>
        <v>0</v>
      </c>
      <c r="AG11" s="62">
        <f t="shared" si="14"/>
        <v>0</v>
      </c>
      <c r="AH11" s="62">
        <f t="shared" si="14"/>
        <v>0</v>
      </c>
      <c r="AI11" s="62">
        <f t="shared" si="14"/>
        <v>0</v>
      </c>
      <c r="AJ11" s="62">
        <f t="shared" si="14"/>
        <v>0</v>
      </c>
      <c r="AK11" s="62">
        <f t="shared" si="14"/>
        <v>0</v>
      </c>
      <c r="AL11" s="62">
        <f t="shared" si="14"/>
        <v>0</v>
      </c>
      <c r="AM11" s="62">
        <f t="shared" si="14"/>
        <v>0</v>
      </c>
      <c r="AN11" s="62">
        <f t="shared" si="14"/>
        <v>0</v>
      </c>
      <c r="AO11" s="62">
        <f t="shared" si="14"/>
        <v>0</v>
      </c>
      <c r="AP11" s="62">
        <f t="shared" si="14"/>
        <v>0</v>
      </c>
      <c r="AQ11" s="63">
        <f t="shared" si="14"/>
        <v>0</v>
      </c>
      <c r="AR11" s="62">
        <f t="shared" si="14"/>
        <v>0</v>
      </c>
      <c r="AS11" s="62">
        <f t="shared" si="14"/>
        <v>0</v>
      </c>
      <c r="AT11" s="62">
        <f t="shared" si="14"/>
        <v>0</v>
      </c>
      <c r="AU11" s="62">
        <f t="shared" si="14"/>
        <v>0</v>
      </c>
      <c r="AV11" s="62">
        <f t="shared" si="14"/>
        <v>0</v>
      </c>
      <c r="AW11" s="62">
        <f t="shared" si="14"/>
        <v>0</v>
      </c>
      <c r="AX11" s="62">
        <f t="shared" si="14"/>
        <v>0</v>
      </c>
      <c r="AY11" s="62">
        <f t="shared" si="14"/>
        <v>0</v>
      </c>
      <c r="AZ11" s="62">
        <f t="shared" si="14"/>
        <v>0</v>
      </c>
      <c r="BA11" s="62">
        <f t="shared" si="14"/>
        <v>0</v>
      </c>
      <c r="BB11" s="62">
        <f t="shared" si="14"/>
        <v>0</v>
      </c>
      <c r="BC11" s="63">
        <f t="shared" si="14"/>
        <v>0</v>
      </c>
      <c r="BD11" s="62">
        <f t="shared" si="14"/>
        <v>0</v>
      </c>
      <c r="BE11" s="62">
        <f t="shared" si="14"/>
        <v>0</v>
      </c>
      <c r="BF11" s="62">
        <f t="shared" si="14"/>
        <v>0</v>
      </c>
      <c r="BG11" s="62">
        <f t="shared" si="14"/>
        <v>0</v>
      </c>
      <c r="BH11" s="62">
        <f t="shared" si="14"/>
        <v>0</v>
      </c>
      <c r="BI11" s="62">
        <f t="shared" si="14"/>
        <v>0</v>
      </c>
      <c r="BJ11" s="62">
        <f t="shared" si="14"/>
        <v>0</v>
      </c>
      <c r="BK11" s="62">
        <f t="shared" si="14"/>
        <v>0</v>
      </c>
      <c r="BL11" s="62">
        <f t="shared" si="14"/>
        <v>0</v>
      </c>
      <c r="BM11" s="62">
        <f t="shared" si="14"/>
        <v>0</v>
      </c>
      <c r="BN11" s="62">
        <f t="shared" si="14"/>
        <v>0</v>
      </c>
      <c r="BO11" s="63">
        <f t="shared" si="14"/>
        <v>0</v>
      </c>
      <c r="BP11" s="62">
        <f t="shared" si="14"/>
        <v>0</v>
      </c>
      <c r="BQ11" s="62">
        <f t="shared" si="14"/>
        <v>0</v>
      </c>
      <c r="BR11" s="62">
        <f t="shared" si="14"/>
        <v>0</v>
      </c>
      <c r="BS11" s="62">
        <f t="shared" si="14"/>
        <v>0</v>
      </c>
      <c r="BT11" s="62">
        <f t="shared" si="14"/>
        <v>0</v>
      </c>
      <c r="BU11" s="62">
        <f t="shared" si="14"/>
        <v>0</v>
      </c>
      <c r="BV11" s="62">
        <f t="shared" si="14"/>
        <v>0</v>
      </c>
      <c r="BW11" s="62">
        <f t="shared" si="14"/>
        <v>0</v>
      </c>
      <c r="BX11" s="62">
        <f t="shared" si="14"/>
        <v>0</v>
      </c>
      <c r="BY11" s="62">
        <f t="shared" si="14"/>
        <v>0</v>
      </c>
      <c r="BZ11" s="62">
        <f t="shared" si="14"/>
        <v>0</v>
      </c>
      <c r="CA11" s="63">
        <f t="shared" si="14"/>
        <v>0</v>
      </c>
      <c r="CB11" s="62">
        <f t="shared" si="14"/>
        <v>0</v>
      </c>
      <c r="CC11" s="62">
        <f t="shared" si="14"/>
        <v>0</v>
      </c>
      <c r="CD11" s="62">
        <f t="shared" si="14"/>
        <v>0</v>
      </c>
      <c r="CE11" s="62">
        <f t="shared" si="14"/>
        <v>0</v>
      </c>
      <c r="CF11" s="62">
        <f t="shared" si="14"/>
        <v>0</v>
      </c>
      <c r="CG11" s="62">
        <f t="shared" si="14"/>
        <v>0</v>
      </c>
      <c r="CH11" s="62">
        <f t="shared" si="14"/>
        <v>0</v>
      </c>
      <c r="CI11" s="62">
        <f t="shared" si="14"/>
        <v>0</v>
      </c>
      <c r="CJ11" s="62">
        <f t="shared" si="14"/>
        <v>0</v>
      </c>
      <c r="CK11" s="62">
        <f t="shared" si="14"/>
        <v>0</v>
      </c>
      <c r="CL11" s="62">
        <f t="shared" si="14"/>
        <v>0</v>
      </c>
      <c r="CM11" s="63">
        <f t="shared" si="14"/>
        <v>0</v>
      </c>
      <c r="CN11" s="62">
        <f t="shared" si="14"/>
        <v>0</v>
      </c>
      <c r="CO11" s="62">
        <f t="shared" si="14"/>
        <v>0</v>
      </c>
      <c r="CP11" s="62">
        <f t="shared" si="14"/>
        <v>0</v>
      </c>
      <c r="CQ11" s="62">
        <f t="shared" si="14"/>
        <v>0</v>
      </c>
      <c r="CR11" s="62">
        <f t="shared" si="14"/>
        <v>0</v>
      </c>
      <c r="CS11" s="62">
        <f t="shared" si="14"/>
        <v>0</v>
      </c>
      <c r="CT11" s="62">
        <f t="shared" si="14"/>
        <v>0</v>
      </c>
      <c r="CU11" s="62">
        <f t="shared" si="14"/>
        <v>0</v>
      </c>
      <c r="CV11" s="62">
        <f t="shared" si="14"/>
        <v>0</v>
      </c>
      <c r="CW11" s="62">
        <f t="shared" si="14"/>
        <v>0</v>
      </c>
      <c r="CX11" s="62">
        <f t="shared" si="14"/>
        <v>0</v>
      </c>
      <c r="CY11" s="63">
        <f t="shared" si="14"/>
        <v>0</v>
      </c>
      <c r="CZ11" s="62">
        <f t="shared" si="14"/>
        <v>0</v>
      </c>
      <c r="DA11" s="62">
        <f t="shared" si="14"/>
        <v>0</v>
      </c>
      <c r="DB11" s="62">
        <f t="shared" si="14"/>
        <v>0</v>
      </c>
      <c r="DC11" s="62">
        <f t="shared" si="14"/>
        <v>0</v>
      </c>
      <c r="DD11" s="62">
        <f t="shared" si="14"/>
        <v>0</v>
      </c>
      <c r="DE11" s="62">
        <f t="shared" si="14"/>
        <v>0</v>
      </c>
      <c r="DF11" s="62">
        <f t="shared" si="14"/>
        <v>0</v>
      </c>
      <c r="DG11" s="62">
        <f t="shared" si="14"/>
        <v>0</v>
      </c>
      <c r="DH11" s="62">
        <f t="shared" si="14"/>
        <v>0</v>
      </c>
      <c r="DI11" s="62">
        <f t="shared" si="14"/>
        <v>0</v>
      </c>
      <c r="DJ11" s="62">
        <f t="shared" si="14"/>
        <v>0</v>
      </c>
      <c r="DK11" s="63">
        <f t="shared" si="14"/>
        <v>0</v>
      </c>
      <c r="DL11" s="62">
        <f t="shared" si="14"/>
        <v>0</v>
      </c>
      <c r="DM11" s="62">
        <f t="shared" si="14"/>
        <v>0</v>
      </c>
      <c r="DN11" s="62">
        <f t="shared" si="14"/>
        <v>0</v>
      </c>
      <c r="DO11" s="62">
        <f t="shared" si="14"/>
        <v>0</v>
      </c>
      <c r="DP11" s="62">
        <f t="shared" si="14"/>
        <v>0</v>
      </c>
      <c r="DQ11" s="62">
        <f t="shared" si="14"/>
        <v>0</v>
      </c>
      <c r="DR11" s="62">
        <f t="shared" si="14"/>
        <v>0</v>
      </c>
      <c r="DS11" s="62">
        <f t="shared" si="14"/>
        <v>0</v>
      </c>
      <c r="DT11" s="62">
        <f t="shared" si="14"/>
        <v>0</v>
      </c>
      <c r="DU11" s="62">
        <f t="shared" si="14"/>
        <v>0</v>
      </c>
      <c r="DV11" s="62">
        <f t="shared" si="14"/>
        <v>0</v>
      </c>
      <c r="DW11" s="63">
        <f t="shared" si="14"/>
        <v>0</v>
      </c>
      <c r="DX11" s="62">
        <f t="shared" si="14"/>
        <v>0</v>
      </c>
      <c r="DY11" s="62">
        <f t="shared" si="14"/>
        <v>0</v>
      </c>
      <c r="DZ11" s="62">
        <f t="shared" si="14"/>
        <v>0</v>
      </c>
      <c r="EA11" s="62">
        <f t="shared" si="14"/>
        <v>0</v>
      </c>
      <c r="EB11" s="62">
        <f t="shared" si="14"/>
        <v>0</v>
      </c>
      <c r="EC11" s="62">
        <f t="shared" si="14"/>
        <v>0</v>
      </c>
      <c r="ED11" s="62">
        <f t="shared" si="14"/>
        <v>0</v>
      </c>
      <c r="EE11" s="62">
        <f t="shared" si="14"/>
        <v>0</v>
      </c>
      <c r="EF11" s="62">
        <f t="shared" si="14"/>
        <v>0</v>
      </c>
      <c r="EG11" s="62">
        <f t="shared" si="14"/>
        <v>0</v>
      </c>
      <c r="EH11" s="62">
        <f t="shared" si="14"/>
        <v>0</v>
      </c>
      <c r="EI11" s="63">
        <f t="shared" si="14"/>
        <v>0</v>
      </c>
      <c r="EJ11" s="62">
        <f t="shared" si="14"/>
        <v>0</v>
      </c>
      <c r="EK11" s="62">
        <f t="shared" si="14"/>
        <v>0</v>
      </c>
      <c r="EL11" s="62">
        <f t="shared" si="14"/>
        <v>0</v>
      </c>
      <c r="EM11" s="62">
        <f t="shared" si="14"/>
        <v>0</v>
      </c>
      <c r="EN11" s="62">
        <f t="shared" si="14"/>
        <v>0</v>
      </c>
      <c r="EO11" s="62">
        <f t="shared" si="14"/>
        <v>0</v>
      </c>
      <c r="EP11" s="62">
        <f t="shared" si="14"/>
        <v>0</v>
      </c>
      <c r="EQ11" s="62">
        <f t="shared" si="14"/>
        <v>0</v>
      </c>
      <c r="ER11" s="62">
        <f t="shared" si="14"/>
        <v>0</v>
      </c>
      <c r="ES11" s="62">
        <f t="shared" si="14"/>
        <v>0</v>
      </c>
      <c r="ET11" s="62">
        <f t="shared" si="14"/>
        <v>0</v>
      </c>
      <c r="EU11" s="63">
        <f t="shared" si="14"/>
        <v>0</v>
      </c>
      <c r="EV11" s="62">
        <f t="shared" si="14"/>
        <v>0</v>
      </c>
      <c r="EW11" s="62">
        <f t="shared" si="14"/>
        <v>0</v>
      </c>
      <c r="EX11" s="62">
        <f t="shared" si="14"/>
        <v>0</v>
      </c>
      <c r="EY11" s="62">
        <f t="shared" si="14"/>
        <v>0</v>
      </c>
      <c r="EZ11" s="62">
        <f t="shared" si="14"/>
        <v>0</v>
      </c>
      <c r="FA11" s="62">
        <f t="shared" si="14"/>
        <v>0</v>
      </c>
      <c r="FB11" s="62">
        <f t="shared" si="14"/>
        <v>0</v>
      </c>
      <c r="FC11" s="62">
        <f t="shared" si="14"/>
        <v>0</v>
      </c>
      <c r="FD11" s="62">
        <f t="shared" si="14"/>
        <v>0</v>
      </c>
      <c r="FE11" s="62">
        <f t="shared" si="14"/>
        <v>0</v>
      </c>
      <c r="FF11" s="62">
        <f t="shared" si="14"/>
        <v>0</v>
      </c>
      <c r="FG11" s="63">
        <f t="shared" si="14"/>
        <v>0</v>
      </c>
      <c r="FH11" s="62">
        <f t="shared" si="14"/>
        <v>0</v>
      </c>
      <c r="FI11" s="62">
        <f t="shared" si="14"/>
        <v>0</v>
      </c>
      <c r="FJ11" s="62">
        <f t="shared" si="14"/>
        <v>0</v>
      </c>
      <c r="FK11" s="62">
        <f t="shared" si="14"/>
        <v>0</v>
      </c>
      <c r="FL11" s="62">
        <f t="shared" si="14"/>
        <v>0</v>
      </c>
      <c r="FM11" s="62">
        <f t="shared" si="14"/>
        <v>0</v>
      </c>
      <c r="FN11" s="62">
        <f t="shared" si="14"/>
        <v>0</v>
      </c>
      <c r="FO11" s="62">
        <f t="shared" si="14"/>
        <v>0</v>
      </c>
      <c r="FP11" s="62">
        <f t="shared" si="14"/>
        <v>0</v>
      </c>
      <c r="FQ11" s="62">
        <f t="shared" si="14"/>
        <v>0</v>
      </c>
      <c r="FR11" s="62">
        <f t="shared" si="14"/>
        <v>0</v>
      </c>
      <c r="FS11" s="63">
        <f t="shared" si="14"/>
        <v>0</v>
      </c>
      <c r="FT11" s="62">
        <f t="shared" si="14"/>
        <v>0</v>
      </c>
      <c r="FU11" s="62">
        <f t="shared" si="14"/>
        <v>0</v>
      </c>
      <c r="FV11" s="62">
        <f t="shared" si="14"/>
        <v>0</v>
      </c>
      <c r="FW11" s="62">
        <f t="shared" si="14"/>
        <v>0</v>
      </c>
      <c r="FX11" s="62">
        <f t="shared" si="14"/>
        <v>0</v>
      </c>
      <c r="FY11" s="62">
        <f t="shared" si="14"/>
        <v>0</v>
      </c>
      <c r="FZ11" s="62">
        <f t="shared" si="14"/>
        <v>0</v>
      </c>
      <c r="GA11" s="62">
        <f t="shared" si="14"/>
        <v>0</v>
      </c>
      <c r="GB11" s="62">
        <f t="shared" si="14"/>
        <v>0</v>
      </c>
      <c r="GC11" s="62">
        <f t="shared" si="14"/>
        <v>0</v>
      </c>
      <c r="GD11" s="62">
        <f t="shared" si="14"/>
        <v>0</v>
      </c>
      <c r="GE11" s="63">
        <f t="shared" si="14"/>
        <v>0</v>
      </c>
      <c r="GF11" s="62">
        <f t="shared" si="14"/>
        <v>0</v>
      </c>
      <c r="GG11" s="62">
        <f t="shared" si="14"/>
        <v>0</v>
      </c>
      <c r="GH11" s="62">
        <f t="shared" si="14"/>
        <v>0</v>
      </c>
      <c r="GI11" s="62">
        <f t="shared" si="14"/>
        <v>0</v>
      </c>
      <c r="GJ11" s="62">
        <f t="shared" si="14"/>
        <v>0</v>
      </c>
      <c r="GK11" s="62">
        <f t="shared" si="14"/>
        <v>0</v>
      </c>
      <c r="GL11" s="62">
        <f t="shared" si="14"/>
        <v>0</v>
      </c>
      <c r="GM11" s="62">
        <f t="shared" si="14"/>
        <v>0</v>
      </c>
      <c r="GN11" s="62">
        <f t="shared" si="14"/>
        <v>0</v>
      </c>
      <c r="GO11" s="62">
        <f t="shared" si="14"/>
        <v>0</v>
      </c>
      <c r="GP11" s="62">
        <f t="shared" si="14"/>
        <v>0</v>
      </c>
      <c r="GQ11" s="62">
        <f t="shared" si="14"/>
        <v>0</v>
      </c>
      <c r="GR11" s="62">
        <f t="shared" si="14"/>
        <v>0</v>
      </c>
      <c r="GS11" s="62">
        <f t="shared" si="14"/>
        <v>0</v>
      </c>
      <c r="GT11" s="62">
        <f t="shared" si="14"/>
        <v>0</v>
      </c>
      <c r="GU11" s="62">
        <f t="shared" si="14"/>
        <v>0</v>
      </c>
      <c r="GV11" s="62">
        <f t="shared" si="14"/>
        <v>0</v>
      </c>
      <c r="GW11" s="62">
        <f t="shared" si="14"/>
        <v>0</v>
      </c>
      <c r="GX11" s="62">
        <f t="shared" si="14"/>
        <v>0</v>
      </c>
      <c r="GY11" s="62">
        <f t="shared" si="14"/>
        <v>0</v>
      </c>
      <c r="GZ11" s="62">
        <f t="shared" si="14"/>
        <v>0</v>
      </c>
      <c r="HA11" s="62">
        <f t="shared" si="14"/>
        <v>0</v>
      </c>
      <c r="HB11" s="62">
        <f t="shared" si="14"/>
        <v>0</v>
      </c>
      <c r="HC11" s="62">
        <f t="shared" si="14"/>
        <v>0</v>
      </c>
      <c r="HD11" s="62">
        <f t="shared" si="14"/>
        <v>0</v>
      </c>
      <c r="HE11" s="62">
        <f t="shared" si="14"/>
        <v>0</v>
      </c>
      <c r="HF11" s="62">
        <f t="shared" si="14"/>
        <v>0</v>
      </c>
      <c r="HG11" s="62">
        <f t="shared" si="14"/>
        <v>0</v>
      </c>
      <c r="HH11" s="62">
        <f t="shared" si="14"/>
        <v>0</v>
      </c>
      <c r="HI11" s="62">
        <f t="shared" si="14"/>
        <v>0</v>
      </c>
      <c r="HJ11" s="62">
        <f t="shared" si="14"/>
        <v>0</v>
      </c>
      <c r="HK11" s="62">
        <f t="shared" si="14"/>
        <v>0</v>
      </c>
      <c r="HL11" s="62">
        <f t="shared" si="14"/>
        <v>0</v>
      </c>
      <c r="HM11" s="62">
        <f t="shared" si="14"/>
        <v>0</v>
      </c>
      <c r="HN11" s="62">
        <f t="shared" si="14"/>
        <v>0</v>
      </c>
      <c r="HO11" s="62">
        <f t="shared" si="14"/>
        <v>0</v>
      </c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12"/>
      <c r="IC11" s="12"/>
    </row>
    <row r="12" ht="12.0" customHeight="1">
      <c r="A12" s="64" t="s">
        <v>32</v>
      </c>
      <c r="B12" s="58"/>
      <c r="C12" s="59">
        <f t="shared" ref="C12:S12" si="15">SUM(INDIRECT(ADDRESS(ROW(),C$1)&amp;":"&amp;ADDRESS(ROW(),C$1+11)))</f>
        <v>0</v>
      </c>
      <c r="D12" s="60">
        <f t="shared" si="15"/>
        <v>0</v>
      </c>
      <c r="E12" s="60">
        <f t="shared" si="15"/>
        <v>0</v>
      </c>
      <c r="F12" s="60">
        <f t="shared" si="15"/>
        <v>0</v>
      </c>
      <c r="G12" s="60">
        <f t="shared" si="15"/>
        <v>0</v>
      </c>
      <c r="H12" s="60">
        <f t="shared" si="15"/>
        <v>0</v>
      </c>
      <c r="I12" s="60">
        <f t="shared" si="15"/>
        <v>0</v>
      </c>
      <c r="J12" s="60">
        <f t="shared" si="15"/>
        <v>0</v>
      </c>
      <c r="K12" s="60">
        <f t="shared" si="15"/>
        <v>0</v>
      </c>
      <c r="L12" s="60">
        <f t="shared" si="15"/>
        <v>0</v>
      </c>
      <c r="M12" s="60">
        <f t="shared" si="15"/>
        <v>0</v>
      </c>
      <c r="N12" s="60">
        <f t="shared" si="15"/>
        <v>0</v>
      </c>
      <c r="O12" s="60">
        <f t="shared" si="15"/>
        <v>0</v>
      </c>
      <c r="P12" s="60">
        <f t="shared" si="15"/>
        <v>0</v>
      </c>
      <c r="Q12" s="60">
        <f t="shared" si="15"/>
        <v>0</v>
      </c>
      <c r="R12" s="60">
        <f t="shared" si="15"/>
        <v>0</v>
      </c>
      <c r="S12" s="61">
        <f t="shared" si="15"/>
        <v>0</v>
      </c>
      <c r="T12" s="62">
        <f t="shared" ref="T12:HO12" si="16">INDIRECT($A$1&amp;ADDRESS(MATCH(T$1,INDIRECT($A$1&amp;"C:C"),0),MATCH($A12,INDIRECT($A$1&amp;"2:2"),0)))*$A$3</f>
        <v>0</v>
      </c>
      <c r="U12" s="62">
        <f t="shared" si="16"/>
        <v>0</v>
      </c>
      <c r="V12" s="62">
        <f t="shared" si="16"/>
        <v>0</v>
      </c>
      <c r="W12" s="62">
        <f t="shared" si="16"/>
        <v>0</v>
      </c>
      <c r="X12" s="62">
        <f t="shared" si="16"/>
        <v>0</v>
      </c>
      <c r="Y12" s="62">
        <f t="shared" si="16"/>
        <v>0</v>
      </c>
      <c r="Z12" s="62">
        <f t="shared" si="16"/>
        <v>0</v>
      </c>
      <c r="AA12" s="62">
        <f t="shared" si="16"/>
        <v>0</v>
      </c>
      <c r="AB12" s="62">
        <f t="shared" si="16"/>
        <v>0</v>
      </c>
      <c r="AC12" s="62">
        <f t="shared" si="16"/>
        <v>0</v>
      </c>
      <c r="AD12" s="62">
        <f t="shared" si="16"/>
        <v>0</v>
      </c>
      <c r="AE12" s="63">
        <f t="shared" si="16"/>
        <v>0</v>
      </c>
      <c r="AF12" s="62">
        <f t="shared" si="16"/>
        <v>0</v>
      </c>
      <c r="AG12" s="62">
        <f t="shared" si="16"/>
        <v>0</v>
      </c>
      <c r="AH12" s="62">
        <f t="shared" si="16"/>
        <v>0</v>
      </c>
      <c r="AI12" s="62">
        <f t="shared" si="16"/>
        <v>0</v>
      </c>
      <c r="AJ12" s="62">
        <f t="shared" si="16"/>
        <v>0</v>
      </c>
      <c r="AK12" s="62">
        <f t="shared" si="16"/>
        <v>0</v>
      </c>
      <c r="AL12" s="62">
        <f t="shared" si="16"/>
        <v>0</v>
      </c>
      <c r="AM12" s="62">
        <f t="shared" si="16"/>
        <v>0</v>
      </c>
      <c r="AN12" s="62">
        <f t="shared" si="16"/>
        <v>0</v>
      </c>
      <c r="AO12" s="62">
        <f t="shared" si="16"/>
        <v>0</v>
      </c>
      <c r="AP12" s="62">
        <f t="shared" si="16"/>
        <v>0</v>
      </c>
      <c r="AQ12" s="63">
        <f t="shared" si="16"/>
        <v>0</v>
      </c>
      <c r="AR12" s="62">
        <f t="shared" si="16"/>
        <v>0</v>
      </c>
      <c r="AS12" s="62">
        <f t="shared" si="16"/>
        <v>0</v>
      </c>
      <c r="AT12" s="62">
        <f t="shared" si="16"/>
        <v>0</v>
      </c>
      <c r="AU12" s="62">
        <f t="shared" si="16"/>
        <v>0</v>
      </c>
      <c r="AV12" s="62">
        <f t="shared" si="16"/>
        <v>0</v>
      </c>
      <c r="AW12" s="62">
        <f t="shared" si="16"/>
        <v>0</v>
      </c>
      <c r="AX12" s="62">
        <f t="shared" si="16"/>
        <v>0</v>
      </c>
      <c r="AY12" s="62">
        <f t="shared" si="16"/>
        <v>0</v>
      </c>
      <c r="AZ12" s="62">
        <f t="shared" si="16"/>
        <v>0</v>
      </c>
      <c r="BA12" s="62">
        <f t="shared" si="16"/>
        <v>0</v>
      </c>
      <c r="BB12" s="62">
        <f t="shared" si="16"/>
        <v>0</v>
      </c>
      <c r="BC12" s="63">
        <f t="shared" si="16"/>
        <v>0</v>
      </c>
      <c r="BD12" s="62">
        <f t="shared" si="16"/>
        <v>0</v>
      </c>
      <c r="BE12" s="62">
        <f t="shared" si="16"/>
        <v>0</v>
      </c>
      <c r="BF12" s="62">
        <f t="shared" si="16"/>
        <v>0</v>
      </c>
      <c r="BG12" s="62">
        <f t="shared" si="16"/>
        <v>0</v>
      </c>
      <c r="BH12" s="62">
        <f t="shared" si="16"/>
        <v>0</v>
      </c>
      <c r="BI12" s="62">
        <f t="shared" si="16"/>
        <v>0</v>
      </c>
      <c r="BJ12" s="62">
        <f t="shared" si="16"/>
        <v>0</v>
      </c>
      <c r="BK12" s="62">
        <f t="shared" si="16"/>
        <v>0</v>
      </c>
      <c r="BL12" s="62">
        <f t="shared" si="16"/>
        <v>0</v>
      </c>
      <c r="BM12" s="62">
        <f t="shared" si="16"/>
        <v>0</v>
      </c>
      <c r="BN12" s="62">
        <f t="shared" si="16"/>
        <v>0</v>
      </c>
      <c r="BO12" s="63">
        <f t="shared" si="16"/>
        <v>0</v>
      </c>
      <c r="BP12" s="62">
        <f t="shared" si="16"/>
        <v>0</v>
      </c>
      <c r="BQ12" s="62">
        <f t="shared" si="16"/>
        <v>0</v>
      </c>
      <c r="BR12" s="62">
        <f t="shared" si="16"/>
        <v>0</v>
      </c>
      <c r="BS12" s="62">
        <f t="shared" si="16"/>
        <v>0</v>
      </c>
      <c r="BT12" s="62">
        <f t="shared" si="16"/>
        <v>0</v>
      </c>
      <c r="BU12" s="62">
        <f t="shared" si="16"/>
        <v>0</v>
      </c>
      <c r="BV12" s="62">
        <f t="shared" si="16"/>
        <v>0</v>
      </c>
      <c r="BW12" s="62">
        <f t="shared" si="16"/>
        <v>0</v>
      </c>
      <c r="BX12" s="62">
        <f t="shared" si="16"/>
        <v>0</v>
      </c>
      <c r="BY12" s="62">
        <f t="shared" si="16"/>
        <v>0</v>
      </c>
      <c r="BZ12" s="62">
        <f t="shared" si="16"/>
        <v>0</v>
      </c>
      <c r="CA12" s="63">
        <f t="shared" si="16"/>
        <v>0</v>
      </c>
      <c r="CB12" s="62">
        <f t="shared" si="16"/>
        <v>0</v>
      </c>
      <c r="CC12" s="62">
        <f t="shared" si="16"/>
        <v>0</v>
      </c>
      <c r="CD12" s="62">
        <f t="shared" si="16"/>
        <v>0</v>
      </c>
      <c r="CE12" s="62">
        <f t="shared" si="16"/>
        <v>0</v>
      </c>
      <c r="CF12" s="62">
        <f t="shared" si="16"/>
        <v>0</v>
      </c>
      <c r="CG12" s="62">
        <f t="shared" si="16"/>
        <v>0</v>
      </c>
      <c r="CH12" s="62">
        <f t="shared" si="16"/>
        <v>0</v>
      </c>
      <c r="CI12" s="62">
        <f t="shared" si="16"/>
        <v>0</v>
      </c>
      <c r="CJ12" s="62">
        <f t="shared" si="16"/>
        <v>0</v>
      </c>
      <c r="CK12" s="62">
        <f t="shared" si="16"/>
        <v>0</v>
      </c>
      <c r="CL12" s="62">
        <f t="shared" si="16"/>
        <v>0</v>
      </c>
      <c r="CM12" s="63">
        <f t="shared" si="16"/>
        <v>0</v>
      </c>
      <c r="CN12" s="62">
        <f t="shared" si="16"/>
        <v>0</v>
      </c>
      <c r="CO12" s="62">
        <f t="shared" si="16"/>
        <v>0</v>
      </c>
      <c r="CP12" s="62">
        <f t="shared" si="16"/>
        <v>0</v>
      </c>
      <c r="CQ12" s="62">
        <f t="shared" si="16"/>
        <v>0</v>
      </c>
      <c r="CR12" s="62">
        <f t="shared" si="16"/>
        <v>0</v>
      </c>
      <c r="CS12" s="62">
        <f t="shared" si="16"/>
        <v>0</v>
      </c>
      <c r="CT12" s="62">
        <f t="shared" si="16"/>
        <v>0</v>
      </c>
      <c r="CU12" s="62">
        <f t="shared" si="16"/>
        <v>0</v>
      </c>
      <c r="CV12" s="62">
        <f t="shared" si="16"/>
        <v>0</v>
      </c>
      <c r="CW12" s="62">
        <f t="shared" si="16"/>
        <v>0</v>
      </c>
      <c r="CX12" s="62">
        <f t="shared" si="16"/>
        <v>0</v>
      </c>
      <c r="CY12" s="63">
        <f t="shared" si="16"/>
        <v>0</v>
      </c>
      <c r="CZ12" s="62">
        <f t="shared" si="16"/>
        <v>0</v>
      </c>
      <c r="DA12" s="62">
        <f t="shared" si="16"/>
        <v>0</v>
      </c>
      <c r="DB12" s="62">
        <f t="shared" si="16"/>
        <v>0</v>
      </c>
      <c r="DC12" s="62">
        <f t="shared" si="16"/>
        <v>0</v>
      </c>
      <c r="DD12" s="62">
        <f t="shared" si="16"/>
        <v>0</v>
      </c>
      <c r="DE12" s="62">
        <f t="shared" si="16"/>
        <v>0</v>
      </c>
      <c r="DF12" s="62">
        <f t="shared" si="16"/>
        <v>0</v>
      </c>
      <c r="DG12" s="62">
        <f t="shared" si="16"/>
        <v>0</v>
      </c>
      <c r="DH12" s="62">
        <f t="shared" si="16"/>
        <v>0</v>
      </c>
      <c r="DI12" s="62">
        <f t="shared" si="16"/>
        <v>0</v>
      </c>
      <c r="DJ12" s="62">
        <f t="shared" si="16"/>
        <v>0</v>
      </c>
      <c r="DK12" s="63">
        <f t="shared" si="16"/>
        <v>0</v>
      </c>
      <c r="DL12" s="62">
        <f t="shared" si="16"/>
        <v>0</v>
      </c>
      <c r="DM12" s="62">
        <f t="shared" si="16"/>
        <v>0</v>
      </c>
      <c r="DN12" s="62">
        <f t="shared" si="16"/>
        <v>0</v>
      </c>
      <c r="DO12" s="62">
        <f t="shared" si="16"/>
        <v>0</v>
      </c>
      <c r="DP12" s="62">
        <f t="shared" si="16"/>
        <v>0</v>
      </c>
      <c r="DQ12" s="62">
        <f t="shared" si="16"/>
        <v>0</v>
      </c>
      <c r="DR12" s="62">
        <f t="shared" si="16"/>
        <v>0</v>
      </c>
      <c r="DS12" s="62">
        <f t="shared" si="16"/>
        <v>0</v>
      </c>
      <c r="DT12" s="62">
        <f t="shared" si="16"/>
        <v>0</v>
      </c>
      <c r="DU12" s="62">
        <f t="shared" si="16"/>
        <v>0</v>
      </c>
      <c r="DV12" s="62">
        <f t="shared" si="16"/>
        <v>0</v>
      </c>
      <c r="DW12" s="63">
        <f t="shared" si="16"/>
        <v>0</v>
      </c>
      <c r="DX12" s="62">
        <f t="shared" si="16"/>
        <v>0</v>
      </c>
      <c r="DY12" s="62">
        <f t="shared" si="16"/>
        <v>0</v>
      </c>
      <c r="DZ12" s="62">
        <f t="shared" si="16"/>
        <v>0</v>
      </c>
      <c r="EA12" s="62">
        <f t="shared" si="16"/>
        <v>0</v>
      </c>
      <c r="EB12" s="62">
        <f t="shared" si="16"/>
        <v>0</v>
      </c>
      <c r="EC12" s="62">
        <f t="shared" si="16"/>
        <v>0</v>
      </c>
      <c r="ED12" s="62">
        <f t="shared" si="16"/>
        <v>0</v>
      </c>
      <c r="EE12" s="62">
        <f t="shared" si="16"/>
        <v>0</v>
      </c>
      <c r="EF12" s="62">
        <f t="shared" si="16"/>
        <v>0</v>
      </c>
      <c r="EG12" s="62">
        <f t="shared" si="16"/>
        <v>0</v>
      </c>
      <c r="EH12" s="62">
        <f t="shared" si="16"/>
        <v>0</v>
      </c>
      <c r="EI12" s="63">
        <f t="shared" si="16"/>
        <v>0</v>
      </c>
      <c r="EJ12" s="62">
        <f t="shared" si="16"/>
        <v>0</v>
      </c>
      <c r="EK12" s="62">
        <f t="shared" si="16"/>
        <v>0</v>
      </c>
      <c r="EL12" s="62">
        <f t="shared" si="16"/>
        <v>0</v>
      </c>
      <c r="EM12" s="62">
        <f t="shared" si="16"/>
        <v>0</v>
      </c>
      <c r="EN12" s="62">
        <f t="shared" si="16"/>
        <v>0</v>
      </c>
      <c r="EO12" s="62">
        <f t="shared" si="16"/>
        <v>0</v>
      </c>
      <c r="EP12" s="62">
        <f t="shared" si="16"/>
        <v>0</v>
      </c>
      <c r="EQ12" s="62">
        <f t="shared" si="16"/>
        <v>0</v>
      </c>
      <c r="ER12" s="62">
        <f t="shared" si="16"/>
        <v>0</v>
      </c>
      <c r="ES12" s="62">
        <f t="shared" si="16"/>
        <v>0</v>
      </c>
      <c r="ET12" s="62">
        <f t="shared" si="16"/>
        <v>0</v>
      </c>
      <c r="EU12" s="63">
        <f t="shared" si="16"/>
        <v>0</v>
      </c>
      <c r="EV12" s="62">
        <f t="shared" si="16"/>
        <v>0</v>
      </c>
      <c r="EW12" s="62">
        <f t="shared" si="16"/>
        <v>0</v>
      </c>
      <c r="EX12" s="62">
        <f t="shared" si="16"/>
        <v>0</v>
      </c>
      <c r="EY12" s="62">
        <f t="shared" si="16"/>
        <v>0</v>
      </c>
      <c r="EZ12" s="62">
        <f t="shared" si="16"/>
        <v>0</v>
      </c>
      <c r="FA12" s="62">
        <f t="shared" si="16"/>
        <v>0</v>
      </c>
      <c r="FB12" s="62">
        <f t="shared" si="16"/>
        <v>0</v>
      </c>
      <c r="FC12" s="62">
        <f t="shared" si="16"/>
        <v>0</v>
      </c>
      <c r="FD12" s="62">
        <f t="shared" si="16"/>
        <v>0</v>
      </c>
      <c r="FE12" s="62">
        <f t="shared" si="16"/>
        <v>0</v>
      </c>
      <c r="FF12" s="62">
        <f t="shared" si="16"/>
        <v>0</v>
      </c>
      <c r="FG12" s="63">
        <f t="shared" si="16"/>
        <v>0</v>
      </c>
      <c r="FH12" s="62">
        <f t="shared" si="16"/>
        <v>0</v>
      </c>
      <c r="FI12" s="62">
        <f t="shared" si="16"/>
        <v>0</v>
      </c>
      <c r="FJ12" s="62">
        <f t="shared" si="16"/>
        <v>0</v>
      </c>
      <c r="FK12" s="62">
        <f t="shared" si="16"/>
        <v>0</v>
      </c>
      <c r="FL12" s="62">
        <f t="shared" si="16"/>
        <v>0</v>
      </c>
      <c r="FM12" s="62">
        <f t="shared" si="16"/>
        <v>0</v>
      </c>
      <c r="FN12" s="62">
        <f t="shared" si="16"/>
        <v>0</v>
      </c>
      <c r="FO12" s="62">
        <f t="shared" si="16"/>
        <v>0</v>
      </c>
      <c r="FP12" s="62">
        <f t="shared" si="16"/>
        <v>0</v>
      </c>
      <c r="FQ12" s="62">
        <f t="shared" si="16"/>
        <v>0</v>
      </c>
      <c r="FR12" s="62">
        <f t="shared" si="16"/>
        <v>0</v>
      </c>
      <c r="FS12" s="63">
        <f t="shared" si="16"/>
        <v>0</v>
      </c>
      <c r="FT12" s="62">
        <f t="shared" si="16"/>
        <v>0</v>
      </c>
      <c r="FU12" s="62">
        <f t="shared" si="16"/>
        <v>0</v>
      </c>
      <c r="FV12" s="62">
        <f t="shared" si="16"/>
        <v>0</v>
      </c>
      <c r="FW12" s="62">
        <f t="shared" si="16"/>
        <v>0</v>
      </c>
      <c r="FX12" s="62">
        <f t="shared" si="16"/>
        <v>0</v>
      </c>
      <c r="FY12" s="62">
        <f t="shared" si="16"/>
        <v>0</v>
      </c>
      <c r="FZ12" s="62">
        <f t="shared" si="16"/>
        <v>0</v>
      </c>
      <c r="GA12" s="62">
        <f t="shared" si="16"/>
        <v>0</v>
      </c>
      <c r="GB12" s="62">
        <f t="shared" si="16"/>
        <v>0</v>
      </c>
      <c r="GC12" s="62">
        <f t="shared" si="16"/>
        <v>0</v>
      </c>
      <c r="GD12" s="62">
        <f t="shared" si="16"/>
        <v>0</v>
      </c>
      <c r="GE12" s="63">
        <f t="shared" si="16"/>
        <v>0</v>
      </c>
      <c r="GF12" s="62">
        <f t="shared" si="16"/>
        <v>0</v>
      </c>
      <c r="GG12" s="62">
        <f t="shared" si="16"/>
        <v>0</v>
      </c>
      <c r="GH12" s="62">
        <f t="shared" si="16"/>
        <v>0</v>
      </c>
      <c r="GI12" s="62">
        <f t="shared" si="16"/>
        <v>0</v>
      </c>
      <c r="GJ12" s="62">
        <f t="shared" si="16"/>
        <v>0</v>
      </c>
      <c r="GK12" s="62">
        <f t="shared" si="16"/>
        <v>0</v>
      </c>
      <c r="GL12" s="62">
        <f t="shared" si="16"/>
        <v>0</v>
      </c>
      <c r="GM12" s="62">
        <f t="shared" si="16"/>
        <v>0</v>
      </c>
      <c r="GN12" s="62">
        <f t="shared" si="16"/>
        <v>0</v>
      </c>
      <c r="GO12" s="62">
        <f t="shared" si="16"/>
        <v>0</v>
      </c>
      <c r="GP12" s="62">
        <f t="shared" si="16"/>
        <v>0</v>
      </c>
      <c r="GQ12" s="62">
        <f t="shared" si="16"/>
        <v>0</v>
      </c>
      <c r="GR12" s="62">
        <f t="shared" si="16"/>
        <v>0</v>
      </c>
      <c r="GS12" s="62">
        <f t="shared" si="16"/>
        <v>0</v>
      </c>
      <c r="GT12" s="62">
        <f t="shared" si="16"/>
        <v>0</v>
      </c>
      <c r="GU12" s="62">
        <f t="shared" si="16"/>
        <v>0</v>
      </c>
      <c r="GV12" s="62">
        <f t="shared" si="16"/>
        <v>0</v>
      </c>
      <c r="GW12" s="62">
        <f t="shared" si="16"/>
        <v>0</v>
      </c>
      <c r="GX12" s="62">
        <f t="shared" si="16"/>
        <v>0</v>
      </c>
      <c r="GY12" s="62">
        <f t="shared" si="16"/>
        <v>0</v>
      </c>
      <c r="GZ12" s="62">
        <f t="shared" si="16"/>
        <v>0</v>
      </c>
      <c r="HA12" s="62">
        <f t="shared" si="16"/>
        <v>0</v>
      </c>
      <c r="HB12" s="62">
        <f t="shared" si="16"/>
        <v>0</v>
      </c>
      <c r="HC12" s="62">
        <f t="shared" si="16"/>
        <v>0</v>
      </c>
      <c r="HD12" s="62">
        <f t="shared" si="16"/>
        <v>0</v>
      </c>
      <c r="HE12" s="62">
        <f t="shared" si="16"/>
        <v>0</v>
      </c>
      <c r="HF12" s="62">
        <f t="shared" si="16"/>
        <v>0</v>
      </c>
      <c r="HG12" s="62">
        <f t="shared" si="16"/>
        <v>0</v>
      </c>
      <c r="HH12" s="62">
        <f t="shared" si="16"/>
        <v>0</v>
      </c>
      <c r="HI12" s="62">
        <f t="shared" si="16"/>
        <v>0</v>
      </c>
      <c r="HJ12" s="62">
        <f t="shared" si="16"/>
        <v>0</v>
      </c>
      <c r="HK12" s="62">
        <f t="shared" si="16"/>
        <v>0</v>
      </c>
      <c r="HL12" s="62">
        <f t="shared" si="16"/>
        <v>0</v>
      </c>
      <c r="HM12" s="62">
        <f t="shared" si="16"/>
        <v>0</v>
      </c>
      <c r="HN12" s="62">
        <f t="shared" si="16"/>
        <v>0</v>
      </c>
      <c r="HO12" s="62">
        <f t="shared" si="16"/>
        <v>0</v>
      </c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12"/>
      <c r="IC12" s="12"/>
    </row>
    <row r="13" ht="12.0" customHeight="1">
      <c r="A13" s="51" t="s">
        <v>33</v>
      </c>
      <c r="B13" s="52"/>
      <c r="C13" s="53">
        <f t="shared" ref="C13:S13" si="17">SUM(INDIRECT(ADDRESS(ROW(),C$1)&amp;":"&amp;ADDRESS(ROW(),C$1+11)))</f>
        <v>0</v>
      </c>
      <c r="D13" s="54">
        <f t="shared" si="17"/>
        <v>0</v>
      </c>
      <c r="E13" s="54">
        <f t="shared" si="17"/>
        <v>0</v>
      </c>
      <c r="F13" s="54">
        <f t="shared" si="17"/>
        <v>0</v>
      </c>
      <c r="G13" s="54">
        <f t="shared" si="17"/>
        <v>0</v>
      </c>
      <c r="H13" s="54">
        <f t="shared" si="17"/>
        <v>0</v>
      </c>
      <c r="I13" s="54">
        <f t="shared" si="17"/>
        <v>0</v>
      </c>
      <c r="J13" s="54">
        <f t="shared" si="17"/>
        <v>0</v>
      </c>
      <c r="K13" s="54">
        <f t="shared" si="17"/>
        <v>0</v>
      </c>
      <c r="L13" s="54">
        <f t="shared" si="17"/>
        <v>0</v>
      </c>
      <c r="M13" s="54">
        <f t="shared" si="17"/>
        <v>0</v>
      </c>
      <c r="N13" s="54">
        <f t="shared" si="17"/>
        <v>0</v>
      </c>
      <c r="O13" s="54">
        <f t="shared" si="17"/>
        <v>0</v>
      </c>
      <c r="P13" s="54">
        <f t="shared" si="17"/>
        <v>0</v>
      </c>
      <c r="Q13" s="54">
        <f t="shared" si="17"/>
        <v>0</v>
      </c>
      <c r="R13" s="54">
        <f t="shared" si="17"/>
        <v>0</v>
      </c>
      <c r="S13" s="55">
        <f t="shared" si="17"/>
        <v>0</v>
      </c>
      <c r="T13" s="54">
        <f t="shared" ref="T13:HO13" si="18">INDIRECT($A$1&amp;ADDRESS(MATCH(T$1,INDIRECT($A$1&amp;"C:C"),0),MATCH($A13,INDIRECT($A$1&amp;"2:2"),0)))*$A$3</f>
        <v>0</v>
      </c>
      <c r="U13" s="54">
        <f t="shared" si="18"/>
        <v>0</v>
      </c>
      <c r="V13" s="54">
        <f t="shared" si="18"/>
        <v>0</v>
      </c>
      <c r="W13" s="54">
        <f t="shared" si="18"/>
        <v>0</v>
      </c>
      <c r="X13" s="54">
        <f t="shared" si="18"/>
        <v>0</v>
      </c>
      <c r="Y13" s="54">
        <f t="shared" si="18"/>
        <v>0</v>
      </c>
      <c r="Z13" s="54">
        <f t="shared" si="18"/>
        <v>0</v>
      </c>
      <c r="AA13" s="54">
        <f t="shared" si="18"/>
        <v>0</v>
      </c>
      <c r="AB13" s="54">
        <f t="shared" si="18"/>
        <v>0</v>
      </c>
      <c r="AC13" s="54">
        <f t="shared" si="18"/>
        <v>0</v>
      </c>
      <c r="AD13" s="54">
        <f t="shared" si="18"/>
        <v>0</v>
      </c>
      <c r="AE13" s="54">
        <f t="shared" si="18"/>
        <v>0</v>
      </c>
      <c r="AF13" s="54">
        <f t="shared" si="18"/>
        <v>0</v>
      </c>
      <c r="AG13" s="54">
        <f t="shared" si="18"/>
        <v>0</v>
      </c>
      <c r="AH13" s="54">
        <f t="shared" si="18"/>
        <v>0</v>
      </c>
      <c r="AI13" s="54">
        <f t="shared" si="18"/>
        <v>0</v>
      </c>
      <c r="AJ13" s="54">
        <f t="shared" si="18"/>
        <v>0</v>
      </c>
      <c r="AK13" s="54">
        <f t="shared" si="18"/>
        <v>0</v>
      </c>
      <c r="AL13" s="54">
        <f t="shared" si="18"/>
        <v>0</v>
      </c>
      <c r="AM13" s="54">
        <f t="shared" si="18"/>
        <v>0</v>
      </c>
      <c r="AN13" s="54">
        <f t="shared" si="18"/>
        <v>0</v>
      </c>
      <c r="AO13" s="54">
        <f t="shared" si="18"/>
        <v>0</v>
      </c>
      <c r="AP13" s="54">
        <f t="shared" si="18"/>
        <v>0</v>
      </c>
      <c r="AQ13" s="54">
        <f t="shared" si="18"/>
        <v>0</v>
      </c>
      <c r="AR13" s="54">
        <f t="shared" si="18"/>
        <v>0</v>
      </c>
      <c r="AS13" s="54">
        <f t="shared" si="18"/>
        <v>0</v>
      </c>
      <c r="AT13" s="54">
        <f t="shared" si="18"/>
        <v>0</v>
      </c>
      <c r="AU13" s="54">
        <f t="shared" si="18"/>
        <v>0</v>
      </c>
      <c r="AV13" s="54">
        <f t="shared" si="18"/>
        <v>0</v>
      </c>
      <c r="AW13" s="54">
        <f t="shared" si="18"/>
        <v>0</v>
      </c>
      <c r="AX13" s="54">
        <f t="shared" si="18"/>
        <v>0</v>
      </c>
      <c r="AY13" s="54">
        <f t="shared" si="18"/>
        <v>0</v>
      </c>
      <c r="AZ13" s="54">
        <f t="shared" si="18"/>
        <v>0</v>
      </c>
      <c r="BA13" s="54">
        <f t="shared" si="18"/>
        <v>0</v>
      </c>
      <c r="BB13" s="54">
        <f t="shared" si="18"/>
        <v>0</v>
      </c>
      <c r="BC13" s="54">
        <f t="shared" si="18"/>
        <v>0</v>
      </c>
      <c r="BD13" s="54">
        <f t="shared" si="18"/>
        <v>0</v>
      </c>
      <c r="BE13" s="54">
        <f t="shared" si="18"/>
        <v>0</v>
      </c>
      <c r="BF13" s="54">
        <f t="shared" si="18"/>
        <v>0</v>
      </c>
      <c r="BG13" s="54">
        <f t="shared" si="18"/>
        <v>0</v>
      </c>
      <c r="BH13" s="54">
        <f t="shared" si="18"/>
        <v>0</v>
      </c>
      <c r="BI13" s="54">
        <f t="shared" si="18"/>
        <v>0</v>
      </c>
      <c r="BJ13" s="54">
        <f t="shared" si="18"/>
        <v>0</v>
      </c>
      <c r="BK13" s="54">
        <f t="shared" si="18"/>
        <v>0</v>
      </c>
      <c r="BL13" s="54">
        <f t="shared" si="18"/>
        <v>0</v>
      </c>
      <c r="BM13" s="54">
        <f t="shared" si="18"/>
        <v>0</v>
      </c>
      <c r="BN13" s="54">
        <f t="shared" si="18"/>
        <v>0</v>
      </c>
      <c r="BO13" s="54">
        <f t="shared" si="18"/>
        <v>0</v>
      </c>
      <c r="BP13" s="54">
        <f t="shared" si="18"/>
        <v>0</v>
      </c>
      <c r="BQ13" s="54">
        <f t="shared" si="18"/>
        <v>0</v>
      </c>
      <c r="BR13" s="54">
        <f t="shared" si="18"/>
        <v>0</v>
      </c>
      <c r="BS13" s="54">
        <f t="shared" si="18"/>
        <v>0</v>
      </c>
      <c r="BT13" s="54">
        <f t="shared" si="18"/>
        <v>0</v>
      </c>
      <c r="BU13" s="54">
        <f t="shared" si="18"/>
        <v>0</v>
      </c>
      <c r="BV13" s="54">
        <f t="shared" si="18"/>
        <v>0</v>
      </c>
      <c r="BW13" s="54">
        <f t="shared" si="18"/>
        <v>0</v>
      </c>
      <c r="BX13" s="54">
        <f t="shared" si="18"/>
        <v>0</v>
      </c>
      <c r="BY13" s="54">
        <f t="shared" si="18"/>
        <v>0</v>
      </c>
      <c r="BZ13" s="54">
        <f t="shared" si="18"/>
        <v>0</v>
      </c>
      <c r="CA13" s="54">
        <f t="shared" si="18"/>
        <v>0</v>
      </c>
      <c r="CB13" s="54">
        <f t="shared" si="18"/>
        <v>0</v>
      </c>
      <c r="CC13" s="54">
        <f t="shared" si="18"/>
        <v>0</v>
      </c>
      <c r="CD13" s="54">
        <f t="shared" si="18"/>
        <v>0</v>
      </c>
      <c r="CE13" s="54">
        <f t="shared" si="18"/>
        <v>0</v>
      </c>
      <c r="CF13" s="54">
        <f t="shared" si="18"/>
        <v>0</v>
      </c>
      <c r="CG13" s="54">
        <f t="shared" si="18"/>
        <v>0</v>
      </c>
      <c r="CH13" s="54">
        <f t="shared" si="18"/>
        <v>0</v>
      </c>
      <c r="CI13" s="54">
        <f t="shared" si="18"/>
        <v>0</v>
      </c>
      <c r="CJ13" s="54">
        <f t="shared" si="18"/>
        <v>0</v>
      </c>
      <c r="CK13" s="54">
        <f t="shared" si="18"/>
        <v>0</v>
      </c>
      <c r="CL13" s="54">
        <f t="shared" si="18"/>
        <v>0</v>
      </c>
      <c r="CM13" s="54">
        <f t="shared" si="18"/>
        <v>0</v>
      </c>
      <c r="CN13" s="54">
        <f t="shared" si="18"/>
        <v>0</v>
      </c>
      <c r="CO13" s="54">
        <f t="shared" si="18"/>
        <v>0</v>
      </c>
      <c r="CP13" s="54">
        <f t="shared" si="18"/>
        <v>0</v>
      </c>
      <c r="CQ13" s="54">
        <f t="shared" si="18"/>
        <v>0</v>
      </c>
      <c r="CR13" s="54">
        <f t="shared" si="18"/>
        <v>0</v>
      </c>
      <c r="CS13" s="54">
        <f t="shared" si="18"/>
        <v>0</v>
      </c>
      <c r="CT13" s="54">
        <f t="shared" si="18"/>
        <v>0</v>
      </c>
      <c r="CU13" s="54">
        <f t="shared" si="18"/>
        <v>0</v>
      </c>
      <c r="CV13" s="54">
        <f t="shared" si="18"/>
        <v>0</v>
      </c>
      <c r="CW13" s="54">
        <f t="shared" si="18"/>
        <v>0</v>
      </c>
      <c r="CX13" s="54">
        <f t="shared" si="18"/>
        <v>0</v>
      </c>
      <c r="CY13" s="54">
        <f t="shared" si="18"/>
        <v>0</v>
      </c>
      <c r="CZ13" s="54">
        <f t="shared" si="18"/>
        <v>0</v>
      </c>
      <c r="DA13" s="54">
        <f t="shared" si="18"/>
        <v>0</v>
      </c>
      <c r="DB13" s="54">
        <f t="shared" si="18"/>
        <v>0</v>
      </c>
      <c r="DC13" s="54">
        <f t="shared" si="18"/>
        <v>0</v>
      </c>
      <c r="DD13" s="54">
        <f t="shared" si="18"/>
        <v>0</v>
      </c>
      <c r="DE13" s="54">
        <f t="shared" si="18"/>
        <v>0</v>
      </c>
      <c r="DF13" s="54">
        <f t="shared" si="18"/>
        <v>0</v>
      </c>
      <c r="DG13" s="54">
        <f t="shared" si="18"/>
        <v>0</v>
      </c>
      <c r="DH13" s="54">
        <f t="shared" si="18"/>
        <v>0</v>
      </c>
      <c r="DI13" s="54">
        <f t="shared" si="18"/>
        <v>0</v>
      </c>
      <c r="DJ13" s="54">
        <f t="shared" si="18"/>
        <v>0</v>
      </c>
      <c r="DK13" s="54">
        <f t="shared" si="18"/>
        <v>0</v>
      </c>
      <c r="DL13" s="54">
        <f t="shared" si="18"/>
        <v>0</v>
      </c>
      <c r="DM13" s="54">
        <f t="shared" si="18"/>
        <v>0</v>
      </c>
      <c r="DN13" s="54">
        <f t="shared" si="18"/>
        <v>0</v>
      </c>
      <c r="DO13" s="54">
        <f t="shared" si="18"/>
        <v>0</v>
      </c>
      <c r="DP13" s="54">
        <f t="shared" si="18"/>
        <v>0</v>
      </c>
      <c r="DQ13" s="54">
        <f t="shared" si="18"/>
        <v>0</v>
      </c>
      <c r="DR13" s="54">
        <f t="shared" si="18"/>
        <v>0</v>
      </c>
      <c r="DS13" s="54">
        <f t="shared" si="18"/>
        <v>0</v>
      </c>
      <c r="DT13" s="54">
        <f t="shared" si="18"/>
        <v>0</v>
      </c>
      <c r="DU13" s="54">
        <f t="shared" si="18"/>
        <v>0</v>
      </c>
      <c r="DV13" s="54">
        <f t="shared" si="18"/>
        <v>0</v>
      </c>
      <c r="DW13" s="54">
        <f t="shared" si="18"/>
        <v>0</v>
      </c>
      <c r="DX13" s="54">
        <f t="shared" si="18"/>
        <v>0</v>
      </c>
      <c r="DY13" s="54">
        <f t="shared" si="18"/>
        <v>0</v>
      </c>
      <c r="DZ13" s="54">
        <f t="shared" si="18"/>
        <v>0</v>
      </c>
      <c r="EA13" s="54">
        <f t="shared" si="18"/>
        <v>0</v>
      </c>
      <c r="EB13" s="54">
        <f t="shared" si="18"/>
        <v>0</v>
      </c>
      <c r="EC13" s="54">
        <f t="shared" si="18"/>
        <v>0</v>
      </c>
      <c r="ED13" s="54">
        <f t="shared" si="18"/>
        <v>0</v>
      </c>
      <c r="EE13" s="54">
        <f t="shared" si="18"/>
        <v>0</v>
      </c>
      <c r="EF13" s="54">
        <f t="shared" si="18"/>
        <v>0</v>
      </c>
      <c r="EG13" s="54">
        <f t="shared" si="18"/>
        <v>0</v>
      </c>
      <c r="EH13" s="54">
        <f t="shared" si="18"/>
        <v>0</v>
      </c>
      <c r="EI13" s="54">
        <f t="shared" si="18"/>
        <v>0</v>
      </c>
      <c r="EJ13" s="56">
        <f t="shared" si="18"/>
        <v>0</v>
      </c>
      <c r="EK13" s="54">
        <f t="shared" si="18"/>
        <v>0</v>
      </c>
      <c r="EL13" s="54">
        <f t="shared" si="18"/>
        <v>0</v>
      </c>
      <c r="EM13" s="54">
        <f t="shared" si="18"/>
        <v>0</v>
      </c>
      <c r="EN13" s="54">
        <f t="shared" si="18"/>
        <v>0</v>
      </c>
      <c r="EO13" s="54">
        <f t="shared" si="18"/>
        <v>0</v>
      </c>
      <c r="EP13" s="54">
        <f t="shared" si="18"/>
        <v>0</v>
      </c>
      <c r="EQ13" s="54">
        <f t="shared" si="18"/>
        <v>0</v>
      </c>
      <c r="ER13" s="54">
        <f t="shared" si="18"/>
        <v>0</v>
      </c>
      <c r="ES13" s="54">
        <f t="shared" si="18"/>
        <v>0</v>
      </c>
      <c r="ET13" s="54">
        <f t="shared" si="18"/>
        <v>0</v>
      </c>
      <c r="EU13" s="54">
        <f t="shared" si="18"/>
        <v>0</v>
      </c>
      <c r="EV13" s="54">
        <f t="shared" si="18"/>
        <v>0</v>
      </c>
      <c r="EW13" s="54">
        <f t="shared" si="18"/>
        <v>0</v>
      </c>
      <c r="EX13" s="54">
        <f t="shared" si="18"/>
        <v>0</v>
      </c>
      <c r="EY13" s="54">
        <f t="shared" si="18"/>
        <v>0</v>
      </c>
      <c r="EZ13" s="54">
        <f t="shared" si="18"/>
        <v>0</v>
      </c>
      <c r="FA13" s="54">
        <f t="shared" si="18"/>
        <v>0</v>
      </c>
      <c r="FB13" s="54">
        <f t="shared" si="18"/>
        <v>0</v>
      </c>
      <c r="FC13" s="54">
        <f t="shared" si="18"/>
        <v>0</v>
      </c>
      <c r="FD13" s="54">
        <f t="shared" si="18"/>
        <v>0</v>
      </c>
      <c r="FE13" s="54">
        <f t="shared" si="18"/>
        <v>0</v>
      </c>
      <c r="FF13" s="54">
        <f t="shared" si="18"/>
        <v>0</v>
      </c>
      <c r="FG13" s="54">
        <f t="shared" si="18"/>
        <v>0</v>
      </c>
      <c r="FH13" s="54">
        <f t="shared" si="18"/>
        <v>0</v>
      </c>
      <c r="FI13" s="54">
        <f t="shared" si="18"/>
        <v>0</v>
      </c>
      <c r="FJ13" s="54">
        <f t="shared" si="18"/>
        <v>0</v>
      </c>
      <c r="FK13" s="54">
        <f t="shared" si="18"/>
        <v>0</v>
      </c>
      <c r="FL13" s="54">
        <f t="shared" si="18"/>
        <v>0</v>
      </c>
      <c r="FM13" s="54">
        <f t="shared" si="18"/>
        <v>0</v>
      </c>
      <c r="FN13" s="54">
        <f t="shared" si="18"/>
        <v>0</v>
      </c>
      <c r="FO13" s="54">
        <f t="shared" si="18"/>
        <v>0</v>
      </c>
      <c r="FP13" s="54">
        <f t="shared" si="18"/>
        <v>0</v>
      </c>
      <c r="FQ13" s="54">
        <f t="shared" si="18"/>
        <v>0</v>
      </c>
      <c r="FR13" s="54">
        <f t="shared" si="18"/>
        <v>0</v>
      </c>
      <c r="FS13" s="54">
        <f t="shared" si="18"/>
        <v>0</v>
      </c>
      <c r="FT13" s="54">
        <f t="shared" si="18"/>
        <v>0</v>
      </c>
      <c r="FU13" s="54">
        <f t="shared" si="18"/>
        <v>0</v>
      </c>
      <c r="FV13" s="54">
        <f t="shared" si="18"/>
        <v>0</v>
      </c>
      <c r="FW13" s="54">
        <f t="shared" si="18"/>
        <v>0</v>
      </c>
      <c r="FX13" s="54">
        <f t="shared" si="18"/>
        <v>0</v>
      </c>
      <c r="FY13" s="54">
        <f t="shared" si="18"/>
        <v>0</v>
      </c>
      <c r="FZ13" s="54">
        <f t="shared" si="18"/>
        <v>0</v>
      </c>
      <c r="GA13" s="54">
        <f t="shared" si="18"/>
        <v>0</v>
      </c>
      <c r="GB13" s="54">
        <f t="shared" si="18"/>
        <v>0</v>
      </c>
      <c r="GC13" s="54">
        <f t="shared" si="18"/>
        <v>0</v>
      </c>
      <c r="GD13" s="54">
        <f t="shared" si="18"/>
        <v>0</v>
      </c>
      <c r="GE13" s="54">
        <f t="shared" si="18"/>
        <v>0</v>
      </c>
      <c r="GF13" s="54">
        <f t="shared" si="18"/>
        <v>0</v>
      </c>
      <c r="GG13" s="54">
        <f t="shared" si="18"/>
        <v>0</v>
      </c>
      <c r="GH13" s="54">
        <f t="shared" si="18"/>
        <v>0</v>
      </c>
      <c r="GI13" s="54">
        <f t="shared" si="18"/>
        <v>0</v>
      </c>
      <c r="GJ13" s="54">
        <f t="shared" si="18"/>
        <v>0</v>
      </c>
      <c r="GK13" s="54">
        <f t="shared" si="18"/>
        <v>0</v>
      </c>
      <c r="GL13" s="54">
        <f t="shared" si="18"/>
        <v>0</v>
      </c>
      <c r="GM13" s="54">
        <f t="shared" si="18"/>
        <v>0</v>
      </c>
      <c r="GN13" s="54">
        <f t="shared" si="18"/>
        <v>0</v>
      </c>
      <c r="GO13" s="54">
        <f t="shared" si="18"/>
        <v>0</v>
      </c>
      <c r="GP13" s="54">
        <f t="shared" si="18"/>
        <v>0</v>
      </c>
      <c r="GQ13" s="54">
        <f t="shared" si="18"/>
        <v>0</v>
      </c>
      <c r="GR13" s="54">
        <f t="shared" si="18"/>
        <v>0</v>
      </c>
      <c r="GS13" s="54">
        <f t="shared" si="18"/>
        <v>0</v>
      </c>
      <c r="GT13" s="54">
        <f t="shared" si="18"/>
        <v>0</v>
      </c>
      <c r="GU13" s="54">
        <f t="shared" si="18"/>
        <v>0</v>
      </c>
      <c r="GV13" s="54">
        <f t="shared" si="18"/>
        <v>0</v>
      </c>
      <c r="GW13" s="54">
        <f t="shared" si="18"/>
        <v>0</v>
      </c>
      <c r="GX13" s="54">
        <f t="shared" si="18"/>
        <v>0</v>
      </c>
      <c r="GY13" s="54">
        <f t="shared" si="18"/>
        <v>0</v>
      </c>
      <c r="GZ13" s="54">
        <f t="shared" si="18"/>
        <v>0</v>
      </c>
      <c r="HA13" s="54">
        <f t="shared" si="18"/>
        <v>0</v>
      </c>
      <c r="HB13" s="54">
        <f t="shared" si="18"/>
        <v>0</v>
      </c>
      <c r="HC13" s="54">
        <f t="shared" si="18"/>
        <v>0</v>
      </c>
      <c r="HD13" s="54">
        <f t="shared" si="18"/>
        <v>0</v>
      </c>
      <c r="HE13" s="54">
        <f t="shared" si="18"/>
        <v>0</v>
      </c>
      <c r="HF13" s="54">
        <f t="shared" si="18"/>
        <v>0</v>
      </c>
      <c r="HG13" s="54">
        <f t="shared" si="18"/>
        <v>0</v>
      </c>
      <c r="HH13" s="54">
        <f t="shared" si="18"/>
        <v>0</v>
      </c>
      <c r="HI13" s="54">
        <f t="shared" si="18"/>
        <v>0</v>
      </c>
      <c r="HJ13" s="54">
        <f t="shared" si="18"/>
        <v>0</v>
      </c>
      <c r="HK13" s="54">
        <f t="shared" si="18"/>
        <v>0</v>
      </c>
      <c r="HL13" s="54">
        <f t="shared" si="18"/>
        <v>0</v>
      </c>
      <c r="HM13" s="54">
        <f t="shared" si="18"/>
        <v>0</v>
      </c>
      <c r="HN13" s="54">
        <f t="shared" si="18"/>
        <v>0</v>
      </c>
      <c r="HO13" s="54">
        <f t="shared" si="18"/>
        <v>0</v>
      </c>
      <c r="HP13" s="54"/>
      <c r="HQ13" s="54"/>
      <c r="HR13" s="54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</row>
    <row r="14" ht="12.0" customHeight="1">
      <c r="A14" s="51" t="s">
        <v>34</v>
      </c>
      <c r="B14" s="52"/>
      <c r="C14" s="53">
        <f t="shared" ref="C14:S14" si="19">SUM(INDIRECT(ADDRESS(ROW(),C$1)&amp;":"&amp;ADDRESS(ROW(),C$1+11)))</f>
        <v>0</v>
      </c>
      <c r="D14" s="54">
        <f t="shared" si="19"/>
        <v>0</v>
      </c>
      <c r="E14" s="54">
        <f t="shared" si="19"/>
        <v>0</v>
      </c>
      <c r="F14" s="54">
        <f t="shared" si="19"/>
        <v>0</v>
      </c>
      <c r="G14" s="54">
        <f t="shared" si="19"/>
        <v>0</v>
      </c>
      <c r="H14" s="54">
        <f t="shared" si="19"/>
        <v>0</v>
      </c>
      <c r="I14" s="54">
        <f t="shared" si="19"/>
        <v>0</v>
      </c>
      <c r="J14" s="54">
        <f t="shared" si="19"/>
        <v>0</v>
      </c>
      <c r="K14" s="54">
        <f t="shared" si="19"/>
        <v>0</v>
      </c>
      <c r="L14" s="54">
        <f t="shared" si="19"/>
        <v>0</v>
      </c>
      <c r="M14" s="54">
        <f t="shared" si="19"/>
        <v>0</v>
      </c>
      <c r="N14" s="54">
        <f t="shared" si="19"/>
        <v>0</v>
      </c>
      <c r="O14" s="54">
        <f t="shared" si="19"/>
        <v>0</v>
      </c>
      <c r="P14" s="54">
        <f t="shared" si="19"/>
        <v>0</v>
      </c>
      <c r="Q14" s="54">
        <f t="shared" si="19"/>
        <v>0</v>
      </c>
      <c r="R14" s="54">
        <f t="shared" si="19"/>
        <v>0</v>
      </c>
      <c r="S14" s="55">
        <f t="shared" si="19"/>
        <v>0</v>
      </c>
      <c r="T14" s="54">
        <f t="shared" ref="T14:HO14" si="20">INDIRECT($A$1&amp;ADDRESS(MATCH(T$1,INDIRECT($A$1&amp;"C:C"),0),MATCH($A14,INDIRECT($A$1&amp;"2:2"),0)))*$A$3</f>
        <v>0</v>
      </c>
      <c r="U14" s="54">
        <f t="shared" si="20"/>
        <v>0</v>
      </c>
      <c r="V14" s="54">
        <f t="shared" si="20"/>
        <v>0</v>
      </c>
      <c r="W14" s="54">
        <f t="shared" si="20"/>
        <v>0</v>
      </c>
      <c r="X14" s="54">
        <f t="shared" si="20"/>
        <v>0</v>
      </c>
      <c r="Y14" s="54">
        <f t="shared" si="20"/>
        <v>0</v>
      </c>
      <c r="Z14" s="54">
        <f t="shared" si="20"/>
        <v>0</v>
      </c>
      <c r="AA14" s="54">
        <f t="shared" si="20"/>
        <v>0</v>
      </c>
      <c r="AB14" s="54">
        <f t="shared" si="20"/>
        <v>0</v>
      </c>
      <c r="AC14" s="54">
        <f t="shared" si="20"/>
        <v>0</v>
      </c>
      <c r="AD14" s="54">
        <f t="shared" si="20"/>
        <v>0</v>
      </c>
      <c r="AE14" s="54">
        <f t="shared" si="20"/>
        <v>0</v>
      </c>
      <c r="AF14" s="54">
        <f t="shared" si="20"/>
        <v>0</v>
      </c>
      <c r="AG14" s="54">
        <f t="shared" si="20"/>
        <v>0</v>
      </c>
      <c r="AH14" s="54">
        <f t="shared" si="20"/>
        <v>0</v>
      </c>
      <c r="AI14" s="54">
        <f t="shared" si="20"/>
        <v>0</v>
      </c>
      <c r="AJ14" s="54">
        <f t="shared" si="20"/>
        <v>0</v>
      </c>
      <c r="AK14" s="54">
        <f t="shared" si="20"/>
        <v>0</v>
      </c>
      <c r="AL14" s="54">
        <f t="shared" si="20"/>
        <v>0</v>
      </c>
      <c r="AM14" s="54">
        <f t="shared" si="20"/>
        <v>0</v>
      </c>
      <c r="AN14" s="54">
        <f t="shared" si="20"/>
        <v>0</v>
      </c>
      <c r="AO14" s="54">
        <f t="shared" si="20"/>
        <v>0</v>
      </c>
      <c r="AP14" s="54">
        <f t="shared" si="20"/>
        <v>0</v>
      </c>
      <c r="AQ14" s="54">
        <f t="shared" si="20"/>
        <v>0</v>
      </c>
      <c r="AR14" s="54">
        <f t="shared" si="20"/>
        <v>0</v>
      </c>
      <c r="AS14" s="54">
        <f t="shared" si="20"/>
        <v>0</v>
      </c>
      <c r="AT14" s="54">
        <f t="shared" si="20"/>
        <v>0</v>
      </c>
      <c r="AU14" s="54">
        <f t="shared" si="20"/>
        <v>0</v>
      </c>
      <c r="AV14" s="54">
        <f t="shared" si="20"/>
        <v>0</v>
      </c>
      <c r="AW14" s="54">
        <f t="shared" si="20"/>
        <v>0</v>
      </c>
      <c r="AX14" s="54">
        <f t="shared" si="20"/>
        <v>0</v>
      </c>
      <c r="AY14" s="54">
        <f t="shared" si="20"/>
        <v>0</v>
      </c>
      <c r="AZ14" s="54">
        <f t="shared" si="20"/>
        <v>0</v>
      </c>
      <c r="BA14" s="54">
        <f t="shared" si="20"/>
        <v>0</v>
      </c>
      <c r="BB14" s="54">
        <f t="shared" si="20"/>
        <v>0</v>
      </c>
      <c r="BC14" s="54">
        <f t="shared" si="20"/>
        <v>0</v>
      </c>
      <c r="BD14" s="54">
        <f t="shared" si="20"/>
        <v>0</v>
      </c>
      <c r="BE14" s="54">
        <f t="shared" si="20"/>
        <v>0</v>
      </c>
      <c r="BF14" s="54">
        <f t="shared" si="20"/>
        <v>0</v>
      </c>
      <c r="BG14" s="54">
        <f t="shared" si="20"/>
        <v>0</v>
      </c>
      <c r="BH14" s="54">
        <f t="shared" si="20"/>
        <v>0</v>
      </c>
      <c r="BI14" s="54">
        <f t="shared" si="20"/>
        <v>0</v>
      </c>
      <c r="BJ14" s="54">
        <f t="shared" si="20"/>
        <v>0</v>
      </c>
      <c r="BK14" s="54">
        <f t="shared" si="20"/>
        <v>0</v>
      </c>
      <c r="BL14" s="54">
        <f t="shared" si="20"/>
        <v>0</v>
      </c>
      <c r="BM14" s="54">
        <f t="shared" si="20"/>
        <v>0</v>
      </c>
      <c r="BN14" s="54">
        <f t="shared" si="20"/>
        <v>0</v>
      </c>
      <c r="BO14" s="54">
        <f t="shared" si="20"/>
        <v>0</v>
      </c>
      <c r="BP14" s="54">
        <f t="shared" si="20"/>
        <v>0</v>
      </c>
      <c r="BQ14" s="54">
        <f t="shared" si="20"/>
        <v>0</v>
      </c>
      <c r="BR14" s="54">
        <f t="shared" si="20"/>
        <v>0</v>
      </c>
      <c r="BS14" s="54">
        <f t="shared" si="20"/>
        <v>0</v>
      </c>
      <c r="BT14" s="54">
        <f t="shared" si="20"/>
        <v>0</v>
      </c>
      <c r="BU14" s="54">
        <f t="shared" si="20"/>
        <v>0</v>
      </c>
      <c r="BV14" s="54">
        <f t="shared" si="20"/>
        <v>0</v>
      </c>
      <c r="BW14" s="54">
        <f t="shared" si="20"/>
        <v>0</v>
      </c>
      <c r="BX14" s="54">
        <f t="shared" si="20"/>
        <v>0</v>
      </c>
      <c r="BY14" s="54">
        <f t="shared" si="20"/>
        <v>0</v>
      </c>
      <c r="BZ14" s="54">
        <f t="shared" si="20"/>
        <v>0</v>
      </c>
      <c r="CA14" s="54">
        <f t="shared" si="20"/>
        <v>0</v>
      </c>
      <c r="CB14" s="54">
        <f t="shared" si="20"/>
        <v>0</v>
      </c>
      <c r="CC14" s="54">
        <f t="shared" si="20"/>
        <v>0</v>
      </c>
      <c r="CD14" s="54">
        <f t="shared" si="20"/>
        <v>0</v>
      </c>
      <c r="CE14" s="54">
        <f t="shared" si="20"/>
        <v>0</v>
      </c>
      <c r="CF14" s="54">
        <f t="shared" si="20"/>
        <v>0</v>
      </c>
      <c r="CG14" s="54">
        <f t="shared" si="20"/>
        <v>0</v>
      </c>
      <c r="CH14" s="54">
        <f t="shared" si="20"/>
        <v>0</v>
      </c>
      <c r="CI14" s="54">
        <f t="shared" si="20"/>
        <v>0</v>
      </c>
      <c r="CJ14" s="54">
        <f t="shared" si="20"/>
        <v>0</v>
      </c>
      <c r="CK14" s="54">
        <f t="shared" si="20"/>
        <v>0</v>
      </c>
      <c r="CL14" s="54">
        <f t="shared" si="20"/>
        <v>0</v>
      </c>
      <c r="CM14" s="54">
        <f t="shared" si="20"/>
        <v>0</v>
      </c>
      <c r="CN14" s="54">
        <f t="shared" si="20"/>
        <v>0</v>
      </c>
      <c r="CO14" s="54">
        <f t="shared" si="20"/>
        <v>0</v>
      </c>
      <c r="CP14" s="54">
        <f t="shared" si="20"/>
        <v>0</v>
      </c>
      <c r="CQ14" s="54">
        <f t="shared" si="20"/>
        <v>0</v>
      </c>
      <c r="CR14" s="54">
        <f t="shared" si="20"/>
        <v>0</v>
      </c>
      <c r="CS14" s="54">
        <f t="shared" si="20"/>
        <v>0</v>
      </c>
      <c r="CT14" s="54">
        <f t="shared" si="20"/>
        <v>0</v>
      </c>
      <c r="CU14" s="54">
        <f t="shared" si="20"/>
        <v>0</v>
      </c>
      <c r="CV14" s="54">
        <f t="shared" si="20"/>
        <v>0</v>
      </c>
      <c r="CW14" s="54">
        <f t="shared" si="20"/>
        <v>0</v>
      </c>
      <c r="CX14" s="54">
        <f t="shared" si="20"/>
        <v>0</v>
      </c>
      <c r="CY14" s="54">
        <f t="shared" si="20"/>
        <v>0</v>
      </c>
      <c r="CZ14" s="54">
        <f t="shared" si="20"/>
        <v>0</v>
      </c>
      <c r="DA14" s="54">
        <f t="shared" si="20"/>
        <v>0</v>
      </c>
      <c r="DB14" s="54">
        <f t="shared" si="20"/>
        <v>0</v>
      </c>
      <c r="DC14" s="54">
        <f t="shared" si="20"/>
        <v>0</v>
      </c>
      <c r="DD14" s="54">
        <f t="shared" si="20"/>
        <v>0</v>
      </c>
      <c r="DE14" s="54">
        <f t="shared" si="20"/>
        <v>0</v>
      </c>
      <c r="DF14" s="54">
        <f t="shared" si="20"/>
        <v>0</v>
      </c>
      <c r="DG14" s="54">
        <f t="shared" si="20"/>
        <v>0</v>
      </c>
      <c r="DH14" s="54">
        <f t="shared" si="20"/>
        <v>0</v>
      </c>
      <c r="DI14" s="54">
        <f t="shared" si="20"/>
        <v>0</v>
      </c>
      <c r="DJ14" s="54">
        <f t="shared" si="20"/>
        <v>0</v>
      </c>
      <c r="DK14" s="54">
        <f t="shared" si="20"/>
        <v>0</v>
      </c>
      <c r="DL14" s="54">
        <f t="shared" si="20"/>
        <v>0</v>
      </c>
      <c r="DM14" s="54">
        <f t="shared" si="20"/>
        <v>0</v>
      </c>
      <c r="DN14" s="54">
        <f t="shared" si="20"/>
        <v>0</v>
      </c>
      <c r="DO14" s="54">
        <f t="shared" si="20"/>
        <v>0</v>
      </c>
      <c r="DP14" s="54">
        <f t="shared" si="20"/>
        <v>0</v>
      </c>
      <c r="DQ14" s="54">
        <f t="shared" si="20"/>
        <v>0</v>
      </c>
      <c r="DR14" s="54">
        <f t="shared" si="20"/>
        <v>0</v>
      </c>
      <c r="DS14" s="54">
        <f t="shared" si="20"/>
        <v>0</v>
      </c>
      <c r="DT14" s="54">
        <f t="shared" si="20"/>
        <v>0</v>
      </c>
      <c r="DU14" s="54">
        <f t="shared" si="20"/>
        <v>0</v>
      </c>
      <c r="DV14" s="54">
        <f t="shared" si="20"/>
        <v>0</v>
      </c>
      <c r="DW14" s="54">
        <f t="shared" si="20"/>
        <v>0</v>
      </c>
      <c r="DX14" s="54">
        <f t="shared" si="20"/>
        <v>0</v>
      </c>
      <c r="DY14" s="54">
        <f t="shared" si="20"/>
        <v>0</v>
      </c>
      <c r="DZ14" s="54">
        <f t="shared" si="20"/>
        <v>0</v>
      </c>
      <c r="EA14" s="54">
        <f t="shared" si="20"/>
        <v>0</v>
      </c>
      <c r="EB14" s="54">
        <f t="shared" si="20"/>
        <v>0</v>
      </c>
      <c r="EC14" s="54">
        <f t="shared" si="20"/>
        <v>0</v>
      </c>
      <c r="ED14" s="54">
        <f t="shared" si="20"/>
        <v>0</v>
      </c>
      <c r="EE14" s="54">
        <f t="shared" si="20"/>
        <v>0</v>
      </c>
      <c r="EF14" s="54">
        <f t="shared" si="20"/>
        <v>0</v>
      </c>
      <c r="EG14" s="54">
        <f t="shared" si="20"/>
        <v>0</v>
      </c>
      <c r="EH14" s="54">
        <f t="shared" si="20"/>
        <v>0</v>
      </c>
      <c r="EI14" s="54">
        <f t="shared" si="20"/>
        <v>0</v>
      </c>
      <c r="EJ14" s="56">
        <f t="shared" si="20"/>
        <v>0</v>
      </c>
      <c r="EK14" s="54">
        <f t="shared" si="20"/>
        <v>0</v>
      </c>
      <c r="EL14" s="54">
        <f t="shared" si="20"/>
        <v>0</v>
      </c>
      <c r="EM14" s="54">
        <f t="shared" si="20"/>
        <v>0</v>
      </c>
      <c r="EN14" s="54">
        <f t="shared" si="20"/>
        <v>0</v>
      </c>
      <c r="EO14" s="54">
        <f t="shared" si="20"/>
        <v>0</v>
      </c>
      <c r="EP14" s="54">
        <f t="shared" si="20"/>
        <v>0</v>
      </c>
      <c r="EQ14" s="54">
        <f t="shared" si="20"/>
        <v>0</v>
      </c>
      <c r="ER14" s="54">
        <f t="shared" si="20"/>
        <v>0</v>
      </c>
      <c r="ES14" s="54">
        <f t="shared" si="20"/>
        <v>0</v>
      </c>
      <c r="ET14" s="54">
        <f t="shared" si="20"/>
        <v>0</v>
      </c>
      <c r="EU14" s="54">
        <f t="shared" si="20"/>
        <v>0</v>
      </c>
      <c r="EV14" s="54">
        <f t="shared" si="20"/>
        <v>0</v>
      </c>
      <c r="EW14" s="54">
        <f t="shared" si="20"/>
        <v>0</v>
      </c>
      <c r="EX14" s="54">
        <f t="shared" si="20"/>
        <v>0</v>
      </c>
      <c r="EY14" s="54">
        <f t="shared" si="20"/>
        <v>0</v>
      </c>
      <c r="EZ14" s="54">
        <f t="shared" si="20"/>
        <v>0</v>
      </c>
      <c r="FA14" s="54">
        <f t="shared" si="20"/>
        <v>0</v>
      </c>
      <c r="FB14" s="54">
        <f t="shared" si="20"/>
        <v>0</v>
      </c>
      <c r="FC14" s="54">
        <f t="shared" si="20"/>
        <v>0</v>
      </c>
      <c r="FD14" s="54">
        <f t="shared" si="20"/>
        <v>0</v>
      </c>
      <c r="FE14" s="54">
        <f t="shared" si="20"/>
        <v>0</v>
      </c>
      <c r="FF14" s="54">
        <f t="shared" si="20"/>
        <v>0</v>
      </c>
      <c r="FG14" s="54">
        <f t="shared" si="20"/>
        <v>0</v>
      </c>
      <c r="FH14" s="54">
        <f t="shared" si="20"/>
        <v>0</v>
      </c>
      <c r="FI14" s="54">
        <f t="shared" si="20"/>
        <v>0</v>
      </c>
      <c r="FJ14" s="54">
        <f t="shared" si="20"/>
        <v>0</v>
      </c>
      <c r="FK14" s="54">
        <f t="shared" si="20"/>
        <v>0</v>
      </c>
      <c r="FL14" s="54">
        <f t="shared" si="20"/>
        <v>0</v>
      </c>
      <c r="FM14" s="54">
        <f t="shared" si="20"/>
        <v>0</v>
      </c>
      <c r="FN14" s="54">
        <f t="shared" si="20"/>
        <v>0</v>
      </c>
      <c r="FO14" s="54">
        <f t="shared" si="20"/>
        <v>0</v>
      </c>
      <c r="FP14" s="54">
        <f t="shared" si="20"/>
        <v>0</v>
      </c>
      <c r="FQ14" s="54">
        <f t="shared" si="20"/>
        <v>0</v>
      </c>
      <c r="FR14" s="54">
        <f t="shared" si="20"/>
        <v>0</v>
      </c>
      <c r="FS14" s="54">
        <f t="shared" si="20"/>
        <v>0</v>
      </c>
      <c r="FT14" s="54">
        <f t="shared" si="20"/>
        <v>0</v>
      </c>
      <c r="FU14" s="54">
        <f t="shared" si="20"/>
        <v>0</v>
      </c>
      <c r="FV14" s="54">
        <f t="shared" si="20"/>
        <v>0</v>
      </c>
      <c r="FW14" s="54">
        <f t="shared" si="20"/>
        <v>0</v>
      </c>
      <c r="FX14" s="54">
        <f t="shared" si="20"/>
        <v>0</v>
      </c>
      <c r="FY14" s="54">
        <f t="shared" si="20"/>
        <v>0</v>
      </c>
      <c r="FZ14" s="54">
        <f t="shared" si="20"/>
        <v>0</v>
      </c>
      <c r="GA14" s="54">
        <f t="shared" si="20"/>
        <v>0</v>
      </c>
      <c r="GB14" s="54">
        <f t="shared" si="20"/>
        <v>0</v>
      </c>
      <c r="GC14" s="54">
        <f t="shared" si="20"/>
        <v>0</v>
      </c>
      <c r="GD14" s="54">
        <f t="shared" si="20"/>
        <v>0</v>
      </c>
      <c r="GE14" s="54">
        <f t="shared" si="20"/>
        <v>0</v>
      </c>
      <c r="GF14" s="54">
        <f t="shared" si="20"/>
        <v>0</v>
      </c>
      <c r="GG14" s="54">
        <f t="shared" si="20"/>
        <v>0</v>
      </c>
      <c r="GH14" s="54">
        <f t="shared" si="20"/>
        <v>0</v>
      </c>
      <c r="GI14" s="54">
        <f t="shared" si="20"/>
        <v>0</v>
      </c>
      <c r="GJ14" s="54">
        <f t="shared" si="20"/>
        <v>0</v>
      </c>
      <c r="GK14" s="54">
        <f t="shared" si="20"/>
        <v>0</v>
      </c>
      <c r="GL14" s="54">
        <f t="shared" si="20"/>
        <v>0</v>
      </c>
      <c r="GM14" s="54">
        <f t="shared" si="20"/>
        <v>0</v>
      </c>
      <c r="GN14" s="54">
        <f t="shared" si="20"/>
        <v>0</v>
      </c>
      <c r="GO14" s="54">
        <f t="shared" si="20"/>
        <v>0</v>
      </c>
      <c r="GP14" s="54">
        <f t="shared" si="20"/>
        <v>0</v>
      </c>
      <c r="GQ14" s="54">
        <f t="shared" si="20"/>
        <v>0</v>
      </c>
      <c r="GR14" s="54">
        <f t="shared" si="20"/>
        <v>0</v>
      </c>
      <c r="GS14" s="54">
        <f t="shared" si="20"/>
        <v>0</v>
      </c>
      <c r="GT14" s="54">
        <f t="shared" si="20"/>
        <v>0</v>
      </c>
      <c r="GU14" s="54">
        <f t="shared" si="20"/>
        <v>0</v>
      </c>
      <c r="GV14" s="54">
        <f t="shared" si="20"/>
        <v>0</v>
      </c>
      <c r="GW14" s="54">
        <f t="shared" si="20"/>
        <v>0</v>
      </c>
      <c r="GX14" s="54">
        <f t="shared" si="20"/>
        <v>0</v>
      </c>
      <c r="GY14" s="54">
        <f t="shared" si="20"/>
        <v>0</v>
      </c>
      <c r="GZ14" s="54">
        <f t="shared" si="20"/>
        <v>0</v>
      </c>
      <c r="HA14" s="54">
        <f t="shared" si="20"/>
        <v>0</v>
      </c>
      <c r="HB14" s="54">
        <f t="shared" si="20"/>
        <v>0</v>
      </c>
      <c r="HC14" s="54">
        <f t="shared" si="20"/>
        <v>0</v>
      </c>
      <c r="HD14" s="54">
        <f t="shared" si="20"/>
        <v>0</v>
      </c>
      <c r="HE14" s="54">
        <f t="shared" si="20"/>
        <v>0</v>
      </c>
      <c r="HF14" s="54">
        <f t="shared" si="20"/>
        <v>0</v>
      </c>
      <c r="HG14" s="54">
        <f t="shared" si="20"/>
        <v>0</v>
      </c>
      <c r="HH14" s="54">
        <f t="shared" si="20"/>
        <v>0</v>
      </c>
      <c r="HI14" s="54">
        <f t="shared" si="20"/>
        <v>0</v>
      </c>
      <c r="HJ14" s="54">
        <f t="shared" si="20"/>
        <v>0</v>
      </c>
      <c r="HK14" s="54">
        <f t="shared" si="20"/>
        <v>0</v>
      </c>
      <c r="HL14" s="54">
        <f t="shared" si="20"/>
        <v>0</v>
      </c>
      <c r="HM14" s="54">
        <f t="shared" si="20"/>
        <v>0</v>
      </c>
      <c r="HN14" s="54">
        <f t="shared" si="20"/>
        <v>0</v>
      </c>
      <c r="HO14" s="54">
        <f t="shared" si="20"/>
        <v>0</v>
      </c>
      <c r="HP14" s="54"/>
      <c r="HQ14" s="54"/>
      <c r="HR14" s="54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</row>
    <row r="15" ht="12.0" customHeight="1">
      <c r="A15" s="44" t="s">
        <v>35</v>
      </c>
      <c r="B15" s="45"/>
      <c r="C15" s="46" t="str">
        <f t="shared" ref="C15:S15" si="21">SUM(INDIRECT(ADDRESS(ROW(),C$1)&amp;":"&amp;ADDRESS(ROW(),C$1+11)))</f>
        <v>#ERROR!</v>
      </c>
      <c r="D15" s="47" t="str">
        <f t="shared" si="21"/>
        <v>#ERROR!</v>
      </c>
      <c r="E15" s="47" t="str">
        <f t="shared" si="21"/>
        <v>#ERROR!</v>
      </c>
      <c r="F15" s="47" t="str">
        <f t="shared" si="21"/>
        <v>#ERROR!</v>
      </c>
      <c r="G15" s="47" t="str">
        <f t="shared" si="21"/>
        <v>#ERROR!</v>
      </c>
      <c r="H15" s="47" t="str">
        <f t="shared" si="21"/>
        <v>#ERROR!</v>
      </c>
      <c r="I15" s="47">
        <f t="shared" si="21"/>
        <v>89.9992</v>
      </c>
      <c r="J15" s="47">
        <f t="shared" si="21"/>
        <v>49.5304</v>
      </c>
      <c r="K15" s="47">
        <f t="shared" si="21"/>
        <v>58.6992</v>
      </c>
      <c r="L15" s="47">
        <f t="shared" si="21"/>
        <v>75.96</v>
      </c>
      <c r="M15" s="47">
        <f t="shared" si="21"/>
        <v>74.0052</v>
      </c>
      <c r="N15" s="47">
        <f t="shared" si="21"/>
        <v>68.89726279</v>
      </c>
      <c r="O15" s="47" t="str">
        <f t="shared" si="21"/>
        <v>#ERROR!</v>
      </c>
      <c r="P15" s="47" t="str">
        <f t="shared" si="21"/>
        <v>#ERROR!</v>
      </c>
      <c r="Q15" s="47" t="str">
        <f t="shared" si="21"/>
        <v>#ERROR!</v>
      </c>
      <c r="R15" s="47">
        <f t="shared" si="21"/>
        <v>78.85</v>
      </c>
      <c r="S15" s="48">
        <f t="shared" si="21"/>
        <v>74</v>
      </c>
      <c r="T15" s="47" t="str">
        <f t="shared" ref="T15:HO15" si="22">INDIRECT($A$1&amp;ADDRESS(MATCH(T$1,INDIRECT($A$1&amp;"C:C"),0),MATCH($A15,INDIRECT($A$1&amp;"2:2"),0)))*$A$3</f>
        <v>#ERROR!</v>
      </c>
      <c r="U15" s="47" t="str">
        <f t="shared" si="22"/>
        <v>#ERROR!</v>
      </c>
      <c r="V15" s="47" t="str">
        <f t="shared" si="22"/>
        <v>#ERROR!</v>
      </c>
      <c r="W15" s="47" t="str">
        <f t="shared" si="22"/>
        <v>#ERROR!</v>
      </c>
      <c r="X15" s="47" t="str">
        <f t="shared" si="22"/>
        <v>#ERROR!</v>
      </c>
      <c r="Y15" s="47" t="str">
        <f t="shared" si="22"/>
        <v>#ERROR!</v>
      </c>
      <c r="Z15" s="47" t="str">
        <f t="shared" si="22"/>
        <v>#ERROR!</v>
      </c>
      <c r="AA15" s="47" t="str">
        <f t="shared" si="22"/>
        <v>#ERROR!</v>
      </c>
      <c r="AB15" s="47" t="str">
        <f t="shared" si="22"/>
        <v>#ERROR!</v>
      </c>
      <c r="AC15" s="47" t="str">
        <f t="shared" si="22"/>
        <v>#ERROR!</v>
      </c>
      <c r="AD15" s="47" t="str">
        <f t="shared" si="22"/>
        <v>#ERROR!</v>
      </c>
      <c r="AE15" s="47" t="str">
        <f t="shared" si="22"/>
        <v>#ERROR!</v>
      </c>
      <c r="AF15" s="47" t="str">
        <f t="shared" si="22"/>
        <v>#ERROR!</v>
      </c>
      <c r="AG15" s="47" t="str">
        <f t="shared" si="22"/>
        <v>#ERROR!</v>
      </c>
      <c r="AH15" s="47" t="str">
        <f t="shared" si="22"/>
        <v>#ERROR!</v>
      </c>
      <c r="AI15" s="47" t="str">
        <f t="shared" si="22"/>
        <v>#ERROR!</v>
      </c>
      <c r="AJ15" s="47" t="str">
        <f t="shared" si="22"/>
        <v>#ERROR!</v>
      </c>
      <c r="AK15" s="47" t="str">
        <f t="shared" si="22"/>
        <v>#ERROR!</v>
      </c>
      <c r="AL15" s="47" t="str">
        <f t="shared" si="22"/>
        <v>#ERROR!</v>
      </c>
      <c r="AM15" s="47" t="str">
        <f t="shared" si="22"/>
        <v>#ERROR!</v>
      </c>
      <c r="AN15" s="47" t="str">
        <f t="shared" si="22"/>
        <v>#ERROR!</v>
      </c>
      <c r="AO15" s="47" t="str">
        <f t="shared" si="22"/>
        <v>#ERROR!</v>
      </c>
      <c r="AP15" s="47" t="str">
        <f t="shared" si="22"/>
        <v>#ERROR!</v>
      </c>
      <c r="AQ15" s="47" t="str">
        <f t="shared" si="22"/>
        <v>#ERROR!</v>
      </c>
      <c r="AR15" s="47" t="str">
        <f t="shared" si="22"/>
        <v>#ERROR!</v>
      </c>
      <c r="AS15" s="47" t="str">
        <f t="shared" si="22"/>
        <v>#ERROR!</v>
      </c>
      <c r="AT15" s="47" t="str">
        <f t="shared" si="22"/>
        <v>#ERROR!</v>
      </c>
      <c r="AU15" s="47" t="str">
        <f t="shared" si="22"/>
        <v>#ERROR!</v>
      </c>
      <c r="AV15" s="47" t="str">
        <f t="shared" si="22"/>
        <v>#ERROR!</v>
      </c>
      <c r="AW15" s="47" t="str">
        <f t="shared" si="22"/>
        <v>#ERROR!</v>
      </c>
      <c r="AX15" s="47" t="str">
        <f t="shared" si="22"/>
        <v>#ERROR!</v>
      </c>
      <c r="AY15" s="47" t="str">
        <f t="shared" si="22"/>
        <v>#ERROR!</v>
      </c>
      <c r="AZ15" s="47" t="str">
        <f t="shared" si="22"/>
        <v>#ERROR!</v>
      </c>
      <c r="BA15" s="47" t="str">
        <f t="shared" si="22"/>
        <v>#ERROR!</v>
      </c>
      <c r="BB15" s="47" t="str">
        <f t="shared" si="22"/>
        <v>#ERROR!</v>
      </c>
      <c r="BC15" s="47" t="str">
        <f t="shared" si="22"/>
        <v>#ERROR!</v>
      </c>
      <c r="BD15" s="47" t="str">
        <f t="shared" si="22"/>
        <v>#ERROR!</v>
      </c>
      <c r="BE15" s="47" t="str">
        <f t="shared" si="22"/>
        <v>#ERROR!</v>
      </c>
      <c r="BF15" s="47" t="str">
        <f t="shared" si="22"/>
        <v>#ERROR!</v>
      </c>
      <c r="BG15" s="47" t="str">
        <f t="shared" si="22"/>
        <v>#ERROR!</v>
      </c>
      <c r="BH15" s="47" t="str">
        <f t="shared" si="22"/>
        <v>#ERROR!</v>
      </c>
      <c r="BI15" s="47" t="str">
        <f t="shared" si="22"/>
        <v>#ERROR!</v>
      </c>
      <c r="BJ15" s="47" t="str">
        <f t="shared" si="22"/>
        <v>#ERROR!</v>
      </c>
      <c r="BK15" s="47" t="str">
        <f t="shared" si="22"/>
        <v>#ERROR!</v>
      </c>
      <c r="BL15" s="47" t="str">
        <f t="shared" si="22"/>
        <v>#ERROR!</v>
      </c>
      <c r="BM15" s="47" t="str">
        <f t="shared" si="22"/>
        <v>#ERROR!</v>
      </c>
      <c r="BN15" s="47" t="str">
        <f t="shared" si="22"/>
        <v>#ERROR!</v>
      </c>
      <c r="BO15" s="47" t="str">
        <f t="shared" si="22"/>
        <v>#ERROR!</v>
      </c>
      <c r="BP15" s="47" t="str">
        <f t="shared" si="22"/>
        <v>#ERROR!</v>
      </c>
      <c r="BQ15" s="47" t="str">
        <f t="shared" si="22"/>
        <v>#ERROR!</v>
      </c>
      <c r="BR15" s="47" t="str">
        <f t="shared" si="22"/>
        <v>#ERROR!</v>
      </c>
      <c r="BS15" s="47" t="str">
        <f t="shared" si="22"/>
        <v>#ERROR!</v>
      </c>
      <c r="BT15" s="47" t="str">
        <f t="shared" si="22"/>
        <v>#ERROR!</v>
      </c>
      <c r="BU15" s="47" t="str">
        <f t="shared" si="22"/>
        <v>#ERROR!</v>
      </c>
      <c r="BV15" s="47" t="str">
        <f t="shared" si="22"/>
        <v>#ERROR!</v>
      </c>
      <c r="BW15" s="47" t="str">
        <f t="shared" si="22"/>
        <v>#ERROR!</v>
      </c>
      <c r="BX15" s="47" t="str">
        <f t="shared" si="22"/>
        <v>#ERROR!</v>
      </c>
      <c r="BY15" s="47" t="str">
        <f t="shared" si="22"/>
        <v>#ERROR!</v>
      </c>
      <c r="BZ15" s="47" t="str">
        <f t="shared" si="22"/>
        <v>#ERROR!</v>
      </c>
      <c r="CA15" s="47" t="str">
        <f t="shared" si="22"/>
        <v>#ERROR!</v>
      </c>
      <c r="CB15" s="47" t="str">
        <f t="shared" si="22"/>
        <v>#ERROR!</v>
      </c>
      <c r="CC15" s="47" t="str">
        <f t="shared" si="22"/>
        <v>#ERROR!</v>
      </c>
      <c r="CD15" s="47" t="str">
        <f t="shared" si="22"/>
        <v>#ERROR!</v>
      </c>
      <c r="CE15" s="47" t="str">
        <f t="shared" si="22"/>
        <v>#ERROR!</v>
      </c>
      <c r="CF15" s="47" t="str">
        <f t="shared" si="22"/>
        <v>#ERROR!</v>
      </c>
      <c r="CG15" s="47" t="str">
        <f t="shared" si="22"/>
        <v>#ERROR!</v>
      </c>
      <c r="CH15" s="47" t="str">
        <f t="shared" si="22"/>
        <v>#ERROR!</v>
      </c>
      <c r="CI15" s="47" t="str">
        <f t="shared" si="22"/>
        <v>#ERROR!</v>
      </c>
      <c r="CJ15" s="47" t="str">
        <f t="shared" si="22"/>
        <v>#ERROR!</v>
      </c>
      <c r="CK15" s="47" t="str">
        <f t="shared" si="22"/>
        <v>#ERROR!</v>
      </c>
      <c r="CL15" s="47" t="str">
        <f t="shared" si="22"/>
        <v>#ERROR!</v>
      </c>
      <c r="CM15" s="47" t="str">
        <f t="shared" si="22"/>
        <v>#ERROR!</v>
      </c>
      <c r="CN15" s="47">
        <f t="shared" si="22"/>
        <v>7.1666</v>
      </c>
      <c r="CO15" s="47">
        <f t="shared" si="22"/>
        <v>7.1666</v>
      </c>
      <c r="CP15" s="47">
        <f t="shared" si="22"/>
        <v>7.1666</v>
      </c>
      <c r="CQ15" s="47">
        <f t="shared" si="22"/>
        <v>11.1666</v>
      </c>
      <c r="CR15" s="47">
        <f t="shared" si="22"/>
        <v>7.1666</v>
      </c>
      <c r="CS15" s="47">
        <f t="shared" si="22"/>
        <v>7.1666</v>
      </c>
      <c r="CT15" s="47">
        <f t="shared" si="22"/>
        <v>7.1666</v>
      </c>
      <c r="CU15" s="47">
        <f t="shared" si="22"/>
        <v>7.1666</v>
      </c>
      <c r="CV15" s="47">
        <f t="shared" si="22"/>
        <v>7.1666</v>
      </c>
      <c r="CW15" s="47">
        <f t="shared" si="22"/>
        <v>7.1666</v>
      </c>
      <c r="CX15" s="47">
        <f t="shared" si="22"/>
        <v>7.1666</v>
      </c>
      <c r="CY15" s="47">
        <f t="shared" si="22"/>
        <v>7.1666</v>
      </c>
      <c r="CZ15" s="47">
        <f t="shared" si="22"/>
        <v>3.2042</v>
      </c>
      <c r="DA15" s="47">
        <f t="shared" si="22"/>
        <v>3.2042</v>
      </c>
      <c r="DB15" s="47">
        <f t="shared" si="22"/>
        <v>3.2042</v>
      </c>
      <c r="DC15" s="47">
        <f t="shared" si="22"/>
        <v>3.2042</v>
      </c>
      <c r="DD15" s="47">
        <f t="shared" si="22"/>
        <v>3.2042</v>
      </c>
      <c r="DE15" s="47">
        <f t="shared" si="22"/>
        <v>6.8842</v>
      </c>
      <c r="DF15" s="47">
        <f t="shared" si="22"/>
        <v>5.2042</v>
      </c>
      <c r="DG15" s="47">
        <f t="shared" si="22"/>
        <v>3.2042</v>
      </c>
      <c r="DH15" s="47">
        <f t="shared" si="22"/>
        <v>3.6042</v>
      </c>
      <c r="DI15" s="47">
        <f t="shared" si="22"/>
        <v>3.2042</v>
      </c>
      <c r="DJ15" s="47">
        <f t="shared" si="22"/>
        <v>8.2042</v>
      </c>
      <c r="DK15" s="47">
        <f t="shared" si="22"/>
        <v>3.2042</v>
      </c>
      <c r="DL15" s="47">
        <f t="shared" si="22"/>
        <v>4.8916</v>
      </c>
      <c r="DM15" s="47">
        <f t="shared" si="22"/>
        <v>4.8916</v>
      </c>
      <c r="DN15" s="47">
        <f t="shared" si="22"/>
        <v>4.8916</v>
      </c>
      <c r="DO15" s="47">
        <f t="shared" si="22"/>
        <v>4.8916</v>
      </c>
      <c r="DP15" s="47">
        <f t="shared" si="22"/>
        <v>4.8916</v>
      </c>
      <c r="DQ15" s="47">
        <f t="shared" si="22"/>
        <v>4.8916</v>
      </c>
      <c r="DR15" s="47">
        <f t="shared" si="22"/>
        <v>4.8916</v>
      </c>
      <c r="DS15" s="47">
        <f t="shared" si="22"/>
        <v>4.8916</v>
      </c>
      <c r="DT15" s="47">
        <f t="shared" si="22"/>
        <v>4.8916</v>
      </c>
      <c r="DU15" s="47">
        <f t="shared" si="22"/>
        <v>4.8916</v>
      </c>
      <c r="DV15" s="47">
        <f t="shared" si="22"/>
        <v>4.8916</v>
      </c>
      <c r="DW15" s="47">
        <f t="shared" si="22"/>
        <v>4.8916</v>
      </c>
      <c r="DX15" s="47">
        <f t="shared" si="22"/>
        <v>6.33</v>
      </c>
      <c r="DY15" s="47">
        <f t="shared" si="22"/>
        <v>6.33</v>
      </c>
      <c r="DZ15" s="47">
        <f t="shared" si="22"/>
        <v>6.33</v>
      </c>
      <c r="EA15" s="47">
        <f t="shared" si="22"/>
        <v>6.33</v>
      </c>
      <c r="EB15" s="47">
        <f t="shared" si="22"/>
        <v>6.33</v>
      </c>
      <c r="EC15" s="47">
        <f t="shared" si="22"/>
        <v>6.33</v>
      </c>
      <c r="ED15" s="47">
        <f t="shared" si="22"/>
        <v>6.33</v>
      </c>
      <c r="EE15" s="47">
        <f t="shared" si="22"/>
        <v>6.33</v>
      </c>
      <c r="EF15" s="47">
        <f t="shared" si="22"/>
        <v>6.33</v>
      </c>
      <c r="EG15" s="47">
        <f t="shared" si="22"/>
        <v>6.33</v>
      </c>
      <c r="EH15" s="47">
        <f t="shared" si="22"/>
        <v>6.33</v>
      </c>
      <c r="EI15" s="47">
        <f t="shared" si="22"/>
        <v>6.33</v>
      </c>
      <c r="EJ15" s="47">
        <f t="shared" si="22"/>
        <v>4.6393</v>
      </c>
      <c r="EK15" s="49">
        <f t="shared" si="22"/>
        <v>8.6393</v>
      </c>
      <c r="EL15" s="47">
        <f t="shared" si="22"/>
        <v>4.6393</v>
      </c>
      <c r="EM15" s="47">
        <f t="shared" si="22"/>
        <v>8.7227</v>
      </c>
      <c r="EN15" s="47">
        <f t="shared" si="22"/>
        <v>4.6393</v>
      </c>
      <c r="EO15" s="47">
        <f t="shared" si="22"/>
        <v>4.6393</v>
      </c>
      <c r="EP15" s="47">
        <f t="shared" si="22"/>
        <v>4.6393</v>
      </c>
      <c r="EQ15" s="47">
        <f t="shared" si="22"/>
        <v>6.7227</v>
      </c>
      <c r="ER15" s="47">
        <f t="shared" si="22"/>
        <v>8.6393</v>
      </c>
      <c r="ES15" s="47">
        <f t="shared" si="22"/>
        <v>6.7227</v>
      </c>
      <c r="ET15" s="47">
        <f t="shared" si="22"/>
        <v>6.7227</v>
      </c>
      <c r="EU15" s="47">
        <f t="shared" si="22"/>
        <v>4.6393</v>
      </c>
      <c r="EV15" s="50">
        <f t="shared" si="22"/>
        <v>0.9294832452</v>
      </c>
      <c r="EW15" s="47">
        <f t="shared" si="22"/>
        <v>0.9294832452</v>
      </c>
      <c r="EX15" s="47">
        <f t="shared" si="22"/>
        <v>8</v>
      </c>
      <c r="EY15" s="47">
        <f t="shared" si="22"/>
        <v>9.267071723</v>
      </c>
      <c r="EZ15" s="47">
        <f t="shared" si="22"/>
        <v>3.929483245</v>
      </c>
      <c r="FA15" s="47">
        <f t="shared" si="22"/>
        <v>7.196554968</v>
      </c>
      <c r="FB15" s="47">
        <f t="shared" si="22"/>
        <v>6.196554968</v>
      </c>
      <c r="FC15" s="47">
        <f t="shared" si="22"/>
        <v>3.196554968</v>
      </c>
      <c r="FD15" s="47">
        <f t="shared" si="22"/>
        <v>11.19655497</v>
      </c>
      <c r="FE15" s="47">
        <f t="shared" si="22"/>
        <v>3.929483245</v>
      </c>
      <c r="FF15" s="47">
        <f t="shared" si="22"/>
        <v>7.929483245</v>
      </c>
      <c r="FG15" s="47">
        <f t="shared" si="22"/>
        <v>6.196554968</v>
      </c>
      <c r="FH15" s="50" t="str">
        <f t="shared" si="22"/>
        <v>#ERROR!</v>
      </c>
      <c r="FI15" s="47" t="str">
        <f t="shared" si="22"/>
        <v>#ERROR!</v>
      </c>
      <c r="FJ15" s="47" t="str">
        <f t="shared" si="22"/>
        <v>#ERROR!</v>
      </c>
      <c r="FK15" s="47" t="str">
        <f t="shared" si="22"/>
        <v>#ERROR!</v>
      </c>
      <c r="FL15" s="47" t="str">
        <f t="shared" si="22"/>
        <v>#ERROR!</v>
      </c>
      <c r="FM15" s="47" t="str">
        <f t="shared" si="22"/>
        <v>#ERROR!</v>
      </c>
      <c r="FN15" s="47" t="str">
        <f t="shared" si="22"/>
        <v>#ERROR!</v>
      </c>
      <c r="FO15" s="47" t="str">
        <f t="shared" si="22"/>
        <v>#ERROR!</v>
      </c>
      <c r="FP15" s="47">
        <f t="shared" si="22"/>
        <v>0.9480729102</v>
      </c>
      <c r="FQ15" s="47">
        <f t="shared" si="22"/>
        <v>6</v>
      </c>
      <c r="FR15" s="47">
        <f t="shared" si="22"/>
        <v>19.32048607</v>
      </c>
      <c r="FS15" s="47" t="str">
        <f t="shared" si="22"/>
        <v>#ERROR!</v>
      </c>
      <c r="FT15" s="50" t="str">
        <f t="shared" si="22"/>
        <v>#ERROR!</v>
      </c>
      <c r="FU15" s="47" t="str">
        <f t="shared" si="22"/>
        <v>#ERROR!</v>
      </c>
      <c r="FV15" s="47" t="str">
        <f t="shared" si="22"/>
        <v>#ERROR!</v>
      </c>
      <c r="FW15" s="47" t="str">
        <f t="shared" si="22"/>
        <v>#ERROR!</v>
      </c>
      <c r="FX15" s="47" t="str">
        <f t="shared" si="22"/>
        <v>#ERROR!</v>
      </c>
      <c r="FY15" s="47" t="str">
        <f t="shared" si="22"/>
        <v>#ERROR!</v>
      </c>
      <c r="FZ15" s="47">
        <f t="shared" si="22"/>
        <v>6</v>
      </c>
      <c r="GA15" s="47">
        <f t="shared" si="22"/>
        <v>5</v>
      </c>
      <c r="GB15" s="47" t="str">
        <f t="shared" si="22"/>
        <v>#ERROR!</v>
      </c>
      <c r="GC15" s="47" t="str">
        <f t="shared" si="22"/>
        <v>#ERROR!</v>
      </c>
      <c r="GD15" s="47">
        <f t="shared" si="22"/>
        <v>4.525</v>
      </c>
      <c r="GE15" s="47">
        <f t="shared" si="22"/>
        <v>16.975</v>
      </c>
      <c r="GF15" s="47" t="str">
        <f t="shared" si="22"/>
        <v>#ERROR!</v>
      </c>
      <c r="GG15" s="47" t="str">
        <f t="shared" si="22"/>
        <v>#ERROR!</v>
      </c>
      <c r="GH15" s="47" t="str">
        <f t="shared" si="22"/>
        <v>#ERROR!</v>
      </c>
      <c r="GI15" s="47">
        <f t="shared" si="22"/>
        <v>2</v>
      </c>
      <c r="GJ15" s="47">
        <f t="shared" si="22"/>
        <v>4</v>
      </c>
      <c r="GK15" s="47">
        <f t="shared" si="22"/>
        <v>8.525</v>
      </c>
      <c r="GL15" s="47">
        <f t="shared" si="22"/>
        <v>12.525</v>
      </c>
      <c r="GM15" s="47">
        <f t="shared" si="22"/>
        <v>0</v>
      </c>
      <c r="GN15" s="47">
        <f t="shared" si="22"/>
        <v>2</v>
      </c>
      <c r="GO15" s="47">
        <f t="shared" si="22"/>
        <v>0</v>
      </c>
      <c r="GP15" s="47">
        <f t="shared" si="22"/>
        <v>4</v>
      </c>
      <c r="GQ15" s="47">
        <f t="shared" si="22"/>
        <v>2.975</v>
      </c>
      <c r="GR15" s="47">
        <f t="shared" si="22"/>
        <v>13.5</v>
      </c>
      <c r="GS15" s="47">
        <f t="shared" si="22"/>
        <v>8.5</v>
      </c>
      <c r="GT15" s="47">
        <f t="shared" si="22"/>
        <v>11.5</v>
      </c>
      <c r="GU15" s="47">
        <f t="shared" si="22"/>
        <v>2.975</v>
      </c>
      <c r="GV15" s="47">
        <f t="shared" si="22"/>
        <v>2.975</v>
      </c>
      <c r="GW15" s="47">
        <f t="shared" si="22"/>
        <v>8.5</v>
      </c>
      <c r="GX15" s="47">
        <f t="shared" si="22"/>
        <v>2.975</v>
      </c>
      <c r="GY15" s="47">
        <f t="shared" si="22"/>
        <v>8.5</v>
      </c>
      <c r="GZ15" s="47">
        <f t="shared" si="22"/>
        <v>2.975</v>
      </c>
      <c r="HA15" s="47">
        <f t="shared" si="22"/>
        <v>2.975</v>
      </c>
      <c r="HB15" s="47">
        <f t="shared" si="22"/>
        <v>8.5</v>
      </c>
      <c r="HC15" s="47">
        <f t="shared" si="22"/>
        <v>4.975</v>
      </c>
      <c r="HD15" s="47">
        <f t="shared" si="22"/>
        <v>8</v>
      </c>
      <c r="HE15" s="47">
        <f t="shared" si="22"/>
        <v>0</v>
      </c>
      <c r="HF15" s="47">
        <f t="shared" si="22"/>
        <v>4</v>
      </c>
      <c r="HG15" s="47">
        <f t="shared" si="22"/>
        <v>2</v>
      </c>
      <c r="HH15" s="47">
        <f t="shared" si="22"/>
        <v>12</v>
      </c>
      <c r="HI15" s="47">
        <f t="shared" si="22"/>
        <v>5</v>
      </c>
      <c r="HJ15" s="47">
        <f t="shared" si="22"/>
        <v>9</v>
      </c>
      <c r="HK15" s="47">
        <f t="shared" si="22"/>
        <v>3</v>
      </c>
      <c r="HL15" s="47">
        <f t="shared" si="22"/>
        <v>6</v>
      </c>
      <c r="HM15" s="47">
        <f t="shared" si="22"/>
        <v>7</v>
      </c>
      <c r="HN15" s="47">
        <f t="shared" si="22"/>
        <v>10</v>
      </c>
      <c r="HO15" s="47">
        <f t="shared" si="22"/>
        <v>8</v>
      </c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5"/>
      <c r="IC15" s="45"/>
    </row>
    <row r="16" ht="12.0" customHeight="1">
      <c r="A16" s="51" t="s">
        <v>36</v>
      </c>
      <c r="B16" s="52"/>
      <c r="C16" s="53">
        <f t="shared" ref="C16:S16" si="23">SUM(INDIRECT(ADDRESS(ROW(),C$1)&amp;":"&amp;ADDRESS(ROW(),C$1+11)))</f>
        <v>0</v>
      </c>
      <c r="D16" s="54">
        <f t="shared" si="23"/>
        <v>0</v>
      </c>
      <c r="E16" s="54">
        <f t="shared" si="23"/>
        <v>0</v>
      </c>
      <c r="F16" s="54">
        <f t="shared" si="23"/>
        <v>0</v>
      </c>
      <c r="G16" s="54">
        <f t="shared" si="23"/>
        <v>0</v>
      </c>
      <c r="H16" s="54">
        <f t="shared" si="23"/>
        <v>0</v>
      </c>
      <c r="I16" s="54">
        <f t="shared" si="23"/>
        <v>0</v>
      </c>
      <c r="J16" s="54">
        <f t="shared" si="23"/>
        <v>0</v>
      </c>
      <c r="K16" s="54">
        <f t="shared" si="23"/>
        <v>0</v>
      </c>
      <c r="L16" s="54">
        <f t="shared" si="23"/>
        <v>0</v>
      </c>
      <c r="M16" s="54">
        <f t="shared" si="23"/>
        <v>0</v>
      </c>
      <c r="N16" s="54">
        <f t="shared" si="23"/>
        <v>0</v>
      </c>
      <c r="O16" s="54">
        <f t="shared" si="23"/>
        <v>0</v>
      </c>
      <c r="P16" s="54">
        <f t="shared" si="23"/>
        <v>0</v>
      </c>
      <c r="Q16" s="54">
        <f t="shared" si="23"/>
        <v>0</v>
      </c>
      <c r="R16" s="54">
        <f t="shared" si="23"/>
        <v>0</v>
      </c>
      <c r="S16" s="55">
        <f t="shared" si="23"/>
        <v>0</v>
      </c>
      <c r="T16" s="54">
        <f t="shared" ref="T16:HO16" si="24">INDIRECT($A$1&amp;ADDRESS(MATCH(T$1,INDIRECT($A$1&amp;"C:C"),0),MATCH($A16,INDIRECT($A$1&amp;"2:2"),0)))*$A$3</f>
        <v>0</v>
      </c>
      <c r="U16" s="54">
        <f t="shared" si="24"/>
        <v>0</v>
      </c>
      <c r="V16" s="54">
        <f t="shared" si="24"/>
        <v>0</v>
      </c>
      <c r="W16" s="54">
        <f t="shared" si="24"/>
        <v>0</v>
      </c>
      <c r="X16" s="54">
        <f t="shared" si="24"/>
        <v>0</v>
      </c>
      <c r="Y16" s="54">
        <f t="shared" si="24"/>
        <v>0</v>
      </c>
      <c r="Z16" s="54">
        <f t="shared" si="24"/>
        <v>0</v>
      </c>
      <c r="AA16" s="54">
        <f t="shared" si="24"/>
        <v>0</v>
      </c>
      <c r="AB16" s="54">
        <f t="shared" si="24"/>
        <v>0</v>
      </c>
      <c r="AC16" s="54">
        <f t="shared" si="24"/>
        <v>0</v>
      </c>
      <c r="AD16" s="54">
        <f t="shared" si="24"/>
        <v>0</v>
      </c>
      <c r="AE16" s="54">
        <f t="shared" si="24"/>
        <v>0</v>
      </c>
      <c r="AF16" s="54">
        <f t="shared" si="24"/>
        <v>0</v>
      </c>
      <c r="AG16" s="54">
        <f t="shared" si="24"/>
        <v>0</v>
      </c>
      <c r="AH16" s="54">
        <f t="shared" si="24"/>
        <v>0</v>
      </c>
      <c r="AI16" s="54">
        <f t="shared" si="24"/>
        <v>0</v>
      </c>
      <c r="AJ16" s="54">
        <f t="shared" si="24"/>
        <v>0</v>
      </c>
      <c r="AK16" s="54">
        <f t="shared" si="24"/>
        <v>0</v>
      </c>
      <c r="AL16" s="54">
        <f t="shared" si="24"/>
        <v>0</v>
      </c>
      <c r="AM16" s="54">
        <f t="shared" si="24"/>
        <v>0</v>
      </c>
      <c r="AN16" s="54">
        <f t="shared" si="24"/>
        <v>0</v>
      </c>
      <c r="AO16" s="54">
        <f t="shared" si="24"/>
        <v>0</v>
      </c>
      <c r="AP16" s="54">
        <f t="shared" si="24"/>
        <v>0</v>
      </c>
      <c r="AQ16" s="54">
        <f t="shared" si="24"/>
        <v>0</v>
      </c>
      <c r="AR16" s="54">
        <f t="shared" si="24"/>
        <v>0</v>
      </c>
      <c r="AS16" s="54">
        <f t="shared" si="24"/>
        <v>0</v>
      </c>
      <c r="AT16" s="54">
        <f t="shared" si="24"/>
        <v>0</v>
      </c>
      <c r="AU16" s="54">
        <f t="shared" si="24"/>
        <v>0</v>
      </c>
      <c r="AV16" s="54">
        <f t="shared" si="24"/>
        <v>0</v>
      </c>
      <c r="AW16" s="54">
        <f t="shared" si="24"/>
        <v>0</v>
      </c>
      <c r="AX16" s="54">
        <f t="shared" si="24"/>
        <v>0</v>
      </c>
      <c r="AY16" s="54">
        <f t="shared" si="24"/>
        <v>0</v>
      </c>
      <c r="AZ16" s="54">
        <f t="shared" si="24"/>
        <v>0</v>
      </c>
      <c r="BA16" s="54">
        <f t="shared" si="24"/>
        <v>0</v>
      </c>
      <c r="BB16" s="54">
        <f t="shared" si="24"/>
        <v>0</v>
      </c>
      <c r="BC16" s="54">
        <f t="shared" si="24"/>
        <v>0</v>
      </c>
      <c r="BD16" s="54">
        <f t="shared" si="24"/>
        <v>0</v>
      </c>
      <c r="BE16" s="54">
        <f t="shared" si="24"/>
        <v>0</v>
      </c>
      <c r="BF16" s="54">
        <f t="shared" si="24"/>
        <v>0</v>
      </c>
      <c r="BG16" s="54">
        <f t="shared" si="24"/>
        <v>0</v>
      </c>
      <c r="BH16" s="54">
        <f t="shared" si="24"/>
        <v>0</v>
      </c>
      <c r="BI16" s="54">
        <f t="shared" si="24"/>
        <v>0</v>
      </c>
      <c r="BJ16" s="54">
        <f t="shared" si="24"/>
        <v>0</v>
      </c>
      <c r="BK16" s="54">
        <f t="shared" si="24"/>
        <v>0</v>
      </c>
      <c r="BL16" s="54">
        <f t="shared" si="24"/>
        <v>0</v>
      </c>
      <c r="BM16" s="54">
        <f t="shared" si="24"/>
        <v>0</v>
      </c>
      <c r="BN16" s="54">
        <f t="shared" si="24"/>
        <v>0</v>
      </c>
      <c r="BO16" s="54">
        <f t="shared" si="24"/>
        <v>0</v>
      </c>
      <c r="BP16" s="54">
        <f t="shared" si="24"/>
        <v>0</v>
      </c>
      <c r="BQ16" s="54">
        <f t="shared" si="24"/>
        <v>0</v>
      </c>
      <c r="BR16" s="54">
        <f t="shared" si="24"/>
        <v>0</v>
      </c>
      <c r="BS16" s="54">
        <f t="shared" si="24"/>
        <v>0</v>
      </c>
      <c r="BT16" s="54">
        <f t="shared" si="24"/>
        <v>0</v>
      </c>
      <c r="BU16" s="54">
        <f t="shared" si="24"/>
        <v>0</v>
      </c>
      <c r="BV16" s="54">
        <f t="shared" si="24"/>
        <v>0</v>
      </c>
      <c r="BW16" s="54">
        <f t="shared" si="24"/>
        <v>0</v>
      </c>
      <c r="BX16" s="54">
        <f t="shared" si="24"/>
        <v>0</v>
      </c>
      <c r="BY16" s="54">
        <f t="shared" si="24"/>
        <v>0</v>
      </c>
      <c r="BZ16" s="54">
        <f t="shared" si="24"/>
        <v>0</v>
      </c>
      <c r="CA16" s="54">
        <f t="shared" si="24"/>
        <v>0</v>
      </c>
      <c r="CB16" s="54">
        <f t="shared" si="24"/>
        <v>0</v>
      </c>
      <c r="CC16" s="54">
        <f t="shared" si="24"/>
        <v>0</v>
      </c>
      <c r="CD16" s="54">
        <f t="shared" si="24"/>
        <v>0</v>
      </c>
      <c r="CE16" s="54">
        <f t="shared" si="24"/>
        <v>0</v>
      </c>
      <c r="CF16" s="54">
        <f t="shared" si="24"/>
        <v>0</v>
      </c>
      <c r="CG16" s="54">
        <f t="shared" si="24"/>
        <v>0</v>
      </c>
      <c r="CH16" s="54">
        <f t="shared" si="24"/>
        <v>0</v>
      </c>
      <c r="CI16" s="54">
        <f t="shared" si="24"/>
        <v>0</v>
      </c>
      <c r="CJ16" s="54">
        <f t="shared" si="24"/>
        <v>0</v>
      </c>
      <c r="CK16" s="54">
        <f t="shared" si="24"/>
        <v>0</v>
      </c>
      <c r="CL16" s="54">
        <f t="shared" si="24"/>
        <v>0</v>
      </c>
      <c r="CM16" s="54">
        <f t="shared" si="24"/>
        <v>0</v>
      </c>
      <c r="CN16" s="54">
        <f t="shared" si="24"/>
        <v>0</v>
      </c>
      <c r="CO16" s="54">
        <f t="shared" si="24"/>
        <v>0</v>
      </c>
      <c r="CP16" s="54">
        <f t="shared" si="24"/>
        <v>0</v>
      </c>
      <c r="CQ16" s="54">
        <f t="shared" si="24"/>
        <v>0</v>
      </c>
      <c r="CR16" s="54">
        <f t="shared" si="24"/>
        <v>0</v>
      </c>
      <c r="CS16" s="54">
        <f t="shared" si="24"/>
        <v>0</v>
      </c>
      <c r="CT16" s="54">
        <f t="shared" si="24"/>
        <v>0</v>
      </c>
      <c r="CU16" s="54">
        <f t="shared" si="24"/>
        <v>0</v>
      </c>
      <c r="CV16" s="54">
        <f t="shared" si="24"/>
        <v>0</v>
      </c>
      <c r="CW16" s="54">
        <f t="shared" si="24"/>
        <v>0</v>
      </c>
      <c r="CX16" s="54">
        <f t="shared" si="24"/>
        <v>0</v>
      </c>
      <c r="CY16" s="54">
        <f t="shared" si="24"/>
        <v>0</v>
      </c>
      <c r="CZ16" s="54">
        <f t="shared" si="24"/>
        <v>0</v>
      </c>
      <c r="DA16" s="54">
        <f t="shared" si="24"/>
        <v>0</v>
      </c>
      <c r="DB16" s="54">
        <f t="shared" si="24"/>
        <v>0</v>
      </c>
      <c r="DC16" s="54">
        <f t="shared" si="24"/>
        <v>0</v>
      </c>
      <c r="DD16" s="54">
        <f t="shared" si="24"/>
        <v>0</v>
      </c>
      <c r="DE16" s="54">
        <f t="shared" si="24"/>
        <v>0</v>
      </c>
      <c r="DF16" s="54">
        <f t="shared" si="24"/>
        <v>0</v>
      </c>
      <c r="DG16" s="54">
        <f t="shared" si="24"/>
        <v>0</v>
      </c>
      <c r="DH16" s="54">
        <f t="shared" si="24"/>
        <v>0</v>
      </c>
      <c r="DI16" s="54">
        <f t="shared" si="24"/>
        <v>0</v>
      </c>
      <c r="DJ16" s="54">
        <f t="shared" si="24"/>
        <v>0</v>
      </c>
      <c r="DK16" s="54">
        <f t="shared" si="24"/>
        <v>0</v>
      </c>
      <c r="DL16" s="54">
        <f t="shared" si="24"/>
        <v>0</v>
      </c>
      <c r="DM16" s="54">
        <f t="shared" si="24"/>
        <v>0</v>
      </c>
      <c r="DN16" s="54">
        <f t="shared" si="24"/>
        <v>0</v>
      </c>
      <c r="DO16" s="54">
        <f t="shared" si="24"/>
        <v>0</v>
      </c>
      <c r="DP16" s="54">
        <f t="shared" si="24"/>
        <v>0</v>
      </c>
      <c r="DQ16" s="54">
        <f t="shared" si="24"/>
        <v>0</v>
      </c>
      <c r="DR16" s="54">
        <f t="shared" si="24"/>
        <v>0</v>
      </c>
      <c r="DS16" s="54">
        <f t="shared" si="24"/>
        <v>0</v>
      </c>
      <c r="DT16" s="54">
        <f t="shared" si="24"/>
        <v>0</v>
      </c>
      <c r="DU16" s="54">
        <f t="shared" si="24"/>
        <v>0</v>
      </c>
      <c r="DV16" s="54">
        <f t="shared" si="24"/>
        <v>0</v>
      </c>
      <c r="DW16" s="54">
        <f t="shared" si="24"/>
        <v>0</v>
      </c>
      <c r="DX16" s="54">
        <f t="shared" si="24"/>
        <v>0</v>
      </c>
      <c r="DY16" s="54">
        <f t="shared" si="24"/>
        <v>0</v>
      </c>
      <c r="DZ16" s="54">
        <f t="shared" si="24"/>
        <v>0</v>
      </c>
      <c r="EA16" s="54">
        <f t="shared" si="24"/>
        <v>0</v>
      </c>
      <c r="EB16" s="54">
        <f t="shared" si="24"/>
        <v>0</v>
      </c>
      <c r="EC16" s="54">
        <f t="shared" si="24"/>
        <v>0</v>
      </c>
      <c r="ED16" s="54">
        <f t="shared" si="24"/>
        <v>0</v>
      </c>
      <c r="EE16" s="54">
        <f t="shared" si="24"/>
        <v>0</v>
      </c>
      <c r="EF16" s="54">
        <f t="shared" si="24"/>
        <v>0</v>
      </c>
      <c r="EG16" s="54">
        <f t="shared" si="24"/>
        <v>0</v>
      </c>
      <c r="EH16" s="54">
        <f t="shared" si="24"/>
        <v>0</v>
      </c>
      <c r="EI16" s="54">
        <f t="shared" si="24"/>
        <v>0</v>
      </c>
      <c r="EJ16" s="56">
        <f t="shared" si="24"/>
        <v>0</v>
      </c>
      <c r="EK16" s="54">
        <f t="shared" si="24"/>
        <v>0</v>
      </c>
      <c r="EL16" s="54">
        <f t="shared" si="24"/>
        <v>0</v>
      </c>
      <c r="EM16" s="54">
        <f t="shared" si="24"/>
        <v>0</v>
      </c>
      <c r="EN16" s="54">
        <f t="shared" si="24"/>
        <v>0</v>
      </c>
      <c r="EO16" s="54">
        <f t="shared" si="24"/>
        <v>0</v>
      </c>
      <c r="EP16" s="54">
        <f t="shared" si="24"/>
        <v>0</v>
      </c>
      <c r="EQ16" s="54">
        <f t="shared" si="24"/>
        <v>0</v>
      </c>
      <c r="ER16" s="54">
        <f t="shared" si="24"/>
        <v>0</v>
      </c>
      <c r="ES16" s="54">
        <f t="shared" si="24"/>
        <v>0</v>
      </c>
      <c r="ET16" s="54">
        <f t="shared" si="24"/>
        <v>0</v>
      </c>
      <c r="EU16" s="54">
        <f t="shared" si="24"/>
        <v>0</v>
      </c>
      <c r="EV16" s="54">
        <f t="shared" si="24"/>
        <v>0</v>
      </c>
      <c r="EW16" s="54">
        <f t="shared" si="24"/>
        <v>0</v>
      </c>
      <c r="EX16" s="54">
        <f t="shared" si="24"/>
        <v>0</v>
      </c>
      <c r="EY16" s="54">
        <f t="shared" si="24"/>
        <v>0</v>
      </c>
      <c r="EZ16" s="54">
        <f t="shared" si="24"/>
        <v>0</v>
      </c>
      <c r="FA16" s="54">
        <f t="shared" si="24"/>
        <v>0</v>
      </c>
      <c r="FB16" s="54">
        <f t="shared" si="24"/>
        <v>0</v>
      </c>
      <c r="FC16" s="54">
        <f t="shared" si="24"/>
        <v>0</v>
      </c>
      <c r="FD16" s="54">
        <f t="shared" si="24"/>
        <v>0</v>
      </c>
      <c r="FE16" s="54">
        <f t="shared" si="24"/>
        <v>0</v>
      </c>
      <c r="FF16" s="54">
        <f t="shared" si="24"/>
        <v>0</v>
      </c>
      <c r="FG16" s="54">
        <f t="shared" si="24"/>
        <v>0</v>
      </c>
      <c r="FH16" s="54">
        <f t="shared" si="24"/>
        <v>0</v>
      </c>
      <c r="FI16" s="54">
        <f t="shared" si="24"/>
        <v>0</v>
      </c>
      <c r="FJ16" s="54">
        <f t="shared" si="24"/>
        <v>0</v>
      </c>
      <c r="FK16" s="54">
        <f t="shared" si="24"/>
        <v>0</v>
      </c>
      <c r="FL16" s="54">
        <f t="shared" si="24"/>
        <v>0</v>
      </c>
      <c r="FM16" s="54">
        <f t="shared" si="24"/>
        <v>0</v>
      </c>
      <c r="FN16" s="54">
        <f t="shared" si="24"/>
        <v>0</v>
      </c>
      <c r="FO16" s="54">
        <f t="shared" si="24"/>
        <v>0</v>
      </c>
      <c r="FP16" s="54">
        <f t="shared" si="24"/>
        <v>0</v>
      </c>
      <c r="FQ16" s="54">
        <f t="shared" si="24"/>
        <v>0</v>
      </c>
      <c r="FR16" s="54">
        <f t="shared" si="24"/>
        <v>0</v>
      </c>
      <c r="FS16" s="54">
        <f t="shared" si="24"/>
        <v>0</v>
      </c>
      <c r="FT16" s="54">
        <f t="shared" si="24"/>
        <v>0</v>
      </c>
      <c r="FU16" s="54">
        <f t="shared" si="24"/>
        <v>0</v>
      </c>
      <c r="FV16" s="54">
        <f t="shared" si="24"/>
        <v>0</v>
      </c>
      <c r="FW16" s="54">
        <f t="shared" si="24"/>
        <v>0</v>
      </c>
      <c r="FX16" s="54">
        <f t="shared" si="24"/>
        <v>0</v>
      </c>
      <c r="FY16" s="54">
        <f t="shared" si="24"/>
        <v>0</v>
      </c>
      <c r="FZ16" s="54">
        <f t="shared" si="24"/>
        <v>0</v>
      </c>
      <c r="GA16" s="54">
        <f t="shared" si="24"/>
        <v>0</v>
      </c>
      <c r="GB16" s="54">
        <f t="shared" si="24"/>
        <v>0</v>
      </c>
      <c r="GC16" s="54">
        <f t="shared" si="24"/>
        <v>0</v>
      </c>
      <c r="GD16" s="54">
        <f t="shared" si="24"/>
        <v>0</v>
      </c>
      <c r="GE16" s="54">
        <f t="shared" si="24"/>
        <v>0</v>
      </c>
      <c r="GF16" s="54">
        <f t="shared" si="24"/>
        <v>0</v>
      </c>
      <c r="GG16" s="54">
        <f t="shared" si="24"/>
        <v>0</v>
      </c>
      <c r="GH16" s="54">
        <f t="shared" si="24"/>
        <v>0</v>
      </c>
      <c r="GI16" s="54">
        <f t="shared" si="24"/>
        <v>0</v>
      </c>
      <c r="GJ16" s="54">
        <f t="shared" si="24"/>
        <v>0</v>
      </c>
      <c r="GK16" s="54">
        <f t="shared" si="24"/>
        <v>0</v>
      </c>
      <c r="GL16" s="54">
        <f t="shared" si="24"/>
        <v>0</v>
      </c>
      <c r="GM16" s="54">
        <f t="shared" si="24"/>
        <v>0</v>
      </c>
      <c r="GN16" s="54">
        <f t="shared" si="24"/>
        <v>0</v>
      </c>
      <c r="GO16" s="54">
        <f t="shared" si="24"/>
        <v>0</v>
      </c>
      <c r="GP16" s="54">
        <f t="shared" si="24"/>
        <v>0</v>
      </c>
      <c r="GQ16" s="54">
        <f t="shared" si="24"/>
        <v>0</v>
      </c>
      <c r="GR16" s="54">
        <f t="shared" si="24"/>
        <v>0</v>
      </c>
      <c r="GS16" s="54">
        <f t="shared" si="24"/>
        <v>0</v>
      </c>
      <c r="GT16" s="54">
        <f t="shared" si="24"/>
        <v>0</v>
      </c>
      <c r="GU16" s="54">
        <f t="shared" si="24"/>
        <v>0</v>
      </c>
      <c r="GV16" s="54">
        <f t="shared" si="24"/>
        <v>0</v>
      </c>
      <c r="GW16" s="54">
        <f t="shared" si="24"/>
        <v>0</v>
      </c>
      <c r="GX16" s="54">
        <f t="shared" si="24"/>
        <v>0</v>
      </c>
      <c r="GY16" s="54">
        <f t="shared" si="24"/>
        <v>0</v>
      </c>
      <c r="GZ16" s="54">
        <f t="shared" si="24"/>
        <v>0</v>
      </c>
      <c r="HA16" s="54">
        <f t="shared" si="24"/>
        <v>0</v>
      </c>
      <c r="HB16" s="54">
        <f t="shared" si="24"/>
        <v>0</v>
      </c>
      <c r="HC16" s="54">
        <f t="shared" si="24"/>
        <v>0</v>
      </c>
      <c r="HD16" s="54">
        <f t="shared" si="24"/>
        <v>0</v>
      </c>
      <c r="HE16" s="54">
        <f t="shared" si="24"/>
        <v>0</v>
      </c>
      <c r="HF16" s="54">
        <f t="shared" si="24"/>
        <v>0</v>
      </c>
      <c r="HG16" s="54">
        <f t="shared" si="24"/>
        <v>0</v>
      </c>
      <c r="HH16" s="54">
        <f t="shared" si="24"/>
        <v>0</v>
      </c>
      <c r="HI16" s="54">
        <f t="shared" si="24"/>
        <v>0</v>
      </c>
      <c r="HJ16" s="54">
        <f t="shared" si="24"/>
        <v>0</v>
      </c>
      <c r="HK16" s="54">
        <f t="shared" si="24"/>
        <v>0</v>
      </c>
      <c r="HL16" s="54">
        <f t="shared" si="24"/>
        <v>0</v>
      </c>
      <c r="HM16" s="54">
        <f t="shared" si="24"/>
        <v>0</v>
      </c>
      <c r="HN16" s="54">
        <f t="shared" si="24"/>
        <v>0</v>
      </c>
      <c r="HO16" s="54">
        <f t="shared" si="24"/>
        <v>0</v>
      </c>
      <c r="HP16" s="54"/>
      <c r="HQ16" s="54"/>
      <c r="HR16" s="54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</row>
    <row r="17" ht="12.0" customHeight="1">
      <c r="A17" s="51" t="s">
        <v>37</v>
      </c>
      <c r="B17" s="52"/>
      <c r="C17" s="53" t="str">
        <f t="shared" ref="C17:S17" si="25">SUM(INDIRECT(ADDRESS(ROW(),C$1)&amp;":"&amp;ADDRESS(ROW(),C$1+11)))</f>
        <v>#ERROR!</v>
      </c>
      <c r="D17" s="54" t="str">
        <f t="shared" si="25"/>
        <v>#ERROR!</v>
      </c>
      <c r="E17" s="54" t="str">
        <f t="shared" si="25"/>
        <v>#ERROR!</v>
      </c>
      <c r="F17" s="54" t="str">
        <f t="shared" si="25"/>
        <v>#ERROR!</v>
      </c>
      <c r="G17" s="54" t="str">
        <f t="shared" si="25"/>
        <v>#ERROR!</v>
      </c>
      <c r="H17" s="54" t="str">
        <f t="shared" si="25"/>
        <v>#ERROR!</v>
      </c>
      <c r="I17" s="54">
        <f t="shared" si="25"/>
        <v>24</v>
      </c>
      <c r="J17" s="54">
        <f t="shared" si="25"/>
        <v>20.9304</v>
      </c>
      <c r="K17" s="54">
        <f t="shared" si="25"/>
        <v>28.6992</v>
      </c>
      <c r="L17" s="54">
        <f t="shared" si="25"/>
        <v>33.96</v>
      </c>
      <c r="M17" s="54">
        <f t="shared" si="25"/>
        <v>20.6724</v>
      </c>
      <c r="N17" s="54">
        <f t="shared" si="25"/>
        <v>19.60243034</v>
      </c>
      <c r="O17" s="54" t="str">
        <f t="shared" si="25"/>
        <v>#ERROR!</v>
      </c>
      <c r="P17" s="54" t="str">
        <f t="shared" si="25"/>
        <v>#ERROR!</v>
      </c>
      <c r="Q17" s="54" t="str">
        <f t="shared" si="25"/>
        <v>#ERROR!</v>
      </c>
      <c r="R17" s="54">
        <f t="shared" si="25"/>
        <v>57.15</v>
      </c>
      <c r="S17" s="55">
        <f t="shared" si="25"/>
        <v>58</v>
      </c>
      <c r="T17" s="54" t="str">
        <f t="shared" ref="T17:HO17" si="26">INDIRECT($A$1&amp;ADDRESS(MATCH(T$1,INDIRECT($A$1&amp;"C:C"),0),MATCH($A17,INDIRECT($A$1&amp;"2:2"),0)))*$A$3</f>
        <v>#ERROR!</v>
      </c>
      <c r="U17" s="54" t="str">
        <f t="shared" si="26"/>
        <v>#ERROR!</v>
      </c>
      <c r="V17" s="54" t="str">
        <f t="shared" si="26"/>
        <v>#ERROR!</v>
      </c>
      <c r="W17" s="54" t="str">
        <f t="shared" si="26"/>
        <v>#ERROR!</v>
      </c>
      <c r="X17" s="54" t="str">
        <f t="shared" si="26"/>
        <v>#ERROR!</v>
      </c>
      <c r="Y17" s="54" t="str">
        <f t="shared" si="26"/>
        <v>#ERROR!</v>
      </c>
      <c r="Z17" s="54" t="str">
        <f t="shared" si="26"/>
        <v>#ERROR!</v>
      </c>
      <c r="AA17" s="54" t="str">
        <f t="shared" si="26"/>
        <v>#ERROR!</v>
      </c>
      <c r="AB17" s="54" t="str">
        <f t="shared" si="26"/>
        <v>#ERROR!</v>
      </c>
      <c r="AC17" s="54" t="str">
        <f t="shared" si="26"/>
        <v>#ERROR!</v>
      </c>
      <c r="AD17" s="54" t="str">
        <f t="shared" si="26"/>
        <v>#ERROR!</v>
      </c>
      <c r="AE17" s="54" t="str">
        <f t="shared" si="26"/>
        <v>#ERROR!</v>
      </c>
      <c r="AF17" s="54" t="str">
        <f t="shared" si="26"/>
        <v>#ERROR!</v>
      </c>
      <c r="AG17" s="54" t="str">
        <f t="shared" si="26"/>
        <v>#ERROR!</v>
      </c>
      <c r="AH17" s="54" t="str">
        <f t="shared" si="26"/>
        <v>#ERROR!</v>
      </c>
      <c r="AI17" s="54" t="str">
        <f t="shared" si="26"/>
        <v>#ERROR!</v>
      </c>
      <c r="AJ17" s="54" t="str">
        <f t="shared" si="26"/>
        <v>#ERROR!</v>
      </c>
      <c r="AK17" s="54" t="str">
        <f t="shared" si="26"/>
        <v>#ERROR!</v>
      </c>
      <c r="AL17" s="54" t="str">
        <f t="shared" si="26"/>
        <v>#ERROR!</v>
      </c>
      <c r="AM17" s="54" t="str">
        <f t="shared" si="26"/>
        <v>#ERROR!</v>
      </c>
      <c r="AN17" s="54" t="str">
        <f t="shared" si="26"/>
        <v>#ERROR!</v>
      </c>
      <c r="AO17" s="54" t="str">
        <f t="shared" si="26"/>
        <v>#ERROR!</v>
      </c>
      <c r="AP17" s="54" t="str">
        <f t="shared" si="26"/>
        <v>#ERROR!</v>
      </c>
      <c r="AQ17" s="54" t="str">
        <f t="shared" si="26"/>
        <v>#ERROR!</v>
      </c>
      <c r="AR17" s="54" t="str">
        <f t="shared" si="26"/>
        <v>#ERROR!</v>
      </c>
      <c r="AS17" s="54" t="str">
        <f t="shared" si="26"/>
        <v>#ERROR!</v>
      </c>
      <c r="AT17" s="54" t="str">
        <f t="shared" si="26"/>
        <v>#ERROR!</v>
      </c>
      <c r="AU17" s="54" t="str">
        <f t="shared" si="26"/>
        <v>#ERROR!</v>
      </c>
      <c r="AV17" s="54" t="str">
        <f t="shared" si="26"/>
        <v>#ERROR!</v>
      </c>
      <c r="AW17" s="54" t="str">
        <f t="shared" si="26"/>
        <v>#ERROR!</v>
      </c>
      <c r="AX17" s="54" t="str">
        <f t="shared" si="26"/>
        <v>#ERROR!</v>
      </c>
      <c r="AY17" s="54" t="str">
        <f t="shared" si="26"/>
        <v>#ERROR!</v>
      </c>
      <c r="AZ17" s="54" t="str">
        <f t="shared" si="26"/>
        <v>#ERROR!</v>
      </c>
      <c r="BA17" s="54" t="str">
        <f t="shared" si="26"/>
        <v>#ERROR!</v>
      </c>
      <c r="BB17" s="54" t="str">
        <f t="shared" si="26"/>
        <v>#ERROR!</v>
      </c>
      <c r="BC17" s="54" t="str">
        <f t="shared" si="26"/>
        <v>#ERROR!</v>
      </c>
      <c r="BD17" s="54" t="str">
        <f t="shared" si="26"/>
        <v>#ERROR!</v>
      </c>
      <c r="BE17" s="54" t="str">
        <f t="shared" si="26"/>
        <v>#ERROR!</v>
      </c>
      <c r="BF17" s="54" t="str">
        <f t="shared" si="26"/>
        <v>#ERROR!</v>
      </c>
      <c r="BG17" s="54" t="str">
        <f t="shared" si="26"/>
        <v>#ERROR!</v>
      </c>
      <c r="BH17" s="54" t="str">
        <f t="shared" si="26"/>
        <v>#ERROR!</v>
      </c>
      <c r="BI17" s="54" t="str">
        <f t="shared" si="26"/>
        <v>#ERROR!</v>
      </c>
      <c r="BJ17" s="54" t="str">
        <f t="shared" si="26"/>
        <v>#ERROR!</v>
      </c>
      <c r="BK17" s="54" t="str">
        <f t="shared" si="26"/>
        <v>#ERROR!</v>
      </c>
      <c r="BL17" s="54" t="str">
        <f t="shared" si="26"/>
        <v>#ERROR!</v>
      </c>
      <c r="BM17" s="54" t="str">
        <f t="shared" si="26"/>
        <v>#ERROR!</v>
      </c>
      <c r="BN17" s="54" t="str">
        <f t="shared" si="26"/>
        <v>#ERROR!</v>
      </c>
      <c r="BO17" s="54" t="str">
        <f t="shared" si="26"/>
        <v>#ERROR!</v>
      </c>
      <c r="BP17" s="54" t="str">
        <f t="shared" si="26"/>
        <v>#ERROR!</v>
      </c>
      <c r="BQ17" s="54" t="str">
        <f t="shared" si="26"/>
        <v>#ERROR!</v>
      </c>
      <c r="BR17" s="54" t="str">
        <f t="shared" si="26"/>
        <v>#ERROR!</v>
      </c>
      <c r="BS17" s="54" t="str">
        <f t="shared" si="26"/>
        <v>#ERROR!</v>
      </c>
      <c r="BT17" s="54" t="str">
        <f t="shared" si="26"/>
        <v>#ERROR!</v>
      </c>
      <c r="BU17" s="54" t="str">
        <f t="shared" si="26"/>
        <v>#ERROR!</v>
      </c>
      <c r="BV17" s="54" t="str">
        <f t="shared" si="26"/>
        <v>#ERROR!</v>
      </c>
      <c r="BW17" s="54" t="str">
        <f t="shared" si="26"/>
        <v>#ERROR!</v>
      </c>
      <c r="BX17" s="54" t="str">
        <f t="shared" si="26"/>
        <v>#ERROR!</v>
      </c>
      <c r="BY17" s="54" t="str">
        <f t="shared" si="26"/>
        <v>#ERROR!</v>
      </c>
      <c r="BZ17" s="54" t="str">
        <f t="shared" si="26"/>
        <v>#ERROR!</v>
      </c>
      <c r="CA17" s="54" t="str">
        <f t="shared" si="26"/>
        <v>#ERROR!</v>
      </c>
      <c r="CB17" s="54" t="str">
        <f t="shared" si="26"/>
        <v>#ERROR!</v>
      </c>
      <c r="CC17" s="54" t="str">
        <f t="shared" si="26"/>
        <v>#ERROR!</v>
      </c>
      <c r="CD17" s="54" t="str">
        <f t="shared" si="26"/>
        <v>#ERROR!</v>
      </c>
      <c r="CE17" s="54" t="str">
        <f t="shared" si="26"/>
        <v>#ERROR!</v>
      </c>
      <c r="CF17" s="54" t="str">
        <f t="shared" si="26"/>
        <v>#ERROR!</v>
      </c>
      <c r="CG17" s="54" t="str">
        <f t="shared" si="26"/>
        <v>#ERROR!</v>
      </c>
      <c r="CH17" s="54" t="str">
        <f t="shared" si="26"/>
        <v>#ERROR!</v>
      </c>
      <c r="CI17" s="54" t="str">
        <f t="shared" si="26"/>
        <v>#ERROR!</v>
      </c>
      <c r="CJ17" s="54" t="str">
        <f t="shared" si="26"/>
        <v>#ERROR!</v>
      </c>
      <c r="CK17" s="54" t="str">
        <f t="shared" si="26"/>
        <v>#ERROR!</v>
      </c>
      <c r="CL17" s="54" t="str">
        <f t="shared" si="26"/>
        <v>#ERROR!</v>
      </c>
      <c r="CM17" s="54" t="str">
        <f t="shared" si="26"/>
        <v>#ERROR!</v>
      </c>
      <c r="CN17" s="54">
        <f t="shared" si="26"/>
        <v>2</v>
      </c>
      <c r="CO17" s="54">
        <f t="shared" si="26"/>
        <v>2</v>
      </c>
      <c r="CP17" s="54">
        <f t="shared" si="26"/>
        <v>2</v>
      </c>
      <c r="CQ17" s="54">
        <f t="shared" si="26"/>
        <v>2</v>
      </c>
      <c r="CR17" s="54">
        <f t="shared" si="26"/>
        <v>2</v>
      </c>
      <c r="CS17" s="54">
        <f t="shared" si="26"/>
        <v>2</v>
      </c>
      <c r="CT17" s="54">
        <f t="shared" si="26"/>
        <v>2</v>
      </c>
      <c r="CU17" s="54">
        <f t="shared" si="26"/>
        <v>2</v>
      </c>
      <c r="CV17" s="54">
        <f t="shared" si="26"/>
        <v>2</v>
      </c>
      <c r="CW17" s="54">
        <f t="shared" si="26"/>
        <v>2</v>
      </c>
      <c r="CX17" s="54">
        <f t="shared" si="26"/>
        <v>2</v>
      </c>
      <c r="CY17" s="54">
        <f t="shared" si="26"/>
        <v>2</v>
      </c>
      <c r="CZ17" s="54">
        <f t="shared" si="26"/>
        <v>1.6042</v>
      </c>
      <c r="DA17" s="54">
        <f t="shared" si="26"/>
        <v>1.6042</v>
      </c>
      <c r="DB17" s="54">
        <f t="shared" si="26"/>
        <v>1.6042</v>
      </c>
      <c r="DC17" s="54">
        <f t="shared" si="26"/>
        <v>1.6042</v>
      </c>
      <c r="DD17" s="54">
        <f t="shared" si="26"/>
        <v>1.6042</v>
      </c>
      <c r="DE17" s="54">
        <f t="shared" si="26"/>
        <v>3.2842</v>
      </c>
      <c r="DF17" s="54">
        <f t="shared" si="26"/>
        <v>1.6042</v>
      </c>
      <c r="DG17" s="54">
        <f t="shared" si="26"/>
        <v>1.6042</v>
      </c>
      <c r="DH17" s="54">
        <f t="shared" si="26"/>
        <v>1.6042</v>
      </c>
      <c r="DI17" s="54">
        <f t="shared" si="26"/>
        <v>1.6042</v>
      </c>
      <c r="DJ17" s="54">
        <f t="shared" si="26"/>
        <v>1.6042</v>
      </c>
      <c r="DK17" s="54">
        <f t="shared" si="26"/>
        <v>1.6042</v>
      </c>
      <c r="DL17" s="54">
        <f t="shared" si="26"/>
        <v>2.3916</v>
      </c>
      <c r="DM17" s="54">
        <f t="shared" si="26"/>
        <v>2.3916</v>
      </c>
      <c r="DN17" s="54">
        <f t="shared" si="26"/>
        <v>2.3916</v>
      </c>
      <c r="DO17" s="54">
        <f t="shared" si="26"/>
        <v>2.3916</v>
      </c>
      <c r="DP17" s="54">
        <f t="shared" si="26"/>
        <v>2.3916</v>
      </c>
      <c r="DQ17" s="54">
        <f t="shared" si="26"/>
        <v>2.3916</v>
      </c>
      <c r="DR17" s="54">
        <f t="shared" si="26"/>
        <v>2.3916</v>
      </c>
      <c r="DS17" s="54">
        <f t="shared" si="26"/>
        <v>2.3916</v>
      </c>
      <c r="DT17" s="54">
        <f t="shared" si="26"/>
        <v>2.3916</v>
      </c>
      <c r="DU17" s="54">
        <f t="shared" si="26"/>
        <v>2.3916</v>
      </c>
      <c r="DV17" s="54">
        <f t="shared" si="26"/>
        <v>2.3916</v>
      </c>
      <c r="DW17" s="54">
        <f t="shared" si="26"/>
        <v>2.3916</v>
      </c>
      <c r="DX17" s="54">
        <f t="shared" si="26"/>
        <v>2.83</v>
      </c>
      <c r="DY17" s="54">
        <f t="shared" si="26"/>
        <v>2.83</v>
      </c>
      <c r="DZ17" s="54">
        <f t="shared" si="26"/>
        <v>2.83</v>
      </c>
      <c r="EA17" s="54">
        <f t="shared" si="26"/>
        <v>2.83</v>
      </c>
      <c r="EB17" s="54">
        <f t="shared" si="26"/>
        <v>2.83</v>
      </c>
      <c r="EC17" s="54">
        <f t="shared" si="26"/>
        <v>2.83</v>
      </c>
      <c r="ED17" s="54">
        <f t="shared" si="26"/>
        <v>2.83</v>
      </c>
      <c r="EE17" s="54">
        <f t="shared" si="26"/>
        <v>2.83</v>
      </c>
      <c r="EF17" s="54">
        <f t="shared" si="26"/>
        <v>2.83</v>
      </c>
      <c r="EG17" s="54">
        <f t="shared" si="26"/>
        <v>2.83</v>
      </c>
      <c r="EH17" s="54">
        <f t="shared" si="26"/>
        <v>2.83</v>
      </c>
      <c r="EI17" s="54">
        <f t="shared" si="26"/>
        <v>2.83</v>
      </c>
      <c r="EJ17" s="56">
        <f t="shared" si="26"/>
        <v>1.7227</v>
      </c>
      <c r="EK17" s="54">
        <f t="shared" si="26"/>
        <v>1.7227</v>
      </c>
      <c r="EL17" s="54">
        <f t="shared" si="26"/>
        <v>1.7227</v>
      </c>
      <c r="EM17" s="54">
        <f t="shared" si="26"/>
        <v>1.7227</v>
      </c>
      <c r="EN17" s="54">
        <f t="shared" si="26"/>
        <v>1.7227</v>
      </c>
      <c r="EO17" s="54">
        <f t="shared" si="26"/>
        <v>1.7227</v>
      </c>
      <c r="EP17" s="54">
        <f t="shared" si="26"/>
        <v>1.7227</v>
      </c>
      <c r="EQ17" s="54">
        <f t="shared" si="26"/>
        <v>1.7227</v>
      </c>
      <c r="ER17" s="54">
        <f t="shared" si="26"/>
        <v>1.7227</v>
      </c>
      <c r="ES17" s="54">
        <f t="shared" si="26"/>
        <v>1.7227</v>
      </c>
      <c r="ET17" s="54">
        <f t="shared" si="26"/>
        <v>1.7227</v>
      </c>
      <c r="EU17" s="54">
        <f t="shared" si="26"/>
        <v>1.7227</v>
      </c>
      <c r="EV17" s="54">
        <f t="shared" si="26"/>
        <v>0</v>
      </c>
      <c r="EW17" s="54">
        <f t="shared" si="26"/>
        <v>0</v>
      </c>
      <c r="EX17" s="54">
        <f t="shared" si="26"/>
        <v>2</v>
      </c>
      <c r="EY17" s="54">
        <f t="shared" si="26"/>
        <v>0.2670717231</v>
      </c>
      <c r="EZ17" s="54">
        <f t="shared" si="26"/>
        <v>0</v>
      </c>
      <c r="FA17" s="54">
        <f t="shared" si="26"/>
        <v>1.267071723</v>
      </c>
      <c r="FB17" s="54">
        <f t="shared" si="26"/>
        <v>5.267071723</v>
      </c>
      <c r="FC17" s="54">
        <f t="shared" si="26"/>
        <v>2.267071723</v>
      </c>
      <c r="FD17" s="54">
        <f t="shared" si="26"/>
        <v>4.267071723</v>
      </c>
      <c r="FE17" s="54">
        <f t="shared" si="26"/>
        <v>0</v>
      </c>
      <c r="FF17" s="54">
        <f t="shared" si="26"/>
        <v>2</v>
      </c>
      <c r="FG17" s="54">
        <f t="shared" si="26"/>
        <v>2.267071723</v>
      </c>
      <c r="FH17" s="54" t="str">
        <f t="shared" si="26"/>
        <v>#ERROR!</v>
      </c>
      <c r="FI17" s="54" t="str">
        <f t="shared" si="26"/>
        <v>#ERROR!</v>
      </c>
      <c r="FJ17" s="54" t="str">
        <f t="shared" si="26"/>
        <v>#ERROR!</v>
      </c>
      <c r="FK17" s="54" t="str">
        <f t="shared" si="26"/>
        <v>#ERROR!</v>
      </c>
      <c r="FL17" s="54" t="str">
        <f t="shared" si="26"/>
        <v>#ERROR!</v>
      </c>
      <c r="FM17" s="54" t="str">
        <f t="shared" si="26"/>
        <v>#ERROR!</v>
      </c>
      <c r="FN17" s="54" t="str">
        <f t="shared" si="26"/>
        <v>#ERROR!</v>
      </c>
      <c r="FO17" s="54" t="str">
        <f t="shared" si="26"/>
        <v>#ERROR!</v>
      </c>
      <c r="FP17" s="54">
        <f t="shared" si="26"/>
        <v>0</v>
      </c>
      <c r="FQ17" s="54">
        <f t="shared" si="26"/>
        <v>0</v>
      </c>
      <c r="FR17" s="54">
        <f t="shared" si="26"/>
        <v>3.372413158</v>
      </c>
      <c r="FS17" s="54" t="str">
        <f t="shared" si="26"/>
        <v>#ERROR!</v>
      </c>
      <c r="FT17" s="54" t="str">
        <f t="shared" si="26"/>
        <v>#ERROR!</v>
      </c>
      <c r="FU17" s="54" t="str">
        <f t="shared" si="26"/>
        <v>#ERROR!</v>
      </c>
      <c r="FV17" s="54" t="str">
        <f t="shared" si="26"/>
        <v>#ERROR!</v>
      </c>
      <c r="FW17" s="54" t="str">
        <f t="shared" si="26"/>
        <v>#ERROR!</v>
      </c>
      <c r="FX17" s="54" t="str">
        <f t="shared" si="26"/>
        <v>#ERROR!</v>
      </c>
      <c r="FY17" s="54" t="str">
        <f t="shared" si="26"/>
        <v>#ERROR!</v>
      </c>
      <c r="FZ17" s="54">
        <f t="shared" si="26"/>
        <v>3</v>
      </c>
      <c r="GA17" s="54">
        <f t="shared" si="26"/>
        <v>2</v>
      </c>
      <c r="GB17" s="54" t="str">
        <f t="shared" si="26"/>
        <v>#ERROR!</v>
      </c>
      <c r="GC17" s="54" t="str">
        <f t="shared" si="26"/>
        <v>#ERROR!</v>
      </c>
      <c r="GD17" s="54">
        <f t="shared" si="26"/>
        <v>3.525</v>
      </c>
      <c r="GE17" s="54">
        <f t="shared" si="26"/>
        <v>3</v>
      </c>
      <c r="GF17" s="54" t="str">
        <f t="shared" si="26"/>
        <v>#ERROR!</v>
      </c>
      <c r="GG17" s="54" t="str">
        <f t="shared" si="26"/>
        <v>#ERROR!</v>
      </c>
      <c r="GH17" s="54" t="str">
        <f t="shared" si="26"/>
        <v>#ERROR!</v>
      </c>
      <c r="GI17" s="54">
        <f t="shared" si="26"/>
        <v>0</v>
      </c>
      <c r="GJ17" s="54">
        <f t="shared" si="26"/>
        <v>2</v>
      </c>
      <c r="GK17" s="54">
        <f t="shared" si="26"/>
        <v>1.525</v>
      </c>
      <c r="GL17" s="54">
        <f t="shared" si="26"/>
        <v>7.525</v>
      </c>
      <c r="GM17" s="54">
        <f t="shared" si="26"/>
        <v>0</v>
      </c>
      <c r="GN17" s="54">
        <f t="shared" si="26"/>
        <v>0</v>
      </c>
      <c r="GO17" s="54">
        <f t="shared" si="26"/>
        <v>0</v>
      </c>
      <c r="GP17" s="54">
        <f t="shared" si="26"/>
        <v>2</v>
      </c>
      <c r="GQ17" s="54">
        <f t="shared" si="26"/>
        <v>0</v>
      </c>
      <c r="GR17" s="54">
        <f t="shared" si="26"/>
        <v>7.525</v>
      </c>
      <c r="GS17" s="54">
        <f t="shared" si="26"/>
        <v>7.525</v>
      </c>
      <c r="GT17" s="54">
        <f t="shared" si="26"/>
        <v>7.525</v>
      </c>
      <c r="GU17" s="54">
        <f t="shared" si="26"/>
        <v>2</v>
      </c>
      <c r="GV17" s="54">
        <f t="shared" si="26"/>
        <v>2</v>
      </c>
      <c r="GW17" s="54">
        <f t="shared" si="26"/>
        <v>7.525</v>
      </c>
      <c r="GX17" s="54">
        <f t="shared" si="26"/>
        <v>2</v>
      </c>
      <c r="GY17" s="54">
        <f t="shared" si="26"/>
        <v>7.525</v>
      </c>
      <c r="GZ17" s="54">
        <f t="shared" si="26"/>
        <v>2</v>
      </c>
      <c r="HA17" s="54">
        <f t="shared" si="26"/>
        <v>2</v>
      </c>
      <c r="HB17" s="54">
        <f t="shared" si="26"/>
        <v>7.525</v>
      </c>
      <c r="HC17" s="54">
        <f t="shared" si="26"/>
        <v>2</v>
      </c>
      <c r="HD17" s="54">
        <f t="shared" si="26"/>
        <v>8</v>
      </c>
      <c r="HE17" s="54">
        <f t="shared" si="26"/>
        <v>0</v>
      </c>
      <c r="HF17" s="54">
        <f t="shared" si="26"/>
        <v>4</v>
      </c>
      <c r="HG17" s="54">
        <f t="shared" si="26"/>
        <v>2</v>
      </c>
      <c r="HH17" s="54">
        <f t="shared" si="26"/>
        <v>12</v>
      </c>
      <c r="HI17" s="54">
        <f t="shared" si="26"/>
        <v>5</v>
      </c>
      <c r="HJ17" s="54">
        <f t="shared" si="26"/>
        <v>3</v>
      </c>
      <c r="HK17" s="54">
        <f t="shared" si="26"/>
        <v>0</v>
      </c>
      <c r="HL17" s="54">
        <f t="shared" si="26"/>
        <v>6</v>
      </c>
      <c r="HM17" s="54">
        <f t="shared" si="26"/>
        <v>7</v>
      </c>
      <c r="HN17" s="54">
        <f t="shared" si="26"/>
        <v>3</v>
      </c>
      <c r="HO17" s="54">
        <f t="shared" si="26"/>
        <v>8</v>
      </c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2"/>
      <c r="IC17" s="52"/>
    </row>
    <row r="18" ht="12.0" customHeight="1">
      <c r="A18" s="51" t="s">
        <v>38</v>
      </c>
      <c r="B18" s="52"/>
      <c r="C18" s="53">
        <f t="shared" ref="C18:S18" si="27">SUM(INDIRECT(ADDRESS(ROW(),C$1)&amp;":"&amp;ADDRESS(ROW(),C$1+11)))</f>
        <v>27.24264706</v>
      </c>
      <c r="D18" s="54">
        <f t="shared" si="27"/>
        <v>33.0488</v>
      </c>
      <c r="E18" s="54">
        <f t="shared" si="27"/>
        <v>28.4076</v>
      </c>
      <c r="F18" s="54">
        <f t="shared" si="27"/>
        <v>28.8428</v>
      </c>
      <c r="G18" s="54">
        <f t="shared" si="27"/>
        <v>26.21</v>
      </c>
      <c r="H18" s="54">
        <f t="shared" si="27"/>
        <v>29.725</v>
      </c>
      <c r="I18" s="54">
        <f t="shared" si="27"/>
        <v>65.9992</v>
      </c>
      <c r="J18" s="54">
        <f t="shared" si="27"/>
        <v>28.6</v>
      </c>
      <c r="K18" s="54">
        <f t="shared" si="27"/>
        <v>30</v>
      </c>
      <c r="L18" s="54">
        <f t="shared" si="27"/>
        <v>42</v>
      </c>
      <c r="M18" s="54">
        <f t="shared" si="27"/>
        <v>53.3328</v>
      </c>
      <c r="N18" s="54">
        <f t="shared" si="27"/>
        <v>49.29483245</v>
      </c>
      <c r="O18" s="54">
        <f t="shared" si="27"/>
        <v>49.74036455</v>
      </c>
      <c r="P18" s="54">
        <f t="shared" si="27"/>
        <v>46.925</v>
      </c>
      <c r="Q18" s="54">
        <f t="shared" si="27"/>
        <v>22.975</v>
      </c>
      <c r="R18" s="54">
        <f t="shared" si="27"/>
        <v>21.7</v>
      </c>
      <c r="S18" s="55">
        <f t="shared" si="27"/>
        <v>16</v>
      </c>
      <c r="T18" s="54">
        <f t="shared" ref="T18:HO18" si="28">INDIRECT($A$1&amp;ADDRESS(MATCH(T$1,INDIRECT($A$1&amp;"C:C"),0),MATCH($A18,INDIRECT($A$1&amp;"2:2"),0)))*$A$3</f>
        <v>2</v>
      </c>
      <c r="U18" s="54">
        <f t="shared" si="28"/>
        <v>0.7475490196</v>
      </c>
      <c r="V18" s="54">
        <f t="shared" si="28"/>
        <v>0.7475490196</v>
      </c>
      <c r="W18" s="54">
        <f t="shared" si="28"/>
        <v>2</v>
      </c>
      <c r="X18" s="54">
        <f t="shared" si="28"/>
        <v>2</v>
      </c>
      <c r="Y18" s="54">
        <f t="shared" si="28"/>
        <v>2</v>
      </c>
      <c r="Z18" s="54">
        <f t="shared" si="28"/>
        <v>5</v>
      </c>
      <c r="AA18" s="54">
        <f t="shared" si="28"/>
        <v>0.7475490196</v>
      </c>
      <c r="AB18" s="54">
        <f t="shared" si="28"/>
        <v>0</v>
      </c>
      <c r="AC18" s="54">
        <f t="shared" si="28"/>
        <v>3</v>
      </c>
      <c r="AD18" s="54">
        <f t="shared" si="28"/>
        <v>4</v>
      </c>
      <c r="AE18" s="54">
        <f t="shared" si="28"/>
        <v>5</v>
      </c>
      <c r="AF18" s="54">
        <f t="shared" si="28"/>
        <v>0.5244</v>
      </c>
      <c r="AG18" s="54">
        <f t="shared" si="28"/>
        <v>0.5244</v>
      </c>
      <c r="AH18" s="54">
        <f t="shared" si="28"/>
        <v>3</v>
      </c>
      <c r="AI18" s="54">
        <f t="shared" si="28"/>
        <v>2</v>
      </c>
      <c r="AJ18" s="54">
        <f t="shared" si="28"/>
        <v>3</v>
      </c>
      <c r="AK18" s="54">
        <f t="shared" si="28"/>
        <v>4</v>
      </c>
      <c r="AL18" s="54">
        <f t="shared" si="28"/>
        <v>3</v>
      </c>
      <c r="AM18" s="54">
        <f t="shared" si="28"/>
        <v>4</v>
      </c>
      <c r="AN18" s="54">
        <f t="shared" si="28"/>
        <v>2</v>
      </c>
      <c r="AO18" s="54">
        <f t="shared" si="28"/>
        <v>5</v>
      </c>
      <c r="AP18" s="54">
        <f t="shared" si="28"/>
        <v>2</v>
      </c>
      <c r="AQ18" s="54">
        <f t="shared" si="28"/>
        <v>4</v>
      </c>
      <c r="AR18" s="54">
        <f t="shared" si="28"/>
        <v>5</v>
      </c>
      <c r="AS18" s="54">
        <f t="shared" si="28"/>
        <v>0</v>
      </c>
      <c r="AT18" s="54">
        <f t="shared" si="28"/>
        <v>0</v>
      </c>
      <c r="AU18" s="54">
        <f t="shared" si="28"/>
        <v>4</v>
      </c>
      <c r="AV18" s="54">
        <f t="shared" si="28"/>
        <v>0.6348</v>
      </c>
      <c r="AW18" s="54">
        <f t="shared" si="28"/>
        <v>3</v>
      </c>
      <c r="AX18" s="54">
        <f t="shared" si="28"/>
        <v>3</v>
      </c>
      <c r="AY18" s="54">
        <f t="shared" si="28"/>
        <v>2</v>
      </c>
      <c r="AZ18" s="54">
        <f t="shared" si="28"/>
        <v>0.7728</v>
      </c>
      <c r="BA18" s="54">
        <f t="shared" si="28"/>
        <v>2</v>
      </c>
      <c r="BB18" s="54">
        <f t="shared" si="28"/>
        <v>3</v>
      </c>
      <c r="BC18" s="54">
        <f t="shared" si="28"/>
        <v>5</v>
      </c>
      <c r="BD18" s="54">
        <f t="shared" si="28"/>
        <v>0.7176</v>
      </c>
      <c r="BE18" s="54">
        <f t="shared" si="28"/>
        <v>0.6486</v>
      </c>
      <c r="BF18" s="54">
        <f t="shared" si="28"/>
        <v>0.69</v>
      </c>
      <c r="BG18" s="54">
        <f t="shared" si="28"/>
        <v>5</v>
      </c>
      <c r="BH18" s="54">
        <f t="shared" si="28"/>
        <v>0.7866</v>
      </c>
      <c r="BI18" s="54">
        <f t="shared" si="28"/>
        <v>2</v>
      </c>
      <c r="BJ18" s="54">
        <f t="shared" si="28"/>
        <v>2</v>
      </c>
      <c r="BK18" s="54">
        <f t="shared" si="28"/>
        <v>3</v>
      </c>
      <c r="BL18" s="54">
        <f t="shared" si="28"/>
        <v>3</v>
      </c>
      <c r="BM18" s="54">
        <f t="shared" si="28"/>
        <v>2</v>
      </c>
      <c r="BN18" s="54">
        <f t="shared" si="28"/>
        <v>4</v>
      </c>
      <c r="BO18" s="54">
        <f t="shared" si="28"/>
        <v>5</v>
      </c>
      <c r="BP18" s="54">
        <f t="shared" si="28"/>
        <v>0.9246</v>
      </c>
      <c r="BQ18" s="54">
        <f t="shared" si="28"/>
        <v>0.7866</v>
      </c>
      <c r="BR18" s="54">
        <f t="shared" si="28"/>
        <v>3</v>
      </c>
      <c r="BS18" s="54">
        <f t="shared" si="28"/>
        <v>2</v>
      </c>
      <c r="BT18" s="54">
        <f t="shared" si="28"/>
        <v>0.9384</v>
      </c>
      <c r="BU18" s="54">
        <f t="shared" si="28"/>
        <v>5</v>
      </c>
      <c r="BV18" s="54">
        <f t="shared" si="28"/>
        <v>0.8556</v>
      </c>
      <c r="BW18" s="54">
        <f t="shared" si="28"/>
        <v>0.7728</v>
      </c>
      <c r="BX18" s="54">
        <f t="shared" si="28"/>
        <v>6</v>
      </c>
      <c r="BY18" s="54">
        <f t="shared" si="28"/>
        <v>0.9384</v>
      </c>
      <c r="BZ18" s="54">
        <f t="shared" si="28"/>
        <v>4</v>
      </c>
      <c r="CA18" s="54">
        <f t="shared" si="28"/>
        <v>0.9936</v>
      </c>
      <c r="CB18" s="54">
        <f t="shared" si="28"/>
        <v>3</v>
      </c>
      <c r="CC18" s="54">
        <f t="shared" si="28"/>
        <v>0.9798</v>
      </c>
      <c r="CD18" s="54">
        <f t="shared" si="28"/>
        <v>0.7452</v>
      </c>
      <c r="CE18" s="54">
        <f t="shared" si="28"/>
        <v>2</v>
      </c>
      <c r="CF18" s="54">
        <f t="shared" si="28"/>
        <v>3</v>
      </c>
      <c r="CG18" s="54">
        <f t="shared" si="28"/>
        <v>3</v>
      </c>
      <c r="CH18" s="54">
        <f t="shared" si="28"/>
        <v>4</v>
      </c>
      <c r="CI18" s="54">
        <f t="shared" si="28"/>
        <v>0</v>
      </c>
      <c r="CJ18" s="54">
        <f t="shared" si="28"/>
        <v>3</v>
      </c>
      <c r="CK18" s="54">
        <f t="shared" si="28"/>
        <v>3</v>
      </c>
      <c r="CL18" s="54">
        <f t="shared" si="28"/>
        <v>2</v>
      </c>
      <c r="CM18" s="54">
        <f t="shared" si="28"/>
        <v>5</v>
      </c>
      <c r="CN18" s="54">
        <f t="shared" si="28"/>
        <v>5.1666</v>
      </c>
      <c r="CO18" s="54">
        <f t="shared" si="28"/>
        <v>5.1666</v>
      </c>
      <c r="CP18" s="54">
        <f t="shared" si="28"/>
        <v>5.1666</v>
      </c>
      <c r="CQ18" s="54">
        <f t="shared" si="28"/>
        <v>9.1666</v>
      </c>
      <c r="CR18" s="54">
        <f t="shared" si="28"/>
        <v>5.1666</v>
      </c>
      <c r="CS18" s="54">
        <f t="shared" si="28"/>
        <v>5.1666</v>
      </c>
      <c r="CT18" s="54">
        <f t="shared" si="28"/>
        <v>5.1666</v>
      </c>
      <c r="CU18" s="54">
        <f t="shared" si="28"/>
        <v>5.1666</v>
      </c>
      <c r="CV18" s="54">
        <f t="shared" si="28"/>
        <v>5.1666</v>
      </c>
      <c r="CW18" s="54">
        <f t="shared" si="28"/>
        <v>5.1666</v>
      </c>
      <c r="CX18" s="54">
        <f t="shared" si="28"/>
        <v>5.1666</v>
      </c>
      <c r="CY18" s="54">
        <f t="shared" si="28"/>
        <v>5.1666</v>
      </c>
      <c r="CZ18" s="54">
        <f t="shared" si="28"/>
        <v>1.6</v>
      </c>
      <c r="DA18" s="54">
        <f t="shared" si="28"/>
        <v>1.6</v>
      </c>
      <c r="DB18" s="54">
        <f t="shared" si="28"/>
        <v>1.6</v>
      </c>
      <c r="DC18" s="54">
        <f t="shared" si="28"/>
        <v>1.6</v>
      </c>
      <c r="DD18" s="54">
        <f t="shared" si="28"/>
        <v>1.6</v>
      </c>
      <c r="DE18" s="54">
        <f t="shared" si="28"/>
        <v>3.6</v>
      </c>
      <c r="DF18" s="54">
        <f t="shared" si="28"/>
        <v>3.6</v>
      </c>
      <c r="DG18" s="54">
        <f t="shared" si="28"/>
        <v>1.6</v>
      </c>
      <c r="DH18" s="54">
        <f t="shared" si="28"/>
        <v>2</v>
      </c>
      <c r="DI18" s="54">
        <f t="shared" si="28"/>
        <v>1.6</v>
      </c>
      <c r="DJ18" s="54">
        <f t="shared" si="28"/>
        <v>6.6</v>
      </c>
      <c r="DK18" s="54">
        <f t="shared" si="28"/>
        <v>1.6</v>
      </c>
      <c r="DL18" s="54">
        <f t="shared" si="28"/>
        <v>2.5</v>
      </c>
      <c r="DM18" s="54">
        <f t="shared" si="28"/>
        <v>2.5</v>
      </c>
      <c r="DN18" s="54">
        <f t="shared" si="28"/>
        <v>2.5</v>
      </c>
      <c r="DO18" s="54">
        <f t="shared" si="28"/>
        <v>2.5</v>
      </c>
      <c r="DP18" s="54">
        <f t="shared" si="28"/>
        <v>2.5</v>
      </c>
      <c r="DQ18" s="54">
        <f t="shared" si="28"/>
        <v>2.5</v>
      </c>
      <c r="DR18" s="54">
        <f t="shared" si="28"/>
        <v>2.5</v>
      </c>
      <c r="DS18" s="54">
        <f t="shared" si="28"/>
        <v>2.5</v>
      </c>
      <c r="DT18" s="54">
        <f t="shared" si="28"/>
        <v>2.5</v>
      </c>
      <c r="DU18" s="54">
        <f t="shared" si="28"/>
        <v>2.5</v>
      </c>
      <c r="DV18" s="54">
        <f t="shared" si="28"/>
        <v>2.5</v>
      </c>
      <c r="DW18" s="54">
        <f t="shared" si="28"/>
        <v>2.5</v>
      </c>
      <c r="DX18" s="54">
        <f t="shared" si="28"/>
        <v>3.5</v>
      </c>
      <c r="DY18" s="54">
        <f t="shared" si="28"/>
        <v>3.5</v>
      </c>
      <c r="DZ18" s="54">
        <f t="shared" si="28"/>
        <v>3.5</v>
      </c>
      <c r="EA18" s="54">
        <f t="shared" si="28"/>
        <v>3.5</v>
      </c>
      <c r="EB18" s="54">
        <f t="shared" si="28"/>
        <v>3.5</v>
      </c>
      <c r="EC18" s="54">
        <f t="shared" si="28"/>
        <v>3.5</v>
      </c>
      <c r="ED18" s="54">
        <f t="shared" si="28"/>
        <v>3.5</v>
      </c>
      <c r="EE18" s="54">
        <f t="shared" si="28"/>
        <v>3.5</v>
      </c>
      <c r="EF18" s="54">
        <f t="shared" si="28"/>
        <v>3.5</v>
      </c>
      <c r="EG18" s="54">
        <f t="shared" si="28"/>
        <v>3.5</v>
      </c>
      <c r="EH18" s="54">
        <f t="shared" si="28"/>
        <v>3.5</v>
      </c>
      <c r="EI18" s="54">
        <f t="shared" si="28"/>
        <v>3.5</v>
      </c>
      <c r="EJ18" s="56">
        <f t="shared" si="28"/>
        <v>2.9166</v>
      </c>
      <c r="EK18" s="54">
        <f t="shared" si="28"/>
        <v>6.9166</v>
      </c>
      <c r="EL18" s="54">
        <f t="shared" si="28"/>
        <v>2.9166</v>
      </c>
      <c r="EM18" s="54">
        <f t="shared" si="28"/>
        <v>7</v>
      </c>
      <c r="EN18" s="54">
        <f t="shared" si="28"/>
        <v>2.9166</v>
      </c>
      <c r="EO18" s="54">
        <f t="shared" si="28"/>
        <v>2.9166</v>
      </c>
      <c r="EP18" s="54">
        <f t="shared" si="28"/>
        <v>2.9166</v>
      </c>
      <c r="EQ18" s="54">
        <f t="shared" si="28"/>
        <v>5</v>
      </c>
      <c r="ER18" s="54">
        <f t="shared" si="28"/>
        <v>6.9166</v>
      </c>
      <c r="ES18" s="54">
        <f t="shared" si="28"/>
        <v>5</v>
      </c>
      <c r="ET18" s="54">
        <f t="shared" si="28"/>
        <v>5</v>
      </c>
      <c r="EU18" s="54">
        <f t="shared" si="28"/>
        <v>2.9166</v>
      </c>
      <c r="EV18" s="54">
        <f t="shared" si="28"/>
        <v>0.9294832452</v>
      </c>
      <c r="EW18" s="54">
        <f t="shared" si="28"/>
        <v>0.9294832452</v>
      </c>
      <c r="EX18" s="54">
        <f t="shared" si="28"/>
        <v>6</v>
      </c>
      <c r="EY18" s="54">
        <f t="shared" si="28"/>
        <v>9</v>
      </c>
      <c r="EZ18" s="54">
        <f t="shared" si="28"/>
        <v>3.929483245</v>
      </c>
      <c r="FA18" s="54">
        <f t="shared" si="28"/>
        <v>5.929483245</v>
      </c>
      <c r="FB18" s="54">
        <f t="shared" si="28"/>
        <v>0.9294832452</v>
      </c>
      <c r="FC18" s="54">
        <f t="shared" si="28"/>
        <v>0.9294832452</v>
      </c>
      <c r="FD18" s="54">
        <f t="shared" si="28"/>
        <v>6.929483245</v>
      </c>
      <c r="FE18" s="54">
        <f t="shared" si="28"/>
        <v>3.929483245</v>
      </c>
      <c r="FF18" s="54">
        <f t="shared" si="28"/>
        <v>5.929483245</v>
      </c>
      <c r="FG18" s="54">
        <f t="shared" si="28"/>
        <v>3.929483245</v>
      </c>
      <c r="FH18" s="54">
        <f t="shared" si="28"/>
        <v>0.9480729102</v>
      </c>
      <c r="FI18" s="54">
        <f t="shared" si="28"/>
        <v>0.9480729102</v>
      </c>
      <c r="FJ18" s="54">
        <f t="shared" si="28"/>
        <v>0</v>
      </c>
      <c r="FK18" s="54">
        <f t="shared" si="28"/>
        <v>11</v>
      </c>
      <c r="FL18" s="54">
        <f t="shared" si="28"/>
        <v>0.9480729102</v>
      </c>
      <c r="FM18" s="54">
        <f t="shared" si="28"/>
        <v>6</v>
      </c>
      <c r="FN18" s="54">
        <f t="shared" si="28"/>
        <v>4</v>
      </c>
      <c r="FO18" s="54">
        <f t="shared" si="28"/>
        <v>3</v>
      </c>
      <c r="FP18" s="54">
        <f t="shared" si="28"/>
        <v>0.9480729102</v>
      </c>
      <c r="FQ18" s="54">
        <f t="shared" si="28"/>
        <v>6</v>
      </c>
      <c r="FR18" s="54">
        <f t="shared" si="28"/>
        <v>15.94807291</v>
      </c>
      <c r="FS18" s="54">
        <f t="shared" si="28"/>
        <v>0</v>
      </c>
      <c r="FT18" s="54">
        <f t="shared" si="28"/>
        <v>0</v>
      </c>
      <c r="FU18" s="54">
        <f t="shared" si="28"/>
        <v>0</v>
      </c>
      <c r="FV18" s="54">
        <f t="shared" si="28"/>
        <v>1</v>
      </c>
      <c r="FW18" s="54">
        <f t="shared" si="28"/>
        <v>3</v>
      </c>
      <c r="FX18" s="54">
        <f t="shared" si="28"/>
        <v>10.975</v>
      </c>
      <c r="FY18" s="54">
        <f t="shared" si="28"/>
        <v>4.975</v>
      </c>
      <c r="FZ18" s="54">
        <f t="shared" si="28"/>
        <v>3</v>
      </c>
      <c r="GA18" s="54">
        <f t="shared" si="28"/>
        <v>3</v>
      </c>
      <c r="GB18" s="54">
        <f t="shared" si="28"/>
        <v>3</v>
      </c>
      <c r="GC18" s="54">
        <f t="shared" si="28"/>
        <v>3</v>
      </c>
      <c r="GD18" s="54">
        <f t="shared" si="28"/>
        <v>1</v>
      </c>
      <c r="GE18" s="54">
        <f t="shared" si="28"/>
        <v>13.975</v>
      </c>
      <c r="GF18" s="54">
        <f t="shared" si="28"/>
        <v>0</v>
      </c>
      <c r="GG18" s="54">
        <f t="shared" si="28"/>
        <v>0</v>
      </c>
      <c r="GH18" s="54">
        <f t="shared" si="28"/>
        <v>0</v>
      </c>
      <c r="GI18" s="54">
        <f t="shared" si="28"/>
        <v>2</v>
      </c>
      <c r="GJ18" s="54">
        <f t="shared" si="28"/>
        <v>2</v>
      </c>
      <c r="GK18" s="54">
        <f t="shared" si="28"/>
        <v>7</v>
      </c>
      <c r="GL18" s="54">
        <f t="shared" si="28"/>
        <v>5</v>
      </c>
      <c r="GM18" s="54">
        <f t="shared" si="28"/>
        <v>0</v>
      </c>
      <c r="GN18" s="54">
        <f t="shared" si="28"/>
        <v>2</v>
      </c>
      <c r="GO18" s="54">
        <f t="shared" si="28"/>
        <v>0</v>
      </c>
      <c r="GP18" s="54">
        <f t="shared" si="28"/>
        <v>2</v>
      </c>
      <c r="GQ18" s="54">
        <f t="shared" si="28"/>
        <v>2.975</v>
      </c>
      <c r="GR18" s="54">
        <f t="shared" si="28"/>
        <v>5.975</v>
      </c>
      <c r="GS18" s="54">
        <f t="shared" si="28"/>
        <v>0.975</v>
      </c>
      <c r="GT18" s="54">
        <f t="shared" si="28"/>
        <v>3.975</v>
      </c>
      <c r="GU18" s="54">
        <f t="shared" si="28"/>
        <v>0.975</v>
      </c>
      <c r="GV18" s="54">
        <f t="shared" si="28"/>
        <v>0.975</v>
      </c>
      <c r="GW18" s="54">
        <f t="shared" si="28"/>
        <v>0.975</v>
      </c>
      <c r="GX18" s="54">
        <f t="shared" si="28"/>
        <v>0.975</v>
      </c>
      <c r="GY18" s="54">
        <f t="shared" si="28"/>
        <v>0.975</v>
      </c>
      <c r="GZ18" s="54">
        <f t="shared" si="28"/>
        <v>0.975</v>
      </c>
      <c r="HA18" s="54">
        <f t="shared" si="28"/>
        <v>0.975</v>
      </c>
      <c r="HB18" s="54">
        <f t="shared" si="28"/>
        <v>0.975</v>
      </c>
      <c r="HC18" s="54">
        <f t="shared" si="28"/>
        <v>2.975</v>
      </c>
      <c r="HD18" s="54">
        <f t="shared" si="28"/>
        <v>0</v>
      </c>
      <c r="HE18" s="54">
        <f t="shared" si="28"/>
        <v>0</v>
      </c>
      <c r="HF18" s="54">
        <f t="shared" si="28"/>
        <v>0</v>
      </c>
      <c r="HG18" s="54">
        <f t="shared" si="28"/>
        <v>0</v>
      </c>
      <c r="HH18" s="54">
        <f t="shared" si="28"/>
        <v>0</v>
      </c>
      <c r="HI18" s="54">
        <f t="shared" si="28"/>
        <v>0</v>
      </c>
      <c r="HJ18" s="54">
        <f t="shared" si="28"/>
        <v>6</v>
      </c>
      <c r="HK18" s="54">
        <f t="shared" si="28"/>
        <v>3</v>
      </c>
      <c r="HL18" s="54">
        <f t="shared" si="28"/>
        <v>0</v>
      </c>
      <c r="HM18" s="54">
        <f t="shared" si="28"/>
        <v>0</v>
      </c>
      <c r="HN18" s="54">
        <f t="shared" si="28"/>
        <v>7</v>
      </c>
      <c r="HO18" s="54">
        <f t="shared" si="28"/>
        <v>0</v>
      </c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2"/>
      <c r="IC18" s="52"/>
    </row>
    <row r="19" ht="12.0" customHeight="1">
      <c r="A19" s="44" t="s">
        <v>39</v>
      </c>
      <c r="B19" s="45"/>
      <c r="C19" s="65" t="str">
        <f t="shared" ref="C19:R19" si="29">INDIRECT(ADDRESS(ROW(),D$1-1))</f>
        <v>#ERROR!</v>
      </c>
      <c r="D19" s="66" t="str">
        <f t="shared" si="29"/>
        <v>#ERROR!</v>
      </c>
      <c r="E19" s="66" t="str">
        <f t="shared" si="29"/>
        <v>#ERROR!</v>
      </c>
      <c r="F19" s="66" t="str">
        <f t="shared" si="29"/>
        <v>#ERROR!</v>
      </c>
      <c r="G19" s="66" t="str">
        <f t="shared" si="29"/>
        <v>#ERROR!</v>
      </c>
      <c r="H19" s="66" t="str">
        <f t="shared" si="29"/>
        <v>#ERROR!</v>
      </c>
      <c r="I19" s="66" t="str">
        <f t="shared" si="29"/>
        <v>#ERROR!</v>
      </c>
      <c r="J19" s="66" t="str">
        <f t="shared" si="29"/>
        <v>#ERROR!</v>
      </c>
      <c r="K19" s="66" t="str">
        <f t="shared" si="29"/>
        <v>#ERROR!</v>
      </c>
      <c r="L19" s="66" t="str">
        <f t="shared" si="29"/>
        <v>#ERROR!</v>
      </c>
      <c r="M19" s="66" t="str">
        <f t="shared" si="29"/>
        <v>#ERROR!</v>
      </c>
      <c r="N19" s="66" t="str">
        <f t="shared" si="29"/>
        <v>#ERROR!</v>
      </c>
      <c r="O19" s="66" t="str">
        <f t="shared" si="29"/>
        <v>#ERROR!</v>
      </c>
      <c r="P19" s="66" t="str">
        <f t="shared" si="29"/>
        <v>#ERROR!</v>
      </c>
      <c r="Q19" s="66" t="str">
        <f t="shared" si="29"/>
        <v>#ERROR!</v>
      </c>
      <c r="R19" s="66" t="str">
        <f t="shared" si="29"/>
        <v>#ERROR!</v>
      </c>
      <c r="S19" s="67" t="str">
        <f>Botswana!AF206</f>
        <v>#ERROR!</v>
      </c>
      <c r="T19" s="47" t="str">
        <f t="shared" ref="T19:HO19" si="30">INDIRECT($A$1&amp;ADDRESS(MATCH(T$1,INDIRECT($A$1&amp;"C:C"),0),MATCH($A19,INDIRECT($A$1&amp;"2:2"),0)))</f>
        <v>#ERROR!</v>
      </c>
      <c r="U19" s="47" t="str">
        <f t="shared" si="30"/>
        <v>#ERROR!</v>
      </c>
      <c r="V19" s="47" t="str">
        <f t="shared" si="30"/>
        <v>#ERROR!</v>
      </c>
      <c r="W19" s="47" t="str">
        <f t="shared" si="30"/>
        <v>#ERROR!</v>
      </c>
      <c r="X19" s="47" t="str">
        <f t="shared" si="30"/>
        <v>#ERROR!</v>
      </c>
      <c r="Y19" s="47" t="str">
        <f t="shared" si="30"/>
        <v>#ERROR!</v>
      </c>
      <c r="Z19" s="47" t="str">
        <f t="shared" si="30"/>
        <v>#ERROR!</v>
      </c>
      <c r="AA19" s="47" t="str">
        <f t="shared" si="30"/>
        <v>#ERROR!</v>
      </c>
      <c r="AB19" s="47" t="str">
        <f t="shared" si="30"/>
        <v>#ERROR!</v>
      </c>
      <c r="AC19" s="47" t="str">
        <f t="shared" si="30"/>
        <v>#ERROR!</v>
      </c>
      <c r="AD19" s="47" t="str">
        <f t="shared" si="30"/>
        <v>#ERROR!</v>
      </c>
      <c r="AE19" s="47" t="str">
        <f t="shared" si="30"/>
        <v>#ERROR!</v>
      </c>
      <c r="AF19" s="47" t="str">
        <f t="shared" si="30"/>
        <v>#ERROR!</v>
      </c>
      <c r="AG19" s="47" t="str">
        <f t="shared" si="30"/>
        <v>#ERROR!</v>
      </c>
      <c r="AH19" s="47" t="str">
        <f t="shared" si="30"/>
        <v>#ERROR!</v>
      </c>
      <c r="AI19" s="47" t="str">
        <f t="shared" si="30"/>
        <v>#ERROR!</v>
      </c>
      <c r="AJ19" s="47" t="str">
        <f t="shared" si="30"/>
        <v>#ERROR!</v>
      </c>
      <c r="AK19" s="47" t="str">
        <f t="shared" si="30"/>
        <v>#ERROR!</v>
      </c>
      <c r="AL19" s="47" t="str">
        <f t="shared" si="30"/>
        <v>#ERROR!</v>
      </c>
      <c r="AM19" s="47" t="str">
        <f t="shared" si="30"/>
        <v>#ERROR!</v>
      </c>
      <c r="AN19" s="47" t="str">
        <f t="shared" si="30"/>
        <v>#ERROR!</v>
      </c>
      <c r="AO19" s="47" t="str">
        <f t="shared" si="30"/>
        <v>#ERROR!</v>
      </c>
      <c r="AP19" s="47" t="str">
        <f t="shared" si="30"/>
        <v>#ERROR!</v>
      </c>
      <c r="AQ19" s="47" t="str">
        <f t="shared" si="30"/>
        <v>#ERROR!</v>
      </c>
      <c r="AR19" s="47" t="str">
        <f t="shared" si="30"/>
        <v>#ERROR!</v>
      </c>
      <c r="AS19" s="47" t="str">
        <f t="shared" si="30"/>
        <v>#ERROR!</v>
      </c>
      <c r="AT19" s="47" t="str">
        <f t="shared" si="30"/>
        <v>#ERROR!</v>
      </c>
      <c r="AU19" s="47" t="str">
        <f t="shared" si="30"/>
        <v>#ERROR!</v>
      </c>
      <c r="AV19" s="47" t="str">
        <f t="shared" si="30"/>
        <v>#ERROR!</v>
      </c>
      <c r="AW19" s="47" t="str">
        <f t="shared" si="30"/>
        <v>#ERROR!</v>
      </c>
      <c r="AX19" s="47" t="str">
        <f t="shared" si="30"/>
        <v>#ERROR!</v>
      </c>
      <c r="AY19" s="47" t="str">
        <f t="shared" si="30"/>
        <v>#ERROR!</v>
      </c>
      <c r="AZ19" s="47" t="str">
        <f t="shared" si="30"/>
        <v>#ERROR!</v>
      </c>
      <c r="BA19" s="47" t="str">
        <f t="shared" si="30"/>
        <v>#ERROR!</v>
      </c>
      <c r="BB19" s="47" t="str">
        <f t="shared" si="30"/>
        <v>#ERROR!</v>
      </c>
      <c r="BC19" s="47" t="str">
        <f t="shared" si="30"/>
        <v>#ERROR!</v>
      </c>
      <c r="BD19" s="47" t="str">
        <f t="shared" si="30"/>
        <v>#ERROR!</v>
      </c>
      <c r="BE19" s="47" t="str">
        <f t="shared" si="30"/>
        <v>#ERROR!</v>
      </c>
      <c r="BF19" s="47" t="str">
        <f t="shared" si="30"/>
        <v>#ERROR!</v>
      </c>
      <c r="BG19" s="47" t="str">
        <f t="shared" si="30"/>
        <v>#ERROR!</v>
      </c>
      <c r="BH19" s="47" t="str">
        <f t="shared" si="30"/>
        <v>#ERROR!</v>
      </c>
      <c r="BI19" s="47" t="str">
        <f t="shared" si="30"/>
        <v>#ERROR!</v>
      </c>
      <c r="BJ19" s="47" t="str">
        <f t="shared" si="30"/>
        <v>#ERROR!</v>
      </c>
      <c r="BK19" s="47" t="str">
        <f t="shared" si="30"/>
        <v>#ERROR!</v>
      </c>
      <c r="BL19" s="47" t="str">
        <f t="shared" si="30"/>
        <v>#ERROR!</v>
      </c>
      <c r="BM19" s="47" t="str">
        <f t="shared" si="30"/>
        <v>#ERROR!</v>
      </c>
      <c r="BN19" s="47" t="str">
        <f t="shared" si="30"/>
        <v>#ERROR!</v>
      </c>
      <c r="BO19" s="47" t="str">
        <f t="shared" si="30"/>
        <v>#ERROR!</v>
      </c>
      <c r="BP19" s="47" t="str">
        <f t="shared" si="30"/>
        <v>#ERROR!</v>
      </c>
      <c r="BQ19" s="47" t="str">
        <f t="shared" si="30"/>
        <v>#ERROR!</v>
      </c>
      <c r="BR19" s="47" t="str">
        <f t="shared" si="30"/>
        <v>#ERROR!</v>
      </c>
      <c r="BS19" s="47" t="str">
        <f t="shared" si="30"/>
        <v>#ERROR!</v>
      </c>
      <c r="BT19" s="47" t="str">
        <f t="shared" si="30"/>
        <v>#ERROR!</v>
      </c>
      <c r="BU19" s="47" t="str">
        <f t="shared" si="30"/>
        <v>#ERROR!</v>
      </c>
      <c r="BV19" s="47" t="str">
        <f t="shared" si="30"/>
        <v>#ERROR!</v>
      </c>
      <c r="BW19" s="47" t="str">
        <f t="shared" si="30"/>
        <v>#ERROR!</v>
      </c>
      <c r="BX19" s="47" t="str">
        <f t="shared" si="30"/>
        <v>#ERROR!</v>
      </c>
      <c r="BY19" s="47" t="str">
        <f t="shared" si="30"/>
        <v>#ERROR!</v>
      </c>
      <c r="BZ19" s="47" t="str">
        <f t="shared" si="30"/>
        <v>#ERROR!</v>
      </c>
      <c r="CA19" s="47" t="str">
        <f t="shared" si="30"/>
        <v>#ERROR!</v>
      </c>
      <c r="CB19" s="47" t="str">
        <f t="shared" si="30"/>
        <v>#ERROR!</v>
      </c>
      <c r="CC19" s="47" t="str">
        <f t="shared" si="30"/>
        <v>#ERROR!</v>
      </c>
      <c r="CD19" s="47" t="str">
        <f t="shared" si="30"/>
        <v>#ERROR!</v>
      </c>
      <c r="CE19" s="47" t="str">
        <f t="shared" si="30"/>
        <v>#ERROR!</v>
      </c>
      <c r="CF19" s="47" t="str">
        <f t="shared" si="30"/>
        <v>#ERROR!</v>
      </c>
      <c r="CG19" s="47" t="str">
        <f t="shared" si="30"/>
        <v>#ERROR!</v>
      </c>
      <c r="CH19" s="47" t="str">
        <f t="shared" si="30"/>
        <v>#ERROR!</v>
      </c>
      <c r="CI19" s="47" t="str">
        <f t="shared" si="30"/>
        <v>#ERROR!</v>
      </c>
      <c r="CJ19" s="47" t="str">
        <f t="shared" si="30"/>
        <v>#ERROR!</v>
      </c>
      <c r="CK19" s="47" t="str">
        <f t="shared" si="30"/>
        <v>#ERROR!</v>
      </c>
      <c r="CL19" s="47" t="str">
        <f t="shared" si="30"/>
        <v>#ERROR!</v>
      </c>
      <c r="CM19" s="47" t="str">
        <f t="shared" si="30"/>
        <v>#ERROR!</v>
      </c>
      <c r="CN19" s="47" t="str">
        <f t="shared" si="30"/>
        <v>#ERROR!</v>
      </c>
      <c r="CO19" s="47" t="str">
        <f t="shared" si="30"/>
        <v>#ERROR!</v>
      </c>
      <c r="CP19" s="47" t="str">
        <f t="shared" si="30"/>
        <v>#ERROR!</v>
      </c>
      <c r="CQ19" s="47" t="str">
        <f t="shared" si="30"/>
        <v>#ERROR!</v>
      </c>
      <c r="CR19" s="47" t="str">
        <f t="shared" si="30"/>
        <v>#ERROR!</v>
      </c>
      <c r="CS19" s="47" t="str">
        <f t="shared" si="30"/>
        <v>#ERROR!</v>
      </c>
      <c r="CT19" s="47" t="str">
        <f t="shared" si="30"/>
        <v>#ERROR!</v>
      </c>
      <c r="CU19" s="47" t="str">
        <f t="shared" si="30"/>
        <v>#ERROR!</v>
      </c>
      <c r="CV19" s="47" t="str">
        <f t="shared" si="30"/>
        <v>#ERROR!</v>
      </c>
      <c r="CW19" s="47" t="str">
        <f t="shared" si="30"/>
        <v>#ERROR!</v>
      </c>
      <c r="CX19" s="47" t="str">
        <f t="shared" si="30"/>
        <v>#ERROR!</v>
      </c>
      <c r="CY19" s="47" t="str">
        <f t="shared" si="30"/>
        <v>#ERROR!</v>
      </c>
      <c r="CZ19" s="47" t="str">
        <f t="shared" si="30"/>
        <v>#ERROR!</v>
      </c>
      <c r="DA19" s="47" t="str">
        <f t="shared" si="30"/>
        <v>#ERROR!</v>
      </c>
      <c r="DB19" s="47" t="str">
        <f t="shared" si="30"/>
        <v>#ERROR!</v>
      </c>
      <c r="DC19" s="47" t="str">
        <f t="shared" si="30"/>
        <v>#ERROR!</v>
      </c>
      <c r="DD19" s="47" t="str">
        <f t="shared" si="30"/>
        <v>#ERROR!</v>
      </c>
      <c r="DE19" s="47" t="str">
        <f t="shared" si="30"/>
        <v>#ERROR!</v>
      </c>
      <c r="DF19" s="47" t="str">
        <f t="shared" si="30"/>
        <v>#ERROR!</v>
      </c>
      <c r="DG19" s="47" t="str">
        <f t="shared" si="30"/>
        <v>#ERROR!</v>
      </c>
      <c r="DH19" s="47" t="str">
        <f t="shared" si="30"/>
        <v>#ERROR!</v>
      </c>
      <c r="DI19" s="47" t="str">
        <f t="shared" si="30"/>
        <v>#ERROR!</v>
      </c>
      <c r="DJ19" s="47" t="str">
        <f t="shared" si="30"/>
        <v>#ERROR!</v>
      </c>
      <c r="DK19" s="47" t="str">
        <f t="shared" si="30"/>
        <v>#ERROR!</v>
      </c>
      <c r="DL19" s="47" t="str">
        <f t="shared" si="30"/>
        <v>#ERROR!</v>
      </c>
      <c r="DM19" s="47" t="str">
        <f t="shared" si="30"/>
        <v>#ERROR!</v>
      </c>
      <c r="DN19" s="47" t="str">
        <f t="shared" si="30"/>
        <v>#ERROR!</v>
      </c>
      <c r="DO19" s="47" t="str">
        <f t="shared" si="30"/>
        <v>#ERROR!</v>
      </c>
      <c r="DP19" s="47" t="str">
        <f t="shared" si="30"/>
        <v>#ERROR!</v>
      </c>
      <c r="DQ19" s="47" t="str">
        <f t="shared" si="30"/>
        <v>#ERROR!</v>
      </c>
      <c r="DR19" s="47" t="str">
        <f t="shared" si="30"/>
        <v>#ERROR!</v>
      </c>
      <c r="DS19" s="47" t="str">
        <f t="shared" si="30"/>
        <v>#ERROR!</v>
      </c>
      <c r="DT19" s="47" t="str">
        <f t="shared" si="30"/>
        <v>#ERROR!</v>
      </c>
      <c r="DU19" s="47" t="str">
        <f t="shared" si="30"/>
        <v>#ERROR!</v>
      </c>
      <c r="DV19" s="47" t="str">
        <f t="shared" si="30"/>
        <v>#ERROR!</v>
      </c>
      <c r="DW19" s="47" t="str">
        <f t="shared" si="30"/>
        <v>#ERROR!</v>
      </c>
      <c r="DX19" s="47" t="str">
        <f t="shared" si="30"/>
        <v>#ERROR!</v>
      </c>
      <c r="DY19" s="47" t="str">
        <f t="shared" si="30"/>
        <v>#ERROR!</v>
      </c>
      <c r="DZ19" s="47" t="str">
        <f t="shared" si="30"/>
        <v>#ERROR!</v>
      </c>
      <c r="EA19" s="47" t="str">
        <f t="shared" si="30"/>
        <v>#ERROR!</v>
      </c>
      <c r="EB19" s="47" t="str">
        <f t="shared" si="30"/>
        <v>#ERROR!</v>
      </c>
      <c r="EC19" s="47" t="str">
        <f t="shared" si="30"/>
        <v>#ERROR!</v>
      </c>
      <c r="ED19" s="47" t="str">
        <f t="shared" si="30"/>
        <v>#ERROR!</v>
      </c>
      <c r="EE19" s="47" t="str">
        <f t="shared" si="30"/>
        <v>#ERROR!</v>
      </c>
      <c r="EF19" s="47" t="str">
        <f t="shared" si="30"/>
        <v>#ERROR!</v>
      </c>
      <c r="EG19" s="47" t="str">
        <f t="shared" si="30"/>
        <v>#ERROR!</v>
      </c>
      <c r="EH19" s="47" t="str">
        <f t="shared" si="30"/>
        <v>#ERROR!</v>
      </c>
      <c r="EI19" s="47" t="str">
        <f t="shared" si="30"/>
        <v>#ERROR!</v>
      </c>
      <c r="EJ19" s="47" t="str">
        <f t="shared" si="30"/>
        <v>#ERROR!</v>
      </c>
      <c r="EK19" s="49" t="str">
        <f t="shared" si="30"/>
        <v>#ERROR!</v>
      </c>
      <c r="EL19" s="47" t="str">
        <f t="shared" si="30"/>
        <v>#ERROR!</v>
      </c>
      <c r="EM19" s="47" t="str">
        <f t="shared" si="30"/>
        <v>#ERROR!</v>
      </c>
      <c r="EN19" s="47" t="str">
        <f t="shared" si="30"/>
        <v>#ERROR!</v>
      </c>
      <c r="EO19" s="47" t="str">
        <f t="shared" si="30"/>
        <v>#ERROR!</v>
      </c>
      <c r="EP19" s="47" t="str">
        <f t="shared" si="30"/>
        <v>#ERROR!</v>
      </c>
      <c r="EQ19" s="47" t="str">
        <f t="shared" si="30"/>
        <v>#ERROR!</v>
      </c>
      <c r="ER19" s="47" t="str">
        <f t="shared" si="30"/>
        <v>#ERROR!</v>
      </c>
      <c r="ES19" s="47" t="str">
        <f t="shared" si="30"/>
        <v>#ERROR!</v>
      </c>
      <c r="ET19" s="47" t="str">
        <f t="shared" si="30"/>
        <v>#ERROR!</v>
      </c>
      <c r="EU19" s="47" t="str">
        <f t="shared" si="30"/>
        <v>#ERROR!</v>
      </c>
      <c r="EV19" s="50" t="str">
        <f t="shared" si="30"/>
        <v>#ERROR!</v>
      </c>
      <c r="EW19" s="47" t="str">
        <f t="shared" si="30"/>
        <v>#ERROR!</v>
      </c>
      <c r="EX19" s="47" t="str">
        <f t="shared" si="30"/>
        <v>#ERROR!</v>
      </c>
      <c r="EY19" s="47" t="str">
        <f t="shared" si="30"/>
        <v>#ERROR!</v>
      </c>
      <c r="EZ19" s="47" t="str">
        <f t="shared" si="30"/>
        <v>#ERROR!</v>
      </c>
      <c r="FA19" s="47" t="str">
        <f t="shared" si="30"/>
        <v>#ERROR!</v>
      </c>
      <c r="FB19" s="47" t="str">
        <f t="shared" si="30"/>
        <v>#ERROR!</v>
      </c>
      <c r="FC19" s="47" t="str">
        <f t="shared" si="30"/>
        <v>#ERROR!</v>
      </c>
      <c r="FD19" s="47" t="str">
        <f t="shared" si="30"/>
        <v>#ERROR!</v>
      </c>
      <c r="FE19" s="47" t="str">
        <f t="shared" si="30"/>
        <v>#ERROR!</v>
      </c>
      <c r="FF19" s="47" t="str">
        <f t="shared" si="30"/>
        <v>#ERROR!</v>
      </c>
      <c r="FG19" s="47" t="str">
        <f t="shared" si="30"/>
        <v>#ERROR!</v>
      </c>
      <c r="FH19" s="50" t="str">
        <f t="shared" si="30"/>
        <v>#ERROR!</v>
      </c>
      <c r="FI19" s="47" t="str">
        <f t="shared" si="30"/>
        <v>#ERROR!</v>
      </c>
      <c r="FJ19" s="47" t="str">
        <f t="shared" si="30"/>
        <v>#ERROR!</v>
      </c>
      <c r="FK19" s="47" t="str">
        <f t="shared" si="30"/>
        <v>#ERROR!</v>
      </c>
      <c r="FL19" s="47" t="str">
        <f t="shared" si="30"/>
        <v>#ERROR!</v>
      </c>
      <c r="FM19" s="47" t="str">
        <f t="shared" si="30"/>
        <v>#ERROR!</v>
      </c>
      <c r="FN19" s="47" t="str">
        <f t="shared" si="30"/>
        <v>#ERROR!</v>
      </c>
      <c r="FO19" s="47" t="str">
        <f t="shared" si="30"/>
        <v>#ERROR!</v>
      </c>
      <c r="FP19" s="47" t="str">
        <f t="shared" si="30"/>
        <v>#ERROR!</v>
      </c>
      <c r="FQ19" s="47" t="str">
        <f t="shared" si="30"/>
        <v>#ERROR!</v>
      </c>
      <c r="FR19" s="47" t="str">
        <f t="shared" si="30"/>
        <v>#ERROR!</v>
      </c>
      <c r="FS19" s="47" t="str">
        <f t="shared" si="30"/>
        <v>#ERROR!</v>
      </c>
      <c r="FT19" s="50" t="str">
        <f t="shared" si="30"/>
        <v>#ERROR!</v>
      </c>
      <c r="FU19" s="47" t="str">
        <f t="shared" si="30"/>
        <v>#ERROR!</v>
      </c>
      <c r="FV19" s="47" t="str">
        <f t="shared" si="30"/>
        <v>#ERROR!</v>
      </c>
      <c r="FW19" s="47" t="str">
        <f t="shared" si="30"/>
        <v>#ERROR!</v>
      </c>
      <c r="FX19" s="47" t="str">
        <f t="shared" si="30"/>
        <v>#ERROR!</v>
      </c>
      <c r="FY19" s="47" t="str">
        <f t="shared" si="30"/>
        <v>#ERROR!</v>
      </c>
      <c r="FZ19" s="47" t="str">
        <f t="shared" si="30"/>
        <v>#ERROR!</v>
      </c>
      <c r="GA19" s="47" t="str">
        <f t="shared" si="30"/>
        <v>#ERROR!</v>
      </c>
      <c r="GB19" s="47" t="str">
        <f t="shared" si="30"/>
        <v>#ERROR!</v>
      </c>
      <c r="GC19" s="47" t="str">
        <f t="shared" si="30"/>
        <v>#ERROR!</v>
      </c>
      <c r="GD19" s="47" t="str">
        <f t="shared" si="30"/>
        <v>#ERROR!</v>
      </c>
      <c r="GE19" s="47" t="str">
        <f t="shared" si="30"/>
        <v>#ERROR!</v>
      </c>
      <c r="GF19" s="47" t="str">
        <f t="shared" si="30"/>
        <v>#ERROR!</v>
      </c>
      <c r="GG19" s="47" t="str">
        <f t="shared" si="30"/>
        <v>#ERROR!</v>
      </c>
      <c r="GH19" s="47" t="str">
        <f t="shared" si="30"/>
        <v>#ERROR!</v>
      </c>
      <c r="GI19" s="47" t="str">
        <f t="shared" si="30"/>
        <v>#ERROR!</v>
      </c>
      <c r="GJ19" s="47" t="str">
        <f t="shared" si="30"/>
        <v>#ERROR!</v>
      </c>
      <c r="GK19" s="47" t="str">
        <f t="shared" si="30"/>
        <v>#ERROR!</v>
      </c>
      <c r="GL19" s="47" t="str">
        <f t="shared" si="30"/>
        <v>#ERROR!</v>
      </c>
      <c r="GM19" s="47" t="str">
        <f t="shared" si="30"/>
        <v>#ERROR!</v>
      </c>
      <c r="GN19" s="47" t="str">
        <f t="shared" si="30"/>
        <v>#ERROR!</v>
      </c>
      <c r="GO19" s="47" t="str">
        <f t="shared" si="30"/>
        <v>#ERROR!</v>
      </c>
      <c r="GP19" s="47" t="str">
        <f t="shared" si="30"/>
        <v>#ERROR!</v>
      </c>
      <c r="GQ19" s="47" t="str">
        <f t="shared" si="30"/>
        <v>#ERROR!</v>
      </c>
      <c r="GR19" s="47" t="str">
        <f t="shared" si="30"/>
        <v>#ERROR!</v>
      </c>
      <c r="GS19" s="47" t="str">
        <f t="shared" si="30"/>
        <v>#ERROR!</v>
      </c>
      <c r="GT19" s="47" t="str">
        <f t="shared" si="30"/>
        <v>#ERROR!</v>
      </c>
      <c r="GU19" s="47" t="str">
        <f t="shared" si="30"/>
        <v>#ERROR!</v>
      </c>
      <c r="GV19" s="47" t="str">
        <f t="shared" si="30"/>
        <v>#ERROR!</v>
      </c>
      <c r="GW19" s="47" t="str">
        <f t="shared" si="30"/>
        <v>#ERROR!</v>
      </c>
      <c r="GX19" s="47" t="str">
        <f t="shared" si="30"/>
        <v>#ERROR!</v>
      </c>
      <c r="GY19" s="47" t="str">
        <f t="shared" si="30"/>
        <v>#ERROR!</v>
      </c>
      <c r="GZ19" s="47" t="str">
        <f t="shared" si="30"/>
        <v>#ERROR!</v>
      </c>
      <c r="HA19" s="47" t="str">
        <f t="shared" si="30"/>
        <v>#ERROR!</v>
      </c>
      <c r="HB19" s="47" t="str">
        <f t="shared" si="30"/>
        <v>#ERROR!</v>
      </c>
      <c r="HC19" s="47" t="str">
        <f t="shared" si="30"/>
        <v>#ERROR!</v>
      </c>
      <c r="HD19" s="47" t="str">
        <f t="shared" si="30"/>
        <v>#ERROR!</v>
      </c>
      <c r="HE19" s="47" t="str">
        <f t="shared" si="30"/>
        <v>#ERROR!</v>
      </c>
      <c r="HF19" s="47" t="str">
        <f t="shared" si="30"/>
        <v>#ERROR!</v>
      </c>
      <c r="HG19" s="47" t="str">
        <f t="shared" si="30"/>
        <v>#ERROR!</v>
      </c>
      <c r="HH19" s="47" t="str">
        <f t="shared" si="30"/>
        <v>#ERROR!</v>
      </c>
      <c r="HI19" s="47" t="str">
        <f t="shared" si="30"/>
        <v>#ERROR!</v>
      </c>
      <c r="HJ19" s="47" t="str">
        <f t="shared" si="30"/>
        <v>#ERROR!</v>
      </c>
      <c r="HK19" s="47" t="str">
        <f t="shared" si="30"/>
        <v>#ERROR!</v>
      </c>
      <c r="HL19" s="47" t="str">
        <f t="shared" si="30"/>
        <v>#ERROR!</v>
      </c>
      <c r="HM19" s="47" t="str">
        <f t="shared" si="30"/>
        <v>#ERROR!</v>
      </c>
      <c r="HN19" s="47" t="str">
        <f t="shared" si="30"/>
        <v>#ERROR!</v>
      </c>
      <c r="HO19" s="47" t="str">
        <f t="shared" si="30"/>
        <v>#ERROR!</v>
      </c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5"/>
      <c r="IC19" s="45"/>
    </row>
    <row r="20" ht="12.0" customHeight="1">
      <c r="A20" s="68"/>
      <c r="B20" s="69" t="s">
        <v>40</v>
      </c>
      <c r="C20" s="70" t="str">
        <f t="shared" ref="C20:R20" si="31">C5+C6-C7-C8+C15-C19</f>
        <v>#ERROR!</v>
      </c>
      <c r="D20" s="70" t="str">
        <f t="shared" si="31"/>
        <v>#ERROR!</v>
      </c>
      <c r="E20" s="70" t="str">
        <f t="shared" si="31"/>
        <v>#ERROR!</v>
      </c>
      <c r="F20" s="70" t="str">
        <f t="shared" si="31"/>
        <v>#ERROR!</v>
      </c>
      <c r="G20" s="70" t="str">
        <f t="shared" si="31"/>
        <v>#ERROR!</v>
      </c>
      <c r="H20" s="70" t="str">
        <f t="shared" si="31"/>
        <v>#ERROR!</v>
      </c>
      <c r="I20" s="70" t="str">
        <f t="shared" si="31"/>
        <v>#ERROR!</v>
      </c>
      <c r="J20" s="70" t="str">
        <f t="shared" si="31"/>
        <v>#ERROR!</v>
      </c>
      <c r="K20" s="70" t="str">
        <f t="shared" si="31"/>
        <v>#ERROR!</v>
      </c>
      <c r="L20" s="70" t="str">
        <f t="shared" si="31"/>
        <v>#ERROR!</v>
      </c>
      <c r="M20" s="70" t="str">
        <f t="shared" si="31"/>
        <v>#ERROR!</v>
      </c>
      <c r="N20" s="70" t="str">
        <f t="shared" si="31"/>
        <v>#ERROR!</v>
      </c>
      <c r="O20" s="70" t="str">
        <f t="shared" si="31"/>
        <v>#ERROR!</v>
      </c>
      <c r="P20" s="70" t="str">
        <f t="shared" si="31"/>
        <v>#ERROR!</v>
      </c>
      <c r="Q20" s="70" t="str">
        <f t="shared" si="31"/>
        <v>#ERROR!</v>
      </c>
      <c r="R20" s="70" t="str">
        <f t="shared" si="31"/>
        <v>#ERROR!</v>
      </c>
      <c r="S20" s="70"/>
      <c r="T20" s="71" t="str">
        <f t="shared" ref="T20:HO20" si="32">T5+T6-T7-T8+T15-T19</f>
        <v>#ERROR!</v>
      </c>
      <c r="U20" s="71" t="str">
        <f t="shared" si="32"/>
        <v>#ERROR!</v>
      </c>
      <c r="V20" s="71" t="str">
        <f t="shared" si="32"/>
        <v>#ERROR!</v>
      </c>
      <c r="W20" s="71" t="str">
        <f t="shared" si="32"/>
        <v>#ERROR!</v>
      </c>
      <c r="X20" s="71" t="str">
        <f t="shared" si="32"/>
        <v>#ERROR!</v>
      </c>
      <c r="Y20" s="71" t="str">
        <f t="shared" si="32"/>
        <v>#ERROR!</v>
      </c>
      <c r="Z20" s="71" t="str">
        <f t="shared" si="32"/>
        <v>#ERROR!</v>
      </c>
      <c r="AA20" s="71" t="str">
        <f t="shared" si="32"/>
        <v>#ERROR!</v>
      </c>
      <c r="AB20" s="71" t="str">
        <f t="shared" si="32"/>
        <v>#ERROR!</v>
      </c>
      <c r="AC20" s="71" t="str">
        <f t="shared" si="32"/>
        <v>#ERROR!</v>
      </c>
      <c r="AD20" s="71" t="str">
        <f t="shared" si="32"/>
        <v>#ERROR!</v>
      </c>
      <c r="AE20" s="71" t="str">
        <f t="shared" si="32"/>
        <v>#ERROR!</v>
      </c>
      <c r="AF20" s="71" t="str">
        <f t="shared" si="32"/>
        <v>#ERROR!</v>
      </c>
      <c r="AG20" s="71" t="str">
        <f t="shared" si="32"/>
        <v>#ERROR!</v>
      </c>
      <c r="AH20" s="71" t="str">
        <f t="shared" si="32"/>
        <v>#ERROR!</v>
      </c>
      <c r="AI20" s="71" t="str">
        <f t="shared" si="32"/>
        <v>#ERROR!</v>
      </c>
      <c r="AJ20" s="71" t="str">
        <f t="shared" si="32"/>
        <v>#ERROR!</v>
      </c>
      <c r="AK20" s="71" t="str">
        <f t="shared" si="32"/>
        <v>#ERROR!</v>
      </c>
      <c r="AL20" s="71" t="str">
        <f t="shared" si="32"/>
        <v>#ERROR!</v>
      </c>
      <c r="AM20" s="71" t="str">
        <f t="shared" si="32"/>
        <v>#ERROR!</v>
      </c>
      <c r="AN20" s="71" t="str">
        <f t="shared" si="32"/>
        <v>#ERROR!</v>
      </c>
      <c r="AO20" s="71" t="str">
        <f t="shared" si="32"/>
        <v>#ERROR!</v>
      </c>
      <c r="AP20" s="71" t="str">
        <f t="shared" si="32"/>
        <v>#ERROR!</v>
      </c>
      <c r="AQ20" s="71" t="str">
        <f t="shared" si="32"/>
        <v>#ERROR!</v>
      </c>
      <c r="AR20" s="71" t="str">
        <f t="shared" si="32"/>
        <v>#ERROR!</v>
      </c>
      <c r="AS20" s="71" t="str">
        <f t="shared" si="32"/>
        <v>#ERROR!</v>
      </c>
      <c r="AT20" s="71" t="str">
        <f t="shared" si="32"/>
        <v>#ERROR!</v>
      </c>
      <c r="AU20" s="71" t="str">
        <f t="shared" si="32"/>
        <v>#ERROR!</v>
      </c>
      <c r="AV20" s="71" t="str">
        <f t="shared" si="32"/>
        <v>#ERROR!</v>
      </c>
      <c r="AW20" s="71" t="str">
        <f t="shared" si="32"/>
        <v>#ERROR!</v>
      </c>
      <c r="AX20" s="71" t="str">
        <f t="shared" si="32"/>
        <v>#ERROR!</v>
      </c>
      <c r="AY20" s="71" t="str">
        <f t="shared" si="32"/>
        <v>#ERROR!</v>
      </c>
      <c r="AZ20" s="71" t="str">
        <f t="shared" si="32"/>
        <v>#ERROR!</v>
      </c>
      <c r="BA20" s="71" t="str">
        <f t="shared" si="32"/>
        <v>#ERROR!</v>
      </c>
      <c r="BB20" s="71" t="str">
        <f t="shared" si="32"/>
        <v>#ERROR!</v>
      </c>
      <c r="BC20" s="71" t="str">
        <f t="shared" si="32"/>
        <v>#ERROR!</v>
      </c>
      <c r="BD20" s="71" t="str">
        <f t="shared" si="32"/>
        <v>#ERROR!</v>
      </c>
      <c r="BE20" s="71" t="str">
        <f t="shared" si="32"/>
        <v>#ERROR!</v>
      </c>
      <c r="BF20" s="71" t="str">
        <f t="shared" si="32"/>
        <v>#ERROR!</v>
      </c>
      <c r="BG20" s="71" t="str">
        <f t="shared" si="32"/>
        <v>#ERROR!</v>
      </c>
      <c r="BH20" s="71" t="str">
        <f t="shared" si="32"/>
        <v>#ERROR!</v>
      </c>
      <c r="BI20" s="71" t="str">
        <f t="shared" si="32"/>
        <v>#ERROR!</v>
      </c>
      <c r="BJ20" s="71" t="str">
        <f t="shared" si="32"/>
        <v>#ERROR!</v>
      </c>
      <c r="BK20" s="71" t="str">
        <f t="shared" si="32"/>
        <v>#ERROR!</v>
      </c>
      <c r="BL20" s="71" t="str">
        <f t="shared" si="32"/>
        <v>#ERROR!</v>
      </c>
      <c r="BM20" s="71" t="str">
        <f t="shared" si="32"/>
        <v>#ERROR!</v>
      </c>
      <c r="BN20" s="71" t="str">
        <f t="shared" si="32"/>
        <v>#ERROR!</v>
      </c>
      <c r="BO20" s="71" t="str">
        <f t="shared" si="32"/>
        <v>#ERROR!</v>
      </c>
      <c r="BP20" s="71" t="str">
        <f t="shared" si="32"/>
        <v>#ERROR!</v>
      </c>
      <c r="BQ20" s="71" t="str">
        <f t="shared" si="32"/>
        <v>#ERROR!</v>
      </c>
      <c r="BR20" s="71" t="str">
        <f t="shared" si="32"/>
        <v>#ERROR!</v>
      </c>
      <c r="BS20" s="71" t="str">
        <f t="shared" si="32"/>
        <v>#ERROR!</v>
      </c>
      <c r="BT20" s="71" t="str">
        <f t="shared" si="32"/>
        <v>#ERROR!</v>
      </c>
      <c r="BU20" s="71" t="str">
        <f t="shared" si="32"/>
        <v>#ERROR!</v>
      </c>
      <c r="BV20" s="71" t="str">
        <f t="shared" si="32"/>
        <v>#ERROR!</v>
      </c>
      <c r="BW20" s="71" t="str">
        <f t="shared" si="32"/>
        <v>#ERROR!</v>
      </c>
      <c r="BX20" s="71" t="str">
        <f t="shared" si="32"/>
        <v>#ERROR!</v>
      </c>
      <c r="BY20" s="71" t="str">
        <f t="shared" si="32"/>
        <v>#ERROR!</v>
      </c>
      <c r="BZ20" s="71" t="str">
        <f t="shared" si="32"/>
        <v>#ERROR!</v>
      </c>
      <c r="CA20" s="71" t="str">
        <f t="shared" si="32"/>
        <v>#ERROR!</v>
      </c>
      <c r="CB20" s="71" t="str">
        <f t="shared" si="32"/>
        <v>#ERROR!</v>
      </c>
      <c r="CC20" s="71" t="str">
        <f t="shared" si="32"/>
        <v>#ERROR!</v>
      </c>
      <c r="CD20" s="71" t="str">
        <f t="shared" si="32"/>
        <v>#ERROR!</v>
      </c>
      <c r="CE20" s="71" t="str">
        <f t="shared" si="32"/>
        <v>#ERROR!</v>
      </c>
      <c r="CF20" s="71" t="str">
        <f t="shared" si="32"/>
        <v>#ERROR!</v>
      </c>
      <c r="CG20" s="71" t="str">
        <f t="shared" si="32"/>
        <v>#ERROR!</v>
      </c>
      <c r="CH20" s="71" t="str">
        <f t="shared" si="32"/>
        <v>#ERROR!</v>
      </c>
      <c r="CI20" s="71" t="str">
        <f t="shared" si="32"/>
        <v>#ERROR!</v>
      </c>
      <c r="CJ20" s="71" t="str">
        <f t="shared" si="32"/>
        <v>#ERROR!</v>
      </c>
      <c r="CK20" s="71" t="str">
        <f t="shared" si="32"/>
        <v>#ERROR!</v>
      </c>
      <c r="CL20" s="71" t="str">
        <f t="shared" si="32"/>
        <v>#ERROR!</v>
      </c>
      <c r="CM20" s="71" t="str">
        <f t="shared" si="32"/>
        <v>#ERROR!</v>
      </c>
      <c r="CN20" s="71" t="str">
        <f t="shared" si="32"/>
        <v>#ERROR!</v>
      </c>
      <c r="CO20" s="71" t="str">
        <f t="shared" si="32"/>
        <v>#ERROR!</v>
      </c>
      <c r="CP20" s="71" t="str">
        <f t="shared" si="32"/>
        <v>#ERROR!</v>
      </c>
      <c r="CQ20" s="71" t="str">
        <f t="shared" si="32"/>
        <v>#ERROR!</v>
      </c>
      <c r="CR20" s="71" t="str">
        <f t="shared" si="32"/>
        <v>#ERROR!</v>
      </c>
      <c r="CS20" s="71" t="str">
        <f t="shared" si="32"/>
        <v>#ERROR!</v>
      </c>
      <c r="CT20" s="71" t="str">
        <f t="shared" si="32"/>
        <v>#ERROR!</v>
      </c>
      <c r="CU20" s="71" t="str">
        <f t="shared" si="32"/>
        <v>#ERROR!</v>
      </c>
      <c r="CV20" s="71" t="str">
        <f t="shared" si="32"/>
        <v>#ERROR!</v>
      </c>
      <c r="CW20" s="71" t="str">
        <f t="shared" si="32"/>
        <v>#ERROR!</v>
      </c>
      <c r="CX20" s="71" t="str">
        <f t="shared" si="32"/>
        <v>#ERROR!</v>
      </c>
      <c r="CY20" s="71" t="str">
        <f t="shared" si="32"/>
        <v>#ERROR!</v>
      </c>
      <c r="CZ20" s="71" t="str">
        <f t="shared" si="32"/>
        <v>#ERROR!</v>
      </c>
      <c r="DA20" s="71" t="str">
        <f t="shared" si="32"/>
        <v>#ERROR!</v>
      </c>
      <c r="DB20" s="71" t="str">
        <f t="shared" si="32"/>
        <v>#ERROR!</v>
      </c>
      <c r="DC20" s="71" t="str">
        <f t="shared" si="32"/>
        <v>#ERROR!</v>
      </c>
      <c r="DD20" s="71" t="str">
        <f t="shared" si="32"/>
        <v>#ERROR!</v>
      </c>
      <c r="DE20" s="71" t="str">
        <f t="shared" si="32"/>
        <v>#ERROR!</v>
      </c>
      <c r="DF20" s="71" t="str">
        <f t="shared" si="32"/>
        <v>#ERROR!</v>
      </c>
      <c r="DG20" s="71" t="str">
        <f t="shared" si="32"/>
        <v>#ERROR!</v>
      </c>
      <c r="DH20" s="71" t="str">
        <f t="shared" si="32"/>
        <v>#ERROR!</v>
      </c>
      <c r="DI20" s="71" t="str">
        <f t="shared" si="32"/>
        <v>#ERROR!</v>
      </c>
      <c r="DJ20" s="71" t="str">
        <f t="shared" si="32"/>
        <v>#ERROR!</v>
      </c>
      <c r="DK20" s="71" t="str">
        <f t="shared" si="32"/>
        <v>#ERROR!</v>
      </c>
      <c r="DL20" s="71" t="str">
        <f t="shared" si="32"/>
        <v>#ERROR!</v>
      </c>
      <c r="DM20" s="71" t="str">
        <f t="shared" si="32"/>
        <v>#ERROR!</v>
      </c>
      <c r="DN20" s="71" t="str">
        <f t="shared" si="32"/>
        <v>#ERROR!</v>
      </c>
      <c r="DO20" s="71" t="str">
        <f t="shared" si="32"/>
        <v>#ERROR!</v>
      </c>
      <c r="DP20" s="71" t="str">
        <f t="shared" si="32"/>
        <v>#ERROR!</v>
      </c>
      <c r="DQ20" s="71" t="str">
        <f t="shared" si="32"/>
        <v>#ERROR!</v>
      </c>
      <c r="DR20" s="71" t="str">
        <f t="shared" si="32"/>
        <v>#ERROR!</v>
      </c>
      <c r="DS20" s="71" t="str">
        <f t="shared" si="32"/>
        <v>#ERROR!</v>
      </c>
      <c r="DT20" s="71" t="str">
        <f t="shared" si="32"/>
        <v>#ERROR!</v>
      </c>
      <c r="DU20" s="71" t="str">
        <f t="shared" si="32"/>
        <v>#ERROR!</v>
      </c>
      <c r="DV20" s="71" t="str">
        <f t="shared" si="32"/>
        <v>#ERROR!</v>
      </c>
      <c r="DW20" s="71" t="str">
        <f t="shared" si="32"/>
        <v>#ERROR!</v>
      </c>
      <c r="DX20" s="71" t="str">
        <f t="shared" si="32"/>
        <v>#ERROR!</v>
      </c>
      <c r="DY20" s="71" t="str">
        <f t="shared" si="32"/>
        <v>#ERROR!</v>
      </c>
      <c r="DZ20" s="71" t="str">
        <f t="shared" si="32"/>
        <v>#ERROR!</v>
      </c>
      <c r="EA20" s="71" t="str">
        <f t="shared" si="32"/>
        <v>#ERROR!</v>
      </c>
      <c r="EB20" s="71" t="str">
        <f t="shared" si="32"/>
        <v>#ERROR!</v>
      </c>
      <c r="EC20" s="71" t="str">
        <f t="shared" si="32"/>
        <v>#ERROR!</v>
      </c>
      <c r="ED20" s="71" t="str">
        <f t="shared" si="32"/>
        <v>#ERROR!</v>
      </c>
      <c r="EE20" s="71" t="str">
        <f t="shared" si="32"/>
        <v>#ERROR!</v>
      </c>
      <c r="EF20" s="71" t="str">
        <f t="shared" si="32"/>
        <v>#ERROR!</v>
      </c>
      <c r="EG20" s="71" t="str">
        <f t="shared" si="32"/>
        <v>#ERROR!</v>
      </c>
      <c r="EH20" s="71" t="str">
        <f t="shared" si="32"/>
        <v>#ERROR!</v>
      </c>
      <c r="EI20" s="71" t="str">
        <f t="shared" si="32"/>
        <v>#ERROR!</v>
      </c>
      <c r="EJ20" s="71" t="str">
        <f t="shared" si="32"/>
        <v>#ERROR!</v>
      </c>
      <c r="EK20" s="71" t="str">
        <f t="shared" si="32"/>
        <v>#ERROR!</v>
      </c>
      <c r="EL20" s="71" t="str">
        <f t="shared" si="32"/>
        <v>#ERROR!</v>
      </c>
      <c r="EM20" s="71" t="str">
        <f t="shared" si="32"/>
        <v>#ERROR!</v>
      </c>
      <c r="EN20" s="71" t="str">
        <f t="shared" si="32"/>
        <v>#ERROR!</v>
      </c>
      <c r="EO20" s="71" t="str">
        <f t="shared" si="32"/>
        <v>#ERROR!</v>
      </c>
      <c r="EP20" s="71" t="str">
        <f t="shared" si="32"/>
        <v>#ERROR!</v>
      </c>
      <c r="EQ20" s="71" t="str">
        <f t="shared" si="32"/>
        <v>#ERROR!</v>
      </c>
      <c r="ER20" s="71" t="str">
        <f t="shared" si="32"/>
        <v>#ERROR!</v>
      </c>
      <c r="ES20" s="71" t="str">
        <f t="shared" si="32"/>
        <v>#ERROR!</v>
      </c>
      <c r="ET20" s="71" t="str">
        <f t="shared" si="32"/>
        <v>#ERROR!</v>
      </c>
      <c r="EU20" s="71" t="str">
        <f t="shared" si="32"/>
        <v>#ERROR!</v>
      </c>
      <c r="EV20" s="71" t="str">
        <f t="shared" si="32"/>
        <v>#ERROR!</v>
      </c>
      <c r="EW20" s="71" t="str">
        <f t="shared" si="32"/>
        <v>#ERROR!</v>
      </c>
      <c r="EX20" s="71" t="str">
        <f t="shared" si="32"/>
        <v>#ERROR!</v>
      </c>
      <c r="EY20" s="71" t="str">
        <f t="shared" si="32"/>
        <v>#ERROR!</v>
      </c>
      <c r="EZ20" s="71" t="str">
        <f t="shared" si="32"/>
        <v>#ERROR!</v>
      </c>
      <c r="FA20" s="71" t="str">
        <f t="shared" si="32"/>
        <v>#ERROR!</v>
      </c>
      <c r="FB20" s="71" t="str">
        <f t="shared" si="32"/>
        <v>#ERROR!</v>
      </c>
      <c r="FC20" s="71" t="str">
        <f t="shared" si="32"/>
        <v>#ERROR!</v>
      </c>
      <c r="FD20" s="71" t="str">
        <f t="shared" si="32"/>
        <v>#ERROR!</v>
      </c>
      <c r="FE20" s="71" t="str">
        <f t="shared" si="32"/>
        <v>#ERROR!</v>
      </c>
      <c r="FF20" s="71" t="str">
        <f t="shared" si="32"/>
        <v>#ERROR!</v>
      </c>
      <c r="FG20" s="71" t="str">
        <f t="shared" si="32"/>
        <v>#ERROR!</v>
      </c>
      <c r="FH20" s="71" t="str">
        <f t="shared" si="32"/>
        <v>#ERROR!</v>
      </c>
      <c r="FI20" s="71" t="str">
        <f t="shared" si="32"/>
        <v>#ERROR!</v>
      </c>
      <c r="FJ20" s="71" t="str">
        <f t="shared" si="32"/>
        <v>#ERROR!</v>
      </c>
      <c r="FK20" s="71" t="str">
        <f t="shared" si="32"/>
        <v>#ERROR!</v>
      </c>
      <c r="FL20" s="71" t="str">
        <f t="shared" si="32"/>
        <v>#ERROR!</v>
      </c>
      <c r="FM20" s="71" t="str">
        <f t="shared" si="32"/>
        <v>#ERROR!</v>
      </c>
      <c r="FN20" s="71" t="str">
        <f t="shared" si="32"/>
        <v>#ERROR!</v>
      </c>
      <c r="FO20" s="71" t="str">
        <f t="shared" si="32"/>
        <v>#ERROR!</v>
      </c>
      <c r="FP20" s="71" t="str">
        <f t="shared" si="32"/>
        <v>#ERROR!</v>
      </c>
      <c r="FQ20" s="71" t="str">
        <f t="shared" si="32"/>
        <v>#ERROR!</v>
      </c>
      <c r="FR20" s="71" t="str">
        <f t="shared" si="32"/>
        <v>#ERROR!</v>
      </c>
      <c r="FS20" s="71" t="str">
        <f t="shared" si="32"/>
        <v>#ERROR!</v>
      </c>
      <c r="FT20" s="71" t="str">
        <f t="shared" si="32"/>
        <v>#ERROR!</v>
      </c>
      <c r="FU20" s="71" t="str">
        <f t="shared" si="32"/>
        <v>#ERROR!</v>
      </c>
      <c r="FV20" s="71" t="str">
        <f t="shared" si="32"/>
        <v>#ERROR!</v>
      </c>
      <c r="FW20" s="71" t="str">
        <f t="shared" si="32"/>
        <v>#ERROR!</v>
      </c>
      <c r="FX20" s="71" t="str">
        <f t="shared" si="32"/>
        <v>#ERROR!</v>
      </c>
      <c r="FY20" s="71" t="str">
        <f t="shared" si="32"/>
        <v>#ERROR!</v>
      </c>
      <c r="FZ20" s="71" t="str">
        <f t="shared" si="32"/>
        <v>#ERROR!</v>
      </c>
      <c r="GA20" s="71" t="str">
        <f t="shared" si="32"/>
        <v>#ERROR!</v>
      </c>
      <c r="GB20" s="71" t="str">
        <f t="shared" si="32"/>
        <v>#ERROR!</v>
      </c>
      <c r="GC20" s="71" t="str">
        <f t="shared" si="32"/>
        <v>#ERROR!</v>
      </c>
      <c r="GD20" s="71" t="str">
        <f t="shared" si="32"/>
        <v>#ERROR!</v>
      </c>
      <c r="GE20" s="71" t="str">
        <f t="shared" si="32"/>
        <v>#ERROR!</v>
      </c>
      <c r="GF20" s="71" t="str">
        <f t="shared" si="32"/>
        <v>#ERROR!</v>
      </c>
      <c r="GG20" s="71" t="str">
        <f t="shared" si="32"/>
        <v>#ERROR!</v>
      </c>
      <c r="GH20" s="71" t="str">
        <f t="shared" si="32"/>
        <v>#ERROR!</v>
      </c>
      <c r="GI20" s="71" t="str">
        <f t="shared" si="32"/>
        <v>#ERROR!</v>
      </c>
      <c r="GJ20" s="71" t="str">
        <f t="shared" si="32"/>
        <v>#ERROR!</v>
      </c>
      <c r="GK20" s="71" t="str">
        <f t="shared" si="32"/>
        <v>#ERROR!</v>
      </c>
      <c r="GL20" s="71" t="str">
        <f t="shared" si="32"/>
        <v>#ERROR!</v>
      </c>
      <c r="GM20" s="71" t="str">
        <f t="shared" si="32"/>
        <v>#ERROR!</v>
      </c>
      <c r="GN20" s="71" t="str">
        <f t="shared" si="32"/>
        <v>#ERROR!</v>
      </c>
      <c r="GO20" s="71" t="str">
        <f t="shared" si="32"/>
        <v>#ERROR!</v>
      </c>
      <c r="GP20" s="71" t="str">
        <f t="shared" si="32"/>
        <v>#ERROR!</v>
      </c>
      <c r="GQ20" s="71" t="str">
        <f t="shared" si="32"/>
        <v>#ERROR!</v>
      </c>
      <c r="GR20" s="71" t="str">
        <f t="shared" si="32"/>
        <v>#ERROR!</v>
      </c>
      <c r="GS20" s="71" t="str">
        <f t="shared" si="32"/>
        <v>#ERROR!</v>
      </c>
      <c r="GT20" s="71" t="str">
        <f t="shared" si="32"/>
        <v>#ERROR!</v>
      </c>
      <c r="GU20" s="71" t="str">
        <f t="shared" si="32"/>
        <v>#ERROR!</v>
      </c>
      <c r="GV20" s="71" t="str">
        <f t="shared" si="32"/>
        <v>#ERROR!</v>
      </c>
      <c r="GW20" s="71" t="str">
        <f t="shared" si="32"/>
        <v>#ERROR!</v>
      </c>
      <c r="GX20" s="71" t="str">
        <f t="shared" si="32"/>
        <v>#ERROR!</v>
      </c>
      <c r="GY20" s="71" t="str">
        <f t="shared" si="32"/>
        <v>#ERROR!</v>
      </c>
      <c r="GZ20" s="71" t="str">
        <f t="shared" si="32"/>
        <v>#ERROR!</v>
      </c>
      <c r="HA20" s="71" t="str">
        <f t="shared" si="32"/>
        <v>#ERROR!</v>
      </c>
      <c r="HB20" s="71" t="str">
        <f t="shared" si="32"/>
        <v>#ERROR!</v>
      </c>
      <c r="HC20" s="71" t="str">
        <f t="shared" si="32"/>
        <v>#ERROR!</v>
      </c>
      <c r="HD20" s="71" t="str">
        <f t="shared" si="32"/>
        <v>#ERROR!</v>
      </c>
      <c r="HE20" s="71" t="str">
        <f t="shared" si="32"/>
        <v>#ERROR!</v>
      </c>
      <c r="HF20" s="71" t="str">
        <f t="shared" si="32"/>
        <v>#ERROR!</v>
      </c>
      <c r="HG20" s="71" t="str">
        <f t="shared" si="32"/>
        <v>#ERROR!</v>
      </c>
      <c r="HH20" s="71" t="str">
        <f t="shared" si="32"/>
        <v>#ERROR!</v>
      </c>
      <c r="HI20" s="71" t="str">
        <f t="shared" si="32"/>
        <v>#ERROR!</v>
      </c>
      <c r="HJ20" s="71" t="str">
        <f t="shared" si="32"/>
        <v>#ERROR!</v>
      </c>
      <c r="HK20" s="71" t="str">
        <f t="shared" si="32"/>
        <v>#ERROR!</v>
      </c>
      <c r="HL20" s="71" t="str">
        <f t="shared" si="32"/>
        <v>#ERROR!</v>
      </c>
      <c r="HM20" s="71" t="str">
        <f t="shared" si="32"/>
        <v>#ERROR!</v>
      </c>
      <c r="HN20" s="71" t="str">
        <f t="shared" si="32"/>
        <v>#ERROR!</v>
      </c>
      <c r="HO20" s="71" t="str">
        <f t="shared" si="32"/>
        <v>#ERROR!</v>
      </c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</row>
    <row r="21" ht="12.0" customHeight="1">
      <c r="A21" s="12"/>
      <c r="B21" s="72" t="s">
        <v>41</v>
      </c>
      <c r="C21" s="73"/>
      <c r="D21" s="73">
        <f t="shared" ref="D21:S21" si="33">D7/C7-1</f>
        <v>0.01668133451</v>
      </c>
      <c r="E21" s="73">
        <f t="shared" si="33"/>
        <v>0.01508721883</v>
      </c>
      <c r="F21" s="73">
        <f t="shared" si="33"/>
        <v>0.01750331819</v>
      </c>
      <c r="G21" s="73">
        <f t="shared" si="33"/>
        <v>0.03173333333</v>
      </c>
      <c r="H21" s="73">
        <f t="shared" si="33"/>
        <v>0</v>
      </c>
      <c r="I21" s="73">
        <f t="shared" si="33"/>
        <v>0.01537865081</v>
      </c>
      <c r="J21" s="73">
        <f t="shared" si="33"/>
        <v>0.01515663921</v>
      </c>
      <c r="K21" s="73">
        <f t="shared" si="33"/>
        <v>0.01493750963</v>
      </c>
      <c r="L21" s="73">
        <f t="shared" si="33"/>
        <v>0.02941062284</v>
      </c>
      <c r="M21" s="73">
        <f t="shared" si="33"/>
        <v>-0.00005485726825</v>
      </c>
      <c r="N21" s="73">
        <f t="shared" si="33"/>
        <v>0.01434253386</v>
      </c>
      <c r="O21" s="73">
        <f t="shared" si="33"/>
        <v>0.01408564967</v>
      </c>
      <c r="P21" s="73">
        <f t="shared" si="33"/>
        <v>0.01388333333</v>
      </c>
      <c r="Q21" s="73">
        <f t="shared" si="33"/>
        <v>0.01369322572</v>
      </c>
      <c r="R21" s="73">
        <f t="shared" si="33"/>
        <v>0.01352447053</v>
      </c>
      <c r="S21" s="73">
        <f t="shared" si="33"/>
        <v>0.0266608</v>
      </c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</row>
    <row r="22" ht="12.0" customHeight="1">
      <c r="A22" s="12"/>
      <c r="B22" s="12"/>
      <c r="C22" s="75" t="s">
        <v>42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</row>
    <row r="23" ht="12.0" customHeight="1">
      <c r="A23" s="12"/>
      <c r="B23" s="76"/>
      <c r="C23" s="77" t="s">
        <v>43</v>
      </c>
      <c r="D23" s="12"/>
      <c r="E23" s="12"/>
      <c r="F23" s="12"/>
      <c r="G23" s="12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</row>
    <row r="24" ht="12.0" customHeight="1">
      <c r="A24" s="12"/>
      <c r="B24" s="76"/>
      <c r="C24" s="77" t="s">
        <v>44</v>
      </c>
      <c r="D24" s="12"/>
      <c r="E24" s="12"/>
      <c r="F24" s="12"/>
      <c r="G24" s="12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</row>
    <row r="25" ht="12.0" customHeight="1">
      <c r="A25" s="12"/>
      <c r="B25" s="12"/>
      <c r="C25" s="77" t="s">
        <v>45</v>
      </c>
      <c r="D25" s="12"/>
      <c r="E25" s="12"/>
      <c r="F25" s="12"/>
      <c r="G25" s="12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 t="s">
        <v>46</v>
      </c>
      <c r="HW25" s="12"/>
      <c r="HX25" s="12"/>
      <c r="HY25" s="12"/>
      <c r="HZ25" s="12"/>
      <c r="IA25" s="12"/>
      <c r="IB25" s="12"/>
      <c r="IC25" s="12"/>
    </row>
    <row r="26" ht="12.0" customHeight="1">
      <c r="A26" s="12"/>
      <c r="B26" s="12"/>
      <c r="C26" s="75" t="s">
        <v>47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80"/>
      <c r="O26" s="80"/>
      <c r="P26" s="80"/>
      <c r="Q26" s="80"/>
      <c r="R26" s="80"/>
      <c r="S26" s="80"/>
      <c r="T26" s="81"/>
      <c r="U26" s="81"/>
      <c r="V26" s="8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</row>
    <row r="27" ht="12.0" customHeight="1">
      <c r="A27" s="12"/>
      <c r="B27" s="12"/>
      <c r="C27" s="77" t="s">
        <v>48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80"/>
      <c r="O27" s="80"/>
      <c r="P27" s="80"/>
      <c r="Q27" s="80"/>
      <c r="R27" s="80"/>
      <c r="S27" s="80"/>
      <c r="T27" s="81"/>
      <c r="U27" s="81"/>
      <c r="V27" s="8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</row>
    <row r="28" ht="12.0" customHeight="1">
      <c r="A28" s="12"/>
      <c r="B28" s="12"/>
      <c r="C28" s="77" t="s">
        <v>49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81"/>
      <c r="O28" s="81"/>
      <c r="P28" s="81"/>
      <c r="Q28" s="81"/>
      <c r="R28" s="81"/>
      <c r="S28" s="81"/>
      <c r="T28" s="81"/>
      <c r="U28" s="81"/>
      <c r="V28" s="8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</row>
    <row r="29" ht="12.0" customHeight="1">
      <c r="A29" s="12"/>
      <c r="B29" s="12"/>
      <c r="C29" s="77" t="s">
        <v>50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81"/>
      <c r="O29" s="81"/>
      <c r="P29" s="81"/>
      <c r="Q29" s="81"/>
      <c r="R29" s="81"/>
      <c r="S29" s="81"/>
      <c r="T29" s="81"/>
      <c r="U29" s="81"/>
      <c r="V29" s="8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</row>
    <row r="30" ht="12.0" customHeight="1">
      <c r="A30" s="12"/>
      <c r="B30" s="12"/>
      <c r="C30" s="77" t="s">
        <v>51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81"/>
      <c r="O30" s="81"/>
      <c r="P30" s="81"/>
      <c r="Q30" s="81"/>
      <c r="R30" s="81"/>
      <c r="S30" s="81"/>
      <c r="T30" s="81"/>
      <c r="U30" s="81"/>
      <c r="V30" s="8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</row>
    <row r="31" ht="12.0" customHeight="1">
      <c r="A31" s="12"/>
      <c r="B31" s="12"/>
      <c r="C31" s="82" t="s">
        <v>52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81"/>
      <c r="O31" s="81"/>
      <c r="P31" s="81"/>
      <c r="Q31" s="81"/>
      <c r="R31" s="81"/>
      <c r="S31" s="81"/>
      <c r="T31" s="81"/>
      <c r="U31" s="81"/>
      <c r="V31" s="8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</row>
    <row r="32" ht="12.0" customHeight="1">
      <c r="A32" s="12"/>
      <c r="B32" s="12"/>
      <c r="C32" s="12" t="s">
        <v>53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81"/>
      <c r="O32" s="81"/>
      <c r="P32" s="81"/>
      <c r="Q32" s="81"/>
      <c r="R32" s="81"/>
      <c r="S32" s="81"/>
      <c r="T32" s="81"/>
      <c r="U32" s="81"/>
      <c r="V32" s="8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</row>
    <row r="33" ht="12.0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</row>
    <row r="34" ht="12.0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</row>
    <row r="35" ht="12.0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</row>
    <row r="36" ht="12.0" customHeight="1">
      <c r="A36" s="12"/>
      <c r="B36" s="12"/>
      <c r="C36" s="8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</row>
    <row r="37" ht="12.0" customHeight="1">
      <c r="A37" s="12"/>
      <c r="B37" s="12"/>
      <c r="C37" s="8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</row>
    <row r="38" ht="12.0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</row>
    <row r="39" ht="12.0" customHeight="1">
      <c r="A39" s="12"/>
      <c r="B39" s="12"/>
      <c r="C39" s="8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</row>
    <row r="40" ht="12.0" customHeight="1">
      <c r="A40" s="12"/>
      <c r="B40" s="12"/>
      <c r="C40" s="8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</row>
    <row r="41" ht="12.0" customHeight="1">
      <c r="A41" s="12"/>
      <c r="B41" s="12"/>
      <c r="C41" s="8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</row>
    <row r="42" ht="12.0" customHeight="1">
      <c r="A42" s="12"/>
      <c r="B42" s="12"/>
      <c r="C42" s="8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</row>
    <row r="43" ht="12.0" customHeight="1">
      <c r="A43" s="12"/>
      <c r="B43" s="12"/>
      <c r="C43" s="8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</row>
    <row r="44" ht="12.0" customHeight="1">
      <c r="A44" s="12"/>
      <c r="B44" s="12"/>
      <c r="C44" s="8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</row>
    <row r="45" ht="12.0" customHeight="1">
      <c r="A45" s="12"/>
      <c r="B45" s="12"/>
      <c r="C45" s="8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</row>
    <row r="46" ht="12.0" customHeight="1">
      <c r="A46" s="12"/>
      <c r="B46" s="12"/>
      <c r="C46" s="8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</row>
    <row r="47" ht="12.0" customHeight="1">
      <c r="A47" s="12"/>
      <c r="B47" s="12"/>
      <c r="C47" s="8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</row>
    <row r="48" ht="12.0" customHeight="1">
      <c r="A48" s="12"/>
      <c r="B48" s="12"/>
      <c r="C48" s="8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</row>
    <row r="49" ht="12.0" customHeight="1">
      <c r="A49" s="12"/>
      <c r="B49" s="12"/>
      <c r="C49" s="8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</row>
    <row r="50" ht="12.0" customHeight="1">
      <c r="A50" s="12"/>
      <c r="B50" s="12"/>
      <c r="C50" s="83" t="s">
        <v>54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</row>
    <row r="51" ht="12.0" customHeight="1">
      <c r="A51" s="12"/>
      <c r="B51" s="12"/>
      <c r="C51" s="8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</row>
    <row r="52" ht="12.0" customHeight="1">
      <c r="A52" s="12"/>
      <c r="B52" s="12"/>
      <c r="C52" s="8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</row>
    <row r="53" ht="12.0" customHeight="1">
      <c r="A53" s="12"/>
      <c r="B53" s="12"/>
      <c r="C53" s="8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</row>
    <row r="54" ht="12.0" customHeight="1">
      <c r="A54" s="12"/>
      <c r="B54" s="12"/>
      <c r="C54" s="8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</row>
    <row r="55" ht="12.0" customHeight="1">
      <c r="A55" s="12"/>
      <c r="B55" s="12"/>
      <c r="C55" s="8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</row>
    <row r="56" ht="12.0" customHeight="1">
      <c r="A56" s="12"/>
      <c r="B56" s="12"/>
      <c r="C56" s="8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</row>
    <row r="57" ht="12.0" customHeight="1">
      <c r="A57" s="12"/>
      <c r="B57" s="12"/>
      <c r="C57" s="8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</row>
    <row r="58" ht="12.0" customHeight="1">
      <c r="A58" s="12"/>
      <c r="B58" s="12"/>
      <c r="C58" s="8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</row>
    <row r="59" ht="12.0" customHeight="1">
      <c r="A59" s="12"/>
      <c r="B59" s="12"/>
      <c r="C59" s="8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</row>
    <row r="60" ht="12.0" customHeight="1">
      <c r="A60" s="12"/>
      <c r="B60" s="12"/>
      <c r="C60" s="83" t="s">
        <v>55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</row>
    <row r="61" ht="12.0" customHeight="1">
      <c r="A61" s="12"/>
      <c r="B61" s="12"/>
      <c r="C61" s="84" t="s">
        <v>56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</row>
    <row r="62" ht="12.0" customHeight="1">
      <c r="A62" s="12"/>
      <c r="B62" s="12"/>
      <c r="C62" s="84" t="s">
        <v>57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</row>
    <row r="63" ht="12.0" customHeight="1">
      <c r="A63" s="12"/>
      <c r="B63" s="12"/>
      <c r="C63" s="8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</row>
    <row r="64" ht="12.0" customHeight="1">
      <c r="A64" s="12"/>
      <c r="B64" s="12"/>
      <c r="C64" s="8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</row>
    <row r="65" ht="12.0" customHeight="1">
      <c r="A65" s="12"/>
      <c r="B65" s="12"/>
      <c r="C65" s="8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</row>
    <row r="66" ht="12.0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</row>
    <row r="67" ht="12.0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</row>
    <row r="68" ht="12.0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</row>
    <row r="69" ht="12.0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</row>
    <row r="70" ht="12.0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</row>
    <row r="71" ht="12.0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</row>
    <row r="72" ht="12.0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</row>
    <row r="73" ht="12.0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</row>
    <row r="74" ht="12.0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</row>
    <row r="75" ht="12.0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</row>
    <row r="76" ht="12.0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</row>
    <row r="77" ht="12.0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</row>
    <row r="78" ht="12.0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</row>
    <row r="79" ht="12.0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</row>
    <row r="80" ht="12.0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</row>
    <row r="81" ht="12.0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</row>
    <row r="82" ht="12.0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</row>
    <row r="83" ht="12.0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</row>
    <row r="84" ht="12.0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</row>
    <row r="85" ht="12.0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</row>
    <row r="86" ht="12.0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</row>
    <row r="87" ht="12.0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</row>
    <row r="88" ht="12.0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</row>
    <row r="89" ht="12.0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</row>
    <row r="90" ht="12.0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</row>
    <row r="91" ht="12.0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</row>
    <row r="92" ht="12.0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</row>
    <row r="93" ht="12.0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</row>
    <row r="94" ht="12.0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</row>
    <row r="95" ht="12.0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</row>
    <row r="96" ht="12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</row>
    <row r="97" ht="12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</row>
    <row r="98" ht="12.0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</row>
    <row r="99" ht="12.0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</row>
    <row r="100" ht="12.0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</row>
    <row r="101" ht="12.0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</row>
    <row r="102" ht="12.0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</row>
    <row r="103" ht="12.0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</row>
    <row r="104" ht="12.0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</row>
    <row r="105" ht="12.0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</row>
    <row r="106" ht="12.0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</row>
    <row r="107" ht="12.0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</row>
    <row r="108" ht="12.0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</row>
    <row r="109" ht="12.0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</row>
    <row r="110" ht="12.0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</row>
    <row r="111" ht="12.0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</row>
    <row r="112" ht="12.0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</row>
    <row r="113" ht="12.0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</row>
    <row r="114" ht="12.0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</row>
    <row r="115" ht="12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</row>
    <row r="116" ht="12.0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</row>
    <row r="117" ht="12.0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</row>
    <row r="118" ht="12.0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</row>
    <row r="119" ht="12.0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</row>
    <row r="120" ht="12.0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</row>
    <row r="121" ht="12.0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</row>
    <row r="122" ht="12.0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</row>
    <row r="123" ht="12.0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</row>
    <row r="124" ht="12.0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</row>
    <row r="125" ht="12.0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</row>
    <row r="126" ht="12.0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</row>
    <row r="127" ht="12.0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</row>
    <row r="128" ht="12.0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</row>
    <row r="129" ht="12.0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</row>
    <row r="130" ht="12.0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</row>
    <row r="131" ht="12.0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</row>
    <row r="132" ht="12.0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</row>
    <row r="133" ht="12.0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</row>
    <row r="134" ht="12.0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</row>
    <row r="135" ht="12.0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</row>
    <row r="136" ht="12.0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</row>
    <row r="137" ht="12.0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</row>
    <row r="138" ht="12.0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</row>
    <row r="139" ht="12.0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</row>
    <row r="140" ht="12.0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</row>
    <row r="141" ht="12.0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</row>
    <row r="142" ht="12.0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</row>
    <row r="143" ht="12.0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</row>
    <row r="144" ht="12.0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</row>
    <row r="145" ht="12.0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</row>
    <row r="146" ht="12.0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</row>
    <row r="147" ht="12.0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</row>
    <row r="148" ht="12.0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</row>
    <row r="149" ht="12.0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</row>
    <row r="150" ht="12.0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</row>
    <row r="151" ht="12.0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</row>
    <row r="152" ht="12.0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</row>
    <row r="153" ht="12.0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</row>
    <row r="154" ht="12.0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</row>
    <row r="155" ht="12.0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</row>
    <row r="156" ht="12.0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</row>
    <row r="157" ht="12.0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</row>
    <row r="158" ht="12.0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</row>
    <row r="159" ht="12.0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</row>
    <row r="160" ht="12.0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</row>
    <row r="161" ht="12.0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</row>
    <row r="162" ht="12.0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</row>
    <row r="163" ht="12.0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</row>
    <row r="164" ht="12.0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</row>
    <row r="165" ht="12.0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</row>
    <row r="166" ht="12.0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</row>
    <row r="167" ht="12.0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</row>
    <row r="168" ht="12.0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</row>
    <row r="169" ht="12.0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</row>
    <row r="170" ht="12.0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</row>
    <row r="171" ht="12.0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</row>
    <row r="172" ht="12.0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</row>
    <row r="173" ht="12.0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</row>
    <row r="174" ht="12.0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</row>
    <row r="175" ht="12.0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</row>
    <row r="176" ht="12.0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</row>
    <row r="177" ht="12.0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</row>
    <row r="178" ht="12.0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</row>
    <row r="179" ht="12.0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</row>
    <row r="180" ht="12.0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</row>
    <row r="181" ht="12.0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</row>
    <row r="182" ht="12.0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</row>
    <row r="183" ht="12.0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</row>
    <row r="184" ht="12.0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</row>
    <row r="185" ht="12.0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</row>
    <row r="186" ht="12.0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</row>
    <row r="187" ht="12.0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</row>
    <row r="188" ht="12.0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</row>
    <row r="189" ht="12.0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</row>
    <row r="190" ht="12.0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</row>
    <row r="191" ht="12.0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</row>
    <row r="192" ht="12.0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</row>
    <row r="193" ht="12.0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</row>
    <row r="194" ht="12.0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</row>
    <row r="195" ht="12.0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</row>
    <row r="196" ht="12.0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</row>
    <row r="197" ht="12.0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</row>
    <row r="198" ht="12.0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</row>
    <row r="199" ht="12.0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</row>
    <row r="200" ht="12.0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</row>
    <row r="201" ht="12.0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</row>
    <row r="202" ht="12.0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</row>
    <row r="203" ht="12.0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</row>
    <row r="204" ht="12.0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</row>
    <row r="205" ht="12.0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</row>
    <row r="206" ht="12.0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</row>
    <row r="207" ht="12.0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</row>
    <row r="208" ht="12.0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</row>
    <row r="209" ht="12.0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</row>
    <row r="210" ht="12.0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</row>
    <row r="211" ht="12.0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</row>
    <row r="212" ht="12.0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</row>
    <row r="213" ht="12.0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</row>
    <row r="214" ht="12.0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</row>
    <row r="215" ht="12.0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</row>
    <row r="216" ht="12.0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</row>
    <row r="217" ht="12.0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</row>
    <row r="218" ht="12.0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</row>
    <row r="219" ht="12.0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</row>
    <row r="220" ht="12.0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</row>
    <row r="221" ht="12.0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</row>
    <row r="222" ht="12.0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</row>
    <row r="223" ht="12.0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</row>
    <row r="224" ht="12.0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</row>
    <row r="225" ht="12.0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</row>
    <row r="226" ht="12.0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</row>
    <row r="227" ht="12.0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</row>
    <row r="228" ht="12.0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</row>
    <row r="229" ht="12.0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</row>
    <row r="230" ht="12.0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</row>
    <row r="231" ht="12.0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</row>
    <row r="232" ht="12.0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</row>
    <row r="233" ht="12.0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</row>
    <row r="234" ht="12.0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</row>
    <row r="235" ht="12.0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</row>
    <row r="236" ht="12.0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</row>
    <row r="237" ht="12.0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</row>
    <row r="238" ht="12.0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</row>
    <row r="239" ht="12.0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</row>
    <row r="240" ht="12.0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</row>
    <row r="241" ht="12.0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</row>
    <row r="242" ht="12.0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</row>
    <row r="243" ht="12.0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</row>
    <row r="244" ht="12.0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</row>
    <row r="245" ht="12.0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</row>
    <row r="246" ht="12.0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</row>
    <row r="247" ht="12.0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</row>
    <row r="248" ht="12.0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</row>
    <row r="249" ht="12.0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</row>
    <row r="250" ht="12.0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</row>
    <row r="251" ht="12.0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</row>
    <row r="252" ht="12.0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</row>
    <row r="253" ht="12.0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</row>
    <row r="254" ht="12.0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</row>
    <row r="255" ht="12.0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</row>
    <row r="256" ht="12.0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</row>
    <row r="257" ht="12.0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</row>
    <row r="258" ht="12.0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</row>
    <row r="259" ht="12.0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</row>
    <row r="260" ht="12.0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</row>
    <row r="261" ht="12.0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</row>
    <row r="262" ht="12.0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</row>
    <row r="263" ht="12.0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</row>
    <row r="264" ht="12.0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</row>
    <row r="265" ht="12.0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</row>
    <row r="266" ht="12.0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</row>
    <row r="267" ht="12.0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</row>
    <row r="268" ht="12.0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</row>
    <row r="269" ht="12.0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</row>
    <row r="270" ht="12.0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</row>
    <row r="271" ht="12.0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</row>
    <row r="272" ht="12.0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</row>
    <row r="273" ht="12.0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</row>
    <row r="274" ht="12.0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</row>
    <row r="275" ht="12.0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</row>
    <row r="276" ht="12.0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</row>
    <row r="277" ht="12.0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</row>
    <row r="278" ht="12.0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</row>
    <row r="279" ht="12.0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</row>
    <row r="280" ht="12.0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</row>
    <row r="281" ht="12.0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</row>
    <row r="282" ht="12.0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</row>
    <row r="283" ht="12.0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</row>
    <row r="284" ht="12.0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</row>
    <row r="285" ht="12.0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</row>
    <row r="286" ht="12.0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</row>
    <row r="287" ht="12.0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</row>
    <row r="288" ht="12.0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</row>
    <row r="289" ht="12.0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</row>
    <row r="290" ht="12.0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</row>
    <row r="291" ht="12.0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</row>
    <row r="292" ht="12.0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</row>
    <row r="293" ht="12.0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</row>
    <row r="294" ht="12.0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</row>
    <row r="295" ht="12.0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</row>
    <row r="296" ht="12.0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</row>
    <row r="297" ht="12.0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</row>
    <row r="298" ht="12.0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</row>
    <row r="299" ht="12.0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</row>
    <row r="300" ht="12.0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</row>
    <row r="301" ht="12.0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</row>
    <row r="302" ht="12.0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</row>
    <row r="303" ht="12.0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</row>
    <row r="304" ht="12.0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</row>
    <row r="305" ht="12.0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</row>
    <row r="306" ht="12.0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</row>
    <row r="307" ht="12.0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</row>
    <row r="308" ht="12.0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</row>
    <row r="309" ht="12.0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</row>
    <row r="310" ht="12.0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</row>
    <row r="311" ht="12.0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</row>
    <row r="312" ht="12.0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</row>
    <row r="313" ht="12.0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</row>
    <row r="314" ht="12.0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</row>
    <row r="315" ht="12.0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</row>
    <row r="316" ht="12.0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</row>
    <row r="317" ht="12.0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</row>
    <row r="318" ht="12.0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</row>
    <row r="319" ht="12.0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</row>
    <row r="320" ht="12.0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</row>
    <row r="321" ht="12.0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</row>
    <row r="322" ht="12.0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</row>
    <row r="323" ht="12.0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</row>
    <row r="324" ht="12.0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</row>
    <row r="325" ht="12.0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</row>
    <row r="326" ht="12.0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</row>
    <row r="327" ht="12.0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</row>
    <row r="328" ht="12.0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</row>
    <row r="329" ht="12.0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</row>
    <row r="330" ht="12.0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</row>
    <row r="331" ht="12.0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</row>
    <row r="332" ht="12.0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</row>
    <row r="333" ht="12.0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</row>
    <row r="334" ht="12.0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</row>
    <row r="335" ht="12.0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</row>
    <row r="336" ht="12.0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</row>
    <row r="337" ht="12.0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</row>
    <row r="338" ht="12.0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</row>
    <row r="339" ht="12.0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</row>
    <row r="340" ht="12.0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</row>
    <row r="341" ht="12.0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</row>
    <row r="342" ht="12.0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</row>
    <row r="343" ht="12.0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</row>
    <row r="344" ht="12.0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</row>
    <row r="345" ht="12.0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</row>
    <row r="346" ht="12.0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</row>
    <row r="347" ht="12.0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</row>
    <row r="348" ht="12.0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</row>
    <row r="349" ht="12.0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</row>
    <row r="350" ht="12.0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</row>
    <row r="351" ht="12.0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</row>
    <row r="352" ht="12.0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</row>
    <row r="353" ht="12.0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</row>
    <row r="354" ht="12.0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</row>
    <row r="355" ht="12.0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</row>
    <row r="356" ht="12.0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</row>
    <row r="357" ht="12.0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</row>
    <row r="358" ht="12.0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</row>
    <row r="359" ht="12.0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</row>
    <row r="360" ht="12.0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</row>
    <row r="361" ht="12.0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</row>
    <row r="362" ht="12.0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</row>
    <row r="363" ht="12.0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</row>
    <row r="364" ht="12.0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</row>
    <row r="365" ht="12.0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</row>
    <row r="366" ht="12.0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</row>
    <row r="367" ht="12.0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</row>
    <row r="368" ht="12.0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</row>
    <row r="369" ht="12.0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</row>
    <row r="370" ht="12.0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</row>
    <row r="371" ht="12.0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</row>
    <row r="372" ht="12.0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</row>
    <row r="373" ht="12.0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</row>
    <row r="374" ht="12.0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</row>
    <row r="375" ht="12.0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</row>
    <row r="376" ht="12.0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</row>
    <row r="377" ht="12.0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</row>
    <row r="378" ht="12.0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</row>
    <row r="379" ht="12.0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</row>
    <row r="380" ht="12.0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</row>
    <row r="381" ht="12.0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</row>
    <row r="382" ht="12.0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</row>
    <row r="383" ht="12.0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</row>
    <row r="384" ht="12.0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</row>
    <row r="385" ht="12.0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</row>
    <row r="386" ht="12.0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</row>
    <row r="387" ht="12.0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</row>
    <row r="388" ht="12.0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</row>
    <row r="389" ht="12.0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</row>
    <row r="390" ht="12.0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</row>
    <row r="391" ht="12.0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</row>
    <row r="392" ht="12.0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</row>
    <row r="393" ht="12.0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</row>
    <row r="394" ht="12.0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</row>
    <row r="395" ht="12.0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</row>
    <row r="396" ht="12.0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</row>
    <row r="397" ht="12.0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</row>
    <row r="398" ht="12.0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</row>
    <row r="399" ht="12.0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</row>
    <row r="400" ht="12.0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</row>
    <row r="401" ht="12.0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</row>
    <row r="402" ht="12.0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</row>
    <row r="403" ht="12.0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</row>
    <row r="404" ht="12.0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</row>
    <row r="405" ht="12.0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</row>
    <row r="406" ht="12.0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</row>
    <row r="407" ht="12.0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</row>
    <row r="408" ht="12.0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</row>
    <row r="409" ht="12.0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</row>
    <row r="410" ht="12.0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</row>
    <row r="411" ht="12.0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</row>
    <row r="412" ht="12.0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</row>
    <row r="413" ht="12.0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</row>
    <row r="414" ht="12.0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</row>
    <row r="415" ht="12.0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</row>
    <row r="416" ht="12.0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</row>
    <row r="417" ht="12.0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</row>
    <row r="418" ht="12.0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</row>
    <row r="419" ht="12.0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</row>
    <row r="420" ht="12.0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</row>
    <row r="421" ht="12.0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</row>
    <row r="422" ht="12.0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</row>
    <row r="423" ht="12.0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</row>
    <row r="424" ht="12.0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</row>
    <row r="425" ht="12.0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</row>
    <row r="426" ht="12.0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  <c r="FY426" s="12"/>
      <c r="FZ426" s="12"/>
      <c r="GA426" s="12"/>
      <c r="GB426" s="12"/>
      <c r="GC426" s="12"/>
      <c r="GD426" s="12"/>
      <c r="GE426" s="12"/>
      <c r="GF426" s="12"/>
      <c r="GG426" s="12"/>
      <c r="GH426" s="12"/>
      <c r="GI426" s="12"/>
      <c r="GJ426" s="12"/>
      <c r="GK426" s="12"/>
      <c r="GL426" s="12"/>
      <c r="GM426" s="12"/>
      <c r="GN426" s="12"/>
      <c r="GO426" s="12"/>
      <c r="GP426" s="12"/>
      <c r="GQ426" s="12"/>
      <c r="GR426" s="12"/>
      <c r="GS426" s="12"/>
      <c r="GT426" s="12"/>
      <c r="GU426" s="12"/>
      <c r="GV426" s="12"/>
      <c r="GW426" s="12"/>
      <c r="GX426" s="12"/>
      <c r="GY426" s="12"/>
      <c r="GZ426" s="12"/>
      <c r="HA426" s="12"/>
      <c r="HB426" s="12"/>
      <c r="HC426" s="12"/>
      <c r="HD426" s="12"/>
      <c r="HE426" s="12"/>
      <c r="HF426" s="12"/>
      <c r="HG426" s="12"/>
      <c r="HH426" s="12"/>
      <c r="HI426" s="12"/>
      <c r="HJ426" s="12"/>
      <c r="HK426" s="12"/>
      <c r="HL426" s="12"/>
      <c r="HM426" s="12"/>
      <c r="HN426" s="12"/>
      <c r="HO426" s="12"/>
      <c r="HP426" s="12"/>
      <c r="HQ426" s="12"/>
      <c r="HR426" s="12"/>
      <c r="HS426" s="12"/>
      <c r="HT426" s="12"/>
      <c r="HU426" s="12"/>
      <c r="HV426" s="12"/>
      <c r="HW426" s="12"/>
      <c r="HX426" s="12"/>
      <c r="HY426" s="12"/>
      <c r="HZ426" s="12"/>
      <c r="IA426" s="12"/>
      <c r="IB426" s="12"/>
      <c r="IC426" s="12"/>
    </row>
    <row r="427" ht="12.0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  <c r="FY427" s="12"/>
      <c r="FZ427" s="12"/>
      <c r="GA427" s="12"/>
      <c r="GB427" s="12"/>
      <c r="GC427" s="12"/>
      <c r="GD427" s="12"/>
      <c r="GE427" s="12"/>
      <c r="GF427" s="12"/>
      <c r="GG427" s="12"/>
      <c r="GH427" s="12"/>
      <c r="GI427" s="12"/>
      <c r="GJ427" s="12"/>
      <c r="GK427" s="12"/>
      <c r="GL427" s="12"/>
      <c r="GM427" s="12"/>
      <c r="GN427" s="12"/>
      <c r="GO427" s="12"/>
      <c r="GP427" s="12"/>
      <c r="GQ427" s="12"/>
      <c r="GR427" s="12"/>
      <c r="GS427" s="12"/>
      <c r="GT427" s="12"/>
      <c r="GU427" s="12"/>
      <c r="GV427" s="12"/>
      <c r="GW427" s="12"/>
      <c r="GX427" s="12"/>
      <c r="GY427" s="12"/>
      <c r="GZ427" s="12"/>
      <c r="HA427" s="12"/>
      <c r="HB427" s="12"/>
      <c r="HC427" s="12"/>
      <c r="HD427" s="12"/>
      <c r="HE427" s="12"/>
      <c r="HF427" s="12"/>
      <c r="HG427" s="12"/>
      <c r="HH427" s="12"/>
      <c r="HI427" s="12"/>
      <c r="HJ427" s="12"/>
      <c r="HK427" s="12"/>
      <c r="HL427" s="12"/>
      <c r="HM427" s="12"/>
      <c r="HN427" s="12"/>
      <c r="HO427" s="12"/>
      <c r="HP427" s="12"/>
      <c r="HQ427" s="12"/>
      <c r="HR427" s="12"/>
      <c r="HS427" s="12"/>
      <c r="HT427" s="12"/>
      <c r="HU427" s="12"/>
      <c r="HV427" s="12"/>
      <c r="HW427" s="12"/>
      <c r="HX427" s="12"/>
      <c r="HY427" s="12"/>
      <c r="HZ427" s="12"/>
      <c r="IA427" s="12"/>
      <c r="IB427" s="12"/>
      <c r="IC427" s="12"/>
    </row>
    <row r="428" ht="12.0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  <c r="FY428" s="12"/>
      <c r="FZ428" s="12"/>
      <c r="GA428" s="12"/>
      <c r="GB428" s="12"/>
      <c r="GC428" s="12"/>
      <c r="GD428" s="12"/>
      <c r="GE428" s="12"/>
      <c r="GF428" s="12"/>
      <c r="GG428" s="12"/>
      <c r="GH428" s="12"/>
      <c r="GI428" s="12"/>
      <c r="GJ428" s="12"/>
      <c r="GK428" s="12"/>
      <c r="GL428" s="12"/>
      <c r="GM428" s="12"/>
      <c r="GN428" s="12"/>
      <c r="GO428" s="12"/>
      <c r="GP428" s="12"/>
      <c r="GQ428" s="12"/>
      <c r="GR428" s="12"/>
      <c r="GS428" s="12"/>
      <c r="GT428" s="12"/>
      <c r="GU428" s="12"/>
      <c r="GV428" s="12"/>
      <c r="GW428" s="12"/>
      <c r="GX428" s="12"/>
      <c r="GY428" s="12"/>
      <c r="GZ428" s="12"/>
      <c r="HA428" s="12"/>
      <c r="HB428" s="12"/>
      <c r="HC428" s="12"/>
      <c r="HD428" s="12"/>
      <c r="HE428" s="12"/>
      <c r="HF428" s="12"/>
      <c r="HG428" s="12"/>
      <c r="HH428" s="12"/>
      <c r="HI428" s="12"/>
      <c r="HJ428" s="12"/>
      <c r="HK428" s="12"/>
      <c r="HL428" s="12"/>
      <c r="HM428" s="12"/>
      <c r="HN428" s="12"/>
      <c r="HO428" s="12"/>
      <c r="HP428" s="12"/>
      <c r="HQ428" s="12"/>
      <c r="HR428" s="12"/>
      <c r="HS428" s="12"/>
      <c r="HT428" s="12"/>
      <c r="HU428" s="12"/>
      <c r="HV428" s="12"/>
      <c r="HW428" s="12"/>
      <c r="HX428" s="12"/>
      <c r="HY428" s="12"/>
      <c r="HZ428" s="12"/>
      <c r="IA428" s="12"/>
      <c r="IB428" s="12"/>
      <c r="IC428" s="12"/>
    </row>
    <row r="429" ht="12.0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  <c r="FY429" s="12"/>
      <c r="FZ429" s="12"/>
      <c r="GA429" s="12"/>
      <c r="GB429" s="12"/>
      <c r="GC429" s="12"/>
      <c r="GD429" s="12"/>
      <c r="GE429" s="12"/>
      <c r="GF429" s="12"/>
      <c r="GG429" s="12"/>
      <c r="GH429" s="12"/>
      <c r="GI429" s="12"/>
      <c r="GJ429" s="12"/>
      <c r="GK429" s="12"/>
      <c r="GL429" s="12"/>
      <c r="GM429" s="12"/>
      <c r="GN429" s="12"/>
      <c r="GO429" s="12"/>
      <c r="GP429" s="12"/>
      <c r="GQ429" s="12"/>
      <c r="GR429" s="12"/>
      <c r="GS429" s="12"/>
      <c r="GT429" s="12"/>
      <c r="GU429" s="12"/>
      <c r="GV429" s="12"/>
      <c r="GW429" s="12"/>
      <c r="GX429" s="12"/>
      <c r="GY429" s="12"/>
      <c r="GZ429" s="12"/>
      <c r="HA429" s="12"/>
      <c r="HB429" s="12"/>
      <c r="HC429" s="12"/>
      <c r="HD429" s="12"/>
      <c r="HE429" s="12"/>
      <c r="HF429" s="12"/>
      <c r="HG429" s="12"/>
      <c r="HH429" s="12"/>
      <c r="HI429" s="12"/>
      <c r="HJ429" s="12"/>
      <c r="HK429" s="12"/>
      <c r="HL429" s="12"/>
      <c r="HM429" s="12"/>
      <c r="HN429" s="12"/>
      <c r="HO429" s="12"/>
      <c r="HP429" s="12"/>
      <c r="HQ429" s="12"/>
      <c r="HR429" s="12"/>
      <c r="HS429" s="12"/>
      <c r="HT429" s="12"/>
      <c r="HU429" s="12"/>
      <c r="HV429" s="12"/>
      <c r="HW429" s="12"/>
      <c r="HX429" s="12"/>
      <c r="HY429" s="12"/>
      <c r="HZ429" s="12"/>
      <c r="IA429" s="12"/>
      <c r="IB429" s="12"/>
      <c r="IC429" s="12"/>
    </row>
    <row r="430" ht="12.0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  <c r="FY430" s="12"/>
      <c r="FZ430" s="12"/>
      <c r="GA430" s="12"/>
      <c r="GB430" s="12"/>
      <c r="GC430" s="12"/>
      <c r="GD430" s="12"/>
      <c r="GE430" s="12"/>
      <c r="GF430" s="12"/>
      <c r="GG430" s="12"/>
      <c r="GH430" s="12"/>
      <c r="GI430" s="12"/>
      <c r="GJ430" s="12"/>
      <c r="GK430" s="12"/>
      <c r="GL430" s="12"/>
      <c r="GM430" s="12"/>
      <c r="GN430" s="12"/>
      <c r="GO430" s="12"/>
      <c r="GP430" s="12"/>
      <c r="GQ430" s="12"/>
      <c r="GR430" s="12"/>
      <c r="GS430" s="12"/>
      <c r="GT430" s="12"/>
      <c r="GU430" s="12"/>
      <c r="GV430" s="12"/>
      <c r="GW430" s="12"/>
      <c r="GX430" s="12"/>
      <c r="GY430" s="12"/>
      <c r="GZ430" s="12"/>
      <c r="HA430" s="12"/>
      <c r="HB430" s="12"/>
      <c r="HC430" s="12"/>
      <c r="HD430" s="12"/>
      <c r="HE430" s="12"/>
      <c r="HF430" s="12"/>
      <c r="HG430" s="12"/>
      <c r="HH430" s="12"/>
      <c r="HI430" s="12"/>
      <c r="HJ430" s="12"/>
      <c r="HK430" s="12"/>
      <c r="HL430" s="12"/>
      <c r="HM430" s="12"/>
      <c r="HN430" s="12"/>
      <c r="HO430" s="12"/>
      <c r="HP430" s="12"/>
      <c r="HQ430" s="12"/>
      <c r="HR430" s="12"/>
      <c r="HS430" s="12"/>
      <c r="HT430" s="12"/>
      <c r="HU430" s="12"/>
      <c r="HV430" s="12"/>
      <c r="HW430" s="12"/>
      <c r="HX430" s="12"/>
      <c r="HY430" s="12"/>
      <c r="HZ430" s="12"/>
      <c r="IA430" s="12"/>
      <c r="IB430" s="12"/>
      <c r="IC430" s="12"/>
    </row>
    <row r="431" ht="12.0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  <c r="FY431" s="12"/>
      <c r="FZ431" s="12"/>
      <c r="GA431" s="12"/>
      <c r="GB431" s="12"/>
      <c r="GC431" s="12"/>
      <c r="GD431" s="12"/>
      <c r="GE431" s="12"/>
      <c r="GF431" s="12"/>
      <c r="GG431" s="12"/>
      <c r="GH431" s="12"/>
      <c r="GI431" s="12"/>
      <c r="GJ431" s="12"/>
      <c r="GK431" s="12"/>
      <c r="GL431" s="12"/>
      <c r="GM431" s="12"/>
      <c r="GN431" s="12"/>
      <c r="GO431" s="12"/>
      <c r="GP431" s="12"/>
      <c r="GQ431" s="12"/>
      <c r="GR431" s="12"/>
      <c r="GS431" s="12"/>
      <c r="GT431" s="12"/>
      <c r="GU431" s="12"/>
      <c r="GV431" s="12"/>
      <c r="GW431" s="12"/>
      <c r="GX431" s="12"/>
      <c r="GY431" s="12"/>
      <c r="GZ431" s="12"/>
      <c r="HA431" s="12"/>
      <c r="HB431" s="12"/>
      <c r="HC431" s="12"/>
      <c r="HD431" s="12"/>
      <c r="HE431" s="12"/>
      <c r="HF431" s="12"/>
      <c r="HG431" s="12"/>
      <c r="HH431" s="12"/>
      <c r="HI431" s="12"/>
      <c r="HJ431" s="12"/>
      <c r="HK431" s="12"/>
      <c r="HL431" s="12"/>
      <c r="HM431" s="12"/>
      <c r="HN431" s="12"/>
      <c r="HO431" s="12"/>
      <c r="HP431" s="12"/>
      <c r="HQ431" s="12"/>
      <c r="HR431" s="12"/>
      <c r="HS431" s="12"/>
      <c r="HT431" s="12"/>
      <c r="HU431" s="12"/>
      <c r="HV431" s="12"/>
      <c r="HW431" s="12"/>
      <c r="HX431" s="12"/>
      <c r="HY431" s="12"/>
      <c r="HZ431" s="12"/>
      <c r="IA431" s="12"/>
      <c r="IB431" s="12"/>
      <c r="IC431" s="12"/>
    </row>
    <row r="432" ht="12.0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  <c r="FY432" s="12"/>
      <c r="FZ432" s="12"/>
      <c r="GA432" s="12"/>
      <c r="GB432" s="12"/>
      <c r="GC432" s="12"/>
      <c r="GD432" s="12"/>
      <c r="GE432" s="12"/>
      <c r="GF432" s="12"/>
      <c r="GG432" s="12"/>
      <c r="GH432" s="12"/>
      <c r="GI432" s="12"/>
      <c r="GJ432" s="12"/>
      <c r="GK432" s="12"/>
      <c r="GL432" s="12"/>
      <c r="GM432" s="12"/>
      <c r="GN432" s="12"/>
      <c r="GO432" s="12"/>
      <c r="GP432" s="12"/>
      <c r="GQ432" s="12"/>
      <c r="GR432" s="12"/>
      <c r="GS432" s="12"/>
      <c r="GT432" s="12"/>
      <c r="GU432" s="12"/>
      <c r="GV432" s="12"/>
      <c r="GW432" s="12"/>
      <c r="GX432" s="12"/>
      <c r="GY432" s="12"/>
      <c r="GZ432" s="12"/>
      <c r="HA432" s="12"/>
      <c r="HB432" s="12"/>
      <c r="HC432" s="12"/>
      <c r="HD432" s="12"/>
      <c r="HE432" s="12"/>
      <c r="HF432" s="12"/>
      <c r="HG432" s="12"/>
      <c r="HH432" s="12"/>
      <c r="HI432" s="12"/>
      <c r="HJ432" s="12"/>
      <c r="HK432" s="12"/>
      <c r="HL432" s="12"/>
      <c r="HM432" s="12"/>
      <c r="HN432" s="12"/>
      <c r="HO432" s="12"/>
      <c r="HP432" s="12"/>
      <c r="HQ432" s="12"/>
      <c r="HR432" s="12"/>
      <c r="HS432" s="12"/>
      <c r="HT432" s="12"/>
      <c r="HU432" s="12"/>
      <c r="HV432" s="12"/>
      <c r="HW432" s="12"/>
      <c r="HX432" s="12"/>
      <c r="HY432" s="12"/>
      <c r="HZ432" s="12"/>
      <c r="IA432" s="12"/>
      <c r="IB432" s="12"/>
      <c r="IC432" s="12"/>
    </row>
    <row r="433" ht="12.0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  <c r="FY433" s="12"/>
      <c r="FZ433" s="12"/>
      <c r="GA433" s="12"/>
      <c r="GB433" s="12"/>
      <c r="GC433" s="12"/>
      <c r="GD433" s="12"/>
      <c r="GE433" s="12"/>
      <c r="GF433" s="12"/>
      <c r="GG433" s="12"/>
      <c r="GH433" s="12"/>
      <c r="GI433" s="12"/>
      <c r="GJ433" s="12"/>
      <c r="GK433" s="12"/>
      <c r="GL433" s="12"/>
      <c r="GM433" s="12"/>
      <c r="GN433" s="12"/>
      <c r="GO433" s="12"/>
      <c r="GP433" s="12"/>
      <c r="GQ433" s="12"/>
      <c r="GR433" s="12"/>
      <c r="GS433" s="12"/>
      <c r="GT433" s="12"/>
      <c r="GU433" s="12"/>
      <c r="GV433" s="12"/>
      <c r="GW433" s="12"/>
      <c r="GX433" s="12"/>
      <c r="GY433" s="12"/>
      <c r="GZ433" s="12"/>
      <c r="HA433" s="12"/>
      <c r="HB433" s="12"/>
      <c r="HC433" s="12"/>
      <c r="HD433" s="12"/>
      <c r="HE433" s="12"/>
      <c r="HF433" s="12"/>
      <c r="HG433" s="12"/>
      <c r="HH433" s="12"/>
      <c r="HI433" s="12"/>
      <c r="HJ433" s="12"/>
      <c r="HK433" s="12"/>
      <c r="HL433" s="12"/>
      <c r="HM433" s="12"/>
      <c r="HN433" s="12"/>
      <c r="HO433" s="12"/>
      <c r="HP433" s="12"/>
      <c r="HQ433" s="12"/>
      <c r="HR433" s="12"/>
      <c r="HS433" s="12"/>
      <c r="HT433" s="12"/>
      <c r="HU433" s="12"/>
      <c r="HV433" s="12"/>
      <c r="HW433" s="12"/>
      <c r="HX433" s="12"/>
      <c r="HY433" s="12"/>
      <c r="HZ433" s="12"/>
      <c r="IA433" s="12"/>
      <c r="IB433" s="12"/>
      <c r="IC433" s="12"/>
    </row>
    <row r="434" ht="12.0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  <c r="FY434" s="12"/>
      <c r="FZ434" s="12"/>
      <c r="GA434" s="12"/>
      <c r="GB434" s="12"/>
      <c r="GC434" s="12"/>
      <c r="GD434" s="12"/>
      <c r="GE434" s="12"/>
      <c r="GF434" s="12"/>
      <c r="GG434" s="12"/>
      <c r="GH434" s="12"/>
      <c r="GI434" s="12"/>
      <c r="GJ434" s="12"/>
      <c r="GK434" s="12"/>
      <c r="GL434" s="12"/>
      <c r="GM434" s="12"/>
      <c r="GN434" s="12"/>
      <c r="GO434" s="12"/>
      <c r="GP434" s="12"/>
      <c r="GQ434" s="12"/>
      <c r="GR434" s="12"/>
      <c r="GS434" s="12"/>
      <c r="GT434" s="12"/>
      <c r="GU434" s="12"/>
      <c r="GV434" s="12"/>
      <c r="GW434" s="12"/>
      <c r="GX434" s="12"/>
      <c r="GY434" s="12"/>
      <c r="GZ434" s="12"/>
      <c r="HA434" s="12"/>
      <c r="HB434" s="12"/>
      <c r="HC434" s="12"/>
      <c r="HD434" s="12"/>
      <c r="HE434" s="12"/>
      <c r="HF434" s="12"/>
      <c r="HG434" s="12"/>
      <c r="HH434" s="12"/>
      <c r="HI434" s="12"/>
      <c r="HJ434" s="12"/>
      <c r="HK434" s="12"/>
      <c r="HL434" s="12"/>
      <c r="HM434" s="12"/>
      <c r="HN434" s="12"/>
      <c r="HO434" s="12"/>
      <c r="HP434" s="12"/>
      <c r="HQ434" s="12"/>
      <c r="HR434" s="12"/>
      <c r="HS434" s="12"/>
      <c r="HT434" s="12"/>
      <c r="HU434" s="12"/>
      <c r="HV434" s="12"/>
      <c r="HW434" s="12"/>
      <c r="HX434" s="12"/>
      <c r="HY434" s="12"/>
      <c r="HZ434" s="12"/>
      <c r="IA434" s="12"/>
      <c r="IB434" s="12"/>
      <c r="IC434" s="12"/>
    </row>
    <row r="435" ht="12.0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  <c r="FY435" s="12"/>
      <c r="FZ435" s="12"/>
      <c r="GA435" s="12"/>
      <c r="GB435" s="12"/>
      <c r="GC435" s="12"/>
      <c r="GD435" s="12"/>
      <c r="GE435" s="12"/>
      <c r="GF435" s="12"/>
      <c r="GG435" s="12"/>
      <c r="GH435" s="12"/>
      <c r="GI435" s="12"/>
      <c r="GJ435" s="12"/>
      <c r="GK435" s="12"/>
      <c r="GL435" s="12"/>
      <c r="GM435" s="12"/>
      <c r="GN435" s="12"/>
      <c r="GO435" s="12"/>
      <c r="GP435" s="12"/>
      <c r="GQ435" s="12"/>
      <c r="GR435" s="12"/>
      <c r="GS435" s="12"/>
      <c r="GT435" s="12"/>
      <c r="GU435" s="12"/>
      <c r="GV435" s="12"/>
      <c r="GW435" s="12"/>
      <c r="GX435" s="12"/>
      <c r="GY435" s="12"/>
      <c r="GZ435" s="12"/>
      <c r="HA435" s="12"/>
      <c r="HB435" s="12"/>
      <c r="HC435" s="12"/>
      <c r="HD435" s="12"/>
      <c r="HE435" s="12"/>
      <c r="HF435" s="12"/>
      <c r="HG435" s="12"/>
      <c r="HH435" s="12"/>
      <c r="HI435" s="12"/>
      <c r="HJ435" s="12"/>
      <c r="HK435" s="12"/>
      <c r="HL435" s="12"/>
      <c r="HM435" s="12"/>
      <c r="HN435" s="12"/>
      <c r="HO435" s="12"/>
      <c r="HP435" s="12"/>
      <c r="HQ435" s="12"/>
      <c r="HR435" s="12"/>
      <c r="HS435" s="12"/>
      <c r="HT435" s="12"/>
      <c r="HU435" s="12"/>
      <c r="HV435" s="12"/>
      <c r="HW435" s="12"/>
      <c r="HX435" s="12"/>
      <c r="HY435" s="12"/>
      <c r="HZ435" s="12"/>
      <c r="IA435" s="12"/>
      <c r="IB435" s="12"/>
      <c r="IC435" s="12"/>
    </row>
    <row r="436" ht="12.0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  <c r="FY436" s="12"/>
      <c r="FZ436" s="12"/>
      <c r="GA436" s="12"/>
      <c r="GB436" s="12"/>
      <c r="GC436" s="12"/>
      <c r="GD436" s="12"/>
      <c r="GE436" s="12"/>
      <c r="GF436" s="12"/>
      <c r="GG436" s="12"/>
      <c r="GH436" s="12"/>
      <c r="GI436" s="12"/>
      <c r="GJ436" s="12"/>
      <c r="GK436" s="12"/>
      <c r="GL436" s="12"/>
      <c r="GM436" s="12"/>
      <c r="GN436" s="12"/>
      <c r="GO436" s="12"/>
      <c r="GP436" s="12"/>
      <c r="GQ436" s="12"/>
      <c r="GR436" s="12"/>
      <c r="GS436" s="12"/>
      <c r="GT436" s="12"/>
      <c r="GU436" s="12"/>
      <c r="GV436" s="12"/>
      <c r="GW436" s="12"/>
      <c r="GX436" s="12"/>
      <c r="GY436" s="12"/>
      <c r="GZ436" s="12"/>
      <c r="HA436" s="12"/>
      <c r="HB436" s="12"/>
      <c r="HC436" s="12"/>
      <c r="HD436" s="12"/>
      <c r="HE436" s="12"/>
      <c r="HF436" s="12"/>
      <c r="HG436" s="12"/>
      <c r="HH436" s="12"/>
      <c r="HI436" s="12"/>
      <c r="HJ436" s="12"/>
      <c r="HK436" s="12"/>
      <c r="HL436" s="12"/>
      <c r="HM436" s="12"/>
      <c r="HN436" s="12"/>
      <c r="HO436" s="12"/>
      <c r="HP436" s="12"/>
      <c r="HQ436" s="12"/>
      <c r="HR436" s="12"/>
      <c r="HS436" s="12"/>
      <c r="HT436" s="12"/>
      <c r="HU436" s="12"/>
      <c r="HV436" s="12"/>
      <c r="HW436" s="12"/>
      <c r="HX436" s="12"/>
      <c r="HY436" s="12"/>
      <c r="HZ436" s="12"/>
      <c r="IA436" s="12"/>
      <c r="IB436" s="12"/>
      <c r="IC436" s="12"/>
    </row>
    <row r="437" ht="12.0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  <c r="FY437" s="12"/>
      <c r="FZ437" s="12"/>
      <c r="GA437" s="12"/>
      <c r="GB437" s="12"/>
      <c r="GC437" s="12"/>
      <c r="GD437" s="12"/>
      <c r="GE437" s="12"/>
      <c r="GF437" s="12"/>
      <c r="GG437" s="12"/>
      <c r="GH437" s="12"/>
      <c r="GI437" s="12"/>
      <c r="GJ437" s="12"/>
      <c r="GK437" s="12"/>
      <c r="GL437" s="12"/>
      <c r="GM437" s="12"/>
      <c r="GN437" s="12"/>
      <c r="GO437" s="12"/>
      <c r="GP437" s="12"/>
      <c r="GQ437" s="12"/>
      <c r="GR437" s="12"/>
      <c r="GS437" s="12"/>
      <c r="GT437" s="12"/>
      <c r="GU437" s="12"/>
      <c r="GV437" s="12"/>
      <c r="GW437" s="12"/>
      <c r="GX437" s="12"/>
      <c r="GY437" s="12"/>
      <c r="GZ437" s="12"/>
      <c r="HA437" s="12"/>
      <c r="HB437" s="12"/>
      <c r="HC437" s="12"/>
      <c r="HD437" s="12"/>
      <c r="HE437" s="12"/>
      <c r="HF437" s="12"/>
      <c r="HG437" s="12"/>
      <c r="HH437" s="12"/>
      <c r="HI437" s="12"/>
      <c r="HJ437" s="12"/>
      <c r="HK437" s="12"/>
      <c r="HL437" s="12"/>
      <c r="HM437" s="12"/>
      <c r="HN437" s="12"/>
      <c r="HO437" s="12"/>
      <c r="HP437" s="12"/>
      <c r="HQ437" s="12"/>
      <c r="HR437" s="12"/>
      <c r="HS437" s="12"/>
      <c r="HT437" s="12"/>
      <c r="HU437" s="12"/>
      <c r="HV437" s="12"/>
      <c r="HW437" s="12"/>
      <c r="HX437" s="12"/>
      <c r="HY437" s="12"/>
      <c r="HZ437" s="12"/>
      <c r="IA437" s="12"/>
      <c r="IB437" s="12"/>
      <c r="IC437" s="12"/>
    </row>
    <row r="438" ht="12.0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  <c r="FY438" s="12"/>
      <c r="FZ438" s="12"/>
      <c r="GA438" s="12"/>
      <c r="GB438" s="12"/>
      <c r="GC438" s="12"/>
      <c r="GD438" s="12"/>
      <c r="GE438" s="12"/>
      <c r="GF438" s="12"/>
      <c r="GG438" s="12"/>
      <c r="GH438" s="12"/>
      <c r="GI438" s="12"/>
      <c r="GJ438" s="12"/>
      <c r="GK438" s="12"/>
      <c r="GL438" s="12"/>
      <c r="GM438" s="12"/>
      <c r="GN438" s="12"/>
      <c r="GO438" s="12"/>
      <c r="GP438" s="12"/>
      <c r="GQ438" s="12"/>
      <c r="GR438" s="12"/>
      <c r="GS438" s="12"/>
      <c r="GT438" s="12"/>
      <c r="GU438" s="12"/>
      <c r="GV438" s="12"/>
      <c r="GW438" s="12"/>
      <c r="GX438" s="12"/>
      <c r="GY438" s="12"/>
      <c r="GZ438" s="12"/>
      <c r="HA438" s="12"/>
      <c r="HB438" s="12"/>
      <c r="HC438" s="12"/>
      <c r="HD438" s="12"/>
      <c r="HE438" s="12"/>
      <c r="HF438" s="12"/>
      <c r="HG438" s="12"/>
      <c r="HH438" s="12"/>
      <c r="HI438" s="12"/>
      <c r="HJ438" s="12"/>
      <c r="HK438" s="12"/>
      <c r="HL438" s="12"/>
      <c r="HM438" s="12"/>
      <c r="HN438" s="12"/>
      <c r="HO438" s="12"/>
      <c r="HP438" s="12"/>
      <c r="HQ438" s="12"/>
      <c r="HR438" s="12"/>
      <c r="HS438" s="12"/>
      <c r="HT438" s="12"/>
      <c r="HU438" s="12"/>
      <c r="HV438" s="12"/>
      <c r="HW438" s="12"/>
      <c r="HX438" s="12"/>
      <c r="HY438" s="12"/>
      <c r="HZ438" s="12"/>
      <c r="IA438" s="12"/>
      <c r="IB438" s="12"/>
      <c r="IC438" s="12"/>
    </row>
    <row r="439" ht="12.0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  <c r="FY439" s="12"/>
      <c r="FZ439" s="12"/>
      <c r="GA439" s="12"/>
      <c r="GB439" s="12"/>
      <c r="GC439" s="12"/>
      <c r="GD439" s="12"/>
      <c r="GE439" s="12"/>
      <c r="GF439" s="12"/>
      <c r="GG439" s="12"/>
      <c r="GH439" s="12"/>
      <c r="GI439" s="12"/>
      <c r="GJ439" s="12"/>
      <c r="GK439" s="12"/>
      <c r="GL439" s="12"/>
      <c r="GM439" s="12"/>
      <c r="GN439" s="12"/>
      <c r="GO439" s="12"/>
      <c r="GP439" s="12"/>
      <c r="GQ439" s="12"/>
      <c r="GR439" s="12"/>
      <c r="GS439" s="12"/>
      <c r="GT439" s="12"/>
      <c r="GU439" s="12"/>
      <c r="GV439" s="12"/>
      <c r="GW439" s="12"/>
      <c r="GX439" s="12"/>
      <c r="GY439" s="12"/>
      <c r="GZ439" s="12"/>
      <c r="HA439" s="12"/>
      <c r="HB439" s="12"/>
      <c r="HC439" s="12"/>
      <c r="HD439" s="12"/>
      <c r="HE439" s="12"/>
      <c r="HF439" s="12"/>
      <c r="HG439" s="12"/>
      <c r="HH439" s="12"/>
      <c r="HI439" s="12"/>
      <c r="HJ439" s="12"/>
      <c r="HK439" s="12"/>
      <c r="HL439" s="12"/>
      <c r="HM439" s="12"/>
      <c r="HN439" s="12"/>
      <c r="HO439" s="12"/>
      <c r="HP439" s="12"/>
      <c r="HQ439" s="12"/>
      <c r="HR439" s="12"/>
      <c r="HS439" s="12"/>
      <c r="HT439" s="12"/>
      <c r="HU439" s="12"/>
      <c r="HV439" s="12"/>
      <c r="HW439" s="12"/>
      <c r="HX439" s="12"/>
      <c r="HY439" s="12"/>
      <c r="HZ439" s="12"/>
      <c r="IA439" s="12"/>
      <c r="IB439" s="12"/>
      <c r="IC439" s="12"/>
    </row>
    <row r="440" ht="12.0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  <c r="FY440" s="12"/>
      <c r="FZ440" s="12"/>
      <c r="GA440" s="12"/>
      <c r="GB440" s="12"/>
      <c r="GC440" s="12"/>
      <c r="GD440" s="12"/>
      <c r="GE440" s="12"/>
      <c r="GF440" s="12"/>
      <c r="GG440" s="12"/>
      <c r="GH440" s="12"/>
      <c r="GI440" s="12"/>
      <c r="GJ440" s="12"/>
      <c r="GK440" s="12"/>
      <c r="GL440" s="12"/>
      <c r="GM440" s="12"/>
      <c r="GN440" s="12"/>
      <c r="GO440" s="12"/>
      <c r="GP440" s="12"/>
      <c r="GQ440" s="12"/>
      <c r="GR440" s="12"/>
      <c r="GS440" s="12"/>
      <c r="GT440" s="12"/>
      <c r="GU440" s="12"/>
      <c r="GV440" s="12"/>
      <c r="GW440" s="12"/>
      <c r="GX440" s="12"/>
      <c r="GY440" s="12"/>
      <c r="GZ440" s="12"/>
      <c r="HA440" s="12"/>
      <c r="HB440" s="12"/>
      <c r="HC440" s="12"/>
      <c r="HD440" s="12"/>
      <c r="HE440" s="12"/>
      <c r="HF440" s="12"/>
      <c r="HG440" s="12"/>
      <c r="HH440" s="12"/>
      <c r="HI440" s="12"/>
      <c r="HJ440" s="12"/>
      <c r="HK440" s="12"/>
      <c r="HL440" s="12"/>
      <c r="HM440" s="12"/>
      <c r="HN440" s="12"/>
      <c r="HO440" s="12"/>
      <c r="HP440" s="12"/>
      <c r="HQ440" s="12"/>
      <c r="HR440" s="12"/>
      <c r="HS440" s="12"/>
      <c r="HT440" s="12"/>
      <c r="HU440" s="12"/>
      <c r="HV440" s="12"/>
      <c r="HW440" s="12"/>
      <c r="HX440" s="12"/>
      <c r="HY440" s="12"/>
      <c r="HZ440" s="12"/>
      <c r="IA440" s="12"/>
      <c r="IB440" s="12"/>
      <c r="IC440" s="12"/>
    </row>
    <row r="441" ht="12.0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  <c r="GD441" s="12"/>
      <c r="GE441" s="12"/>
      <c r="GF441" s="12"/>
      <c r="GG441" s="12"/>
      <c r="GH441" s="12"/>
      <c r="GI441" s="12"/>
      <c r="GJ441" s="12"/>
      <c r="GK441" s="12"/>
      <c r="GL441" s="12"/>
      <c r="GM441" s="12"/>
      <c r="GN441" s="12"/>
      <c r="GO441" s="12"/>
      <c r="GP441" s="12"/>
      <c r="GQ441" s="12"/>
      <c r="GR441" s="12"/>
      <c r="GS441" s="12"/>
      <c r="GT441" s="12"/>
      <c r="GU441" s="12"/>
      <c r="GV441" s="12"/>
      <c r="GW441" s="12"/>
      <c r="GX441" s="12"/>
      <c r="GY441" s="12"/>
      <c r="GZ441" s="12"/>
      <c r="HA441" s="12"/>
      <c r="HB441" s="12"/>
      <c r="HC441" s="12"/>
      <c r="HD441" s="12"/>
      <c r="HE441" s="12"/>
      <c r="HF441" s="12"/>
      <c r="HG441" s="12"/>
      <c r="HH441" s="12"/>
      <c r="HI441" s="12"/>
      <c r="HJ441" s="12"/>
      <c r="HK441" s="12"/>
      <c r="HL441" s="12"/>
      <c r="HM441" s="12"/>
      <c r="HN441" s="12"/>
      <c r="HO441" s="12"/>
      <c r="HP441" s="12"/>
      <c r="HQ441" s="12"/>
      <c r="HR441" s="12"/>
      <c r="HS441" s="12"/>
      <c r="HT441" s="12"/>
      <c r="HU441" s="12"/>
      <c r="HV441" s="12"/>
      <c r="HW441" s="12"/>
      <c r="HX441" s="12"/>
      <c r="HY441" s="12"/>
      <c r="HZ441" s="12"/>
      <c r="IA441" s="12"/>
      <c r="IB441" s="12"/>
      <c r="IC441" s="12"/>
    </row>
    <row r="442" ht="12.0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  <c r="FY442" s="12"/>
      <c r="FZ442" s="12"/>
      <c r="GA442" s="12"/>
      <c r="GB442" s="12"/>
      <c r="GC442" s="12"/>
      <c r="GD442" s="12"/>
      <c r="GE442" s="12"/>
      <c r="GF442" s="12"/>
      <c r="GG442" s="12"/>
      <c r="GH442" s="12"/>
      <c r="GI442" s="12"/>
      <c r="GJ442" s="12"/>
      <c r="GK442" s="12"/>
      <c r="GL442" s="12"/>
      <c r="GM442" s="12"/>
      <c r="GN442" s="12"/>
      <c r="GO442" s="12"/>
      <c r="GP442" s="12"/>
      <c r="GQ442" s="12"/>
      <c r="GR442" s="12"/>
      <c r="GS442" s="12"/>
      <c r="GT442" s="12"/>
      <c r="GU442" s="12"/>
      <c r="GV442" s="12"/>
      <c r="GW442" s="12"/>
      <c r="GX442" s="12"/>
      <c r="GY442" s="12"/>
      <c r="GZ442" s="12"/>
      <c r="HA442" s="12"/>
      <c r="HB442" s="12"/>
      <c r="HC442" s="12"/>
      <c r="HD442" s="12"/>
      <c r="HE442" s="12"/>
      <c r="HF442" s="12"/>
      <c r="HG442" s="12"/>
      <c r="HH442" s="12"/>
      <c r="HI442" s="12"/>
      <c r="HJ442" s="12"/>
      <c r="HK442" s="12"/>
      <c r="HL442" s="12"/>
      <c r="HM442" s="12"/>
      <c r="HN442" s="12"/>
      <c r="HO442" s="12"/>
      <c r="HP442" s="12"/>
      <c r="HQ442" s="12"/>
      <c r="HR442" s="12"/>
      <c r="HS442" s="12"/>
      <c r="HT442" s="12"/>
      <c r="HU442" s="12"/>
      <c r="HV442" s="12"/>
      <c r="HW442" s="12"/>
      <c r="HX442" s="12"/>
      <c r="HY442" s="12"/>
      <c r="HZ442" s="12"/>
      <c r="IA442" s="12"/>
      <c r="IB442" s="12"/>
      <c r="IC442" s="12"/>
    </row>
    <row r="443" ht="12.0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  <c r="FY443" s="12"/>
      <c r="FZ443" s="12"/>
      <c r="GA443" s="12"/>
      <c r="GB443" s="12"/>
      <c r="GC443" s="12"/>
      <c r="GD443" s="12"/>
      <c r="GE443" s="12"/>
      <c r="GF443" s="12"/>
      <c r="GG443" s="12"/>
      <c r="GH443" s="12"/>
      <c r="GI443" s="12"/>
      <c r="GJ443" s="12"/>
      <c r="GK443" s="12"/>
      <c r="GL443" s="12"/>
      <c r="GM443" s="12"/>
      <c r="GN443" s="12"/>
      <c r="GO443" s="12"/>
      <c r="GP443" s="12"/>
      <c r="GQ443" s="12"/>
      <c r="GR443" s="12"/>
      <c r="GS443" s="12"/>
      <c r="GT443" s="12"/>
      <c r="GU443" s="12"/>
      <c r="GV443" s="12"/>
      <c r="GW443" s="12"/>
      <c r="GX443" s="12"/>
      <c r="GY443" s="12"/>
      <c r="GZ443" s="12"/>
      <c r="HA443" s="12"/>
      <c r="HB443" s="12"/>
      <c r="HC443" s="12"/>
      <c r="HD443" s="12"/>
      <c r="HE443" s="12"/>
      <c r="HF443" s="12"/>
      <c r="HG443" s="12"/>
      <c r="HH443" s="12"/>
      <c r="HI443" s="12"/>
      <c r="HJ443" s="12"/>
      <c r="HK443" s="12"/>
      <c r="HL443" s="12"/>
      <c r="HM443" s="12"/>
      <c r="HN443" s="12"/>
      <c r="HO443" s="12"/>
      <c r="HP443" s="12"/>
      <c r="HQ443" s="12"/>
      <c r="HR443" s="12"/>
      <c r="HS443" s="12"/>
      <c r="HT443" s="12"/>
      <c r="HU443" s="12"/>
      <c r="HV443" s="12"/>
      <c r="HW443" s="12"/>
      <c r="HX443" s="12"/>
      <c r="HY443" s="12"/>
      <c r="HZ443" s="12"/>
      <c r="IA443" s="12"/>
      <c r="IB443" s="12"/>
      <c r="IC443" s="12"/>
    </row>
    <row r="444" ht="12.0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  <c r="FY444" s="12"/>
      <c r="FZ444" s="12"/>
      <c r="GA444" s="12"/>
      <c r="GB444" s="12"/>
      <c r="GC444" s="12"/>
      <c r="GD444" s="12"/>
      <c r="GE444" s="12"/>
      <c r="GF444" s="12"/>
      <c r="GG444" s="12"/>
      <c r="GH444" s="12"/>
      <c r="GI444" s="12"/>
      <c r="GJ444" s="12"/>
      <c r="GK444" s="12"/>
      <c r="GL444" s="12"/>
      <c r="GM444" s="12"/>
      <c r="GN444" s="12"/>
      <c r="GO444" s="12"/>
      <c r="GP444" s="12"/>
      <c r="GQ444" s="12"/>
      <c r="GR444" s="12"/>
      <c r="GS444" s="12"/>
      <c r="GT444" s="12"/>
      <c r="GU444" s="12"/>
      <c r="GV444" s="12"/>
      <c r="GW444" s="12"/>
      <c r="GX444" s="12"/>
      <c r="GY444" s="12"/>
      <c r="GZ444" s="12"/>
      <c r="HA444" s="12"/>
      <c r="HB444" s="12"/>
      <c r="HC444" s="12"/>
      <c r="HD444" s="12"/>
      <c r="HE444" s="12"/>
      <c r="HF444" s="12"/>
      <c r="HG444" s="12"/>
      <c r="HH444" s="12"/>
      <c r="HI444" s="12"/>
      <c r="HJ444" s="12"/>
      <c r="HK444" s="12"/>
      <c r="HL444" s="12"/>
      <c r="HM444" s="12"/>
      <c r="HN444" s="12"/>
      <c r="HO444" s="12"/>
      <c r="HP444" s="12"/>
      <c r="HQ444" s="12"/>
      <c r="HR444" s="12"/>
      <c r="HS444" s="12"/>
      <c r="HT444" s="12"/>
      <c r="HU444" s="12"/>
      <c r="HV444" s="12"/>
      <c r="HW444" s="12"/>
      <c r="HX444" s="12"/>
      <c r="HY444" s="12"/>
      <c r="HZ444" s="12"/>
      <c r="IA444" s="12"/>
      <c r="IB444" s="12"/>
      <c r="IC444" s="12"/>
    </row>
    <row r="445" ht="12.0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  <c r="FY445" s="12"/>
      <c r="FZ445" s="12"/>
      <c r="GA445" s="12"/>
      <c r="GB445" s="12"/>
      <c r="GC445" s="12"/>
      <c r="GD445" s="12"/>
      <c r="GE445" s="12"/>
      <c r="GF445" s="12"/>
      <c r="GG445" s="12"/>
      <c r="GH445" s="12"/>
      <c r="GI445" s="12"/>
      <c r="GJ445" s="12"/>
      <c r="GK445" s="12"/>
      <c r="GL445" s="12"/>
      <c r="GM445" s="12"/>
      <c r="GN445" s="12"/>
      <c r="GO445" s="12"/>
      <c r="GP445" s="12"/>
      <c r="GQ445" s="12"/>
      <c r="GR445" s="12"/>
      <c r="GS445" s="12"/>
      <c r="GT445" s="12"/>
      <c r="GU445" s="12"/>
      <c r="GV445" s="12"/>
      <c r="GW445" s="12"/>
      <c r="GX445" s="12"/>
      <c r="GY445" s="12"/>
      <c r="GZ445" s="12"/>
      <c r="HA445" s="12"/>
      <c r="HB445" s="12"/>
      <c r="HC445" s="12"/>
      <c r="HD445" s="12"/>
      <c r="HE445" s="12"/>
      <c r="HF445" s="12"/>
      <c r="HG445" s="12"/>
      <c r="HH445" s="12"/>
      <c r="HI445" s="12"/>
      <c r="HJ445" s="12"/>
      <c r="HK445" s="12"/>
      <c r="HL445" s="12"/>
      <c r="HM445" s="12"/>
      <c r="HN445" s="12"/>
      <c r="HO445" s="12"/>
      <c r="HP445" s="12"/>
      <c r="HQ445" s="12"/>
      <c r="HR445" s="12"/>
      <c r="HS445" s="12"/>
      <c r="HT445" s="12"/>
      <c r="HU445" s="12"/>
      <c r="HV445" s="12"/>
      <c r="HW445" s="12"/>
      <c r="HX445" s="12"/>
      <c r="HY445" s="12"/>
      <c r="HZ445" s="12"/>
      <c r="IA445" s="12"/>
      <c r="IB445" s="12"/>
      <c r="IC445" s="12"/>
    </row>
    <row r="446" ht="12.0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  <c r="FY446" s="12"/>
      <c r="FZ446" s="12"/>
      <c r="GA446" s="12"/>
      <c r="GB446" s="12"/>
      <c r="GC446" s="12"/>
      <c r="GD446" s="12"/>
      <c r="GE446" s="12"/>
      <c r="GF446" s="12"/>
      <c r="GG446" s="12"/>
      <c r="GH446" s="12"/>
      <c r="GI446" s="12"/>
      <c r="GJ446" s="12"/>
      <c r="GK446" s="12"/>
      <c r="GL446" s="12"/>
      <c r="GM446" s="12"/>
      <c r="GN446" s="12"/>
      <c r="GO446" s="12"/>
      <c r="GP446" s="12"/>
      <c r="GQ446" s="12"/>
      <c r="GR446" s="12"/>
      <c r="GS446" s="12"/>
      <c r="GT446" s="12"/>
      <c r="GU446" s="12"/>
      <c r="GV446" s="12"/>
      <c r="GW446" s="12"/>
      <c r="GX446" s="12"/>
      <c r="GY446" s="12"/>
      <c r="GZ446" s="12"/>
      <c r="HA446" s="12"/>
      <c r="HB446" s="12"/>
      <c r="HC446" s="12"/>
      <c r="HD446" s="12"/>
      <c r="HE446" s="12"/>
      <c r="HF446" s="12"/>
      <c r="HG446" s="12"/>
      <c r="HH446" s="12"/>
      <c r="HI446" s="12"/>
      <c r="HJ446" s="12"/>
      <c r="HK446" s="12"/>
      <c r="HL446" s="12"/>
      <c r="HM446" s="12"/>
      <c r="HN446" s="12"/>
      <c r="HO446" s="12"/>
      <c r="HP446" s="12"/>
      <c r="HQ446" s="12"/>
      <c r="HR446" s="12"/>
      <c r="HS446" s="12"/>
      <c r="HT446" s="12"/>
      <c r="HU446" s="12"/>
      <c r="HV446" s="12"/>
      <c r="HW446" s="12"/>
      <c r="HX446" s="12"/>
      <c r="HY446" s="12"/>
      <c r="HZ446" s="12"/>
      <c r="IA446" s="12"/>
      <c r="IB446" s="12"/>
      <c r="IC446" s="12"/>
    </row>
    <row r="447" ht="12.0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  <c r="FY447" s="12"/>
      <c r="FZ447" s="12"/>
      <c r="GA447" s="12"/>
      <c r="GB447" s="12"/>
      <c r="GC447" s="12"/>
      <c r="GD447" s="12"/>
      <c r="GE447" s="12"/>
      <c r="GF447" s="12"/>
      <c r="GG447" s="12"/>
      <c r="GH447" s="12"/>
      <c r="GI447" s="12"/>
      <c r="GJ447" s="12"/>
      <c r="GK447" s="12"/>
      <c r="GL447" s="12"/>
      <c r="GM447" s="12"/>
      <c r="GN447" s="12"/>
      <c r="GO447" s="12"/>
      <c r="GP447" s="12"/>
      <c r="GQ447" s="12"/>
      <c r="GR447" s="12"/>
      <c r="GS447" s="12"/>
      <c r="GT447" s="12"/>
      <c r="GU447" s="12"/>
      <c r="GV447" s="12"/>
      <c r="GW447" s="12"/>
      <c r="GX447" s="12"/>
      <c r="GY447" s="12"/>
      <c r="GZ447" s="12"/>
      <c r="HA447" s="12"/>
      <c r="HB447" s="12"/>
      <c r="HC447" s="12"/>
      <c r="HD447" s="12"/>
      <c r="HE447" s="12"/>
      <c r="HF447" s="12"/>
      <c r="HG447" s="12"/>
      <c r="HH447" s="12"/>
      <c r="HI447" s="12"/>
      <c r="HJ447" s="12"/>
      <c r="HK447" s="12"/>
      <c r="HL447" s="12"/>
      <c r="HM447" s="12"/>
      <c r="HN447" s="12"/>
      <c r="HO447" s="12"/>
      <c r="HP447" s="12"/>
      <c r="HQ447" s="12"/>
      <c r="HR447" s="12"/>
      <c r="HS447" s="12"/>
      <c r="HT447" s="12"/>
      <c r="HU447" s="12"/>
      <c r="HV447" s="12"/>
      <c r="HW447" s="12"/>
      <c r="HX447" s="12"/>
      <c r="HY447" s="12"/>
      <c r="HZ447" s="12"/>
      <c r="IA447" s="12"/>
      <c r="IB447" s="12"/>
      <c r="IC447" s="12"/>
    </row>
    <row r="448" ht="12.0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  <c r="FY448" s="12"/>
      <c r="FZ448" s="12"/>
      <c r="GA448" s="12"/>
      <c r="GB448" s="12"/>
      <c r="GC448" s="12"/>
      <c r="GD448" s="12"/>
      <c r="GE448" s="12"/>
      <c r="GF448" s="12"/>
      <c r="GG448" s="12"/>
      <c r="GH448" s="12"/>
      <c r="GI448" s="12"/>
      <c r="GJ448" s="12"/>
      <c r="GK448" s="12"/>
      <c r="GL448" s="12"/>
      <c r="GM448" s="12"/>
      <c r="GN448" s="12"/>
      <c r="GO448" s="12"/>
      <c r="GP448" s="12"/>
      <c r="GQ448" s="12"/>
      <c r="GR448" s="12"/>
      <c r="GS448" s="12"/>
      <c r="GT448" s="12"/>
      <c r="GU448" s="12"/>
      <c r="GV448" s="12"/>
      <c r="GW448" s="12"/>
      <c r="GX448" s="12"/>
      <c r="GY448" s="12"/>
      <c r="GZ448" s="12"/>
      <c r="HA448" s="12"/>
      <c r="HB448" s="12"/>
      <c r="HC448" s="12"/>
      <c r="HD448" s="12"/>
      <c r="HE448" s="12"/>
      <c r="HF448" s="12"/>
      <c r="HG448" s="12"/>
      <c r="HH448" s="12"/>
      <c r="HI448" s="12"/>
      <c r="HJ448" s="12"/>
      <c r="HK448" s="12"/>
      <c r="HL448" s="12"/>
      <c r="HM448" s="12"/>
      <c r="HN448" s="12"/>
      <c r="HO448" s="12"/>
      <c r="HP448" s="12"/>
      <c r="HQ448" s="12"/>
      <c r="HR448" s="12"/>
      <c r="HS448" s="12"/>
      <c r="HT448" s="12"/>
      <c r="HU448" s="12"/>
      <c r="HV448" s="12"/>
      <c r="HW448" s="12"/>
      <c r="HX448" s="12"/>
      <c r="HY448" s="12"/>
      <c r="HZ448" s="12"/>
      <c r="IA448" s="12"/>
      <c r="IB448" s="12"/>
      <c r="IC448" s="12"/>
    </row>
    <row r="449" ht="12.0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  <c r="GD449" s="12"/>
      <c r="GE449" s="12"/>
      <c r="GF449" s="12"/>
      <c r="GG449" s="12"/>
      <c r="GH449" s="12"/>
      <c r="GI449" s="12"/>
      <c r="GJ449" s="12"/>
      <c r="GK449" s="12"/>
      <c r="GL449" s="12"/>
      <c r="GM449" s="12"/>
      <c r="GN449" s="12"/>
      <c r="GO449" s="12"/>
      <c r="GP449" s="12"/>
      <c r="GQ449" s="12"/>
      <c r="GR449" s="12"/>
      <c r="GS449" s="12"/>
      <c r="GT449" s="12"/>
      <c r="GU449" s="12"/>
      <c r="GV449" s="12"/>
      <c r="GW449" s="12"/>
      <c r="GX449" s="12"/>
      <c r="GY449" s="12"/>
      <c r="GZ449" s="12"/>
      <c r="HA449" s="12"/>
      <c r="HB449" s="12"/>
      <c r="HC449" s="12"/>
      <c r="HD449" s="12"/>
      <c r="HE449" s="12"/>
      <c r="HF449" s="12"/>
      <c r="HG449" s="12"/>
      <c r="HH449" s="12"/>
      <c r="HI449" s="12"/>
      <c r="HJ449" s="12"/>
      <c r="HK449" s="12"/>
      <c r="HL449" s="12"/>
      <c r="HM449" s="12"/>
      <c r="HN449" s="12"/>
      <c r="HO449" s="12"/>
      <c r="HP449" s="12"/>
      <c r="HQ449" s="12"/>
      <c r="HR449" s="12"/>
      <c r="HS449" s="12"/>
      <c r="HT449" s="12"/>
      <c r="HU449" s="12"/>
      <c r="HV449" s="12"/>
      <c r="HW449" s="12"/>
      <c r="HX449" s="12"/>
      <c r="HY449" s="12"/>
      <c r="HZ449" s="12"/>
      <c r="IA449" s="12"/>
      <c r="IB449" s="12"/>
      <c r="IC449" s="12"/>
    </row>
    <row r="450" ht="12.0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  <c r="FY450" s="12"/>
      <c r="FZ450" s="12"/>
      <c r="GA450" s="12"/>
      <c r="GB450" s="12"/>
      <c r="GC450" s="12"/>
      <c r="GD450" s="12"/>
      <c r="GE450" s="12"/>
      <c r="GF450" s="12"/>
      <c r="GG450" s="12"/>
      <c r="GH450" s="12"/>
      <c r="GI450" s="12"/>
      <c r="GJ450" s="12"/>
      <c r="GK450" s="12"/>
      <c r="GL450" s="12"/>
      <c r="GM450" s="12"/>
      <c r="GN450" s="12"/>
      <c r="GO450" s="12"/>
      <c r="GP450" s="12"/>
      <c r="GQ450" s="12"/>
      <c r="GR450" s="12"/>
      <c r="GS450" s="12"/>
      <c r="GT450" s="12"/>
      <c r="GU450" s="12"/>
      <c r="GV450" s="12"/>
      <c r="GW450" s="12"/>
      <c r="GX450" s="12"/>
      <c r="GY450" s="12"/>
      <c r="GZ450" s="12"/>
      <c r="HA450" s="12"/>
      <c r="HB450" s="12"/>
      <c r="HC450" s="12"/>
      <c r="HD450" s="12"/>
      <c r="HE450" s="12"/>
      <c r="HF450" s="12"/>
      <c r="HG450" s="12"/>
      <c r="HH450" s="12"/>
      <c r="HI450" s="12"/>
      <c r="HJ450" s="12"/>
      <c r="HK450" s="12"/>
      <c r="HL450" s="12"/>
      <c r="HM450" s="12"/>
      <c r="HN450" s="12"/>
      <c r="HO450" s="12"/>
      <c r="HP450" s="12"/>
      <c r="HQ450" s="12"/>
      <c r="HR450" s="12"/>
      <c r="HS450" s="12"/>
      <c r="HT450" s="12"/>
      <c r="HU450" s="12"/>
      <c r="HV450" s="12"/>
      <c r="HW450" s="12"/>
      <c r="HX450" s="12"/>
      <c r="HY450" s="12"/>
      <c r="HZ450" s="12"/>
      <c r="IA450" s="12"/>
      <c r="IB450" s="12"/>
      <c r="IC450" s="12"/>
    </row>
    <row r="451" ht="12.0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  <c r="FY451" s="12"/>
      <c r="FZ451" s="12"/>
      <c r="GA451" s="12"/>
      <c r="GB451" s="12"/>
      <c r="GC451" s="12"/>
      <c r="GD451" s="12"/>
      <c r="GE451" s="12"/>
      <c r="GF451" s="12"/>
      <c r="GG451" s="12"/>
      <c r="GH451" s="12"/>
      <c r="GI451" s="12"/>
      <c r="GJ451" s="12"/>
      <c r="GK451" s="12"/>
      <c r="GL451" s="12"/>
      <c r="GM451" s="12"/>
      <c r="GN451" s="12"/>
      <c r="GO451" s="12"/>
      <c r="GP451" s="12"/>
      <c r="GQ451" s="12"/>
      <c r="GR451" s="12"/>
      <c r="GS451" s="12"/>
      <c r="GT451" s="12"/>
      <c r="GU451" s="12"/>
      <c r="GV451" s="12"/>
      <c r="GW451" s="12"/>
      <c r="GX451" s="12"/>
      <c r="GY451" s="12"/>
      <c r="GZ451" s="12"/>
      <c r="HA451" s="12"/>
      <c r="HB451" s="12"/>
      <c r="HC451" s="12"/>
      <c r="HD451" s="12"/>
      <c r="HE451" s="12"/>
      <c r="HF451" s="12"/>
      <c r="HG451" s="12"/>
      <c r="HH451" s="12"/>
      <c r="HI451" s="12"/>
      <c r="HJ451" s="12"/>
      <c r="HK451" s="12"/>
      <c r="HL451" s="12"/>
      <c r="HM451" s="12"/>
      <c r="HN451" s="12"/>
      <c r="HO451" s="12"/>
      <c r="HP451" s="12"/>
      <c r="HQ451" s="12"/>
      <c r="HR451" s="12"/>
      <c r="HS451" s="12"/>
      <c r="HT451" s="12"/>
      <c r="HU451" s="12"/>
      <c r="HV451" s="12"/>
      <c r="HW451" s="12"/>
      <c r="HX451" s="12"/>
      <c r="HY451" s="12"/>
      <c r="HZ451" s="12"/>
      <c r="IA451" s="12"/>
      <c r="IB451" s="12"/>
      <c r="IC451" s="12"/>
    </row>
    <row r="452" ht="12.0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  <c r="FY452" s="12"/>
      <c r="FZ452" s="12"/>
      <c r="GA452" s="12"/>
      <c r="GB452" s="12"/>
      <c r="GC452" s="12"/>
      <c r="GD452" s="12"/>
      <c r="GE452" s="12"/>
      <c r="GF452" s="12"/>
      <c r="GG452" s="12"/>
      <c r="GH452" s="12"/>
      <c r="GI452" s="12"/>
      <c r="GJ452" s="12"/>
      <c r="GK452" s="12"/>
      <c r="GL452" s="12"/>
      <c r="GM452" s="12"/>
      <c r="GN452" s="12"/>
      <c r="GO452" s="12"/>
      <c r="GP452" s="12"/>
      <c r="GQ452" s="12"/>
      <c r="GR452" s="12"/>
      <c r="GS452" s="12"/>
      <c r="GT452" s="12"/>
      <c r="GU452" s="12"/>
      <c r="GV452" s="12"/>
      <c r="GW452" s="12"/>
      <c r="GX452" s="12"/>
      <c r="GY452" s="12"/>
      <c r="GZ452" s="12"/>
      <c r="HA452" s="12"/>
      <c r="HB452" s="12"/>
      <c r="HC452" s="12"/>
      <c r="HD452" s="12"/>
      <c r="HE452" s="12"/>
      <c r="HF452" s="12"/>
      <c r="HG452" s="12"/>
      <c r="HH452" s="12"/>
      <c r="HI452" s="12"/>
      <c r="HJ452" s="12"/>
      <c r="HK452" s="12"/>
      <c r="HL452" s="12"/>
      <c r="HM452" s="12"/>
      <c r="HN452" s="12"/>
      <c r="HO452" s="12"/>
      <c r="HP452" s="12"/>
      <c r="HQ452" s="12"/>
      <c r="HR452" s="12"/>
      <c r="HS452" s="12"/>
      <c r="HT452" s="12"/>
      <c r="HU452" s="12"/>
      <c r="HV452" s="12"/>
      <c r="HW452" s="12"/>
      <c r="HX452" s="12"/>
      <c r="HY452" s="12"/>
      <c r="HZ452" s="12"/>
      <c r="IA452" s="12"/>
      <c r="IB452" s="12"/>
      <c r="IC452" s="12"/>
    </row>
    <row r="453" ht="12.0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  <c r="FY453" s="12"/>
      <c r="FZ453" s="12"/>
      <c r="GA453" s="12"/>
      <c r="GB453" s="12"/>
      <c r="GC453" s="12"/>
      <c r="GD453" s="12"/>
      <c r="GE453" s="12"/>
      <c r="GF453" s="12"/>
      <c r="GG453" s="12"/>
      <c r="GH453" s="12"/>
      <c r="GI453" s="12"/>
      <c r="GJ453" s="12"/>
      <c r="GK453" s="12"/>
      <c r="GL453" s="12"/>
      <c r="GM453" s="12"/>
      <c r="GN453" s="12"/>
      <c r="GO453" s="12"/>
      <c r="GP453" s="12"/>
      <c r="GQ453" s="12"/>
      <c r="GR453" s="12"/>
      <c r="GS453" s="12"/>
      <c r="GT453" s="12"/>
      <c r="GU453" s="12"/>
      <c r="GV453" s="12"/>
      <c r="GW453" s="12"/>
      <c r="GX453" s="12"/>
      <c r="GY453" s="12"/>
      <c r="GZ453" s="12"/>
      <c r="HA453" s="12"/>
      <c r="HB453" s="12"/>
      <c r="HC453" s="12"/>
      <c r="HD453" s="12"/>
      <c r="HE453" s="12"/>
      <c r="HF453" s="12"/>
      <c r="HG453" s="12"/>
      <c r="HH453" s="12"/>
      <c r="HI453" s="12"/>
      <c r="HJ453" s="12"/>
      <c r="HK453" s="12"/>
      <c r="HL453" s="12"/>
      <c r="HM453" s="12"/>
      <c r="HN453" s="12"/>
      <c r="HO453" s="12"/>
      <c r="HP453" s="12"/>
      <c r="HQ453" s="12"/>
      <c r="HR453" s="12"/>
      <c r="HS453" s="12"/>
      <c r="HT453" s="12"/>
      <c r="HU453" s="12"/>
      <c r="HV453" s="12"/>
      <c r="HW453" s="12"/>
      <c r="HX453" s="12"/>
      <c r="HY453" s="12"/>
      <c r="HZ453" s="12"/>
      <c r="IA453" s="12"/>
      <c r="IB453" s="12"/>
      <c r="IC453" s="12"/>
    </row>
    <row r="454" ht="12.0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  <c r="FY454" s="12"/>
      <c r="FZ454" s="12"/>
      <c r="GA454" s="12"/>
      <c r="GB454" s="12"/>
      <c r="GC454" s="12"/>
      <c r="GD454" s="12"/>
      <c r="GE454" s="12"/>
      <c r="GF454" s="12"/>
      <c r="GG454" s="12"/>
      <c r="GH454" s="12"/>
      <c r="GI454" s="12"/>
      <c r="GJ454" s="12"/>
      <c r="GK454" s="12"/>
      <c r="GL454" s="12"/>
      <c r="GM454" s="12"/>
      <c r="GN454" s="12"/>
      <c r="GO454" s="12"/>
      <c r="GP454" s="12"/>
      <c r="GQ454" s="12"/>
      <c r="GR454" s="12"/>
      <c r="GS454" s="12"/>
      <c r="GT454" s="12"/>
      <c r="GU454" s="12"/>
      <c r="GV454" s="12"/>
      <c r="GW454" s="12"/>
      <c r="GX454" s="12"/>
      <c r="GY454" s="12"/>
      <c r="GZ454" s="12"/>
      <c r="HA454" s="12"/>
      <c r="HB454" s="12"/>
      <c r="HC454" s="12"/>
      <c r="HD454" s="12"/>
      <c r="HE454" s="12"/>
      <c r="HF454" s="12"/>
      <c r="HG454" s="12"/>
      <c r="HH454" s="12"/>
      <c r="HI454" s="12"/>
      <c r="HJ454" s="12"/>
      <c r="HK454" s="12"/>
      <c r="HL454" s="12"/>
      <c r="HM454" s="12"/>
      <c r="HN454" s="12"/>
      <c r="HO454" s="12"/>
      <c r="HP454" s="12"/>
      <c r="HQ454" s="12"/>
      <c r="HR454" s="12"/>
      <c r="HS454" s="12"/>
      <c r="HT454" s="12"/>
      <c r="HU454" s="12"/>
      <c r="HV454" s="12"/>
      <c r="HW454" s="12"/>
      <c r="HX454" s="12"/>
      <c r="HY454" s="12"/>
      <c r="HZ454" s="12"/>
      <c r="IA454" s="12"/>
      <c r="IB454" s="12"/>
      <c r="IC454" s="12"/>
    </row>
    <row r="455" ht="12.0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  <c r="FY455" s="12"/>
      <c r="FZ455" s="12"/>
      <c r="GA455" s="12"/>
      <c r="GB455" s="12"/>
      <c r="GC455" s="12"/>
      <c r="GD455" s="12"/>
      <c r="GE455" s="12"/>
      <c r="GF455" s="12"/>
      <c r="GG455" s="12"/>
      <c r="GH455" s="12"/>
      <c r="GI455" s="12"/>
      <c r="GJ455" s="12"/>
      <c r="GK455" s="12"/>
      <c r="GL455" s="12"/>
      <c r="GM455" s="12"/>
      <c r="GN455" s="12"/>
      <c r="GO455" s="12"/>
      <c r="GP455" s="12"/>
      <c r="GQ455" s="12"/>
      <c r="GR455" s="12"/>
      <c r="GS455" s="12"/>
      <c r="GT455" s="12"/>
      <c r="GU455" s="12"/>
      <c r="GV455" s="12"/>
      <c r="GW455" s="12"/>
      <c r="GX455" s="12"/>
      <c r="GY455" s="12"/>
      <c r="GZ455" s="12"/>
      <c r="HA455" s="12"/>
      <c r="HB455" s="12"/>
      <c r="HC455" s="12"/>
      <c r="HD455" s="12"/>
      <c r="HE455" s="12"/>
      <c r="HF455" s="12"/>
      <c r="HG455" s="12"/>
      <c r="HH455" s="12"/>
      <c r="HI455" s="12"/>
      <c r="HJ455" s="12"/>
      <c r="HK455" s="12"/>
      <c r="HL455" s="12"/>
      <c r="HM455" s="12"/>
      <c r="HN455" s="12"/>
      <c r="HO455" s="12"/>
      <c r="HP455" s="12"/>
      <c r="HQ455" s="12"/>
      <c r="HR455" s="12"/>
      <c r="HS455" s="12"/>
      <c r="HT455" s="12"/>
      <c r="HU455" s="12"/>
      <c r="HV455" s="12"/>
      <c r="HW455" s="12"/>
      <c r="HX455" s="12"/>
      <c r="HY455" s="12"/>
      <c r="HZ455" s="12"/>
      <c r="IA455" s="12"/>
      <c r="IB455" s="12"/>
      <c r="IC455" s="12"/>
    </row>
    <row r="456" ht="12.0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  <c r="FY456" s="12"/>
      <c r="FZ456" s="12"/>
      <c r="GA456" s="12"/>
      <c r="GB456" s="12"/>
      <c r="GC456" s="12"/>
      <c r="GD456" s="12"/>
      <c r="GE456" s="12"/>
      <c r="GF456" s="12"/>
      <c r="GG456" s="12"/>
      <c r="GH456" s="12"/>
      <c r="GI456" s="12"/>
      <c r="GJ456" s="12"/>
      <c r="GK456" s="12"/>
      <c r="GL456" s="12"/>
      <c r="GM456" s="12"/>
      <c r="GN456" s="12"/>
      <c r="GO456" s="12"/>
      <c r="GP456" s="12"/>
      <c r="GQ456" s="12"/>
      <c r="GR456" s="12"/>
      <c r="GS456" s="12"/>
      <c r="GT456" s="12"/>
      <c r="GU456" s="12"/>
      <c r="GV456" s="12"/>
      <c r="GW456" s="12"/>
      <c r="GX456" s="12"/>
      <c r="GY456" s="12"/>
      <c r="GZ456" s="12"/>
      <c r="HA456" s="12"/>
      <c r="HB456" s="12"/>
      <c r="HC456" s="12"/>
      <c r="HD456" s="12"/>
      <c r="HE456" s="12"/>
      <c r="HF456" s="12"/>
      <c r="HG456" s="12"/>
      <c r="HH456" s="12"/>
      <c r="HI456" s="12"/>
      <c r="HJ456" s="12"/>
      <c r="HK456" s="12"/>
      <c r="HL456" s="12"/>
      <c r="HM456" s="12"/>
      <c r="HN456" s="12"/>
      <c r="HO456" s="12"/>
      <c r="HP456" s="12"/>
      <c r="HQ456" s="12"/>
      <c r="HR456" s="12"/>
      <c r="HS456" s="12"/>
      <c r="HT456" s="12"/>
      <c r="HU456" s="12"/>
      <c r="HV456" s="12"/>
      <c r="HW456" s="12"/>
      <c r="HX456" s="12"/>
      <c r="HY456" s="12"/>
      <c r="HZ456" s="12"/>
      <c r="IA456" s="12"/>
      <c r="IB456" s="12"/>
      <c r="IC456" s="12"/>
    </row>
    <row r="457" ht="12.0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  <c r="FY457" s="12"/>
      <c r="FZ457" s="12"/>
      <c r="GA457" s="12"/>
      <c r="GB457" s="12"/>
      <c r="GC457" s="12"/>
      <c r="GD457" s="12"/>
      <c r="GE457" s="12"/>
      <c r="GF457" s="12"/>
      <c r="GG457" s="12"/>
      <c r="GH457" s="12"/>
      <c r="GI457" s="12"/>
      <c r="GJ457" s="12"/>
      <c r="GK457" s="12"/>
      <c r="GL457" s="12"/>
      <c r="GM457" s="12"/>
      <c r="GN457" s="12"/>
      <c r="GO457" s="12"/>
      <c r="GP457" s="12"/>
      <c r="GQ457" s="12"/>
      <c r="GR457" s="12"/>
      <c r="GS457" s="12"/>
      <c r="GT457" s="12"/>
      <c r="GU457" s="12"/>
      <c r="GV457" s="12"/>
      <c r="GW457" s="12"/>
      <c r="GX457" s="12"/>
      <c r="GY457" s="12"/>
      <c r="GZ457" s="12"/>
      <c r="HA457" s="12"/>
      <c r="HB457" s="12"/>
      <c r="HC457" s="12"/>
      <c r="HD457" s="12"/>
      <c r="HE457" s="12"/>
      <c r="HF457" s="12"/>
      <c r="HG457" s="12"/>
      <c r="HH457" s="12"/>
      <c r="HI457" s="12"/>
      <c r="HJ457" s="12"/>
      <c r="HK457" s="12"/>
      <c r="HL457" s="12"/>
      <c r="HM457" s="12"/>
      <c r="HN457" s="12"/>
      <c r="HO457" s="12"/>
      <c r="HP457" s="12"/>
      <c r="HQ457" s="12"/>
      <c r="HR457" s="12"/>
      <c r="HS457" s="12"/>
      <c r="HT457" s="12"/>
      <c r="HU457" s="12"/>
      <c r="HV457" s="12"/>
      <c r="HW457" s="12"/>
      <c r="HX457" s="12"/>
      <c r="HY457" s="12"/>
      <c r="HZ457" s="12"/>
      <c r="IA457" s="12"/>
      <c r="IB457" s="12"/>
      <c r="IC457" s="12"/>
    </row>
    <row r="458" ht="12.0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  <c r="FY458" s="12"/>
      <c r="FZ458" s="12"/>
      <c r="GA458" s="12"/>
      <c r="GB458" s="12"/>
      <c r="GC458" s="12"/>
      <c r="GD458" s="12"/>
      <c r="GE458" s="12"/>
      <c r="GF458" s="12"/>
      <c r="GG458" s="12"/>
      <c r="GH458" s="12"/>
      <c r="GI458" s="12"/>
      <c r="GJ458" s="12"/>
      <c r="GK458" s="12"/>
      <c r="GL458" s="12"/>
      <c r="GM458" s="12"/>
      <c r="GN458" s="12"/>
      <c r="GO458" s="12"/>
      <c r="GP458" s="12"/>
      <c r="GQ458" s="12"/>
      <c r="GR458" s="12"/>
      <c r="GS458" s="12"/>
      <c r="GT458" s="12"/>
      <c r="GU458" s="12"/>
      <c r="GV458" s="12"/>
      <c r="GW458" s="12"/>
      <c r="GX458" s="12"/>
      <c r="GY458" s="12"/>
      <c r="GZ458" s="12"/>
      <c r="HA458" s="12"/>
      <c r="HB458" s="12"/>
      <c r="HC458" s="12"/>
      <c r="HD458" s="12"/>
      <c r="HE458" s="12"/>
      <c r="HF458" s="12"/>
      <c r="HG458" s="12"/>
      <c r="HH458" s="12"/>
      <c r="HI458" s="12"/>
      <c r="HJ458" s="12"/>
      <c r="HK458" s="12"/>
      <c r="HL458" s="12"/>
      <c r="HM458" s="12"/>
      <c r="HN458" s="12"/>
      <c r="HO458" s="12"/>
      <c r="HP458" s="12"/>
      <c r="HQ458" s="12"/>
      <c r="HR458" s="12"/>
      <c r="HS458" s="12"/>
      <c r="HT458" s="12"/>
      <c r="HU458" s="12"/>
      <c r="HV458" s="12"/>
      <c r="HW458" s="12"/>
      <c r="HX458" s="12"/>
      <c r="HY458" s="12"/>
      <c r="HZ458" s="12"/>
      <c r="IA458" s="12"/>
      <c r="IB458" s="12"/>
      <c r="IC458" s="12"/>
    </row>
    <row r="459" ht="12.0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  <c r="FY459" s="12"/>
      <c r="FZ459" s="12"/>
      <c r="GA459" s="12"/>
      <c r="GB459" s="12"/>
      <c r="GC459" s="12"/>
      <c r="GD459" s="12"/>
      <c r="GE459" s="12"/>
      <c r="GF459" s="12"/>
      <c r="GG459" s="12"/>
      <c r="GH459" s="12"/>
      <c r="GI459" s="12"/>
      <c r="GJ459" s="12"/>
      <c r="GK459" s="12"/>
      <c r="GL459" s="12"/>
      <c r="GM459" s="12"/>
      <c r="GN459" s="12"/>
      <c r="GO459" s="12"/>
      <c r="GP459" s="12"/>
      <c r="GQ459" s="12"/>
      <c r="GR459" s="12"/>
      <c r="GS459" s="12"/>
      <c r="GT459" s="12"/>
      <c r="GU459" s="12"/>
      <c r="GV459" s="12"/>
      <c r="GW459" s="12"/>
      <c r="GX459" s="12"/>
      <c r="GY459" s="12"/>
      <c r="GZ459" s="12"/>
      <c r="HA459" s="12"/>
      <c r="HB459" s="12"/>
      <c r="HC459" s="12"/>
      <c r="HD459" s="12"/>
      <c r="HE459" s="12"/>
      <c r="HF459" s="12"/>
      <c r="HG459" s="12"/>
      <c r="HH459" s="12"/>
      <c r="HI459" s="12"/>
      <c r="HJ459" s="12"/>
      <c r="HK459" s="12"/>
      <c r="HL459" s="12"/>
      <c r="HM459" s="12"/>
      <c r="HN459" s="12"/>
      <c r="HO459" s="12"/>
      <c r="HP459" s="12"/>
      <c r="HQ459" s="12"/>
      <c r="HR459" s="12"/>
      <c r="HS459" s="12"/>
      <c r="HT459" s="12"/>
      <c r="HU459" s="12"/>
      <c r="HV459" s="12"/>
      <c r="HW459" s="12"/>
      <c r="HX459" s="12"/>
      <c r="HY459" s="12"/>
      <c r="HZ459" s="12"/>
      <c r="IA459" s="12"/>
      <c r="IB459" s="12"/>
      <c r="IC459" s="12"/>
    </row>
    <row r="460" ht="12.0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  <c r="FY460" s="12"/>
      <c r="FZ460" s="12"/>
      <c r="GA460" s="12"/>
      <c r="GB460" s="12"/>
      <c r="GC460" s="12"/>
      <c r="GD460" s="12"/>
      <c r="GE460" s="12"/>
      <c r="GF460" s="12"/>
      <c r="GG460" s="12"/>
      <c r="GH460" s="12"/>
      <c r="GI460" s="12"/>
      <c r="GJ460" s="12"/>
      <c r="GK460" s="12"/>
      <c r="GL460" s="12"/>
      <c r="GM460" s="12"/>
      <c r="GN460" s="12"/>
      <c r="GO460" s="12"/>
      <c r="GP460" s="12"/>
      <c r="GQ460" s="12"/>
      <c r="GR460" s="12"/>
      <c r="GS460" s="12"/>
      <c r="GT460" s="12"/>
      <c r="GU460" s="12"/>
      <c r="GV460" s="12"/>
      <c r="GW460" s="12"/>
      <c r="GX460" s="12"/>
      <c r="GY460" s="12"/>
      <c r="GZ460" s="12"/>
      <c r="HA460" s="12"/>
      <c r="HB460" s="12"/>
      <c r="HC460" s="12"/>
      <c r="HD460" s="12"/>
      <c r="HE460" s="12"/>
      <c r="HF460" s="12"/>
      <c r="HG460" s="12"/>
      <c r="HH460" s="12"/>
      <c r="HI460" s="12"/>
      <c r="HJ460" s="12"/>
      <c r="HK460" s="12"/>
      <c r="HL460" s="12"/>
      <c r="HM460" s="12"/>
      <c r="HN460" s="12"/>
      <c r="HO460" s="12"/>
      <c r="HP460" s="12"/>
      <c r="HQ460" s="12"/>
      <c r="HR460" s="12"/>
      <c r="HS460" s="12"/>
      <c r="HT460" s="12"/>
      <c r="HU460" s="12"/>
      <c r="HV460" s="12"/>
      <c r="HW460" s="12"/>
      <c r="HX460" s="12"/>
      <c r="HY460" s="12"/>
      <c r="HZ460" s="12"/>
      <c r="IA460" s="12"/>
      <c r="IB460" s="12"/>
      <c r="IC460" s="12"/>
    </row>
    <row r="461" ht="12.0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  <c r="FY461" s="12"/>
      <c r="FZ461" s="12"/>
      <c r="GA461" s="12"/>
      <c r="GB461" s="12"/>
      <c r="GC461" s="12"/>
      <c r="GD461" s="12"/>
      <c r="GE461" s="12"/>
      <c r="GF461" s="12"/>
      <c r="GG461" s="12"/>
      <c r="GH461" s="12"/>
      <c r="GI461" s="12"/>
      <c r="GJ461" s="12"/>
      <c r="GK461" s="12"/>
      <c r="GL461" s="12"/>
      <c r="GM461" s="12"/>
      <c r="GN461" s="12"/>
      <c r="GO461" s="12"/>
      <c r="GP461" s="12"/>
      <c r="GQ461" s="12"/>
      <c r="GR461" s="12"/>
      <c r="GS461" s="12"/>
      <c r="GT461" s="12"/>
      <c r="GU461" s="12"/>
      <c r="GV461" s="12"/>
      <c r="GW461" s="12"/>
      <c r="GX461" s="12"/>
      <c r="GY461" s="12"/>
      <c r="GZ461" s="12"/>
      <c r="HA461" s="12"/>
      <c r="HB461" s="12"/>
      <c r="HC461" s="12"/>
      <c r="HD461" s="12"/>
      <c r="HE461" s="12"/>
      <c r="HF461" s="12"/>
      <c r="HG461" s="12"/>
      <c r="HH461" s="12"/>
      <c r="HI461" s="12"/>
      <c r="HJ461" s="12"/>
      <c r="HK461" s="12"/>
      <c r="HL461" s="12"/>
      <c r="HM461" s="12"/>
      <c r="HN461" s="12"/>
      <c r="HO461" s="12"/>
      <c r="HP461" s="12"/>
      <c r="HQ461" s="12"/>
      <c r="HR461" s="12"/>
      <c r="HS461" s="12"/>
      <c r="HT461" s="12"/>
      <c r="HU461" s="12"/>
      <c r="HV461" s="12"/>
      <c r="HW461" s="12"/>
      <c r="HX461" s="12"/>
      <c r="HY461" s="12"/>
      <c r="HZ461" s="12"/>
      <c r="IA461" s="12"/>
      <c r="IB461" s="12"/>
      <c r="IC461" s="12"/>
    </row>
    <row r="462" ht="12.0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  <c r="FY462" s="12"/>
      <c r="FZ462" s="12"/>
      <c r="GA462" s="12"/>
      <c r="GB462" s="12"/>
      <c r="GC462" s="12"/>
      <c r="GD462" s="12"/>
      <c r="GE462" s="12"/>
      <c r="GF462" s="12"/>
      <c r="GG462" s="12"/>
      <c r="GH462" s="12"/>
      <c r="GI462" s="12"/>
      <c r="GJ462" s="12"/>
      <c r="GK462" s="12"/>
      <c r="GL462" s="12"/>
      <c r="GM462" s="12"/>
      <c r="GN462" s="12"/>
      <c r="GO462" s="12"/>
      <c r="GP462" s="12"/>
      <c r="GQ462" s="12"/>
      <c r="GR462" s="12"/>
      <c r="GS462" s="12"/>
      <c r="GT462" s="12"/>
      <c r="GU462" s="12"/>
      <c r="GV462" s="12"/>
      <c r="GW462" s="12"/>
      <c r="GX462" s="12"/>
      <c r="GY462" s="12"/>
      <c r="GZ462" s="12"/>
      <c r="HA462" s="12"/>
      <c r="HB462" s="12"/>
      <c r="HC462" s="12"/>
      <c r="HD462" s="12"/>
      <c r="HE462" s="12"/>
      <c r="HF462" s="12"/>
      <c r="HG462" s="12"/>
      <c r="HH462" s="12"/>
      <c r="HI462" s="12"/>
      <c r="HJ462" s="12"/>
      <c r="HK462" s="12"/>
      <c r="HL462" s="12"/>
      <c r="HM462" s="12"/>
      <c r="HN462" s="12"/>
      <c r="HO462" s="12"/>
      <c r="HP462" s="12"/>
      <c r="HQ462" s="12"/>
      <c r="HR462" s="12"/>
      <c r="HS462" s="12"/>
      <c r="HT462" s="12"/>
      <c r="HU462" s="12"/>
      <c r="HV462" s="12"/>
      <c r="HW462" s="12"/>
      <c r="HX462" s="12"/>
      <c r="HY462" s="12"/>
      <c r="HZ462" s="12"/>
      <c r="IA462" s="12"/>
      <c r="IB462" s="12"/>
      <c r="IC462" s="12"/>
    </row>
    <row r="463" ht="12.0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  <c r="FY463" s="12"/>
      <c r="FZ463" s="12"/>
      <c r="GA463" s="12"/>
      <c r="GB463" s="12"/>
      <c r="GC463" s="12"/>
      <c r="GD463" s="12"/>
      <c r="GE463" s="12"/>
      <c r="GF463" s="12"/>
      <c r="GG463" s="12"/>
      <c r="GH463" s="12"/>
      <c r="GI463" s="12"/>
      <c r="GJ463" s="12"/>
      <c r="GK463" s="12"/>
      <c r="GL463" s="12"/>
      <c r="GM463" s="12"/>
      <c r="GN463" s="12"/>
      <c r="GO463" s="12"/>
      <c r="GP463" s="12"/>
      <c r="GQ463" s="12"/>
      <c r="GR463" s="12"/>
      <c r="GS463" s="12"/>
      <c r="GT463" s="12"/>
      <c r="GU463" s="12"/>
      <c r="GV463" s="12"/>
      <c r="GW463" s="12"/>
      <c r="GX463" s="12"/>
      <c r="GY463" s="12"/>
      <c r="GZ463" s="12"/>
      <c r="HA463" s="12"/>
      <c r="HB463" s="12"/>
      <c r="HC463" s="12"/>
      <c r="HD463" s="12"/>
      <c r="HE463" s="12"/>
      <c r="HF463" s="12"/>
      <c r="HG463" s="12"/>
      <c r="HH463" s="12"/>
      <c r="HI463" s="12"/>
      <c r="HJ463" s="12"/>
      <c r="HK463" s="12"/>
      <c r="HL463" s="12"/>
      <c r="HM463" s="12"/>
      <c r="HN463" s="12"/>
      <c r="HO463" s="12"/>
      <c r="HP463" s="12"/>
      <c r="HQ463" s="12"/>
      <c r="HR463" s="12"/>
      <c r="HS463" s="12"/>
      <c r="HT463" s="12"/>
      <c r="HU463" s="12"/>
      <c r="HV463" s="12"/>
      <c r="HW463" s="12"/>
      <c r="HX463" s="12"/>
      <c r="HY463" s="12"/>
      <c r="HZ463" s="12"/>
      <c r="IA463" s="12"/>
      <c r="IB463" s="12"/>
      <c r="IC463" s="12"/>
    </row>
    <row r="464" ht="12.0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  <c r="FY464" s="12"/>
      <c r="FZ464" s="12"/>
      <c r="GA464" s="12"/>
      <c r="GB464" s="12"/>
      <c r="GC464" s="12"/>
      <c r="GD464" s="12"/>
      <c r="GE464" s="12"/>
      <c r="GF464" s="12"/>
      <c r="GG464" s="12"/>
      <c r="GH464" s="12"/>
      <c r="GI464" s="12"/>
      <c r="GJ464" s="12"/>
      <c r="GK464" s="12"/>
      <c r="GL464" s="12"/>
      <c r="GM464" s="12"/>
      <c r="GN464" s="12"/>
      <c r="GO464" s="12"/>
      <c r="GP464" s="12"/>
      <c r="GQ464" s="12"/>
      <c r="GR464" s="12"/>
      <c r="GS464" s="12"/>
      <c r="GT464" s="12"/>
      <c r="GU464" s="12"/>
      <c r="GV464" s="12"/>
      <c r="GW464" s="12"/>
      <c r="GX464" s="12"/>
      <c r="GY464" s="12"/>
      <c r="GZ464" s="12"/>
      <c r="HA464" s="12"/>
      <c r="HB464" s="12"/>
      <c r="HC464" s="12"/>
      <c r="HD464" s="12"/>
      <c r="HE464" s="12"/>
      <c r="HF464" s="12"/>
      <c r="HG464" s="12"/>
      <c r="HH464" s="12"/>
      <c r="HI464" s="12"/>
      <c r="HJ464" s="12"/>
      <c r="HK464" s="12"/>
      <c r="HL464" s="12"/>
      <c r="HM464" s="12"/>
      <c r="HN464" s="12"/>
      <c r="HO464" s="12"/>
      <c r="HP464" s="12"/>
      <c r="HQ464" s="12"/>
      <c r="HR464" s="12"/>
      <c r="HS464" s="12"/>
      <c r="HT464" s="12"/>
      <c r="HU464" s="12"/>
      <c r="HV464" s="12"/>
      <c r="HW464" s="12"/>
      <c r="HX464" s="12"/>
      <c r="HY464" s="12"/>
      <c r="HZ464" s="12"/>
      <c r="IA464" s="12"/>
      <c r="IB464" s="12"/>
      <c r="IC464" s="12"/>
    </row>
    <row r="465" ht="12.0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  <c r="FY465" s="12"/>
      <c r="FZ465" s="12"/>
      <c r="GA465" s="12"/>
      <c r="GB465" s="12"/>
      <c r="GC465" s="12"/>
      <c r="GD465" s="12"/>
      <c r="GE465" s="12"/>
      <c r="GF465" s="12"/>
      <c r="GG465" s="12"/>
      <c r="GH465" s="12"/>
      <c r="GI465" s="12"/>
      <c r="GJ465" s="12"/>
      <c r="GK465" s="12"/>
      <c r="GL465" s="12"/>
      <c r="GM465" s="12"/>
      <c r="GN465" s="12"/>
      <c r="GO465" s="12"/>
      <c r="GP465" s="12"/>
      <c r="GQ465" s="12"/>
      <c r="GR465" s="12"/>
      <c r="GS465" s="12"/>
      <c r="GT465" s="12"/>
      <c r="GU465" s="12"/>
      <c r="GV465" s="12"/>
      <c r="GW465" s="12"/>
      <c r="GX465" s="12"/>
      <c r="GY465" s="12"/>
      <c r="GZ465" s="12"/>
      <c r="HA465" s="12"/>
      <c r="HB465" s="12"/>
      <c r="HC465" s="12"/>
      <c r="HD465" s="12"/>
      <c r="HE465" s="12"/>
      <c r="HF465" s="12"/>
      <c r="HG465" s="12"/>
      <c r="HH465" s="12"/>
      <c r="HI465" s="12"/>
      <c r="HJ465" s="12"/>
      <c r="HK465" s="12"/>
      <c r="HL465" s="12"/>
      <c r="HM465" s="12"/>
      <c r="HN465" s="12"/>
      <c r="HO465" s="12"/>
      <c r="HP465" s="12"/>
      <c r="HQ465" s="12"/>
      <c r="HR465" s="12"/>
      <c r="HS465" s="12"/>
      <c r="HT465" s="12"/>
      <c r="HU465" s="12"/>
      <c r="HV465" s="12"/>
      <c r="HW465" s="12"/>
      <c r="HX465" s="12"/>
      <c r="HY465" s="12"/>
      <c r="HZ465" s="12"/>
      <c r="IA465" s="12"/>
      <c r="IB465" s="12"/>
      <c r="IC465" s="12"/>
    </row>
    <row r="466" ht="12.0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  <c r="FY466" s="12"/>
      <c r="FZ466" s="12"/>
      <c r="GA466" s="12"/>
      <c r="GB466" s="12"/>
      <c r="GC466" s="12"/>
      <c r="GD466" s="12"/>
      <c r="GE466" s="12"/>
      <c r="GF466" s="12"/>
      <c r="GG466" s="12"/>
      <c r="GH466" s="12"/>
      <c r="GI466" s="12"/>
      <c r="GJ466" s="12"/>
      <c r="GK466" s="12"/>
      <c r="GL466" s="12"/>
      <c r="GM466" s="12"/>
      <c r="GN466" s="12"/>
      <c r="GO466" s="12"/>
      <c r="GP466" s="12"/>
      <c r="GQ466" s="12"/>
      <c r="GR466" s="12"/>
      <c r="GS466" s="12"/>
      <c r="GT466" s="12"/>
      <c r="GU466" s="12"/>
      <c r="GV466" s="12"/>
      <c r="GW466" s="12"/>
      <c r="GX466" s="12"/>
      <c r="GY466" s="12"/>
      <c r="GZ466" s="12"/>
      <c r="HA466" s="12"/>
      <c r="HB466" s="12"/>
      <c r="HC466" s="12"/>
      <c r="HD466" s="12"/>
      <c r="HE466" s="12"/>
      <c r="HF466" s="12"/>
      <c r="HG466" s="12"/>
      <c r="HH466" s="12"/>
      <c r="HI466" s="12"/>
      <c r="HJ466" s="12"/>
      <c r="HK466" s="12"/>
      <c r="HL466" s="12"/>
      <c r="HM466" s="12"/>
      <c r="HN466" s="12"/>
      <c r="HO466" s="12"/>
      <c r="HP466" s="12"/>
      <c r="HQ466" s="12"/>
      <c r="HR466" s="12"/>
      <c r="HS466" s="12"/>
      <c r="HT466" s="12"/>
      <c r="HU466" s="12"/>
      <c r="HV466" s="12"/>
      <c r="HW466" s="12"/>
      <c r="HX466" s="12"/>
      <c r="HY466" s="12"/>
      <c r="HZ466" s="12"/>
      <c r="IA466" s="12"/>
      <c r="IB466" s="12"/>
      <c r="IC466" s="12"/>
    </row>
    <row r="467" ht="12.0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  <c r="FY467" s="12"/>
      <c r="FZ467" s="12"/>
      <c r="GA467" s="12"/>
      <c r="GB467" s="12"/>
      <c r="GC467" s="12"/>
      <c r="GD467" s="12"/>
      <c r="GE467" s="12"/>
      <c r="GF467" s="12"/>
      <c r="GG467" s="12"/>
      <c r="GH467" s="12"/>
      <c r="GI467" s="12"/>
      <c r="GJ467" s="12"/>
      <c r="GK467" s="12"/>
      <c r="GL467" s="12"/>
      <c r="GM467" s="12"/>
      <c r="GN467" s="12"/>
      <c r="GO467" s="12"/>
      <c r="GP467" s="12"/>
      <c r="GQ467" s="12"/>
      <c r="GR467" s="12"/>
      <c r="GS467" s="12"/>
      <c r="GT467" s="12"/>
      <c r="GU467" s="12"/>
      <c r="GV467" s="12"/>
      <c r="GW467" s="12"/>
      <c r="GX467" s="12"/>
      <c r="GY467" s="12"/>
      <c r="GZ467" s="12"/>
      <c r="HA467" s="12"/>
      <c r="HB467" s="12"/>
      <c r="HC467" s="12"/>
      <c r="HD467" s="12"/>
      <c r="HE467" s="12"/>
      <c r="HF467" s="12"/>
      <c r="HG467" s="12"/>
      <c r="HH467" s="12"/>
      <c r="HI467" s="12"/>
      <c r="HJ467" s="12"/>
      <c r="HK467" s="12"/>
      <c r="HL467" s="12"/>
      <c r="HM467" s="12"/>
      <c r="HN467" s="12"/>
      <c r="HO467" s="12"/>
      <c r="HP467" s="12"/>
      <c r="HQ467" s="12"/>
      <c r="HR467" s="12"/>
      <c r="HS467" s="12"/>
      <c r="HT467" s="12"/>
      <c r="HU467" s="12"/>
      <c r="HV467" s="12"/>
      <c r="HW467" s="12"/>
      <c r="HX467" s="12"/>
      <c r="HY467" s="12"/>
      <c r="HZ467" s="12"/>
      <c r="IA467" s="12"/>
      <c r="IB467" s="12"/>
      <c r="IC467" s="12"/>
    </row>
    <row r="468" ht="12.0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  <c r="FY468" s="12"/>
      <c r="FZ468" s="12"/>
      <c r="GA468" s="12"/>
      <c r="GB468" s="12"/>
      <c r="GC468" s="12"/>
      <c r="GD468" s="12"/>
      <c r="GE468" s="12"/>
      <c r="GF468" s="12"/>
      <c r="GG468" s="12"/>
      <c r="GH468" s="12"/>
      <c r="GI468" s="12"/>
      <c r="GJ468" s="12"/>
      <c r="GK468" s="12"/>
      <c r="GL468" s="12"/>
      <c r="GM468" s="12"/>
      <c r="GN468" s="12"/>
      <c r="GO468" s="12"/>
      <c r="GP468" s="12"/>
      <c r="GQ468" s="12"/>
      <c r="GR468" s="12"/>
      <c r="GS468" s="12"/>
      <c r="GT468" s="12"/>
      <c r="GU468" s="12"/>
      <c r="GV468" s="12"/>
      <c r="GW468" s="12"/>
      <c r="GX468" s="12"/>
      <c r="GY468" s="12"/>
      <c r="GZ468" s="12"/>
      <c r="HA468" s="12"/>
      <c r="HB468" s="12"/>
      <c r="HC468" s="12"/>
      <c r="HD468" s="12"/>
      <c r="HE468" s="12"/>
      <c r="HF468" s="12"/>
      <c r="HG468" s="12"/>
      <c r="HH468" s="12"/>
      <c r="HI468" s="12"/>
      <c r="HJ468" s="12"/>
      <c r="HK468" s="12"/>
      <c r="HL468" s="12"/>
      <c r="HM468" s="12"/>
      <c r="HN468" s="12"/>
      <c r="HO468" s="12"/>
      <c r="HP468" s="12"/>
      <c r="HQ468" s="12"/>
      <c r="HR468" s="12"/>
      <c r="HS468" s="12"/>
      <c r="HT468" s="12"/>
      <c r="HU468" s="12"/>
      <c r="HV468" s="12"/>
      <c r="HW468" s="12"/>
      <c r="HX468" s="12"/>
      <c r="HY468" s="12"/>
      <c r="HZ468" s="12"/>
      <c r="IA468" s="12"/>
      <c r="IB468" s="12"/>
      <c r="IC468" s="12"/>
    </row>
    <row r="469" ht="12.0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  <c r="FY469" s="12"/>
      <c r="FZ469" s="12"/>
      <c r="GA469" s="12"/>
      <c r="GB469" s="12"/>
      <c r="GC469" s="12"/>
      <c r="GD469" s="12"/>
      <c r="GE469" s="12"/>
      <c r="GF469" s="12"/>
      <c r="GG469" s="12"/>
      <c r="GH469" s="12"/>
      <c r="GI469" s="12"/>
      <c r="GJ469" s="12"/>
      <c r="GK469" s="12"/>
      <c r="GL469" s="12"/>
      <c r="GM469" s="12"/>
      <c r="GN469" s="12"/>
      <c r="GO469" s="12"/>
      <c r="GP469" s="12"/>
      <c r="GQ469" s="12"/>
      <c r="GR469" s="12"/>
      <c r="GS469" s="12"/>
      <c r="GT469" s="12"/>
      <c r="GU469" s="12"/>
      <c r="GV469" s="12"/>
      <c r="GW469" s="12"/>
      <c r="GX469" s="12"/>
      <c r="GY469" s="12"/>
      <c r="GZ469" s="12"/>
      <c r="HA469" s="12"/>
      <c r="HB469" s="12"/>
      <c r="HC469" s="12"/>
      <c r="HD469" s="12"/>
      <c r="HE469" s="12"/>
      <c r="HF469" s="12"/>
      <c r="HG469" s="12"/>
      <c r="HH469" s="12"/>
      <c r="HI469" s="12"/>
      <c r="HJ469" s="12"/>
      <c r="HK469" s="12"/>
      <c r="HL469" s="12"/>
      <c r="HM469" s="12"/>
      <c r="HN469" s="12"/>
      <c r="HO469" s="12"/>
      <c r="HP469" s="12"/>
      <c r="HQ469" s="12"/>
      <c r="HR469" s="12"/>
      <c r="HS469" s="12"/>
      <c r="HT469" s="12"/>
      <c r="HU469" s="12"/>
      <c r="HV469" s="12"/>
      <c r="HW469" s="12"/>
      <c r="HX469" s="12"/>
      <c r="HY469" s="12"/>
      <c r="HZ469" s="12"/>
      <c r="IA469" s="12"/>
      <c r="IB469" s="12"/>
      <c r="IC469" s="12"/>
    </row>
    <row r="470" ht="12.0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  <c r="FY470" s="12"/>
      <c r="FZ470" s="12"/>
      <c r="GA470" s="12"/>
      <c r="GB470" s="12"/>
      <c r="GC470" s="12"/>
      <c r="GD470" s="12"/>
      <c r="GE470" s="12"/>
      <c r="GF470" s="12"/>
      <c r="GG470" s="12"/>
      <c r="GH470" s="12"/>
      <c r="GI470" s="12"/>
      <c r="GJ470" s="12"/>
      <c r="GK470" s="12"/>
      <c r="GL470" s="12"/>
      <c r="GM470" s="12"/>
      <c r="GN470" s="12"/>
      <c r="GO470" s="12"/>
      <c r="GP470" s="12"/>
      <c r="GQ470" s="12"/>
      <c r="GR470" s="12"/>
      <c r="GS470" s="12"/>
      <c r="GT470" s="12"/>
      <c r="GU470" s="12"/>
      <c r="GV470" s="12"/>
      <c r="GW470" s="12"/>
      <c r="GX470" s="12"/>
      <c r="GY470" s="12"/>
      <c r="GZ470" s="12"/>
      <c r="HA470" s="12"/>
      <c r="HB470" s="12"/>
      <c r="HC470" s="12"/>
      <c r="HD470" s="12"/>
      <c r="HE470" s="12"/>
      <c r="HF470" s="12"/>
      <c r="HG470" s="12"/>
      <c r="HH470" s="12"/>
      <c r="HI470" s="12"/>
      <c r="HJ470" s="12"/>
      <c r="HK470" s="12"/>
      <c r="HL470" s="12"/>
      <c r="HM470" s="12"/>
      <c r="HN470" s="12"/>
      <c r="HO470" s="12"/>
      <c r="HP470" s="12"/>
      <c r="HQ470" s="12"/>
      <c r="HR470" s="12"/>
      <c r="HS470" s="12"/>
      <c r="HT470" s="12"/>
      <c r="HU470" s="12"/>
      <c r="HV470" s="12"/>
      <c r="HW470" s="12"/>
      <c r="HX470" s="12"/>
      <c r="HY470" s="12"/>
      <c r="HZ470" s="12"/>
      <c r="IA470" s="12"/>
      <c r="IB470" s="12"/>
      <c r="IC470" s="12"/>
    </row>
    <row r="471" ht="12.0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  <c r="FY471" s="12"/>
      <c r="FZ471" s="12"/>
      <c r="GA471" s="12"/>
      <c r="GB471" s="12"/>
      <c r="GC471" s="12"/>
      <c r="GD471" s="12"/>
      <c r="GE471" s="12"/>
      <c r="GF471" s="12"/>
      <c r="GG471" s="12"/>
      <c r="GH471" s="12"/>
      <c r="GI471" s="12"/>
      <c r="GJ471" s="12"/>
      <c r="GK471" s="12"/>
      <c r="GL471" s="12"/>
      <c r="GM471" s="12"/>
      <c r="GN471" s="12"/>
      <c r="GO471" s="12"/>
      <c r="GP471" s="12"/>
      <c r="GQ471" s="12"/>
      <c r="GR471" s="12"/>
      <c r="GS471" s="12"/>
      <c r="GT471" s="12"/>
      <c r="GU471" s="12"/>
      <c r="GV471" s="12"/>
      <c r="GW471" s="12"/>
      <c r="GX471" s="12"/>
      <c r="GY471" s="12"/>
      <c r="GZ471" s="12"/>
      <c r="HA471" s="12"/>
      <c r="HB471" s="12"/>
      <c r="HC471" s="12"/>
      <c r="HD471" s="12"/>
      <c r="HE471" s="12"/>
      <c r="HF471" s="12"/>
      <c r="HG471" s="12"/>
      <c r="HH471" s="12"/>
      <c r="HI471" s="12"/>
      <c r="HJ471" s="12"/>
      <c r="HK471" s="12"/>
      <c r="HL471" s="12"/>
      <c r="HM471" s="12"/>
      <c r="HN471" s="12"/>
      <c r="HO471" s="12"/>
      <c r="HP471" s="12"/>
      <c r="HQ471" s="12"/>
      <c r="HR471" s="12"/>
      <c r="HS471" s="12"/>
      <c r="HT471" s="12"/>
      <c r="HU471" s="12"/>
      <c r="HV471" s="12"/>
      <c r="HW471" s="12"/>
      <c r="HX471" s="12"/>
      <c r="HY471" s="12"/>
      <c r="HZ471" s="12"/>
      <c r="IA471" s="12"/>
      <c r="IB471" s="12"/>
      <c r="IC471" s="12"/>
    </row>
    <row r="472" ht="12.0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  <c r="FY472" s="12"/>
      <c r="FZ472" s="12"/>
      <c r="GA472" s="12"/>
      <c r="GB472" s="12"/>
      <c r="GC472" s="12"/>
      <c r="GD472" s="12"/>
      <c r="GE472" s="12"/>
      <c r="GF472" s="12"/>
      <c r="GG472" s="12"/>
      <c r="GH472" s="12"/>
      <c r="GI472" s="12"/>
      <c r="GJ472" s="12"/>
      <c r="GK472" s="12"/>
      <c r="GL472" s="12"/>
      <c r="GM472" s="12"/>
      <c r="GN472" s="12"/>
      <c r="GO472" s="12"/>
      <c r="GP472" s="12"/>
      <c r="GQ472" s="12"/>
      <c r="GR472" s="12"/>
      <c r="GS472" s="12"/>
      <c r="GT472" s="12"/>
      <c r="GU472" s="12"/>
      <c r="GV472" s="12"/>
      <c r="GW472" s="12"/>
      <c r="GX472" s="12"/>
      <c r="GY472" s="12"/>
      <c r="GZ472" s="12"/>
      <c r="HA472" s="12"/>
      <c r="HB472" s="12"/>
      <c r="HC472" s="12"/>
      <c r="HD472" s="12"/>
      <c r="HE472" s="12"/>
      <c r="HF472" s="12"/>
      <c r="HG472" s="12"/>
      <c r="HH472" s="12"/>
      <c r="HI472" s="12"/>
      <c r="HJ472" s="12"/>
      <c r="HK472" s="12"/>
      <c r="HL472" s="12"/>
      <c r="HM472" s="12"/>
      <c r="HN472" s="12"/>
      <c r="HO472" s="12"/>
      <c r="HP472" s="12"/>
      <c r="HQ472" s="12"/>
      <c r="HR472" s="12"/>
      <c r="HS472" s="12"/>
      <c r="HT472" s="12"/>
      <c r="HU472" s="12"/>
      <c r="HV472" s="12"/>
      <c r="HW472" s="12"/>
      <c r="HX472" s="12"/>
      <c r="HY472" s="12"/>
      <c r="HZ472" s="12"/>
      <c r="IA472" s="12"/>
      <c r="IB472" s="12"/>
      <c r="IC472" s="12"/>
    </row>
    <row r="473" ht="12.0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  <c r="FY473" s="12"/>
      <c r="FZ473" s="12"/>
      <c r="GA473" s="12"/>
      <c r="GB473" s="12"/>
      <c r="GC473" s="12"/>
      <c r="GD473" s="12"/>
      <c r="GE473" s="12"/>
      <c r="GF473" s="12"/>
      <c r="GG473" s="12"/>
      <c r="GH473" s="12"/>
      <c r="GI473" s="12"/>
      <c r="GJ473" s="12"/>
      <c r="GK473" s="12"/>
      <c r="GL473" s="12"/>
      <c r="GM473" s="12"/>
      <c r="GN473" s="12"/>
      <c r="GO473" s="12"/>
      <c r="GP473" s="12"/>
      <c r="GQ473" s="12"/>
      <c r="GR473" s="12"/>
      <c r="GS473" s="12"/>
      <c r="GT473" s="12"/>
      <c r="GU473" s="12"/>
      <c r="GV473" s="12"/>
      <c r="GW473" s="12"/>
      <c r="GX473" s="12"/>
      <c r="GY473" s="12"/>
      <c r="GZ473" s="12"/>
      <c r="HA473" s="12"/>
      <c r="HB473" s="12"/>
      <c r="HC473" s="12"/>
      <c r="HD473" s="12"/>
      <c r="HE473" s="12"/>
      <c r="HF473" s="12"/>
      <c r="HG473" s="12"/>
      <c r="HH473" s="12"/>
      <c r="HI473" s="12"/>
      <c r="HJ473" s="12"/>
      <c r="HK473" s="12"/>
      <c r="HL473" s="12"/>
      <c r="HM473" s="12"/>
      <c r="HN473" s="12"/>
      <c r="HO473" s="12"/>
      <c r="HP473" s="12"/>
      <c r="HQ473" s="12"/>
      <c r="HR473" s="12"/>
      <c r="HS473" s="12"/>
      <c r="HT473" s="12"/>
      <c r="HU473" s="12"/>
      <c r="HV473" s="12"/>
      <c r="HW473" s="12"/>
      <c r="HX473" s="12"/>
      <c r="HY473" s="12"/>
      <c r="HZ473" s="12"/>
      <c r="IA473" s="12"/>
      <c r="IB473" s="12"/>
      <c r="IC473" s="12"/>
    </row>
    <row r="474" ht="12.0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  <c r="FY474" s="12"/>
      <c r="FZ474" s="12"/>
      <c r="GA474" s="12"/>
      <c r="GB474" s="12"/>
      <c r="GC474" s="12"/>
      <c r="GD474" s="12"/>
      <c r="GE474" s="12"/>
      <c r="GF474" s="12"/>
      <c r="GG474" s="12"/>
      <c r="GH474" s="12"/>
      <c r="GI474" s="12"/>
      <c r="GJ474" s="12"/>
      <c r="GK474" s="12"/>
      <c r="GL474" s="12"/>
      <c r="GM474" s="12"/>
      <c r="GN474" s="12"/>
      <c r="GO474" s="12"/>
      <c r="GP474" s="12"/>
      <c r="GQ474" s="12"/>
      <c r="GR474" s="12"/>
      <c r="GS474" s="12"/>
      <c r="GT474" s="12"/>
      <c r="GU474" s="12"/>
      <c r="GV474" s="12"/>
      <c r="GW474" s="12"/>
      <c r="GX474" s="12"/>
      <c r="GY474" s="12"/>
      <c r="GZ474" s="12"/>
      <c r="HA474" s="12"/>
      <c r="HB474" s="12"/>
      <c r="HC474" s="12"/>
      <c r="HD474" s="12"/>
      <c r="HE474" s="12"/>
      <c r="HF474" s="12"/>
      <c r="HG474" s="12"/>
      <c r="HH474" s="12"/>
      <c r="HI474" s="12"/>
      <c r="HJ474" s="12"/>
      <c r="HK474" s="12"/>
      <c r="HL474" s="12"/>
      <c r="HM474" s="12"/>
      <c r="HN474" s="12"/>
      <c r="HO474" s="12"/>
      <c r="HP474" s="12"/>
      <c r="HQ474" s="12"/>
      <c r="HR474" s="12"/>
      <c r="HS474" s="12"/>
      <c r="HT474" s="12"/>
      <c r="HU474" s="12"/>
      <c r="HV474" s="12"/>
      <c r="HW474" s="12"/>
      <c r="HX474" s="12"/>
      <c r="HY474" s="12"/>
      <c r="HZ474" s="12"/>
      <c r="IA474" s="12"/>
      <c r="IB474" s="12"/>
      <c r="IC474" s="12"/>
    </row>
    <row r="475" ht="12.0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  <c r="FY475" s="12"/>
      <c r="FZ475" s="12"/>
      <c r="GA475" s="12"/>
      <c r="GB475" s="12"/>
      <c r="GC475" s="12"/>
      <c r="GD475" s="12"/>
      <c r="GE475" s="12"/>
      <c r="GF475" s="12"/>
      <c r="GG475" s="12"/>
      <c r="GH475" s="12"/>
      <c r="GI475" s="12"/>
      <c r="GJ475" s="12"/>
      <c r="GK475" s="12"/>
      <c r="GL475" s="12"/>
      <c r="GM475" s="12"/>
      <c r="GN475" s="12"/>
      <c r="GO475" s="12"/>
      <c r="GP475" s="12"/>
      <c r="GQ475" s="12"/>
      <c r="GR475" s="12"/>
      <c r="GS475" s="12"/>
      <c r="GT475" s="12"/>
      <c r="GU475" s="12"/>
      <c r="GV475" s="12"/>
      <c r="GW475" s="12"/>
      <c r="GX475" s="12"/>
      <c r="GY475" s="12"/>
      <c r="GZ475" s="12"/>
      <c r="HA475" s="12"/>
      <c r="HB475" s="12"/>
      <c r="HC475" s="12"/>
      <c r="HD475" s="12"/>
      <c r="HE475" s="12"/>
      <c r="HF475" s="12"/>
      <c r="HG475" s="12"/>
      <c r="HH475" s="12"/>
      <c r="HI475" s="12"/>
      <c r="HJ475" s="12"/>
      <c r="HK475" s="12"/>
      <c r="HL475" s="12"/>
      <c r="HM475" s="12"/>
      <c r="HN475" s="12"/>
      <c r="HO475" s="12"/>
      <c r="HP475" s="12"/>
      <c r="HQ475" s="12"/>
      <c r="HR475" s="12"/>
      <c r="HS475" s="12"/>
      <c r="HT475" s="12"/>
      <c r="HU475" s="12"/>
      <c r="HV475" s="12"/>
      <c r="HW475" s="12"/>
      <c r="HX475" s="12"/>
      <c r="HY475" s="12"/>
      <c r="HZ475" s="12"/>
      <c r="IA475" s="12"/>
      <c r="IB475" s="12"/>
      <c r="IC475" s="12"/>
    </row>
    <row r="476" ht="12.0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  <c r="FY476" s="12"/>
      <c r="FZ476" s="12"/>
      <c r="GA476" s="12"/>
      <c r="GB476" s="12"/>
      <c r="GC476" s="12"/>
      <c r="GD476" s="12"/>
      <c r="GE476" s="12"/>
      <c r="GF476" s="12"/>
      <c r="GG476" s="12"/>
      <c r="GH476" s="12"/>
      <c r="GI476" s="12"/>
      <c r="GJ476" s="12"/>
      <c r="GK476" s="12"/>
      <c r="GL476" s="12"/>
      <c r="GM476" s="12"/>
      <c r="GN476" s="12"/>
      <c r="GO476" s="12"/>
      <c r="GP476" s="12"/>
      <c r="GQ476" s="12"/>
      <c r="GR476" s="12"/>
      <c r="GS476" s="12"/>
      <c r="GT476" s="12"/>
      <c r="GU476" s="12"/>
      <c r="GV476" s="12"/>
      <c r="GW476" s="12"/>
      <c r="GX476" s="12"/>
      <c r="GY476" s="12"/>
      <c r="GZ476" s="12"/>
      <c r="HA476" s="12"/>
      <c r="HB476" s="12"/>
      <c r="HC476" s="12"/>
      <c r="HD476" s="12"/>
      <c r="HE476" s="12"/>
      <c r="HF476" s="12"/>
      <c r="HG476" s="12"/>
      <c r="HH476" s="12"/>
      <c r="HI476" s="12"/>
      <c r="HJ476" s="12"/>
      <c r="HK476" s="12"/>
      <c r="HL476" s="12"/>
      <c r="HM476" s="12"/>
      <c r="HN476" s="12"/>
      <c r="HO476" s="12"/>
      <c r="HP476" s="12"/>
      <c r="HQ476" s="12"/>
      <c r="HR476" s="12"/>
      <c r="HS476" s="12"/>
      <c r="HT476" s="12"/>
      <c r="HU476" s="12"/>
      <c r="HV476" s="12"/>
      <c r="HW476" s="12"/>
      <c r="HX476" s="12"/>
      <c r="HY476" s="12"/>
      <c r="HZ476" s="12"/>
      <c r="IA476" s="12"/>
      <c r="IB476" s="12"/>
      <c r="IC476" s="12"/>
    </row>
    <row r="477" ht="12.0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  <c r="FY477" s="12"/>
      <c r="FZ477" s="12"/>
      <c r="GA477" s="12"/>
      <c r="GB477" s="12"/>
      <c r="GC477" s="12"/>
      <c r="GD477" s="12"/>
      <c r="GE477" s="12"/>
      <c r="GF477" s="12"/>
      <c r="GG477" s="12"/>
      <c r="GH477" s="12"/>
      <c r="GI477" s="12"/>
      <c r="GJ477" s="12"/>
      <c r="GK477" s="12"/>
      <c r="GL477" s="12"/>
      <c r="GM477" s="12"/>
      <c r="GN477" s="12"/>
      <c r="GO477" s="12"/>
      <c r="GP477" s="12"/>
      <c r="GQ477" s="12"/>
      <c r="GR477" s="12"/>
      <c r="GS477" s="12"/>
      <c r="GT477" s="12"/>
      <c r="GU477" s="12"/>
      <c r="GV477" s="12"/>
      <c r="GW477" s="12"/>
      <c r="GX477" s="12"/>
      <c r="GY477" s="12"/>
      <c r="GZ477" s="12"/>
      <c r="HA477" s="12"/>
      <c r="HB477" s="12"/>
      <c r="HC477" s="12"/>
      <c r="HD477" s="12"/>
      <c r="HE477" s="12"/>
      <c r="HF477" s="12"/>
      <c r="HG477" s="12"/>
      <c r="HH477" s="12"/>
      <c r="HI477" s="12"/>
      <c r="HJ477" s="12"/>
      <c r="HK477" s="12"/>
      <c r="HL477" s="12"/>
      <c r="HM477" s="12"/>
      <c r="HN477" s="12"/>
      <c r="HO477" s="12"/>
      <c r="HP477" s="12"/>
      <c r="HQ477" s="12"/>
      <c r="HR477" s="12"/>
      <c r="HS477" s="12"/>
      <c r="HT477" s="12"/>
      <c r="HU477" s="12"/>
      <c r="HV477" s="12"/>
      <c r="HW477" s="12"/>
      <c r="HX477" s="12"/>
      <c r="HY477" s="12"/>
      <c r="HZ477" s="12"/>
      <c r="IA477" s="12"/>
      <c r="IB477" s="12"/>
      <c r="IC477" s="12"/>
    </row>
    <row r="478" ht="12.0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  <c r="FY478" s="12"/>
      <c r="FZ478" s="12"/>
      <c r="GA478" s="12"/>
      <c r="GB478" s="12"/>
      <c r="GC478" s="12"/>
      <c r="GD478" s="12"/>
      <c r="GE478" s="12"/>
      <c r="GF478" s="12"/>
      <c r="GG478" s="12"/>
      <c r="GH478" s="12"/>
      <c r="GI478" s="12"/>
      <c r="GJ478" s="12"/>
      <c r="GK478" s="12"/>
      <c r="GL478" s="12"/>
      <c r="GM478" s="12"/>
      <c r="GN478" s="12"/>
      <c r="GO478" s="12"/>
      <c r="GP478" s="12"/>
      <c r="GQ478" s="12"/>
      <c r="GR478" s="12"/>
      <c r="GS478" s="12"/>
      <c r="GT478" s="12"/>
      <c r="GU478" s="12"/>
      <c r="GV478" s="12"/>
      <c r="GW478" s="12"/>
      <c r="GX478" s="12"/>
      <c r="GY478" s="12"/>
      <c r="GZ478" s="12"/>
      <c r="HA478" s="12"/>
      <c r="HB478" s="12"/>
      <c r="HC478" s="12"/>
      <c r="HD478" s="12"/>
      <c r="HE478" s="12"/>
      <c r="HF478" s="12"/>
      <c r="HG478" s="12"/>
      <c r="HH478" s="12"/>
      <c r="HI478" s="12"/>
      <c r="HJ478" s="12"/>
      <c r="HK478" s="12"/>
      <c r="HL478" s="12"/>
      <c r="HM478" s="12"/>
      <c r="HN478" s="12"/>
      <c r="HO478" s="12"/>
      <c r="HP478" s="12"/>
      <c r="HQ478" s="12"/>
      <c r="HR478" s="12"/>
      <c r="HS478" s="12"/>
      <c r="HT478" s="12"/>
      <c r="HU478" s="12"/>
      <c r="HV478" s="12"/>
      <c r="HW478" s="12"/>
      <c r="HX478" s="12"/>
      <c r="HY478" s="12"/>
      <c r="HZ478" s="12"/>
      <c r="IA478" s="12"/>
      <c r="IB478" s="12"/>
      <c r="IC478" s="12"/>
    </row>
    <row r="479" ht="12.0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  <c r="GD479" s="12"/>
      <c r="GE479" s="12"/>
      <c r="GF479" s="12"/>
      <c r="GG479" s="12"/>
      <c r="GH479" s="12"/>
      <c r="GI479" s="12"/>
      <c r="GJ479" s="12"/>
      <c r="GK479" s="12"/>
      <c r="GL479" s="12"/>
      <c r="GM479" s="12"/>
      <c r="GN479" s="12"/>
      <c r="GO479" s="12"/>
      <c r="GP479" s="12"/>
      <c r="GQ479" s="12"/>
      <c r="GR479" s="12"/>
      <c r="GS479" s="12"/>
      <c r="GT479" s="12"/>
      <c r="GU479" s="12"/>
      <c r="GV479" s="12"/>
      <c r="GW479" s="12"/>
      <c r="GX479" s="12"/>
      <c r="GY479" s="12"/>
      <c r="GZ479" s="12"/>
      <c r="HA479" s="12"/>
      <c r="HB479" s="12"/>
      <c r="HC479" s="12"/>
      <c r="HD479" s="12"/>
      <c r="HE479" s="12"/>
      <c r="HF479" s="12"/>
      <c r="HG479" s="12"/>
      <c r="HH479" s="12"/>
      <c r="HI479" s="12"/>
      <c r="HJ479" s="12"/>
      <c r="HK479" s="12"/>
      <c r="HL479" s="12"/>
      <c r="HM479" s="12"/>
      <c r="HN479" s="12"/>
      <c r="HO479" s="12"/>
      <c r="HP479" s="12"/>
      <c r="HQ479" s="12"/>
      <c r="HR479" s="12"/>
      <c r="HS479" s="12"/>
      <c r="HT479" s="12"/>
      <c r="HU479" s="12"/>
      <c r="HV479" s="12"/>
      <c r="HW479" s="12"/>
      <c r="HX479" s="12"/>
      <c r="HY479" s="12"/>
      <c r="HZ479" s="12"/>
      <c r="IA479" s="12"/>
      <c r="IB479" s="12"/>
      <c r="IC479" s="12"/>
    </row>
    <row r="480" ht="12.0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  <c r="FY480" s="12"/>
      <c r="FZ480" s="12"/>
      <c r="GA480" s="12"/>
      <c r="GB480" s="12"/>
      <c r="GC480" s="12"/>
      <c r="GD480" s="12"/>
      <c r="GE480" s="12"/>
      <c r="GF480" s="12"/>
      <c r="GG480" s="12"/>
      <c r="GH480" s="12"/>
      <c r="GI480" s="12"/>
      <c r="GJ480" s="12"/>
      <c r="GK480" s="12"/>
      <c r="GL480" s="12"/>
      <c r="GM480" s="12"/>
      <c r="GN480" s="12"/>
      <c r="GO480" s="12"/>
      <c r="GP480" s="12"/>
      <c r="GQ480" s="12"/>
      <c r="GR480" s="12"/>
      <c r="GS480" s="12"/>
      <c r="GT480" s="12"/>
      <c r="GU480" s="12"/>
      <c r="GV480" s="12"/>
      <c r="GW480" s="12"/>
      <c r="GX480" s="12"/>
      <c r="GY480" s="12"/>
      <c r="GZ480" s="12"/>
      <c r="HA480" s="12"/>
      <c r="HB480" s="12"/>
      <c r="HC480" s="12"/>
      <c r="HD480" s="12"/>
      <c r="HE480" s="12"/>
      <c r="HF480" s="12"/>
      <c r="HG480" s="12"/>
      <c r="HH480" s="12"/>
      <c r="HI480" s="12"/>
      <c r="HJ480" s="12"/>
      <c r="HK480" s="12"/>
      <c r="HL480" s="12"/>
      <c r="HM480" s="12"/>
      <c r="HN480" s="12"/>
      <c r="HO480" s="12"/>
      <c r="HP480" s="12"/>
      <c r="HQ480" s="12"/>
      <c r="HR480" s="12"/>
      <c r="HS480" s="12"/>
      <c r="HT480" s="12"/>
      <c r="HU480" s="12"/>
      <c r="HV480" s="12"/>
      <c r="HW480" s="12"/>
      <c r="HX480" s="12"/>
      <c r="HY480" s="12"/>
      <c r="HZ480" s="12"/>
      <c r="IA480" s="12"/>
      <c r="IB480" s="12"/>
      <c r="IC480" s="12"/>
    </row>
    <row r="481" ht="12.0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  <c r="FY481" s="12"/>
      <c r="FZ481" s="12"/>
      <c r="GA481" s="12"/>
      <c r="GB481" s="12"/>
      <c r="GC481" s="12"/>
      <c r="GD481" s="12"/>
      <c r="GE481" s="12"/>
      <c r="GF481" s="12"/>
      <c r="GG481" s="12"/>
      <c r="GH481" s="12"/>
      <c r="GI481" s="12"/>
      <c r="GJ481" s="12"/>
      <c r="GK481" s="12"/>
      <c r="GL481" s="12"/>
      <c r="GM481" s="12"/>
      <c r="GN481" s="12"/>
      <c r="GO481" s="12"/>
      <c r="GP481" s="12"/>
      <c r="GQ481" s="12"/>
      <c r="GR481" s="12"/>
      <c r="GS481" s="12"/>
      <c r="GT481" s="12"/>
      <c r="GU481" s="12"/>
      <c r="GV481" s="12"/>
      <c r="GW481" s="12"/>
      <c r="GX481" s="12"/>
      <c r="GY481" s="12"/>
      <c r="GZ481" s="12"/>
      <c r="HA481" s="12"/>
      <c r="HB481" s="12"/>
      <c r="HC481" s="12"/>
      <c r="HD481" s="12"/>
      <c r="HE481" s="12"/>
      <c r="HF481" s="12"/>
      <c r="HG481" s="12"/>
      <c r="HH481" s="12"/>
      <c r="HI481" s="12"/>
      <c r="HJ481" s="12"/>
      <c r="HK481" s="12"/>
      <c r="HL481" s="12"/>
      <c r="HM481" s="12"/>
      <c r="HN481" s="12"/>
      <c r="HO481" s="12"/>
      <c r="HP481" s="12"/>
      <c r="HQ481" s="12"/>
      <c r="HR481" s="12"/>
      <c r="HS481" s="12"/>
      <c r="HT481" s="12"/>
      <c r="HU481" s="12"/>
      <c r="HV481" s="12"/>
      <c r="HW481" s="12"/>
      <c r="HX481" s="12"/>
      <c r="HY481" s="12"/>
      <c r="HZ481" s="12"/>
      <c r="IA481" s="12"/>
      <c r="IB481" s="12"/>
      <c r="IC481" s="12"/>
    </row>
    <row r="482" ht="12.0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  <c r="FY482" s="12"/>
      <c r="FZ482" s="12"/>
      <c r="GA482" s="12"/>
      <c r="GB482" s="12"/>
      <c r="GC482" s="12"/>
      <c r="GD482" s="12"/>
      <c r="GE482" s="12"/>
      <c r="GF482" s="12"/>
      <c r="GG482" s="12"/>
      <c r="GH482" s="12"/>
      <c r="GI482" s="12"/>
      <c r="GJ482" s="12"/>
      <c r="GK482" s="12"/>
      <c r="GL482" s="12"/>
      <c r="GM482" s="12"/>
      <c r="GN482" s="12"/>
      <c r="GO482" s="12"/>
      <c r="GP482" s="12"/>
      <c r="GQ482" s="12"/>
      <c r="GR482" s="12"/>
      <c r="GS482" s="12"/>
      <c r="GT482" s="12"/>
      <c r="GU482" s="12"/>
      <c r="GV482" s="12"/>
      <c r="GW482" s="12"/>
      <c r="GX482" s="12"/>
      <c r="GY482" s="12"/>
      <c r="GZ482" s="12"/>
      <c r="HA482" s="12"/>
      <c r="HB482" s="12"/>
      <c r="HC482" s="12"/>
      <c r="HD482" s="12"/>
      <c r="HE482" s="12"/>
      <c r="HF482" s="12"/>
      <c r="HG482" s="12"/>
      <c r="HH482" s="12"/>
      <c r="HI482" s="12"/>
      <c r="HJ482" s="12"/>
      <c r="HK482" s="12"/>
      <c r="HL482" s="12"/>
      <c r="HM482" s="12"/>
      <c r="HN482" s="12"/>
      <c r="HO482" s="12"/>
      <c r="HP482" s="12"/>
      <c r="HQ482" s="12"/>
      <c r="HR482" s="12"/>
      <c r="HS482" s="12"/>
      <c r="HT482" s="12"/>
      <c r="HU482" s="12"/>
      <c r="HV482" s="12"/>
      <c r="HW482" s="12"/>
      <c r="HX482" s="12"/>
      <c r="HY482" s="12"/>
      <c r="HZ482" s="12"/>
      <c r="IA482" s="12"/>
      <c r="IB482" s="12"/>
      <c r="IC482" s="12"/>
    </row>
    <row r="483" ht="12.0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  <c r="FY483" s="12"/>
      <c r="FZ483" s="12"/>
      <c r="GA483" s="12"/>
      <c r="GB483" s="12"/>
      <c r="GC483" s="12"/>
      <c r="GD483" s="12"/>
      <c r="GE483" s="12"/>
      <c r="GF483" s="12"/>
      <c r="GG483" s="12"/>
      <c r="GH483" s="12"/>
      <c r="GI483" s="12"/>
      <c r="GJ483" s="12"/>
      <c r="GK483" s="12"/>
      <c r="GL483" s="12"/>
      <c r="GM483" s="12"/>
      <c r="GN483" s="12"/>
      <c r="GO483" s="12"/>
      <c r="GP483" s="12"/>
      <c r="GQ483" s="12"/>
      <c r="GR483" s="12"/>
      <c r="GS483" s="12"/>
      <c r="GT483" s="12"/>
      <c r="GU483" s="12"/>
      <c r="GV483" s="12"/>
      <c r="GW483" s="12"/>
      <c r="GX483" s="12"/>
      <c r="GY483" s="12"/>
      <c r="GZ483" s="12"/>
      <c r="HA483" s="12"/>
      <c r="HB483" s="12"/>
      <c r="HC483" s="12"/>
      <c r="HD483" s="12"/>
      <c r="HE483" s="12"/>
      <c r="HF483" s="12"/>
      <c r="HG483" s="12"/>
      <c r="HH483" s="12"/>
      <c r="HI483" s="12"/>
      <c r="HJ483" s="12"/>
      <c r="HK483" s="12"/>
      <c r="HL483" s="12"/>
      <c r="HM483" s="12"/>
      <c r="HN483" s="12"/>
      <c r="HO483" s="12"/>
      <c r="HP483" s="12"/>
      <c r="HQ483" s="12"/>
      <c r="HR483" s="12"/>
      <c r="HS483" s="12"/>
      <c r="HT483" s="12"/>
      <c r="HU483" s="12"/>
      <c r="HV483" s="12"/>
      <c r="HW483" s="12"/>
      <c r="HX483" s="12"/>
      <c r="HY483" s="12"/>
      <c r="HZ483" s="12"/>
      <c r="IA483" s="12"/>
      <c r="IB483" s="12"/>
      <c r="IC483" s="12"/>
    </row>
    <row r="484" ht="12.0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  <c r="FY484" s="12"/>
      <c r="FZ484" s="12"/>
      <c r="GA484" s="12"/>
      <c r="GB484" s="12"/>
      <c r="GC484" s="12"/>
      <c r="GD484" s="12"/>
      <c r="GE484" s="12"/>
      <c r="GF484" s="12"/>
      <c r="GG484" s="12"/>
      <c r="GH484" s="12"/>
      <c r="GI484" s="12"/>
      <c r="GJ484" s="12"/>
      <c r="GK484" s="12"/>
      <c r="GL484" s="12"/>
      <c r="GM484" s="12"/>
      <c r="GN484" s="12"/>
      <c r="GO484" s="12"/>
      <c r="GP484" s="12"/>
      <c r="GQ484" s="12"/>
      <c r="GR484" s="12"/>
      <c r="GS484" s="12"/>
      <c r="GT484" s="12"/>
      <c r="GU484" s="12"/>
      <c r="GV484" s="12"/>
      <c r="GW484" s="12"/>
      <c r="GX484" s="12"/>
      <c r="GY484" s="12"/>
      <c r="GZ484" s="12"/>
      <c r="HA484" s="12"/>
      <c r="HB484" s="12"/>
      <c r="HC484" s="12"/>
      <c r="HD484" s="12"/>
      <c r="HE484" s="12"/>
      <c r="HF484" s="12"/>
      <c r="HG484" s="12"/>
      <c r="HH484" s="12"/>
      <c r="HI484" s="12"/>
      <c r="HJ484" s="12"/>
      <c r="HK484" s="12"/>
      <c r="HL484" s="12"/>
      <c r="HM484" s="12"/>
      <c r="HN484" s="12"/>
      <c r="HO484" s="12"/>
      <c r="HP484" s="12"/>
      <c r="HQ484" s="12"/>
      <c r="HR484" s="12"/>
      <c r="HS484" s="12"/>
      <c r="HT484" s="12"/>
      <c r="HU484" s="12"/>
      <c r="HV484" s="12"/>
      <c r="HW484" s="12"/>
      <c r="HX484" s="12"/>
      <c r="HY484" s="12"/>
      <c r="HZ484" s="12"/>
      <c r="IA484" s="12"/>
      <c r="IB484" s="12"/>
      <c r="IC484" s="12"/>
    </row>
    <row r="485" ht="12.0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  <c r="FY485" s="12"/>
      <c r="FZ485" s="12"/>
      <c r="GA485" s="12"/>
      <c r="GB485" s="12"/>
      <c r="GC485" s="12"/>
      <c r="GD485" s="12"/>
      <c r="GE485" s="12"/>
      <c r="GF485" s="12"/>
      <c r="GG485" s="12"/>
      <c r="GH485" s="12"/>
      <c r="GI485" s="12"/>
      <c r="GJ485" s="12"/>
      <c r="GK485" s="12"/>
      <c r="GL485" s="12"/>
      <c r="GM485" s="12"/>
      <c r="GN485" s="12"/>
      <c r="GO485" s="12"/>
      <c r="GP485" s="12"/>
      <c r="GQ485" s="12"/>
      <c r="GR485" s="12"/>
      <c r="GS485" s="12"/>
      <c r="GT485" s="12"/>
      <c r="GU485" s="12"/>
      <c r="GV485" s="12"/>
      <c r="GW485" s="12"/>
      <c r="GX485" s="12"/>
      <c r="GY485" s="12"/>
      <c r="GZ485" s="12"/>
      <c r="HA485" s="12"/>
      <c r="HB485" s="12"/>
      <c r="HC485" s="12"/>
      <c r="HD485" s="12"/>
      <c r="HE485" s="12"/>
      <c r="HF485" s="12"/>
      <c r="HG485" s="12"/>
      <c r="HH485" s="12"/>
      <c r="HI485" s="12"/>
      <c r="HJ485" s="12"/>
      <c r="HK485" s="12"/>
      <c r="HL485" s="12"/>
      <c r="HM485" s="12"/>
      <c r="HN485" s="12"/>
      <c r="HO485" s="12"/>
      <c r="HP485" s="12"/>
      <c r="HQ485" s="12"/>
      <c r="HR485" s="12"/>
      <c r="HS485" s="12"/>
      <c r="HT485" s="12"/>
      <c r="HU485" s="12"/>
      <c r="HV485" s="12"/>
      <c r="HW485" s="12"/>
      <c r="HX485" s="12"/>
      <c r="HY485" s="12"/>
      <c r="HZ485" s="12"/>
      <c r="IA485" s="12"/>
      <c r="IB485" s="12"/>
      <c r="IC485" s="12"/>
    </row>
    <row r="486" ht="12.0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  <c r="FY486" s="12"/>
      <c r="FZ486" s="12"/>
      <c r="GA486" s="12"/>
      <c r="GB486" s="12"/>
      <c r="GC486" s="12"/>
      <c r="GD486" s="12"/>
      <c r="GE486" s="12"/>
      <c r="GF486" s="12"/>
      <c r="GG486" s="12"/>
      <c r="GH486" s="12"/>
      <c r="GI486" s="12"/>
      <c r="GJ486" s="12"/>
      <c r="GK486" s="12"/>
      <c r="GL486" s="12"/>
      <c r="GM486" s="12"/>
      <c r="GN486" s="12"/>
      <c r="GO486" s="12"/>
      <c r="GP486" s="12"/>
      <c r="GQ486" s="12"/>
      <c r="GR486" s="12"/>
      <c r="GS486" s="12"/>
      <c r="GT486" s="12"/>
      <c r="GU486" s="12"/>
      <c r="GV486" s="12"/>
      <c r="GW486" s="12"/>
      <c r="GX486" s="12"/>
      <c r="GY486" s="12"/>
      <c r="GZ486" s="12"/>
      <c r="HA486" s="12"/>
      <c r="HB486" s="12"/>
      <c r="HC486" s="12"/>
      <c r="HD486" s="12"/>
      <c r="HE486" s="12"/>
      <c r="HF486" s="12"/>
      <c r="HG486" s="12"/>
      <c r="HH486" s="12"/>
      <c r="HI486" s="12"/>
      <c r="HJ486" s="12"/>
      <c r="HK486" s="12"/>
      <c r="HL486" s="12"/>
      <c r="HM486" s="12"/>
      <c r="HN486" s="12"/>
      <c r="HO486" s="12"/>
      <c r="HP486" s="12"/>
      <c r="HQ486" s="12"/>
      <c r="HR486" s="12"/>
      <c r="HS486" s="12"/>
      <c r="HT486" s="12"/>
      <c r="HU486" s="12"/>
      <c r="HV486" s="12"/>
      <c r="HW486" s="12"/>
      <c r="HX486" s="12"/>
      <c r="HY486" s="12"/>
      <c r="HZ486" s="12"/>
      <c r="IA486" s="12"/>
      <c r="IB486" s="12"/>
      <c r="IC486" s="12"/>
    </row>
    <row r="487" ht="12.0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  <c r="FY487" s="12"/>
      <c r="FZ487" s="12"/>
      <c r="GA487" s="12"/>
      <c r="GB487" s="12"/>
      <c r="GC487" s="12"/>
      <c r="GD487" s="12"/>
      <c r="GE487" s="12"/>
      <c r="GF487" s="12"/>
      <c r="GG487" s="12"/>
      <c r="GH487" s="12"/>
      <c r="GI487" s="12"/>
      <c r="GJ487" s="12"/>
      <c r="GK487" s="12"/>
      <c r="GL487" s="12"/>
      <c r="GM487" s="12"/>
      <c r="GN487" s="12"/>
      <c r="GO487" s="12"/>
      <c r="GP487" s="12"/>
      <c r="GQ487" s="12"/>
      <c r="GR487" s="12"/>
      <c r="GS487" s="12"/>
      <c r="GT487" s="12"/>
      <c r="GU487" s="12"/>
      <c r="GV487" s="12"/>
      <c r="GW487" s="12"/>
      <c r="GX487" s="12"/>
      <c r="GY487" s="12"/>
      <c r="GZ487" s="12"/>
      <c r="HA487" s="12"/>
      <c r="HB487" s="12"/>
      <c r="HC487" s="12"/>
      <c r="HD487" s="12"/>
      <c r="HE487" s="12"/>
      <c r="HF487" s="12"/>
      <c r="HG487" s="12"/>
      <c r="HH487" s="12"/>
      <c r="HI487" s="12"/>
      <c r="HJ487" s="12"/>
      <c r="HK487" s="12"/>
      <c r="HL487" s="12"/>
      <c r="HM487" s="12"/>
      <c r="HN487" s="12"/>
      <c r="HO487" s="12"/>
      <c r="HP487" s="12"/>
      <c r="HQ487" s="12"/>
      <c r="HR487" s="12"/>
      <c r="HS487" s="12"/>
      <c r="HT487" s="12"/>
      <c r="HU487" s="12"/>
      <c r="HV487" s="12"/>
      <c r="HW487" s="12"/>
      <c r="HX487" s="12"/>
      <c r="HY487" s="12"/>
      <c r="HZ487" s="12"/>
      <c r="IA487" s="12"/>
      <c r="IB487" s="12"/>
      <c r="IC487" s="12"/>
    </row>
    <row r="488" ht="12.0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  <c r="FY488" s="12"/>
      <c r="FZ488" s="12"/>
      <c r="GA488" s="12"/>
      <c r="GB488" s="12"/>
      <c r="GC488" s="12"/>
      <c r="GD488" s="12"/>
      <c r="GE488" s="12"/>
      <c r="GF488" s="12"/>
      <c r="GG488" s="12"/>
      <c r="GH488" s="12"/>
      <c r="GI488" s="12"/>
      <c r="GJ488" s="12"/>
      <c r="GK488" s="12"/>
      <c r="GL488" s="12"/>
      <c r="GM488" s="12"/>
      <c r="GN488" s="12"/>
      <c r="GO488" s="12"/>
      <c r="GP488" s="12"/>
      <c r="GQ488" s="12"/>
      <c r="GR488" s="12"/>
      <c r="GS488" s="12"/>
      <c r="GT488" s="12"/>
      <c r="GU488" s="12"/>
      <c r="GV488" s="12"/>
      <c r="GW488" s="12"/>
      <c r="GX488" s="12"/>
      <c r="GY488" s="12"/>
      <c r="GZ488" s="12"/>
      <c r="HA488" s="12"/>
      <c r="HB488" s="12"/>
      <c r="HC488" s="12"/>
      <c r="HD488" s="12"/>
      <c r="HE488" s="12"/>
      <c r="HF488" s="12"/>
      <c r="HG488" s="12"/>
      <c r="HH488" s="12"/>
      <c r="HI488" s="12"/>
      <c r="HJ488" s="12"/>
      <c r="HK488" s="12"/>
      <c r="HL488" s="12"/>
      <c r="HM488" s="12"/>
      <c r="HN488" s="12"/>
      <c r="HO488" s="12"/>
      <c r="HP488" s="12"/>
      <c r="HQ488" s="12"/>
      <c r="HR488" s="12"/>
      <c r="HS488" s="12"/>
      <c r="HT488" s="12"/>
      <c r="HU488" s="12"/>
      <c r="HV488" s="12"/>
      <c r="HW488" s="12"/>
      <c r="HX488" s="12"/>
      <c r="HY488" s="12"/>
      <c r="HZ488" s="12"/>
      <c r="IA488" s="12"/>
      <c r="IB488" s="12"/>
      <c r="IC488" s="12"/>
    </row>
    <row r="489" ht="12.0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  <c r="FY489" s="12"/>
      <c r="FZ489" s="12"/>
      <c r="GA489" s="12"/>
      <c r="GB489" s="12"/>
      <c r="GC489" s="12"/>
      <c r="GD489" s="12"/>
      <c r="GE489" s="12"/>
      <c r="GF489" s="12"/>
      <c r="GG489" s="12"/>
      <c r="GH489" s="12"/>
      <c r="GI489" s="12"/>
      <c r="GJ489" s="12"/>
      <c r="GK489" s="12"/>
      <c r="GL489" s="12"/>
      <c r="GM489" s="12"/>
      <c r="GN489" s="12"/>
      <c r="GO489" s="12"/>
      <c r="GP489" s="12"/>
      <c r="GQ489" s="12"/>
      <c r="GR489" s="12"/>
      <c r="GS489" s="12"/>
      <c r="GT489" s="12"/>
      <c r="GU489" s="12"/>
      <c r="GV489" s="12"/>
      <c r="GW489" s="12"/>
      <c r="GX489" s="12"/>
      <c r="GY489" s="12"/>
      <c r="GZ489" s="12"/>
      <c r="HA489" s="12"/>
      <c r="HB489" s="12"/>
      <c r="HC489" s="12"/>
      <c r="HD489" s="12"/>
      <c r="HE489" s="12"/>
      <c r="HF489" s="12"/>
      <c r="HG489" s="12"/>
      <c r="HH489" s="12"/>
      <c r="HI489" s="12"/>
      <c r="HJ489" s="12"/>
      <c r="HK489" s="12"/>
      <c r="HL489" s="12"/>
      <c r="HM489" s="12"/>
      <c r="HN489" s="12"/>
      <c r="HO489" s="12"/>
      <c r="HP489" s="12"/>
      <c r="HQ489" s="12"/>
      <c r="HR489" s="12"/>
      <c r="HS489" s="12"/>
      <c r="HT489" s="12"/>
      <c r="HU489" s="12"/>
      <c r="HV489" s="12"/>
      <c r="HW489" s="12"/>
      <c r="HX489" s="12"/>
      <c r="HY489" s="12"/>
      <c r="HZ489" s="12"/>
      <c r="IA489" s="12"/>
      <c r="IB489" s="12"/>
      <c r="IC489" s="12"/>
    </row>
    <row r="490" ht="12.0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  <c r="FY490" s="12"/>
      <c r="FZ490" s="12"/>
      <c r="GA490" s="12"/>
      <c r="GB490" s="12"/>
      <c r="GC490" s="12"/>
      <c r="GD490" s="12"/>
      <c r="GE490" s="12"/>
      <c r="GF490" s="12"/>
      <c r="GG490" s="12"/>
      <c r="GH490" s="12"/>
      <c r="GI490" s="12"/>
      <c r="GJ490" s="12"/>
      <c r="GK490" s="12"/>
      <c r="GL490" s="12"/>
      <c r="GM490" s="12"/>
      <c r="GN490" s="12"/>
      <c r="GO490" s="12"/>
      <c r="GP490" s="12"/>
      <c r="GQ490" s="12"/>
      <c r="GR490" s="12"/>
      <c r="GS490" s="12"/>
      <c r="GT490" s="12"/>
      <c r="GU490" s="12"/>
      <c r="GV490" s="12"/>
      <c r="GW490" s="12"/>
      <c r="GX490" s="12"/>
      <c r="GY490" s="12"/>
      <c r="GZ490" s="12"/>
      <c r="HA490" s="12"/>
      <c r="HB490" s="12"/>
      <c r="HC490" s="12"/>
      <c r="HD490" s="12"/>
      <c r="HE490" s="12"/>
      <c r="HF490" s="12"/>
      <c r="HG490" s="12"/>
      <c r="HH490" s="12"/>
      <c r="HI490" s="12"/>
      <c r="HJ490" s="12"/>
      <c r="HK490" s="12"/>
      <c r="HL490" s="12"/>
      <c r="HM490" s="12"/>
      <c r="HN490" s="12"/>
      <c r="HO490" s="12"/>
      <c r="HP490" s="12"/>
      <c r="HQ490" s="12"/>
      <c r="HR490" s="12"/>
      <c r="HS490" s="12"/>
      <c r="HT490" s="12"/>
      <c r="HU490" s="12"/>
      <c r="HV490" s="12"/>
      <c r="HW490" s="12"/>
      <c r="HX490" s="12"/>
      <c r="HY490" s="12"/>
      <c r="HZ490" s="12"/>
      <c r="IA490" s="12"/>
      <c r="IB490" s="12"/>
      <c r="IC490" s="12"/>
    </row>
    <row r="491" ht="12.0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  <c r="FY491" s="12"/>
      <c r="FZ491" s="12"/>
      <c r="GA491" s="12"/>
      <c r="GB491" s="12"/>
      <c r="GC491" s="12"/>
      <c r="GD491" s="12"/>
      <c r="GE491" s="12"/>
      <c r="GF491" s="12"/>
      <c r="GG491" s="12"/>
      <c r="GH491" s="12"/>
      <c r="GI491" s="12"/>
      <c r="GJ491" s="12"/>
      <c r="GK491" s="12"/>
      <c r="GL491" s="12"/>
      <c r="GM491" s="12"/>
      <c r="GN491" s="12"/>
      <c r="GO491" s="12"/>
      <c r="GP491" s="12"/>
      <c r="GQ491" s="12"/>
      <c r="GR491" s="12"/>
      <c r="GS491" s="12"/>
      <c r="GT491" s="12"/>
      <c r="GU491" s="12"/>
      <c r="GV491" s="12"/>
      <c r="GW491" s="12"/>
      <c r="GX491" s="12"/>
      <c r="GY491" s="12"/>
      <c r="GZ491" s="12"/>
      <c r="HA491" s="12"/>
      <c r="HB491" s="12"/>
      <c r="HC491" s="12"/>
      <c r="HD491" s="12"/>
      <c r="HE491" s="12"/>
      <c r="HF491" s="12"/>
      <c r="HG491" s="12"/>
      <c r="HH491" s="12"/>
      <c r="HI491" s="12"/>
      <c r="HJ491" s="12"/>
      <c r="HK491" s="12"/>
      <c r="HL491" s="12"/>
      <c r="HM491" s="12"/>
      <c r="HN491" s="12"/>
      <c r="HO491" s="12"/>
      <c r="HP491" s="12"/>
      <c r="HQ491" s="12"/>
      <c r="HR491" s="12"/>
      <c r="HS491" s="12"/>
      <c r="HT491" s="12"/>
      <c r="HU491" s="12"/>
      <c r="HV491" s="12"/>
      <c r="HW491" s="12"/>
      <c r="HX491" s="12"/>
      <c r="HY491" s="12"/>
      <c r="HZ491" s="12"/>
      <c r="IA491" s="12"/>
      <c r="IB491" s="12"/>
      <c r="IC491" s="12"/>
    </row>
    <row r="492" ht="12.0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  <c r="FY492" s="12"/>
      <c r="FZ492" s="12"/>
      <c r="GA492" s="12"/>
      <c r="GB492" s="12"/>
      <c r="GC492" s="12"/>
      <c r="GD492" s="12"/>
      <c r="GE492" s="12"/>
      <c r="GF492" s="12"/>
      <c r="GG492" s="12"/>
      <c r="GH492" s="12"/>
      <c r="GI492" s="12"/>
      <c r="GJ492" s="12"/>
      <c r="GK492" s="12"/>
      <c r="GL492" s="12"/>
      <c r="GM492" s="12"/>
      <c r="GN492" s="12"/>
      <c r="GO492" s="12"/>
      <c r="GP492" s="12"/>
      <c r="GQ492" s="12"/>
      <c r="GR492" s="12"/>
      <c r="GS492" s="12"/>
      <c r="GT492" s="12"/>
      <c r="GU492" s="12"/>
      <c r="GV492" s="12"/>
      <c r="GW492" s="12"/>
      <c r="GX492" s="12"/>
      <c r="GY492" s="12"/>
      <c r="GZ492" s="12"/>
      <c r="HA492" s="12"/>
      <c r="HB492" s="12"/>
      <c r="HC492" s="12"/>
      <c r="HD492" s="12"/>
      <c r="HE492" s="12"/>
      <c r="HF492" s="12"/>
      <c r="HG492" s="12"/>
      <c r="HH492" s="12"/>
      <c r="HI492" s="12"/>
      <c r="HJ492" s="12"/>
      <c r="HK492" s="12"/>
      <c r="HL492" s="12"/>
      <c r="HM492" s="12"/>
      <c r="HN492" s="12"/>
      <c r="HO492" s="12"/>
      <c r="HP492" s="12"/>
      <c r="HQ492" s="12"/>
      <c r="HR492" s="12"/>
      <c r="HS492" s="12"/>
      <c r="HT492" s="12"/>
      <c r="HU492" s="12"/>
      <c r="HV492" s="12"/>
      <c r="HW492" s="12"/>
      <c r="HX492" s="12"/>
      <c r="HY492" s="12"/>
      <c r="HZ492" s="12"/>
      <c r="IA492" s="12"/>
      <c r="IB492" s="12"/>
      <c r="IC492" s="12"/>
    </row>
    <row r="493" ht="12.0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  <c r="FY493" s="12"/>
      <c r="FZ493" s="12"/>
      <c r="GA493" s="12"/>
      <c r="GB493" s="12"/>
      <c r="GC493" s="12"/>
      <c r="GD493" s="12"/>
      <c r="GE493" s="12"/>
      <c r="GF493" s="12"/>
      <c r="GG493" s="12"/>
      <c r="GH493" s="12"/>
      <c r="GI493" s="12"/>
      <c r="GJ493" s="12"/>
      <c r="GK493" s="12"/>
      <c r="GL493" s="12"/>
      <c r="GM493" s="12"/>
      <c r="GN493" s="12"/>
      <c r="GO493" s="12"/>
      <c r="GP493" s="12"/>
      <c r="GQ493" s="12"/>
      <c r="GR493" s="12"/>
      <c r="GS493" s="12"/>
      <c r="GT493" s="12"/>
      <c r="GU493" s="12"/>
      <c r="GV493" s="12"/>
      <c r="GW493" s="12"/>
      <c r="GX493" s="12"/>
      <c r="GY493" s="12"/>
      <c r="GZ493" s="12"/>
      <c r="HA493" s="12"/>
      <c r="HB493" s="12"/>
      <c r="HC493" s="12"/>
      <c r="HD493" s="12"/>
      <c r="HE493" s="12"/>
      <c r="HF493" s="12"/>
      <c r="HG493" s="12"/>
      <c r="HH493" s="12"/>
      <c r="HI493" s="12"/>
      <c r="HJ493" s="12"/>
      <c r="HK493" s="12"/>
      <c r="HL493" s="12"/>
      <c r="HM493" s="12"/>
      <c r="HN493" s="12"/>
      <c r="HO493" s="12"/>
      <c r="HP493" s="12"/>
      <c r="HQ493" s="12"/>
      <c r="HR493" s="12"/>
      <c r="HS493" s="12"/>
      <c r="HT493" s="12"/>
      <c r="HU493" s="12"/>
      <c r="HV493" s="12"/>
      <c r="HW493" s="12"/>
      <c r="HX493" s="12"/>
      <c r="HY493" s="12"/>
      <c r="HZ493" s="12"/>
      <c r="IA493" s="12"/>
      <c r="IB493" s="12"/>
      <c r="IC493" s="12"/>
    </row>
    <row r="494" ht="12.0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  <c r="FY494" s="12"/>
      <c r="FZ494" s="12"/>
      <c r="GA494" s="12"/>
      <c r="GB494" s="12"/>
      <c r="GC494" s="12"/>
      <c r="GD494" s="12"/>
      <c r="GE494" s="12"/>
      <c r="GF494" s="12"/>
      <c r="GG494" s="12"/>
      <c r="GH494" s="12"/>
      <c r="GI494" s="12"/>
      <c r="GJ494" s="12"/>
      <c r="GK494" s="12"/>
      <c r="GL494" s="12"/>
      <c r="GM494" s="12"/>
      <c r="GN494" s="12"/>
      <c r="GO494" s="12"/>
      <c r="GP494" s="12"/>
      <c r="GQ494" s="12"/>
      <c r="GR494" s="12"/>
      <c r="GS494" s="12"/>
      <c r="GT494" s="12"/>
      <c r="GU494" s="12"/>
      <c r="GV494" s="12"/>
      <c r="GW494" s="12"/>
      <c r="GX494" s="12"/>
      <c r="GY494" s="12"/>
      <c r="GZ494" s="12"/>
      <c r="HA494" s="12"/>
      <c r="HB494" s="12"/>
      <c r="HC494" s="12"/>
      <c r="HD494" s="12"/>
      <c r="HE494" s="12"/>
      <c r="HF494" s="12"/>
      <c r="HG494" s="12"/>
      <c r="HH494" s="12"/>
      <c r="HI494" s="12"/>
      <c r="HJ494" s="12"/>
      <c r="HK494" s="12"/>
      <c r="HL494" s="12"/>
      <c r="HM494" s="12"/>
      <c r="HN494" s="12"/>
      <c r="HO494" s="12"/>
      <c r="HP494" s="12"/>
      <c r="HQ494" s="12"/>
      <c r="HR494" s="12"/>
      <c r="HS494" s="12"/>
      <c r="HT494" s="12"/>
      <c r="HU494" s="12"/>
      <c r="HV494" s="12"/>
      <c r="HW494" s="12"/>
      <c r="HX494" s="12"/>
      <c r="HY494" s="12"/>
      <c r="HZ494" s="12"/>
      <c r="IA494" s="12"/>
      <c r="IB494" s="12"/>
      <c r="IC494" s="12"/>
    </row>
    <row r="495" ht="12.0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  <c r="FY495" s="12"/>
      <c r="FZ495" s="12"/>
      <c r="GA495" s="12"/>
      <c r="GB495" s="12"/>
      <c r="GC495" s="12"/>
      <c r="GD495" s="12"/>
      <c r="GE495" s="12"/>
      <c r="GF495" s="12"/>
      <c r="GG495" s="12"/>
      <c r="GH495" s="12"/>
      <c r="GI495" s="12"/>
      <c r="GJ495" s="12"/>
      <c r="GK495" s="12"/>
      <c r="GL495" s="12"/>
      <c r="GM495" s="12"/>
      <c r="GN495" s="12"/>
      <c r="GO495" s="12"/>
      <c r="GP495" s="12"/>
      <c r="GQ495" s="12"/>
      <c r="GR495" s="12"/>
      <c r="GS495" s="12"/>
      <c r="GT495" s="12"/>
      <c r="GU495" s="12"/>
      <c r="GV495" s="12"/>
      <c r="GW495" s="12"/>
      <c r="GX495" s="12"/>
      <c r="GY495" s="12"/>
      <c r="GZ495" s="12"/>
      <c r="HA495" s="12"/>
      <c r="HB495" s="12"/>
      <c r="HC495" s="12"/>
      <c r="HD495" s="12"/>
      <c r="HE495" s="12"/>
      <c r="HF495" s="12"/>
      <c r="HG495" s="12"/>
      <c r="HH495" s="12"/>
      <c r="HI495" s="12"/>
      <c r="HJ495" s="12"/>
      <c r="HK495" s="12"/>
      <c r="HL495" s="12"/>
      <c r="HM495" s="12"/>
      <c r="HN495" s="12"/>
      <c r="HO495" s="12"/>
      <c r="HP495" s="12"/>
      <c r="HQ495" s="12"/>
      <c r="HR495" s="12"/>
      <c r="HS495" s="12"/>
      <c r="HT495" s="12"/>
      <c r="HU495" s="12"/>
      <c r="HV495" s="12"/>
      <c r="HW495" s="12"/>
      <c r="HX495" s="12"/>
      <c r="HY495" s="12"/>
      <c r="HZ495" s="12"/>
      <c r="IA495" s="12"/>
      <c r="IB495" s="12"/>
      <c r="IC495" s="12"/>
    </row>
    <row r="496" ht="12.0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  <c r="FY496" s="12"/>
      <c r="FZ496" s="12"/>
      <c r="GA496" s="12"/>
      <c r="GB496" s="12"/>
      <c r="GC496" s="12"/>
      <c r="GD496" s="12"/>
      <c r="GE496" s="12"/>
      <c r="GF496" s="12"/>
      <c r="GG496" s="12"/>
      <c r="GH496" s="12"/>
      <c r="GI496" s="12"/>
      <c r="GJ496" s="12"/>
      <c r="GK496" s="12"/>
      <c r="GL496" s="12"/>
      <c r="GM496" s="12"/>
      <c r="GN496" s="12"/>
      <c r="GO496" s="12"/>
      <c r="GP496" s="12"/>
      <c r="GQ496" s="12"/>
      <c r="GR496" s="12"/>
      <c r="GS496" s="12"/>
      <c r="GT496" s="12"/>
      <c r="GU496" s="12"/>
      <c r="GV496" s="12"/>
      <c r="GW496" s="12"/>
      <c r="GX496" s="12"/>
      <c r="GY496" s="12"/>
      <c r="GZ496" s="12"/>
      <c r="HA496" s="12"/>
      <c r="HB496" s="12"/>
      <c r="HC496" s="12"/>
      <c r="HD496" s="12"/>
      <c r="HE496" s="12"/>
      <c r="HF496" s="12"/>
      <c r="HG496" s="12"/>
      <c r="HH496" s="12"/>
      <c r="HI496" s="12"/>
      <c r="HJ496" s="12"/>
      <c r="HK496" s="12"/>
      <c r="HL496" s="12"/>
      <c r="HM496" s="12"/>
      <c r="HN496" s="12"/>
      <c r="HO496" s="12"/>
      <c r="HP496" s="12"/>
      <c r="HQ496" s="12"/>
      <c r="HR496" s="12"/>
      <c r="HS496" s="12"/>
      <c r="HT496" s="12"/>
      <c r="HU496" s="12"/>
      <c r="HV496" s="12"/>
      <c r="HW496" s="12"/>
      <c r="HX496" s="12"/>
      <c r="HY496" s="12"/>
      <c r="HZ496" s="12"/>
      <c r="IA496" s="12"/>
      <c r="IB496" s="12"/>
      <c r="IC496" s="12"/>
    </row>
    <row r="497" ht="12.0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  <c r="FY497" s="12"/>
      <c r="FZ497" s="12"/>
      <c r="GA497" s="12"/>
      <c r="GB497" s="12"/>
      <c r="GC497" s="12"/>
      <c r="GD497" s="12"/>
      <c r="GE497" s="12"/>
      <c r="GF497" s="12"/>
      <c r="GG497" s="12"/>
      <c r="GH497" s="12"/>
      <c r="GI497" s="12"/>
      <c r="GJ497" s="12"/>
      <c r="GK497" s="12"/>
      <c r="GL497" s="12"/>
      <c r="GM497" s="12"/>
      <c r="GN497" s="12"/>
      <c r="GO497" s="12"/>
      <c r="GP497" s="12"/>
      <c r="GQ497" s="12"/>
      <c r="GR497" s="12"/>
      <c r="GS497" s="12"/>
      <c r="GT497" s="12"/>
      <c r="GU497" s="12"/>
      <c r="GV497" s="12"/>
      <c r="GW497" s="12"/>
      <c r="GX497" s="12"/>
      <c r="GY497" s="12"/>
      <c r="GZ497" s="12"/>
      <c r="HA497" s="12"/>
      <c r="HB497" s="12"/>
      <c r="HC497" s="12"/>
      <c r="HD497" s="12"/>
      <c r="HE497" s="12"/>
      <c r="HF497" s="12"/>
      <c r="HG497" s="12"/>
      <c r="HH497" s="12"/>
      <c r="HI497" s="12"/>
      <c r="HJ497" s="12"/>
      <c r="HK497" s="12"/>
      <c r="HL497" s="12"/>
      <c r="HM497" s="12"/>
      <c r="HN497" s="12"/>
      <c r="HO497" s="12"/>
      <c r="HP497" s="12"/>
      <c r="HQ497" s="12"/>
      <c r="HR497" s="12"/>
      <c r="HS497" s="12"/>
      <c r="HT497" s="12"/>
      <c r="HU497" s="12"/>
      <c r="HV497" s="12"/>
      <c r="HW497" s="12"/>
      <c r="HX497" s="12"/>
      <c r="HY497" s="12"/>
      <c r="HZ497" s="12"/>
      <c r="IA497" s="12"/>
      <c r="IB497" s="12"/>
      <c r="IC497" s="12"/>
    </row>
    <row r="498" ht="12.0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  <c r="FY498" s="12"/>
      <c r="FZ498" s="12"/>
      <c r="GA498" s="12"/>
      <c r="GB498" s="12"/>
      <c r="GC498" s="12"/>
      <c r="GD498" s="12"/>
      <c r="GE498" s="12"/>
      <c r="GF498" s="12"/>
      <c r="GG498" s="12"/>
      <c r="GH498" s="12"/>
      <c r="GI498" s="12"/>
      <c r="GJ498" s="12"/>
      <c r="GK498" s="12"/>
      <c r="GL498" s="12"/>
      <c r="GM498" s="12"/>
      <c r="GN498" s="12"/>
      <c r="GO498" s="12"/>
      <c r="GP498" s="12"/>
      <c r="GQ498" s="12"/>
      <c r="GR498" s="12"/>
      <c r="GS498" s="12"/>
      <c r="GT498" s="12"/>
      <c r="GU498" s="12"/>
      <c r="GV498" s="12"/>
      <c r="GW498" s="12"/>
      <c r="GX498" s="12"/>
      <c r="GY498" s="12"/>
      <c r="GZ498" s="12"/>
      <c r="HA498" s="12"/>
      <c r="HB498" s="12"/>
      <c r="HC498" s="12"/>
      <c r="HD498" s="12"/>
      <c r="HE498" s="12"/>
      <c r="HF498" s="12"/>
      <c r="HG498" s="12"/>
      <c r="HH498" s="12"/>
      <c r="HI498" s="12"/>
      <c r="HJ498" s="12"/>
      <c r="HK498" s="12"/>
      <c r="HL498" s="12"/>
      <c r="HM498" s="12"/>
      <c r="HN498" s="12"/>
      <c r="HO498" s="12"/>
      <c r="HP498" s="12"/>
      <c r="HQ498" s="12"/>
      <c r="HR498" s="12"/>
      <c r="HS498" s="12"/>
      <c r="HT498" s="12"/>
      <c r="HU498" s="12"/>
      <c r="HV498" s="12"/>
      <c r="HW498" s="12"/>
      <c r="HX498" s="12"/>
      <c r="HY498" s="12"/>
      <c r="HZ498" s="12"/>
      <c r="IA498" s="12"/>
      <c r="IB498" s="12"/>
      <c r="IC498" s="12"/>
    </row>
    <row r="499" ht="12.0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  <c r="FY499" s="12"/>
      <c r="FZ499" s="12"/>
      <c r="GA499" s="12"/>
      <c r="GB499" s="12"/>
      <c r="GC499" s="12"/>
      <c r="GD499" s="12"/>
      <c r="GE499" s="12"/>
      <c r="GF499" s="12"/>
      <c r="GG499" s="12"/>
      <c r="GH499" s="12"/>
      <c r="GI499" s="12"/>
      <c r="GJ499" s="12"/>
      <c r="GK499" s="12"/>
      <c r="GL499" s="12"/>
      <c r="GM499" s="12"/>
      <c r="GN499" s="12"/>
      <c r="GO499" s="12"/>
      <c r="GP499" s="12"/>
      <c r="GQ499" s="12"/>
      <c r="GR499" s="12"/>
      <c r="GS499" s="12"/>
      <c r="GT499" s="12"/>
      <c r="GU499" s="12"/>
      <c r="GV499" s="12"/>
      <c r="GW499" s="12"/>
      <c r="GX499" s="12"/>
      <c r="GY499" s="12"/>
      <c r="GZ499" s="12"/>
      <c r="HA499" s="12"/>
      <c r="HB499" s="12"/>
      <c r="HC499" s="12"/>
      <c r="HD499" s="12"/>
      <c r="HE499" s="12"/>
      <c r="HF499" s="12"/>
      <c r="HG499" s="12"/>
      <c r="HH499" s="12"/>
      <c r="HI499" s="12"/>
      <c r="HJ499" s="12"/>
      <c r="HK499" s="12"/>
      <c r="HL499" s="12"/>
      <c r="HM499" s="12"/>
      <c r="HN499" s="12"/>
      <c r="HO499" s="12"/>
      <c r="HP499" s="12"/>
      <c r="HQ499" s="12"/>
      <c r="HR499" s="12"/>
      <c r="HS499" s="12"/>
      <c r="HT499" s="12"/>
      <c r="HU499" s="12"/>
      <c r="HV499" s="12"/>
      <c r="HW499" s="12"/>
      <c r="HX499" s="12"/>
      <c r="HY499" s="12"/>
      <c r="HZ499" s="12"/>
      <c r="IA499" s="12"/>
      <c r="IB499" s="12"/>
      <c r="IC499" s="12"/>
    </row>
    <row r="500" ht="12.0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  <c r="FY500" s="12"/>
      <c r="FZ500" s="12"/>
      <c r="GA500" s="12"/>
      <c r="GB500" s="12"/>
      <c r="GC500" s="12"/>
      <c r="GD500" s="12"/>
      <c r="GE500" s="12"/>
      <c r="GF500" s="12"/>
      <c r="GG500" s="12"/>
      <c r="GH500" s="12"/>
      <c r="GI500" s="12"/>
      <c r="GJ500" s="12"/>
      <c r="GK500" s="12"/>
      <c r="GL500" s="12"/>
      <c r="GM500" s="12"/>
      <c r="GN500" s="12"/>
      <c r="GO500" s="12"/>
      <c r="GP500" s="12"/>
      <c r="GQ500" s="12"/>
      <c r="GR500" s="12"/>
      <c r="GS500" s="12"/>
      <c r="GT500" s="12"/>
      <c r="GU500" s="12"/>
      <c r="GV500" s="12"/>
      <c r="GW500" s="12"/>
      <c r="GX500" s="12"/>
      <c r="GY500" s="12"/>
      <c r="GZ500" s="12"/>
      <c r="HA500" s="12"/>
      <c r="HB500" s="12"/>
      <c r="HC500" s="12"/>
      <c r="HD500" s="12"/>
      <c r="HE500" s="12"/>
      <c r="HF500" s="12"/>
      <c r="HG500" s="12"/>
      <c r="HH500" s="12"/>
      <c r="HI500" s="12"/>
      <c r="HJ500" s="12"/>
      <c r="HK500" s="12"/>
      <c r="HL500" s="12"/>
      <c r="HM500" s="12"/>
      <c r="HN500" s="12"/>
      <c r="HO500" s="12"/>
      <c r="HP500" s="12"/>
      <c r="HQ500" s="12"/>
      <c r="HR500" s="12"/>
      <c r="HS500" s="12"/>
      <c r="HT500" s="12"/>
      <c r="HU500" s="12"/>
      <c r="HV500" s="12"/>
      <c r="HW500" s="12"/>
      <c r="HX500" s="12"/>
      <c r="HY500" s="12"/>
      <c r="HZ500" s="12"/>
      <c r="IA500" s="12"/>
      <c r="IB500" s="12"/>
      <c r="IC500" s="12"/>
    </row>
    <row r="501" ht="12.0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  <c r="FY501" s="12"/>
      <c r="FZ501" s="12"/>
      <c r="GA501" s="12"/>
      <c r="GB501" s="12"/>
      <c r="GC501" s="12"/>
      <c r="GD501" s="12"/>
      <c r="GE501" s="12"/>
      <c r="GF501" s="12"/>
      <c r="GG501" s="12"/>
      <c r="GH501" s="12"/>
      <c r="GI501" s="12"/>
      <c r="GJ501" s="12"/>
      <c r="GK501" s="12"/>
      <c r="GL501" s="12"/>
      <c r="GM501" s="12"/>
      <c r="GN501" s="12"/>
      <c r="GO501" s="12"/>
      <c r="GP501" s="12"/>
      <c r="GQ501" s="12"/>
      <c r="GR501" s="12"/>
      <c r="GS501" s="12"/>
      <c r="GT501" s="12"/>
      <c r="GU501" s="12"/>
      <c r="GV501" s="12"/>
      <c r="GW501" s="12"/>
      <c r="GX501" s="12"/>
      <c r="GY501" s="12"/>
      <c r="GZ501" s="12"/>
      <c r="HA501" s="12"/>
      <c r="HB501" s="12"/>
      <c r="HC501" s="12"/>
      <c r="HD501" s="12"/>
      <c r="HE501" s="12"/>
      <c r="HF501" s="12"/>
      <c r="HG501" s="12"/>
      <c r="HH501" s="12"/>
      <c r="HI501" s="12"/>
      <c r="HJ501" s="12"/>
      <c r="HK501" s="12"/>
      <c r="HL501" s="12"/>
      <c r="HM501" s="12"/>
      <c r="HN501" s="12"/>
      <c r="HO501" s="12"/>
      <c r="HP501" s="12"/>
      <c r="HQ501" s="12"/>
      <c r="HR501" s="12"/>
      <c r="HS501" s="12"/>
      <c r="HT501" s="12"/>
      <c r="HU501" s="12"/>
      <c r="HV501" s="12"/>
      <c r="HW501" s="12"/>
      <c r="HX501" s="12"/>
      <c r="HY501" s="12"/>
      <c r="HZ501" s="12"/>
      <c r="IA501" s="12"/>
      <c r="IB501" s="12"/>
      <c r="IC501" s="12"/>
    </row>
    <row r="502" ht="12.0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  <c r="FY502" s="12"/>
      <c r="FZ502" s="12"/>
      <c r="GA502" s="12"/>
      <c r="GB502" s="12"/>
      <c r="GC502" s="12"/>
      <c r="GD502" s="12"/>
      <c r="GE502" s="12"/>
      <c r="GF502" s="12"/>
      <c r="GG502" s="12"/>
      <c r="GH502" s="12"/>
      <c r="GI502" s="12"/>
      <c r="GJ502" s="12"/>
      <c r="GK502" s="12"/>
      <c r="GL502" s="12"/>
      <c r="GM502" s="12"/>
      <c r="GN502" s="12"/>
      <c r="GO502" s="12"/>
      <c r="GP502" s="12"/>
      <c r="GQ502" s="12"/>
      <c r="GR502" s="12"/>
      <c r="GS502" s="12"/>
      <c r="GT502" s="12"/>
      <c r="GU502" s="12"/>
      <c r="GV502" s="12"/>
      <c r="GW502" s="12"/>
      <c r="GX502" s="12"/>
      <c r="GY502" s="12"/>
      <c r="GZ502" s="12"/>
      <c r="HA502" s="12"/>
      <c r="HB502" s="12"/>
      <c r="HC502" s="12"/>
      <c r="HD502" s="12"/>
      <c r="HE502" s="12"/>
      <c r="HF502" s="12"/>
      <c r="HG502" s="12"/>
      <c r="HH502" s="12"/>
      <c r="HI502" s="12"/>
      <c r="HJ502" s="12"/>
      <c r="HK502" s="12"/>
      <c r="HL502" s="12"/>
      <c r="HM502" s="12"/>
      <c r="HN502" s="12"/>
      <c r="HO502" s="12"/>
      <c r="HP502" s="12"/>
      <c r="HQ502" s="12"/>
      <c r="HR502" s="12"/>
      <c r="HS502" s="12"/>
      <c r="HT502" s="12"/>
      <c r="HU502" s="12"/>
      <c r="HV502" s="12"/>
      <c r="HW502" s="12"/>
      <c r="HX502" s="12"/>
      <c r="HY502" s="12"/>
      <c r="HZ502" s="12"/>
      <c r="IA502" s="12"/>
      <c r="IB502" s="12"/>
      <c r="IC502" s="12"/>
    </row>
    <row r="503" ht="12.0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  <c r="FY503" s="12"/>
      <c r="FZ503" s="12"/>
      <c r="GA503" s="12"/>
      <c r="GB503" s="12"/>
      <c r="GC503" s="12"/>
      <c r="GD503" s="12"/>
      <c r="GE503" s="12"/>
      <c r="GF503" s="12"/>
      <c r="GG503" s="12"/>
      <c r="GH503" s="12"/>
      <c r="GI503" s="12"/>
      <c r="GJ503" s="12"/>
      <c r="GK503" s="12"/>
      <c r="GL503" s="12"/>
      <c r="GM503" s="12"/>
      <c r="GN503" s="12"/>
      <c r="GO503" s="12"/>
      <c r="GP503" s="12"/>
      <c r="GQ503" s="12"/>
      <c r="GR503" s="12"/>
      <c r="GS503" s="12"/>
      <c r="GT503" s="12"/>
      <c r="GU503" s="12"/>
      <c r="GV503" s="12"/>
      <c r="GW503" s="12"/>
      <c r="GX503" s="12"/>
      <c r="GY503" s="12"/>
      <c r="GZ503" s="12"/>
      <c r="HA503" s="12"/>
      <c r="HB503" s="12"/>
      <c r="HC503" s="12"/>
      <c r="HD503" s="12"/>
      <c r="HE503" s="12"/>
      <c r="HF503" s="12"/>
      <c r="HG503" s="12"/>
      <c r="HH503" s="12"/>
      <c r="HI503" s="12"/>
      <c r="HJ503" s="12"/>
      <c r="HK503" s="12"/>
      <c r="HL503" s="12"/>
      <c r="HM503" s="12"/>
      <c r="HN503" s="12"/>
      <c r="HO503" s="12"/>
      <c r="HP503" s="12"/>
      <c r="HQ503" s="12"/>
      <c r="HR503" s="12"/>
      <c r="HS503" s="12"/>
      <c r="HT503" s="12"/>
      <c r="HU503" s="12"/>
      <c r="HV503" s="12"/>
      <c r="HW503" s="12"/>
      <c r="HX503" s="12"/>
      <c r="HY503" s="12"/>
      <c r="HZ503" s="12"/>
      <c r="IA503" s="12"/>
      <c r="IB503" s="12"/>
      <c r="IC503" s="12"/>
    </row>
    <row r="504" ht="12.0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  <c r="FY504" s="12"/>
      <c r="FZ504" s="12"/>
      <c r="GA504" s="12"/>
      <c r="GB504" s="12"/>
      <c r="GC504" s="12"/>
      <c r="GD504" s="12"/>
      <c r="GE504" s="12"/>
      <c r="GF504" s="12"/>
      <c r="GG504" s="12"/>
      <c r="GH504" s="12"/>
      <c r="GI504" s="12"/>
      <c r="GJ504" s="12"/>
      <c r="GK504" s="12"/>
      <c r="GL504" s="12"/>
      <c r="GM504" s="12"/>
      <c r="GN504" s="12"/>
      <c r="GO504" s="12"/>
      <c r="GP504" s="12"/>
      <c r="GQ504" s="12"/>
      <c r="GR504" s="12"/>
      <c r="GS504" s="12"/>
      <c r="GT504" s="12"/>
      <c r="GU504" s="12"/>
      <c r="GV504" s="12"/>
      <c r="GW504" s="12"/>
      <c r="GX504" s="12"/>
      <c r="GY504" s="12"/>
      <c r="GZ504" s="12"/>
      <c r="HA504" s="12"/>
      <c r="HB504" s="12"/>
      <c r="HC504" s="12"/>
      <c r="HD504" s="12"/>
      <c r="HE504" s="12"/>
      <c r="HF504" s="12"/>
      <c r="HG504" s="12"/>
      <c r="HH504" s="12"/>
      <c r="HI504" s="12"/>
      <c r="HJ504" s="12"/>
      <c r="HK504" s="12"/>
      <c r="HL504" s="12"/>
      <c r="HM504" s="12"/>
      <c r="HN504" s="12"/>
      <c r="HO504" s="12"/>
      <c r="HP504" s="12"/>
      <c r="HQ504" s="12"/>
      <c r="HR504" s="12"/>
      <c r="HS504" s="12"/>
      <c r="HT504" s="12"/>
      <c r="HU504" s="12"/>
      <c r="HV504" s="12"/>
      <c r="HW504" s="12"/>
      <c r="HX504" s="12"/>
      <c r="HY504" s="12"/>
      <c r="HZ504" s="12"/>
      <c r="IA504" s="12"/>
      <c r="IB504" s="12"/>
      <c r="IC504" s="12"/>
    </row>
    <row r="505" ht="12.0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  <c r="FY505" s="12"/>
      <c r="FZ505" s="12"/>
      <c r="GA505" s="12"/>
      <c r="GB505" s="12"/>
      <c r="GC505" s="12"/>
      <c r="GD505" s="12"/>
      <c r="GE505" s="12"/>
      <c r="GF505" s="12"/>
      <c r="GG505" s="12"/>
      <c r="GH505" s="12"/>
      <c r="GI505" s="12"/>
      <c r="GJ505" s="12"/>
      <c r="GK505" s="12"/>
      <c r="GL505" s="12"/>
      <c r="GM505" s="12"/>
      <c r="GN505" s="12"/>
      <c r="GO505" s="12"/>
      <c r="GP505" s="12"/>
      <c r="GQ505" s="12"/>
      <c r="GR505" s="12"/>
      <c r="GS505" s="12"/>
      <c r="GT505" s="12"/>
      <c r="GU505" s="12"/>
      <c r="GV505" s="12"/>
      <c r="GW505" s="12"/>
      <c r="GX505" s="12"/>
      <c r="GY505" s="12"/>
      <c r="GZ505" s="12"/>
      <c r="HA505" s="12"/>
      <c r="HB505" s="12"/>
      <c r="HC505" s="12"/>
      <c r="HD505" s="12"/>
      <c r="HE505" s="12"/>
      <c r="HF505" s="12"/>
      <c r="HG505" s="12"/>
      <c r="HH505" s="12"/>
      <c r="HI505" s="12"/>
      <c r="HJ505" s="12"/>
      <c r="HK505" s="12"/>
      <c r="HL505" s="12"/>
      <c r="HM505" s="12"/>
      <c r="HN505" s="12"/>
      <c r="HO505" s="12"/>
      <c r="HP505" s="12"/>
      <c r="HQ505" s="12"/>
      <c r="HR505" s="12"/>
      <c r="HS505" s="12"/>
      <c r="HT505" s="12"/>
      <c r="HU505" s="12"/>
      <c r="HV505" s="12"/>
      <c r="HW505" s="12"/>
      <c r="HX505" s="12"/>
      <c r="HY505" s="12"/>
      <c r="HZ505" s="12"/>
      <c r="IA505" s="12"/>
      <c r="IB505" s="12"/>
      <c r="IC505" s="12"/>
    </row>
    <row r="506" ht="12.0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  <c r="FY506" s="12"/>
      <c r="FZ506" s="12"/>
      <c r="GA506" s="12"/>
      <c r="GB506" s="12"/>
      <c r="GC506" s="12"/>
      <c r="GD506" s="12"/>
      <c r="GE506" s="12"/>
      <c r="GF506" s="12"/>
      <c r="GG506" s="12"/>
      <c r="GH506" s="12"/>
      <c r="GI506" s="12"/>
      <c r="GJ506" s="12"/>
      <c r="GK506" s="12"/>
      <c r="GL506" s="12"/>
      <c r="GM506" s="12"/>
      <c r="GN506" s="12"/>
      <c r="GO506" s="12"/>
      <c r="GP506" s="12"/>
      <c r="GQ506" s="12"/>
      <c r="GR506" s="12"/>
      <c r="GS506" s="12"/>
      <c r="GT506" s="12"/>
      <c r="GU506" s="12"/>
      <c r="GV506" s="12"/>
      <c r="GW506" s="12"/>
      <c r="GX506" s="12"/>
      <c r="GY506" s="12"/>
      <c r="GZ506" s="12"/>
      <c r="HA506" s="12"/>
      <c r="HB506" s="12"/>
      <c r="HC506" s="12"/>
      <c r="HD506" s="12"/>
      <c r="HE506" s="12"/>
      <c r="HF506" s="12"/>
      <c r="HG506" s="12"/>
      <c r="HH506" s="12"/>
      <c r="HI506" s="12"/>
      <c r="HJ506" s="12"/>
      <c r="HK506" s="12"/>
      <c r="HL506" s="12"/>
      <c r="HM506" s="12"/>
      <c r="HN506" s="12"/>
      <c r="HO506" s="12"/>
      <c r="HP506" s="12"/>
      <c r="HQ506" s="12"/>
      <c r="HR506" s="12"/>
      <c r="HS506" s="12"/>
      <c r="HT506" s="12"/>
      <c r="HU506" s="12"/>
      <c r="HV506" s="12"/>
      <c r="HW506" s="12"/>
      <c r="HX506" s="12"/>
      <c r="HY506" s="12"/>
      <c r="HZ506" s="12"/>
      <c r="IA506" s="12"/>
      <c r="IB506" s="12"/>
      <c r="IC506" s="12"/>
    </row>
    <row r="507" ht="12.0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  <c r="FY507" s="12"/>
      <c r="FZ507" s="12"/>
      <c r="GA507" s="12"/>
      <c r="GB507" s="12"/>
      <c r="GC507" s="12"/>
      <c r="GD507" s="12"/>
      <c r="GE507" s="12"/>
      <c r="GF507" s="12"/>
      <c r="GG507" s="12"/>
      <c r="GH507" s="12"/>
      <c r="GI507" s="12"/>
      <c r="GJ507" s="12"/>
      <c r="GK507" s="12"/>
      <c r="GL507" s="12"/>
      <c r="GM507" s="12"/>
      <c r="GN507" s="12"/>
      <c r="GO507" s="12"/>
      <c r="GP507" s="12"/>
      <c r="GQ507" s="12"/>
      <c r="GR507" s="12"/>
      <c r="GS507" s="12"/>
      <c r="GT507" s="12"/>
      <c r="GU507" s="12"/>
      <c r="GV507" s="12"/>
      <c r="GW507" s="12"/>
      <c r="GX507" s="12"/>
      <c r="GY507" s="12"/>
      <c r="GZ507" s="12"/>
      <c r="HA507" s="12"/>
      <c r="HB507" s="12"/>
      <c r="HC507" s="12"/>
      <c r="HD507" s="12"/>
      <c r="HE507" s="12"/>
      <c r="HF507" s="12"/>
      <c r="HG507" s="12"/>
      <c r="HH507" s="12"/>
      <c r="HI507" s="12"/>
      <c r="HJ507" s="12"/>
      <c r="HK507" s="12"/>
      <c r="HL507" s="12"/>
      <c r="HM507" s="12"/>
      <c r="HN507" s="12"/>
      <c r="HO507" s="12"/>
      <c r="HP507" s="12"/>
      <c r="HQ507" s="12"/>
      <c r="HR507" s="12"/>
      <c r="HS507" s="12"/>
      <c r="HT507" s="12"/>
      <c r="HU507" s="12"/>
      <c r="HV507" s="12"/>
      <c r="HW507" s="12"/>
      <c r="HX507" s="12"/>
      <c r="HY507" s="12"/>
      <c r="HZ507" s="12"/>
      <c r="IA507" s="12"/>
      <c r="IB507" s="12"/>
      <c r="IC507" s="12"/>
    </row>
    <row r="508" ht="12.0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  <c r="FY508" s="12"/>
      <c r="FZ508" s="12"/>
      <c r="GA508" s="12"/>
      <c r="GB508" s="12"/>
      <c r="GC508" s="12"/>
      <c r="GD508" s="12"/>
      <c r="GE508" s="12"/>
      <c r="GF508" s="12"/>
      <c r="GG508" s="12"/>
      <c r="GH508" s="12"/>
      <c r="GI508" s="12"/>
      <c r="GJ508" s="12"/>
      <c r="GK508" s="12"/>
      <c r="GL508" s="12"/>
      <c r="GM508" s="12"/>
      <c r="GN508" s="12"/>
      <c r="GO508" s="12"/>
      <c r="GP508" s="12"/>
      <c r="GQ508" s="12"/>
      <c r="GR508" s="12"/>
      <c r="GS508" s="12"/>
      <c r="GT508" s="12"/>
      <c r="GU508" s="12"/>
      <c r="GV508" s="12"/>
      <c r="GW508" s="12"/>
      <c r="GX508" s="12"/>
      <c r="GY508" s="12"/>
      <c r="GZ508" s="12"/>
      <c r="HA508" s="12"/>
      <c r="HB508" s="12"/>
      <c r="HC508" s="12"/>
      <c r="HD508" s="12"/>
      <c r="HE508" s="12"/>
      <c r="HF508" s="12"/>
      <c r="HG508" s="12"/>
      <c r="HH508" s="12"/>
      <c r="HI508" s="12"/>
      <c r="HJ508" s="12"/>
      <c r="HK508" s="12"/>
      <c r="HL508" s="12"/>
      <c r="HM508" s="12"/>
      <c r="HN508" s="12"/>
      <c r="HO508" s="12"/>
      <c r="HP508" s="12"/>
      <c r="HQ508" s="12"/>
      <c r="HR508" s="12"/>
      <c r="HS508" s="12"/>
      <c r="HT508" s="12"/>
      <c r="HU508" s="12"/>
      <c r="HV508" s="12"/>
      <c r="HW508" s="12"/>
      <c r="HX508" s="12"/>
      <c r="HY508" s="12"/>
      <c r="HZ508" s="12"/>
      <c r="IA508" s="12"/>
      <c r="IB508" s="12"/>
      <c r="IC508" s="12"/>
    </row>
    <row r="509" ht="12.0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  <c r="FY509" s="12"/>
      <c r="FZ509" s="12"/>
      <c r="GA509" s="12"/>
      <c r="GB509" s="12"/>
      <c r="GC509" s="12"/>
      <c r="GD509" s="12"/>
      <c r="GE509" s="12"/>
      <c r="GF509" s="12"/>
      <c r="GG509" s="12"/>
      <c r="GH509" s="12"/>
      <c r="GI509" s="12"/>
      <c r="GJ509" s="12"/>
      <c r="GK509" s="12"/>
      <c r="GL509" s="12"/>
      <c r="GM509" s="12"/>
      <c r="GN509" s="12"/>
      <c r="GO509" s="12"/>
      <c r="GP509" s="12"/>
      <c r="GQ509" s="12"/>
      <c r="GR509" s="12"/>
      <c r="GS509" s="12"/>
      <c r="GT509" s="12"/>
      <c r="GU509" s="12"/>
      <c r="GV509" s="12"/>
      <c r="GW509" s="12"/>
      <c r="GX509" s="12"/>
      <c r="GY509" s="12"/>
      <c r="GZ509" s="12"/>
      <c r="HA509" s="12"/>
      <c r="HB509" s="12"/>
      <c r="HC509" s="12"/>
      <c r="HD509" s="12"/>
      <c r="HE509" s="12"/>
      <c r="HF509" s="12"/>
      <c r="HG509" s="12"/>
      <c r="HH509" s="12"/>
      <c r="HI509" s="12"/>
      <c r="HJ509" s="12"/>
      <c r="HK509" s="12"/>
      <c r="HL509" s="12"/>
      <c r="HM509" s="12"/>
      <c r="HN509" s="12"/>
      <c r="HO509" s="12"/>
      <c r="HP509" s="12"/>
      <c r="HQ509" s="12"/>
      <c r="HR509" s="12"/>
      <c r="HS509" s="12"/>
      <c r="HT509" s="12"/>
      <c r="HU509" s="12"/>
      <c r="HV509" s="12"/>
      <c r="HW509" s="12"/>
      <c r="HX509" s="12"/>
      <c r="HY509" s="12"/>
      <c r="HZ509" s="12"/>
      <c r="IA509" s="12"/>
      <c r="IB509" s="12"/>
      <c r="IC509" s="12"/>
    </row>
    <row r="510" ht="12.0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  <c r="FY510" s="12"/>
      <c r="FZ510" s="12"/>
      <c r="GA510" s="12"/>
      <c r="GB510" s="12"/>
      <c r="GC510" s="12"/>
      <c r="GD510" s="12"/>
      <c r="GE510" s="12"/>
      <c r="GF510" s="12"/>
      <c r="GG510" s="12"/>
      <c r="GH510" s="12"/>
      <c r="GI510" s="12"/>
      <c r="GJ510" s="12"/>
      <c r="GK510" s="12"/>
      <c r="GL510" s="12"/>
      <c r="GM510" s="12"/>
      <c r="GN510" s="12"/>
      <c r="GO510" s="12"/>
      <c r="GP510" s="12"/>
      <c r="GQ510" s="12"/>
      <c r="GR510" s="12"/>
      <c r="GS510" s="12"/>
      <c r="GT510" s="12"/>
      <c r="GU510" s="12"/>
      <c r="GV510" s="12"/>
      <c r="GW510" s="12"/>
      <c r="GX510" s="12"/>
      <c r="GY510" s="12"/>
      <c r="GZ510" s="12"/>
      <c r="HA510" s="12"/>
      <c r="HB510" s="12"/>
      <c r="HC510" s="12"/>
      <c r="HD510" s="12"/>
      <c r="HE510" s="12"/>
      <c r="HF510" s="12"/>
      <c r="HG510" s="12"/>
      <c r="HH510" s="12"/>
      <c r="HI510" s="12"/>
      <c r="HJ510" s="12"/>
      <c r="HK510" s="12"/>
      <c r="HL510" s="12"/>
      <c r="HM510" s="12"/>
      <c r="HN510" s="12"/>
      <c r="HO510" s="12"/>
      <c r="HP510" s="12"/>
      <c r="HQ510" s="12"/>
      <c r="HR510" s="12"/>
      <c r="HS510" s="12"/>
      <c r="HT510" s="12"/>
      <c r="HU510" s="12"/>
      <c r="HV510" s="12"/>
      <c r="HW510" s="12"/>
      <c r="HX510" s="12"/>
      <c r="HY510" s="12"/>
      <c r="HZ510" s="12"/>
      <c r="IA510" s="12"/>
      <c r="IB510" s="12"/>
      <c r="IC510" s="12"/>
    </row>
    <row r="511" ht="12.0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  <c r="FY511" s="12"/>
      <c r="FZ511" s="12"/>
      <c r="GA511" s="12"/>
      <c r="GB511" s="12"/>
      <c r="GC511" s="12"/>
      <c r="GD511" s="12"/>
      <c r="GE511" s="12"/>
      <c r="GF511" s="12"/>
      <c r="GG511" s="12"/>
      <c r="GH511" s="12"/>
      <c r="GI511" s="12"/>
      <c r="GJ511" s="12"/>
      <c r="GK511" s="12"/>
      <c r="GL511" s="12"/>
      <c r="GM511" s="12"/>
      <c r="GN511" s="12"/>
      <c r="GO511" s="12"/>
      <c r="GP511" s="12"/>
      <c r="GQ511" s="12"/>
      <c r="GR511" s="12"/>
      <c r="GS511" s="12"/>
      <c r="GT511" s="12"/>
      <c r="GU511" s="12"/>
      <c r="GV511" s="12"/>
      <c r="GW511" s="12"/>
      <c r="GX511" s="12"/>
      <c r="GY511" s="12"/>
      <c r="GZ511" s="12"/>
      <c r="HA511" s="12"/>
      <c r="HB511" s="12"/>
      <c r="HC511" s="12"/>
      <c r="HD511" s="12"/>
      <c r="HE511" s="12"/>
      <c r="HF511" s="12"/>
      <c r="HG511" s="12"/>
      <c r="HH511" s="12"/>
      <c r="HI511" s="12"/>
      <c r="HJ511" s="12"/>
      <c r="HK511" s="12"/>
      <c r="HL511" s="12"/>
      <c r="HM511" s="12"/>
      <c r="HN511" s="12"/>
      <c r="HO511" s="12"/>
      <c r="HP511" s="12"/>
      <c r="HQ511" s="12"/>
      <c r="HR511" s="12"/>
      <c r="HS511" s="12"/>
      <c r="HT511" s="12"/>
      <c r="HU511" s="12"/>
      <c r="HV511" s="12"/>
      <c r="HW511" s="12"/>
      <c r="HX511" s="12"/>
      <c r="HY511" s="12"/>
      <c r="HZ511" s="12"/>
      <c r="IA511" s="12"/>
      <c r="IB511" s="12"/>
      <c r="IC511" s="12"/>
    </row>
    <row r="512" ht="12.0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  <c r="FY512" s="12"/>
      <c r="FZ512" s="12"/>
      <c r="GA512" s="12"/>
      <c r="GB512" s="12"/>
      <c r="GC512" s="12"/>
      <c r="GD512" s="12"/>
      <c r="GE512" s="12"/>
      <c r="GF512" s="12"/>
      <c r="GG512" s="12"/>
      <c r="GH512" s="12"/>
      <c r="GI512" s="12"/>
      <c r="GJ512" s="12"/>
      <c r="GK512" s="12"/>
      <c r="GL512" s="12"/>
      <c r="GM512" s="12"/>
      <c r="GN512" s="12"/>
      <c r="GO512" s="12"/>
      <c r="GP512" s="12"/>
      <c r="GQ512" s="12"/>
      <c r="GR512" s="12"/>
      <c r="GS512" s="12"/>
      <c r="GT512" s="12"/>
      <c r="GU512" s="12"/>
      <c r="GV512" s="12"/>
      <c r="GW512" s="12"/>
      <c r="GX512" s="12"/>
      <c r="GY512" s="12"/>
      <c r="GZ512" s="12"/>
      <c r="HA512" s="12"/>
      <c r="HB512" s="12"/>
      <c r="HC512" s="12"/>
      <c r="HD512" s="12"/>
      <c r="HE512" s="12"/>
      <c r="HF512" s="12"/>
      <c r="HG512" s="12"/>
      <c r="HH512" s="12"/>
      <c r="HI512" s="12"/>
      <c r="HJ512" s="12"/>
      <c r="HK512" s="12"/>
      <c r="HL512" s="12"/>
      <c r="HM512" s="12"/>
      <c r="HN512" s="12"/>
      <c r="HO512" s="12"/>
      <c r="HP512" s="12"/>
      <c r="HQ512" s="12"/>
      <c r="HR512" s="12"/>
      <c r="HS512" s="12"/>
      <c r="HT512" s="12"/>
      <c r="HU512" s="12"/>
      <c r="HV512" s="12"/>
      <c r="HW512" s="12"/>
      <c r="HX512" s="12"/>
      <c r="HY512" s="12"/>
      <c r="HZ512" s="12"/>
      <c r="IA512" s="12"/>
      <c r="IB512" s="12"/>
      <c r="IC512" s="12"/>
    </row>
    <row r="513" ht="12.0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  <c r="FY513" s="12"/>
      <c r="FZ513" s="12"/>
      <c r="GA513" s="12"/>
      <c r="GB513" s="12"/>
      <c r="GC513" s="12"/>
      <c r="GD513" s="12"/>
      <c r="GE513" s="12"/>
      <c r="GF513" s="12"/>
      <c r="GG513" s="12"/>
      <c r="GH513" s="12"/>
      <c r="GI513" s="12"/>
      <c r="GJ513" s="12"/>
      <c r="GK513" s="12"/>
      <c r="GL513" s="12"/>
      <c r="GM513" s="12"/>
      <c r="GN513" s="12"/>
      <c r="GO513" s="12"/>
      <c r="GP513" s="12"/>
      <c r="GQ513" s="12"/>
      <c r="GR513" s="12"/>
      <c r="GS513" s="12"/>
      <c r="GT513" s="12"/>
      <c r="GU513" s="12"/>
      <c r="GV513" s="12"/>
      <c r="GW513" s="12"/>
      <c r="GX513" s="12"/>
      <c r="GY513" s="12"/>
      <c r="GZ513" s="12"/>
      <c r="HA513" s="12"/>
      <c r="HB513" s="12"/>
      <c r="HC513" s="12"/>
      <c r="HD513" s="12"/>
      <c r="HE513" s="12"/>
      <c r="HF513" s="12"/>
      <c r="HG513" s="12"/>
      <c r="HH513" s="12"/>
      <c r="HI513" s="12"/>
      <c r="HJ513" s="12"/>
      <c r="HK513" s="12"/>
      <c r="HL513" s="12"/>
      <c r="HM513" s="12"/>
      <c r="HN513" s="12"/>
      <c r="HO513" s="12"/>
      <c r="HP513" s="12"/>
      <c r="HQ513" s="12"/>
      <c r="HR513" s="12"/>
      <c r="HS513" s="12"/>
      <c r="HT513" s="12"/>
      <c r="HU513" s="12"/>
      <c r="HV513" s="12"/>
      <c r="HW513" s="12"/>
      <c r="HX513" s="12"/>
      <c r="HY513" s="12"/>
      <c r="HZ513" s="12"/>
      <c r="IA513" s="12"/>
      <c r="IB513" s="12"/>
      <c r="IC513" s="12"/>
    </row>
    <row r="514" ht="12.0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  <c r="FY514" s="12"/>
      <c r="FZ514" s="12"/>
      <c r="GA514" s="12"/>
      <c r="GB514" s="12"/>
      <c r="GC514" s="12"/>
      <c r="GD514" s="12"/>
      <c r="GE514" s="12"/>
      <c r="GF514" s="12"/>
      <c r="GG514" s="12"/>
      <c r="GH514" s="12"/>
      <c r="GI514" s="12"/>
      <c r="GJ514" s="12"/>
      <c r="GK514" s="12"/>
      <c r="GL514" s="12"/>
      <c r="GM514" s="12"/>
      <c r="GN514" s="12"/>
      <c r="GO514" s="12"/>
      <c r="GP514" s="12"/>
      <c r="GQ514" s="12"/>
      <c r="GR514" s="12"/>
      <c r="GS514" s="12"/>
      <c r="GT514" s="12"/>
      <c r="GU514" s="12"/>
      <c r="GV514" s="12"/>
      <c r="GW514" s="12"/>
      <c r="GX514" s="12"/>
      <c r="GY514" s="12"/>
      <c r="GZ514" s="12"/>
      <c r="HA514" s="12"/>
      <c r="HB514" s="12"/>
      <c r="HC514" s="12"/>
      <c r="HD514" s="12"/>
      <c r="HE514" s="12"/>
      <c r="HF514" s="12"/>
      <c r="HG514" s="12"/>
      <c r="HH514" s="12"/>
      <c r="HI514" s="12"/>
      <c r="HJ514" s="12"/>
      <c r="HK514" s="12"/>
      <c r="HL514" s="12"/>
      <c r="HM514" s="12"/>
      <c r="HN514" s="12"/>
      <c r="HO514" s="12"/>
      <c r="HP514" s="12"/>
      <c r="HQ514" s="12"/>
      <c r="HR514" s="12"/>
      <c r="HS514" s="12"/>
      <c r="HT514" s="12"/>
      <c r="HU514" s="12"/>
      <c r="HV514" s="12"/>
      <c r="HW514" s="12"/>
      <c r="HX514" s="12"/>
      <c r="HY514" s="12"/>
      <c r="HZ514" s="12"/>
      <c r="IA514" s="12"/>
      <c r="IB514" s="12"/>
      <c r="IC514" s="12"/>
    </row>
    <row r="515" ht="12.0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  <c r="FY515" s="12"/>
      <c r="FZ515" s="12"/>
      <c r="GA515" s="12"/>
      <c r="GB515" s="12"/>
      <c r="GC515" s="12"/>
      <c r="GD515" s="12"/>
      <c r="GE515" s="12"/>
      <c r="GF515" s="12"/>
      <c r="GG515" s="12"/>
      <c r="GH515" s="12"/>
      <c r="GI515" s="12"/>
      <c r="GJ515" s="12"/>
      <c r="GK515" s="12"/>
      <c r="GL515" s="12"/>
      <c r="GM515" s="12"/>
      <c r="GN515" s="12"/>
      <c r="GO515" s="12"/>
      <c r="GP515" s="12"/>
      <c r="GQ515" s="12"/>
      <c r="GR515" s="12"/>
      <c r="GS515" s="12"/>
      <c r="GT515" s="12"/>
      <c r="GU515" s="12"/>
      <c r="GV515" s="12"/>
      <c r="GW515" s="12"/>
      <c r="GX515" s="12"/>
      <c r="GY515" s="12"/>
      <c r="GZ515" s="12"/>
      <c r="HA515" s="12"/>
      <c r="HB515" s="12"/>
      <c r="HC515" s="12"/>
      <c r="HD515" s="12"/>
      <c r="HE515" s="12"/>
      <c r="HF515" s="12"/>
      <c r="HG515" s="12"/>
      <c r="HH515" s="12"/>
      <c r="HI515" s="12"/>
      <c r="HJ515" s="12"/>
      <c r="HK515" s="12"/>
      <c r="HL515" s="12"/>
      <c r="HM515" s="12"/>
      <c r="HN515" s="12"/>
      <c r="HO515" s="12"/>
      <c r="HP515" s="12"/>
      <c r="HQ515" s="12"/>
      <c r="HR515" s="12"/>
      <c r="HS515" s="12"/>
      <c r="HT515" s="12"/>
      <c r="HU515" s="12"/>
      <c r="HV515" s="12"/>
      <c r="HW515" s="12"/>
      <c r="HX515" s="12"/>
      <c r="HY515" s="12"/>
      <c r="HZ515" s="12"/>
      <c r="IA515" s="12"/>
      <c r="IB515" s="12"/>
      <c r="IC515" s="12"/>
    </row>
    <row r="516" ht="12.0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  <c r="FY516" s="12"/>
      <c r="FZ516" s="12"/>
      <c r="GA516" s="12"/>
      <c r="GB516" s="12"/>
      <c r="GC516" s="12"/>
      <c r="GD516" s="12"/>
      <c r="GE516" s="12"/>
      <c r="GF516" s="12"/>
      <c r="GG516" s="12"/>
      <c r="GH516" s="12"/>
      <c r="GI516" s="12"/>
      <c r="GJ516" s="12"/>
      <c r="GK516" s="12"/>
      <c r="GL516" s="12"/>
      <c r="GM516" s="12"/>
      <c r="GN516" s="12"/>
      <c r="GO516" s="12"/>
      <c r="GP516" s="12"/>
      <c r="GQ516" s="12"/>
      <c r="GR516" s="12"/>
      <c r="GS516" s="12"/>
      <c r="GT516" s="12"/>
      <c r="GU516" s="12"/>
      <c r="GV516" s="12"/>
      <c r="GW516" s="12"/>
      <c r="GX516" s="12"/>
      <c r="GY516" s="12"/>
      <c r="GZ516" s="12"/>
      <c r="HA516" s="12"/>
      <c r="HB516" s="12"/>
      <c r="HC516" s="12"/>
      <c r="HD516" s="12"/>
      <c r="HE516" s="12"/>
      <c r="HF516" s="12"/>
      <c r="HG516" s="12"/>
      <c r="HH516" s="12"/>
      <c r="HI516" s="12"/>
      <c r="HJ516" s="12"/>
      <c r="HK516" s="12"/>
      <c r="HL516" s="12"/>
      <c r="HM516" s="12"/>
      <c r="HN516" s="12"/>
      <c r="HO516" s="12"/>
      <c r="HP516" s="12"/>
      <c r="HQ516" s="12"/>
      <c r="HR516" s="12"/>
      <c r="HS516" s="12"/>
      <c r="HT516" s="12"/>
      <c r="HU516" s="12"/>
      <c r="HV516" s="12"/>
      <c r="HW516" s="12"/>
      <c r="HX516" s="12"/>
      <c r="HY516" s="12"/>
      <c r="HZ516" s="12"/>
      <c r="IA516" s="12"/>
      <c r="IB516" s="12"/>
      <c r="IC516" s="12"/>
    </row>
    <row r="517" ht="12.0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  <c r="FY517" s="12"/>
      <c r="FZ517" s="12"/>
      <c r="GA517" s="12"/>
      <c r="GB517" s="12"/>
      <c r="GC517" s="12"/>
      <c r="GD517" s="12"/>
      <c r="GE517" s="12"/>
      <c r="GF517" s="12"/>
      <c r="GG517" s="12"/>
      <c r="GH517" s="12"/>
      <c r="GI517" s="12"/>
      <c r="GJ517" s="12"/>
      <c r="GK517" s="12"/>
      <c r="GL517" s="12"/>
      <c r="GM517" s="12"/>
      <c r="GN517" s="12"/>
      <c r="GO517" s="12"/>
      <c r="GP517" s="12"/>
      <c r="GQ517" s="12"/>
      <c r="GR517" s="12"/>
      <c r="GS517" s="12"/>
      <c r="GT517" s="12"/>
      <c r="GU517" s="12"/>
      <c r="GV517" s="12"/>
      <c r="GW517" s="12"/>
      <c r="GX517" s="12"/>
      <c r="GY517" s="12"/>
      <c r="GZ517" s="12"/>
      <c r="HA517" s="12"/>
      <c r="HB517" s="12"/>
      <c r="HC517" s="12"/>
      <c r="HD517" s="12"/>
      <c r="HE517" s="12"/>
      <c r="HF517" s="12"/>
      <c r="HG517" s="12"/>
      <c r="HH517" s="12"/>
      <c r="HI517" s="12"/>
      <c r="HJ517" s="12"/>
      <c r="HK517" s="12"/>
      <c r="HL517" s="12"/>
      <c r="HM517" s="12"/>
      <c r="HN517" s="12"/>
      <c r="HO517" s="12"/>
      <c r="HP517" s="12"/>
      <c r="HQ517" s="12"/>
      <c r="HR517" s="12"/>
      <c r="HS517" s="12"/>
      <c r="HT517" s="12"/>
      <c r="HU517" s="12"/>
      <c r="HV517" s="12"/>
      <c r="HW517" s="12"/>
      <c r="HX517" s="12"/>
      <c r="HY517" s="12"/>
      <c r="HZ517" s="12"/>
      <c r="IA517" s="12"/>
      <c r="IB517" s="12"/>
      <c r="IC517" s="12"/>
    </row>
    <row r="518" ht="12.0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  <c r="FY518" s="12"/>
      <c r="FZ518" s="12"/>
      <c r="GA518" s="12"/>
      <c r="GB518" s="12"/>
      <c r="GC518" s="12"/>
      <c r="GD518" s="12"/>
      <c r="GE518" s="12"/>
      <c r="GF518" s="12"/>
      <c r="GG518" s="12"/>
      <c r="GH518" s="12"/>
      <c r="GI518" s="12"/>
      <c r="GJ518" s="12"/>
      <c r="GK518" s="12"/>
      <c r="GL518" s="12"/>
      <c r="GM518" s="12"/>
      <c r="GN518" s="12"/>
      <c r="GO518" s="12"/>
      <c r="GP518" s="12"/>
      <c r="GQ518" s="12"/>
      <c r="GR518" s="12"/>
      <c r="GS518" s="12"/>
      <c r="GT518" s="12"/>
      <c r="GU518" s="12"/>
      <c r="GV518" s="12"/>
      <c r="GW518" s="12"/>
      <c r="GX518" s="12"/>
      <c r="GY518" s="12"/>
      <c r="GZ518" s="12"/>
      <c r="HA518" s="12"/>
      <c r="HB518" s="12"/>
      <c r="HC518" s="12"/>
      <c r="HD518" s="12"/>
      <c r="HE518" s="12"/>
      <c r="HF518" s="12"/>
      <c r="HG518" s="12"/>
      <c r="HH518" s="12"/>
      <c r="HI518" s="12"/>
      <c r="HJ518" s="12"/>
      <c r="HK518" s="12"/>
      <c r="HL518" s="12"/>
      <c r="HM518" s="12"/>
      <c r="HN518" s="12"/>
      <c r="HO518" s="12"/>
      <c r="HP518" s="12"/>
      <c r="HQ518" s="12"/>
      <c r="HR518" s="12"/>
      <c r="HS518" s="12"/>
      <c r="HT518" s="12"/>
      <c r="HU518" s="12"/>
      <c r="HV518" s="12"/>
      <c r="HW518" s="12"/>
      <c r="HX518" s="12"/>
      <c r="HY518" s="12"/>
      <c r="HZ518" s="12"/>
      <c r="IA518" s="12"/>
      <c r="IB518" s="12"/>
      <c r="IC518" s="12"/>
    </row>
    <row r="519" ht="12.0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  <c r="FY519" s="12"/>
      <c r="FZ519" s="12"/>
      <c r="GA519" s="12"/>
      <c r="GB519" s="12"/>
      <c r="GC519" s="12"/>
      <c r="GD519" s="12"/>
      <c r="GE519" s="12"/>
      <c r="GF519" s="12"/>
      <c r="GG519" s="12"/>
      <c r="GH519" s="12"/>
      <c r="GI519" s="12"/>
      <c r="GJ519" s="12"/>
      <c r="GK519" s="12"/>
      <c r="GL519" s="12"/>
      <c r="GM519" s="12"/>
      <c r="GN519" s="12"/>
      <c r="GO519" s="12"/>
      <c r="GP519" s="12"/>
      <c r="GQ519" s="12"/>
      <c r="GR519" s="12"/>
      <c r="GS519" s="12"/>
      <c r="GT519" s="12"/>
      <c r="GU519" s="12"/>
      <c r="GV519" s="12"/>
      <c r="GW519" s="12"/>
      <c r="GX519" s="12"/>
      <c r="GY519" s="12"/>
      <c r="GZ519" s="12"/>
      <c r="HA519" s="12"/>
      <c r="HB519" s="12"/>
      <c r="HC519" s="12"/>
      <c r="HD519" s="12"/>
      <c r="HE519" s="12"/>
      <c r="HF519" s="12"/>
      <c r="HG519" s="12"/>
      <c r="HH519" s="12"/>
      <c r="HI519" s="12"/>
      <c r="HJ519" s="12"/>
      <c r="HK519" s="12"/>
      <c r="HL519" s="12"/>
      <c r="HM519" s="12"/>
      <c r="HN519" s="12"/>
      <c r="HO519" s="12"/>
      <c r="HP519" s="12"/>
      <c r="HQ519" s="12"/>
      <c r="HR519" s="12"/>
      <c r="HS519" s="12"/>
      <c r="HT519" s="12"/>
      <c r="HU519" s="12"/>
      <c r="HV519" s="12"/>
      <c r="HW519" s="12"/>
      <c r="HX519" s="12"/>
      <c r="HY519" s="12"/>
      <c r="HZ519" s="12"/>
      <c r="IA519" s="12"/>
      <c r="IB519" s="12"/>
      <c r="IC519" s="12"/>
    </row>
    <row r="520" ht="12.0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  <c r="FY520" s="12"/>
      <c r="FZ520" s="12"/>
      <c r="GA520" s="12"/>
      <c r="GB520" s="12"/>
      <c r="GC520" s="12"/>
      <c r="GD520" s="12"/>
      <c r="GE520" s="12"/>
      <c r="GF520" s="12"/>
      <c r="GG520" s="12"/>
      <c r="GH520" s="12"/>
      <c r="GI520" s="12"/>
      <c r="GJ520" s="12"/>
      <c r="GK520" s="12"/>
      <c r="GL520" s="12"/>
      <c r="GM520" s="12"/>
      <c r="GN520" s="12"/>
      <c r="GO520" s="12"/>
      <c r="GP520" s="12"/>
      <c r="GQ520" s="12"/>
      <c r="GR520" s="12"/>
      <c r="GS520" s="12"/>
      <c r="GT520" s="12"/>
      <c r="GU520" s="12"/>
      <c r="GV520" s="12"/>
      <c r="GW520" s="12"/>
      <c r="GX520" s="12"/>
      <c r="GY520" s="12"/>
      <c r="GZ520" s="12"/>
      <c r="HA520" s="12"/>
      <c r="HB520" s="12"/>
      <c r="HC520" s="12"/>
      <c r="HD520" s="12"/>
      <c r="HE520" s="12"/>
      <c r="HF520" s="12"/>
      <c r="HG520" s="12"/>
      <c r="HH520" s="12"/>
      <c r="HI520" s="12"/>
      <c r="HJ520" s="12"/>
      <c r="HK520" s="12"/>
      <c r="HL520" s="12"/>
      <c r="HM520" s="12"/>
      <c r="HN520" s="12"/>
      <c r="HO520" s="12"/>
      <c r="HP520" s="12"/>
      <c r="HQ520" s="12"/>
      <c r="HR520" s="12"/>
      <c r="HS520" s="12"/>
      <c r="HT520" s="12"/>
      <c r="HU520" s="12"/>
      <c r="HV520" s="12"/>
      <c r="HW520" s="12"/>
      <c r="HX520" s="12"/>
      <c r="HY520" s="12"/>
      <c r="HZ520" s="12"/>
      <c r="IA520" s="12"/>
      <c r="IB520" s="12"/>
      <c r="IC520" s="12"/>
    </row>
    <row r="521" ht="12.0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  <c r="FY521" s="12"/>
      <c r="FZ521" s="12"/>
      <c r="GA521" s="12"/>
      <c r="GB521" s="12"/>
      <c r="GC521" s="12"/>
      <c r="GD521" s="12"/>
      <c r="GE521" s="12"/>
      <c r="GF521" s="12"/>
      <c r="GG521" s="12"/>
      <c r="GH521" s="12"/>
      <c r="GI521" s="12"/>
      <c r="GJ521" s="12"/>
      <c r="GK521" s="12"/>
      <c r="GL521" s="12"/>
      <c r="GM521" s="12"/>
      <c r="GN521" s="12"/>
      <c r="GO521" s="12"/>
      <c r="GP521" s="12"/>
      <c r="GQ521" s="12"/>
      <c r="GR521" s="12"/>
      <c r="GS521" s="12"/>
      <c r="GT521" s="12"/>
      <c r="GU521" s="12"/>
      <c r="GV521" s="12"/>
      <c r="GW521" s="12"/>
      <c r="GX521" s="12"/>
      <c r="GY521" s="12"/>
      <c r="GZ521" s="12"/>
      <c r="HA521" s="12"/>
      <c r="HB521" s="12"/>
      <c r="HC521" s="12"/>
      <c r="HD521" s="12"/>
      <c r="HE521" s="12"/>
      <c r="HF521" s="12"/>
      <c r="HG521" s="12"/>
      <c r="HH521" s="12"/>
      <c r="HI521" s="12"/>
      <c r="HJ521" s="12"/>
      <c r="HK521" s="12"/>
      <c r="HL521" s="12"/>
      <c r="HM521" s="12"/>
      <c r="HN521" s="12"/>
      <c r="HO521" s="12"/>
      <c r="HP521" s="12"/>
      <c r="HQ521" s="12"/>
      <c r="HR521" s="12"/>
      <c r="HS521" s="12"/>
      <c r="HT521" s="12"/>
      <c r="HU521" s="12"/>
      <c r="HV521" s="12"/>
      <c r="HW521" s="12"/>
      <c r="HX521" s="12"/>
      <c r="HY521" s="12"/>
      <c r="HZ521" s="12"/>
      <c r="IA521" s="12"/>
      <c r="IB521" s="12"/>
      <c r="IC521" s="12"/>
    </row>
    <row r="522" ht="12.0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  <c r="FY522" s="12"/>
      <c r="FZ522" s="12"/>
      <c r="GA522" s="12"/>
      <c r="GB522" s="12"/>
      <c r="GC522" s="12"/>
      <c r="GD522" s="12"/>
      <c r="GE522" s="12"/>
      <c r="GF522" s="12"/>
      <c r="GG522" s="12"/>
      <c r="GH522" s="12"/>
      <c r="GI522" s="12"/>
      <c r="GJ522" s="12"/>
      <c r="GK522" s="12"/>
      <c r="GL522" s="12"/>
      <c r="GM522" s="12"/>
      <c r="GN522" s="12"/>
      <c r="GO522" s="12"/>
      <c r="GP522" s="12"/>
      <c r="GQ522" s="12"/>
      <c r="GR522" s="12"/>
      <c r="GS522" s="12"/>
      <c r="GT522" s="12"/>
      <c r="GU522" s="12"/>
      <c r="GV522" s="12"/>
      <c r="GW522" s="12"/>
      <c r="GX522" s="12"/>
      <c r="GY522" s="12"/>
      <c r="GZ522" s="12"/>
      <c r="HA522" s="12"/>
      <c r="HB522" s="12"/>
      <c r="HC522" s="12"/>
      <c r="HD522" s="12"/>
      <c r="HE522" s="12"/>
      <c r="HF522" s="12"/>
      <c r="HG522" s="12"/>
      <c r="HH522" s="12"/>
      <c r="HI522" s="12"/>
      <c r="HJ522" s="12"/>
      <c r="HK522" s="12"/>
      <c r="HL522" s="12"/>
      <c r="HM522" s="12"/>
      <c r="HN522" s="12"/>
      <c r="HO522" s="12"/>
      <c r="HP522" s="12"/>
      <c r="HQ522" s="12"/>
      <c r="HR522" s="12"/>
      <c r="HS522" s="12"/>
      <c r="HT522" s="12"/>
      <c r="HU522" s="12"/>
      <c r="HV522" s="12"/>
      <c r="HW522" s="12"/>
      <c r="HX522" s="12"/>
      <c r="HY522" s="12"/>
      <c r="HZ522" s="12"/>
      <c r="IA522" s="12"/>
      <c r="IB522" s="12"/>
      <c r="IC522" s="12"/>
    </row>
    <row r="523" ht="12.0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  <c r="FY523" s="12"/>
      <c r="FZ523" s="12"/>
      <c r="GA523" s="12"/>
      <c r="GB523" s="12"/>
      <c r="GC523" s="12"/>
      <c r="GD523" s="12"/>
      <c r="GE523" s="12"/>
      <c r="GF523" s="12"/>
      <c r="GG523" s="12"/>
      <c r="GH523" s="12"/>
      <c r="GI523" s="12"/>
      <c r="GJ523" s="12"/>
      <c r="GK523" s="12"/>
      <c r="GL523" s="12"/>
      <c r="GM523" s="12"/>
      <c r="GN523" s="12"/>
      <c r="GO523" s="12"/>
      <c r="GP523" s="12"/>
      <c r="GQ523" s="12"/>
      <c r="GR523" s="12"/>
      <c r="GS523" s="12"/>
      <c r="GT523" s="12"/>
      <c r="GU523" s="12"/>
      <c r="GV523" s="12"/>
      <c r="GW523" s="12"/>
      <c r="GX523" s="12"/>
      <c r="GY523" s="12"/>
      <c r="GZ523" s="12"/>
      <c r="HA523" s="12"/>
      <c r="HB523" s="12"/>
      <c r="HC523" s="12"/>
      <c r="HD523" s="12"/>
      <c r="HE523" s="12"/>
      <c r="HF523" s="12"/>
      <c r="HG523" s="12"/>
      <c r="HH523" s="12"/>
      <c r="HI523" s="12"/>
      <c r="HJ523" s="12"/>
      <c r="HK523" s="12"/>
      <c r="HL523" s="12"/>
      <c r="HM523" s="12"/>
      <c r="HN523" s="12"/>
      <c r="HO523" s="12"/>
      <c r="HP523" s="12"/>
      <c r="HQ523" s="12"/>
      <c r="HR523" s="12"/>
      <c r="HS523" s="12"/>
      <c r="HT523" s="12"/>
      <c r="HU523" s="12"/>
      <c r="HV523" s="12"/>
      <c r="HW523" s="12"/>
      <c r="HX523" s="12"/>
      <c r="HY523" s="12"/>
      <c r="HZ523" s="12"/>
      <c r="IA523" s="12"/>
      <c r="IB523" s="12"/>
      <c r="IC523" s="12"/>
    </row>
    <row r="524" ht="12.0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  <c r="FY524" s="12"/>
      <c r="FZ524" s="12"/>
      <c r="GA524" s="12"/>
      <c r="GB524" s="12"/>
      <c r="GC524" s="12"/>
      <c r="GD524" s="12"/>
      <c r="GE524" s="12"/>
      <c r="GF524" s="12"/>
      <c r="GG524" s="12"/>
      <c r="GH524" s="12"/>
      <c r="GI524" s="12"/>
      <c r="GJ524" s="12"/>
      <c r="GK524" s="12"/>
      <c r="GL524" s="12"/>
      <c r="GM524" s="12"/>
      <c r="GN524" s="12"/>
      <c r="GO524" s="12"/>
      <c r="GP524" s="12"/>
      <c r="GQ524" s="12"/>
      <c r="GR524" s="12"/>
      <c r="GS524" s="12"/>
      <c r="GT524" s="12"/>
      <c r="GU524" s="12"/>
      <c r="GV524" s="12"/>
      <c r="GW524" s="12"/>
      <c r="GX524" s="12"/>
      <c r="GY524" s="12"/>
      <c r="GZ524" s="12"/>
      <c r="HA524" s="12"/>
      <c r="HB524" s="12"/>
      <c r="HC524" s="12"/>
      <c r="HD524" s="12"/>
      <c r="HE524" s="12"/>
      <c r="HF524" s="12"/>
      <c r="HG524" s="12"/>
      <c r="HH524" s="12"/>
      <c r="HI524" s="12"/>
      <c r="HJ524" s="12"/>
      <c r="HK524" s="12"/>
      <c r="HL524" s="12"/>
      <c r="HM524" s="12"/>
      <c r="HN524" s="12"/>
      <c r="HO524" s="12"/>
      <c r="HP524" s="12"/>
      <c r="HQ524" s="12"/>
      <c r="HR524" s="12"/>
      <c r="HS524" s="12"/>
      <c r="HT524" s="12"/>
      <c r="HU524" s="12"/>
      <c r="HV524" s="12"/>
      <c r="HW524" s="12"/>
      <c r="HX524" s="12"/>
      <c r="HY524" s="12"/>
      <c r="HZ524" s="12"/>
      <c r="IA524" s="12"/>
      <c r="IB524" s="12"/>
      <c r="IC524" s="12"/>
    </row>
    <row r="525" ht="12.0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  <c r="FY525" s="12"/>
      <c r="FZ525" s="12"/>
      <c r="GA525" s="12"/>
      <c r="GB525" s="12"/>
      <c r="GC525" s="12"/>
      <c r="GD525" s="12"/>
      <c r="GE525" s="12"/>
      <c r="GF525" s="12"/>
      <c r="GG525" s="12"/>
      <c r="GH525" s="12"/>
      <c r="GI525" s="12"/>
      <c r="GJ525" s="12"/>
      <c r="GK525" s="12"/>
      <c r="GL525" s="12"/>
      <c r="GM525" s="12"/>
      <c r="GN525" s="12"/>
      <c r="GO525" s="12"/>
      <c r="GP525" s="12"/>
      <c r="GQ525" s="12"/>
      <c r="GR525" s="12"/>
      <c r="GS525" s="12"/>
      <c r="GT525" s="12"/>
      <c r="GU525" s="12"/>
      <c r="GV525" s="12"/>
      <c r="GW525" s="12"/>
      <c r="GX525" s="12"/>
      <c r="GY525" s="12"/>
      <c r="GZ525" s="12"/>
      <c r="HA525" s="12"/>
      <c r="HB525" s="12"/>
      <c r="HC525" s="12"/>
      <c r="HD525" s="12"/>
      <c r="HE525" s="12"/>
      <c r="HF525" s="12"/>
      <c r="HG525" s="12"/>
      <c r="HH525" s="12"/>
      <c r="HI525" s="12"/>
      <c r="HJ525" s="12"/>
      <c r="HK525" s="12"/>
      <c r="HL525" s="12"/>
      <c r="HM525" s="12"/>
      <c r="HN525" s="12"/>
      <c r="HO525" s="12"/>
      <c r="HP525" s="12"/>
      <c r="HQ525" s="12"/>
      <c r="HR525" s="12"/>
      <c r="HS525" s="12"/>
      <c r="HT525" s="12"/>
      <c r="HU525" s="12"/>
      <c r="HV525" s="12"/>
      <c r="HW525" s="12"/>
      <c r="HX525" s="12"/>
      <c r="HY525" s="12"/>
      <c r="HZ525" s="12"/>
      <c r="IA525" s="12"/>
      <c r="IB525" s="12"/>
      <c r="IC525" s="12"/>
    </row>
    <row r="526" ht="12.0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  <c r="FY526" s="12"/>
      <c r="FZ526" s="12"/>
      <c r="GA526" s="12"/>
      <c r="GB526" s="12"/>
      <c r="GC526" s="12"/>
      <c r="GD526" s="12"/>
      <c r="GE526" s="12"/>
      <c r="GF526" s="12"/>
      <c r="GG526" s="12"/>
      <c r="GH526" s="12"/>
      <c r="GI526" s="12"/>
      <c r="GJ526" s="12"/>
      <c r="GK526" s="12"/>
      <c r="GL526" s="12"/>
      <c r="GM526" s="12"/>
      <c r="GN526" s="12"/>
      <c r="GO526" s="12"/>
      <c r="GP526" s="12"/>
      <c r="GQ526" s="12"/>
      <c r="GR526" s="12"/>
      <c r="GS526" s="12"/>
      <c r="GT526" s="12"/>
      <c r="GU526" s="12"/>
      <c r="GV526" s="12"/>
      <c r="GW526" s="12"/>
      <c r="GX526" s="12"/>
      <c r="GY526" s="12"/>
      <c r="GZ526" s="12"/>
      <c r="HA526" s="12"/>
      <c r="HB526" s="12"/>
      <c r="HC526" s="12"/>
      <c r="HD526" s="12"/>
      <c r="HE526" s="12"/>
      <c r="HF526" s="12"/>
      <c r="HG526" s="12"/>
      <c r="HH526" s="12"/>
      <c r="HI526" s="12"/>
      <c r="HJ526" s="12"/>
      <c r="HK526" s="12"/>
      <c r="HL526" s="12"/>
      <c r="HM526" s="12"/>
      <c r="HN526" s="12"/>
      <c r="HO526" s="12"/>
      <c r="HP526" s="12"/>
      <c r="HQ526" s="12"/>
      <c r="HR526" s="12"/>
      <c r="HS526" s="12"/>
      <c r="HT526" s="12"/>
      <c r="HU526" s="12"/>
      <c r="HV526" s="12"/>
      <c r="HW526" s="12"/>
      <c r="HX526" s="12"/>
      <c r="HY526" s="12"/>
      <c r="HZ526" s="12"/>
      <c r="IA526" s="12"/>
      <c r="IB526" s="12"/>
      <c r="IC526" s="12"/>
    </row>
    <row r="527" ht="12.0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  <c r="FY527" s="12"/>
      <c r="FZ527" s="12"/>
      <c r="GA527" s="12"/>
      <c r="GB527" s="12"/>
      <c r="GC527" s="12"/>
      <c r="GD527" s="12"/>
      <c r="GE527" s="12"/>
      <c r="GF527" s="12"/>
      <c r="GG527" s="12"/>
      <c r="GH527" s="12"/>
      <c r="GI527" s="12"/>
      <c r="GJ527" s="12"/>
      <c r="GK527" s="12"/>
      <c r="GL527" s="12"/>
      <c r="GM527" s="12"/>
      <c r="GN527" s="12"/>
      <c r="GO527" s="12"/>
      <c r="GP527" s="12"/>
      <c r="GQ527" s="12"/>
      <c r="GR527" s="12"/>
      <c r="GS527" s="12"/>
      <c r="GT527" s="12"/>
      <c r="GU527" s="12"/>
      <c r="GV527" s="12"/>
      <c r="GW527" s="12"/>
      <c r="GX527" s="12"/>
      <c r="GY527" s="12"/>
      <c r="GZ527" s="12"/>
      <c r="HA527" s="12"/>
      <c r="HB527" s="12"/>
      <c r="HC527" s="12"/>
      <c r="HD527" s="12"/>
      <c r="HE527" s="12"/>
      <c r="HF527" s="12"/>
      <c r="HG527" s="12"/>
      <c r="HH527" s="12"/>
      <c r="HI527" s="12"/>
      <c r="HJ527" s="12"/>
      <c r="HK527" s="12"/>
      <c r="HL527" s="12"/>
      <c r="HM527" s="12"/>
      <c r="HN527" s="12"/>
      <c r="HO527" s="12"/>
      <c r="HP527" s="12"/>
      <c r="HQ527" s="12"/>
      <c r="HR527" s="12"/>
      <c r="HS527" s="12"/>
      <c r="HT527" s="12"/>
      <c r="HU527" s="12"/>
      <c r="HV527" s="12"/>
      <c r="HW527" s="12"/>
      <c r="HX527" s="12"/>
      <c r="HY527" s="12"/>
      <c r="HZ527" s="12"/>
      <c r="IA527" s="12"/>
      <c r="IB527" s="12"/>
      <c r="IC527" s="12"/>
    </row>
    <row r="528" ht="12.0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  <c r="FY528" s="12"/>
      <c r="FZ528" s="12"/>
      <c r="GA528" s="12"/>
      <c r="GB528" s="12"/>
      <c r="GC528" s="12"/>
      <c r="GD528" s="12"/>
      <c r="GE528" s="12"/>
      <c r="GF528" s="12"/>
      <c r="GG528" s="12"/>
      <c r="GH528" s="12"/>
      <c r="GI528" s="12"/>
      <c r="GJ528" s="12"/>
      <c r="GK528" s="12"/>
      <c r="GL528" s="12"/>
      <c r="GM528" s="12"/>
      <c r="GN528" s="12"/>
      <c r="GO528" s="12"/>
      <c r="GP528" s="12"/>
      <c r="GQ528" s="12"/>
      <c r="GR528" s="12"/>
      <c r="GS528" s="12"/>
      <c r="GT528" s="12"/>
      <c r="GU528" s="12"/>
      <c r="GV528" s="12"/>
      <c r="GW528" s="12"/>
      <c r="GX528" s="12"/>
      <c r="GY528" s="12"/>
      <c r="GZ528" s="12"/>
      <c r="HA528" s="12"/>
      <c r="HB528" s="12"/>
      <c r="HC528" s="12"/>
      <c r="HD528" s="12"/>
      <c r="HE528" s="12"/>
      <c r="HF528" s="12"/>
      <c r="HG528" s="12"/>
      <c r="HH528" s="12"/>
      <c r="HI528" s="12"/>
      <c r="HJ528" s="12"/>
      <c r="HK528" s="12"/>
      <c r="HL528" s="12"/>
      <c r="HM528" s="12"/>
      <c r="HN528" s="12"/>
      <c r="HO528" s="12"/>
      <c r="HP528" s="12"/>
      <c r="HQ528" s="12"/>
      <c r="HR528" s="12"/>
      <c r="HS528" s="12"/>
      <c r="HT528" s="12"/>
      <c r="HU528" s="12"/>
      <c r="HV528" s="12"/>
      <c r="HW528" s="12"/>
      <c r="HX528" s="12"/>
      <c r="HY528" s="12"/>
      <c r="HZ528" s="12"/>
      <c r="IA528" s="12"/>
      <c r="IB528" s="12"/>
      <c r="IC528" s="12"/>
    </row>
    <row r="529" ht="12.0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  <c r="FY529" s="12"/>
      <c r="FZ529" s="12"/>
      <c r="GA529" s="12"/>
      <c r="GB529" s="12"/>
      <c r="GC529" s="12"/>
      <c r="GD529" s="12"/>
      <c r="GE529" s="12"/>
      <c r="GF529" s="12"/>
      <c r="GG529" s="12"/>
      <c r="GH529" s="12"/>
      <c r="GI529" s="12"/>
      <c r="GJ529" s="12"/>
      <c r="GK529" s="12"/>
      <c r="GL529" s="12"/>
      <c r="GM529" s="12"/>
      <c r="GN529" s="12"/>
      <c r="GO529" s="12"/>
      <c r="GP529" s="12"/>
      <c r="GQ529" s="12"/>
      <c r="GR529" s="12"/>
      <c r="GS529" s="12"/>
      <c r="GT529" s="12"/>
      <c r="GU529" s="12"/>
      <c r="GV529" s="12"/>
      <c r="GW529" s="12"/>
      <c r="GX529" s="12"/>
      <c r="GY529" s="12"/>
      <c r="GZ529" s="12"/>
      <c r="HA529" s="12"/>
      <c r="HB529" s="12"/>
      <c r="HC529" s="12"/>
      <c r="HD529" s="12"/>
      <c r="HE529" s="12"/>
      <c r="HF529" s="12"/>
      <c r="HG529" s="12"/>
      <c r="HH529" s="12"/>
      <c r="HI529" s="12"/>
      <c r="HJ529" s="12"/>
      <c r="HK529" s="12"/>
      <c r="HL529" s="12"/>
      <c r="HM529" s="12"/>
      <c r="HN529" s="12"/>
      <c r="HO529" s="12"/>
      <c r="HP529" s="12"/>
      <c r="HQ529" s="12"/>
      <c r="HR529" s="12"/>
      <c r="HS529" s="12"/>
      <c r="HT529" s="12"/>
      <c r="HU529" s="12"/>
      <c r="HV529" s="12"/>
      <c r="HW529" s="12"/>
      <c r="HX529" s="12"/>
      <c r="HY529" s="12"/>
      <c r="HZ529" s="12"/>
      <c r="IA529" s="12"/>
      <c r="IB529" s="12"/>
      <c r="IC529" s="12"/>
    </row>
    <row r="530" ht="12.0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  <c r="FY530" s="12"/>
      <c r="FZ530" s="12"/>
      <c r="GA530" s="12"/>
      <c r="GB530" s="12"/>
      <c r="GC530" s="12"/>
      <c r="GD530" s="12"/>
      <c r="GE530" s="12"/>
      <c r="GF530" s="12"/>
      <c r="GG530" s="12"/>
      <c r="GH530" s="12"/>
      <c r="GI530" s="12"/>
      <c r="GJ530" s="12"/>
      <c r="GK530" s="12"/>
      <c r="GL530" s="12"/>
      <c r="GM530" s="12"/>
      <c r="GN530" s="12"/>
      <c r="GO530" s="12"/>
      <c r="GP530" s="12"/>
      <c r="GQ530" s="12"/>
      <c r="GR530" s="12"/>
      <c r="GS530" s="12"/>
      <c r="GT530" s="12"/>
      <c r="GU530" s="12"/>
      <c r="GV530" s="12"/>
      <c r="GW530" s="12"/>
      <c r="GX530" s="12"/>
      <c r="GY530" s="12"/>
      <c r="GZ530" s="12"/>
      <c r="HA530" s="12"/>
      <c r="HB530" s="12"/>
      <c r="HC530" s="12"/>
      <c r="HD530" s="12"/>
      <c r="HE530" s="12"/>
      <c r="HF530" s="12"/>
      <c r="HG530" s="12"/>
      <c r="HH530" s="12"/>
      <c r="HI530" s="12"/>
      <c r="HJ530" s="12"/>
      <c r="HK530" s="12"/>
      <c r="HL530" s="12"/>
      <c r="HM530" s="12"/>
      <c r="HN530" s="12"/>
      <c r="HO530" s="12"/>
      <c r="HP530" s="12"/>
      <c r="HQ530" s="12"/>
      <c r="HR530" s="12"/>
      <c r="HS530" s="12"/>
      <c r="HT530" s="12"/>
      <c r="HU530" s="12"/>
      <c r="HV530" s="12"/>
      <c r="HW530" s="12"/>
      <c r="HX530" s="12"/>
      <c r="HY530" s="12"/>
      <c r="HZ530" s="12"/>
      <c r="IA530" s="12"/>
      <c r="IB530" s="12"/>
      <c r="IC530" s="12"/>
    </row>
    <row r="531" ht="12.0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  <c r="FY531" s="12"/>
      <c r="FZ531" s="12"/>
      <c r="GA531" s="12"/>
      <c r="GB531" s="12"/>
      <c r="GC531" s="12"/>
      <c r="GD531" s="12"/>
      <c r="GE531" s="12"/>
      <c r="GF531" s="12"/>
      <c r="GG531" s="12"/>
      <c r="GH531" s="12"/>
      <c r="GI531" s="12"/>
      <c r="GJ531" s="12"/>
      <c r="GK531" s="12"/>
      <c r="GL531" s="12"/>
      <c r="GM531" s="12"/>
      <c r="GN531" s="12"/>
      <c r="GO531" s="12"/>
      <c r="GP531" s="12"/>
      <c r="GQ531" s="12"/>
      <c r="GR531" s="12"/>
      <c r="GS531" s="12"/>
      <c r="GT531" s="12"/>
      <c r="GU531" s="12"/>
      <c r="GV531" s="12"/>
      <c r="GW531" s="12"/>
      <c r="GX531" s="12"/>
      <c r="GY531" s="12"/>
      <c r="GZ531" s="12"/>
      <c r="HA531" s="12"/>
      <c r="HB531" s="12"/>
      <c r="HC531" s="12"/>
      <c r="HD531" s="12"/>
      <c r="HE531" s="12"/>
      <c r="HF531" s="12"/>
      <c r="HG531" s="12"/>
      <c r="HH531" s="12"/>
      <c r="HI531" s="12"/>
      <c r="HJ531" s="12"/>
      <c r="HK531" s="12"/>
      <c r="HL531" s="12"/>
      <c r="HM531" s="12"/>
      <c r="HN531" s="12"/>
      <c r="HO531" s="12"/>
      <c r="HP531" s="12"/>
      <c r="HQ531" s="12"/>
      <c r="HR531" s="12"/>
      <c r="HS531" s="12"/>
      <c r="HT531" s="12"/>
      <c r="HU531" s="12"/>
      <c r="HV531" s="12"/>
      <c r="HW531" s="12"/>
      <c r="HX531" s="12"/>
      <c r="HY531" s="12"/>
      <c r="HZ531" s="12"/>
      <c r="IA531" s="12"/>
      <c r="IB531" s="12"/>
      <c r="IC531" s="12"/>
    </row>
    <row r="532" ht="12.0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  <c r="FY532" s="12"/>
      <c r="FZ532" s="12"/>
      <c r="GA532" s="12"/>
      <c r="GB532" s="12"/>
      <c r="GC532" s="12"/>
      <c r="GD532" s="12"/>
      <c r="GE532" s="12"/>
      <c r="GF532" s="12"/>
      <c r="GG532" s="12"/>
      <c r="GH532" s="12"/>
      <c r="GI532" s="12"/>
      <c r="GJ532" s="12"/>
      <c r="GK532" s="12"/>
      <c r="GL532" s="12"/>
      <c r="GM532" s="12"/>
      <c r="GN532" s="12"/>
      <c r="GO532" s="12"/>
      <c r="GP532" s="12"/>
      <c r="GQ532" s="12"/>
      <c r="GR532" s="12"/>
      <c r="GS532" s="12"/>
      <c r="GT532" s="12"/>
      <c r="GU532" s="12"/>
      <c r="GV532" s="12"/>
      <c r="GW532" s="12"/>
      <c r="GX532" s="12"/>
      <c r="GY532" s="12"/>
      <c r="GZ532" s="12"/>
      <c r="HA532" s="12"/>
      <c r="HB532" s="12"/>
      <c r="HC532" s="12"/>
      <c r="HD532" s="12"/>
      <c r="HE532" s="12"/>
      <c r="HF532" s="12"/>
      <c r="HG532" s="12"/>
      <c r="HH532" s="12"/>
      <c r="HI532" s="12"/>
      <c r="HJ532" s="12"/>
      <c r="HK532" s="12"/>
      <c r="HL532" s="12"/>
      <c r="HM532" s="12"/>
      <c r="HN532" s="12"/>
      <c r="HO532" s="12"/>
      <c r="HP532" s="12"/>
      <c r="HQ532" s="12"/>
      <c r="HR532" s="12"/>
      <c r="HS532" s="12"/>
      <c r="HT532" s="12"/>
      <c r="HU532" s="12"/>
      <c r="HV532" s="12"/>
      <c r="HW532" s="12"/>
      <c r="HX532" s="12"/>
      <c r="HY532" s="12"/>
      <c r="HZ532" s="12"/>
      <c r="IA532" s="12"/>
      <c r="IB532" s="12"/>
      <c r="IC532" s="12"/>
    </row>
    <row r="533" ht="12.0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  <c r="FY533" s="12"/>
      <c r="FZ533" s="12"/>
      <c r="GA533" s="12"/>
      <c r="GB533" s="12"/>
      <c r="GC533" s="12"/>
      <c r="GD533" s="12"/>
      <c r="GE533" s="12"/>
      <c r="GF533" s="12"/>
      <c r="GG533" s="12"/>
      <c r="GH533" s="12"/>
      <c r="GI533" s="12"/>
      <c r="GJ533" s="12"/>
      <c r="GK533" s="12"/>
      <c r="GL533" s="12"/>
      <c r="GM533" s="12"/>
      <c r="GN533" s="12"/>
      <c r="GO533" s="12"/>
      <c r="GP533" s="12"/>
      <c r="GQ533" s="12"/>
      <c r="GR533" s="12"/>
      <c r="GS533" s="12"/>
      <c r="GT533" s="12"/>
      <c r="GU533" s="12"/>
      <c r="GV533" s="12"/>
      <c r="GW533" s="12"/>
      <c r="GX533" s="12"/>
      <c r="GY533" s="12"/>
      <c r="GZ533" s="12"/>
      <c r="HA533" s="12"/>
      <c r="HB533" s="12"/>
      <c r="HC533" s="12"/>
      <c r="HD533" s="12"/>
      <c r="HE533" s="12"/>
      <c r="HF533" s="12"/>
      <c r="HG533" s="12"/>
      <c r="HH533" s="12"/>
      <c r="HI533" s="12"/>
      <c r="HJ533" s="12"/>
      <c r="HK533" s="12"/>
      <c r="HL533" s="12"/>
      <c r="HM533" s="12"/>
      <c r="HN533" s="12"/>
      <c r="HO533" s="12"/>
      <c r="HP533" s="12"/>
      <c r="HQ533" s="12"/>
      <c r="HR533" s="12"/>
      <c r="HS533" s="12"/>
      <c r="HT533" s="12"/>
      <c r="HU533" s="12"/>
      <c r="HV533" s="12"/>
      <c r="HW533" s="12"/>
      <c r="HX533" s="12"/>
      <c r="HY533" s="12"/>
      <c r="HZ533" s="12"/>
      <c r="IA533" s="12"/>
      <c r="IB533" s="12"/>
      <c r="IC533" s="12"/>
    </row>
    <row r="534" ht="12.0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  <c r="FY534" s="12"/>
      <c r="FZ534" s="12"/>
      <c r="GA534" s="12"/>
      <c r="GB534" s="12"/>
      <c r="GC534" s="12"/>
      <c r="GD534" s="12"/>
      <c r="GE534" s="12"/>
      <c r="GF534" s="12"/>
      <c r="GG534" s="12"/>
      <c r="GH534" s="12"/>
      <c r="GI534" s="12"/>
      <c r="GJ534" s="12"/>
      <c r="GK534" s="12"/>
      <c r="GL534" s="12"/>
      <c r="GM534" s="12"/>
      <c r="GN534" s="12"/>
      <c r="GO534" s="12"/>
      <c r="GP534" s="12"/>
      <c r="GQ534" s="12"/>
      <c r="GR534" s="12"/>
      <c r="GS534" s="12"/>
      <c r="GT534" s="12"/>
      <c r="GU534" s="12"/>
      <c r="GV534" s="12"/>
      <c r="GW534" s="12"/>
      <c r="GX534" s="12"/>
      <c r="GY534" s="12"/>
      <c r="GZ534" s="12"/>
      <c r="HA534" s="12"/>
      <c r="HB534" s="12"/>
      <c r="HC534" s="12"/>
      <c r="HD534" s="12"/>
      <c r="HE534" s="12"/>
      <c r="HF534" s="12"/>
      <c r="HG534" s="12"/>
      <c r="HH534" s="12"/>
      <c r="HI534" s="12"/>
      <c r="HJ534" s="12"/>
      <c r="HK534" s="12"/>
      <c r="HL534" s="12"/>
      <c r="HM534" s="12"/>
      <c r="HN534" s="12"/>
      <c r="HO534" s="12"/>
      <c r="HP534" s="12"/>
      <c r="HQ534" s="12"/>
      <c r="HR534" s="12"/>
      <c r="HS534" s="12"/>
      <c r="HT534" s="12"/>
      <c r="HU534" s="12"/>
      <c r="HV534" s="12"/>
      <c r="HW534" s="12"/>
      <c r="HX534" s="12"/>
      <c r="HY534" s="12"/>
      <c r="HZ534" s="12"/>
      <c r="IA534" s="12"/>
      <c r="IB534" s="12"/>
      <c r="IC534" s="12"/>
    </row>
    <row r="535" ht="12.0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  <c r="FY535" s="12"/>
      <c r="FZ535" s="12"/>
      <c r="GA535" s="12"/>
      <c r="GB535" s="12"/>
      <c r="GC535" s="12"/>
      <c r="GD535" s="12"/>
      <c r="GE535" s="12"/>
      <c r="GF535" s="12"/>
      <c r="GG535" s="12"/>
      <c r="GH535" s="12"/>
      <c r="GI535" s="12"/>
      <c r="GJ535" s="12"/>
      <c r="GK535" s="12"/>
      <c r="GL535" s="12"/>
      <c r="GM535" s="12"/>
      <c r="GN535" s="12"/>
      <c r="GO535" s="12"/>
      <c r="GP535" s="12"/>
      <c r="GQ535" s="12"/>
      <c r="GR535" s="12"/>
      <c r="GS535" s="12"/>
      <c r="GT535" s="12"/>
      <c r="GU535" s="12"/>
      <c r="GV535" s="12"/>
      <c r="GW535" s="12"/>
      <c r="GX535" s="12"/>
      <c r="GY535" s="12"/>
      <c r="GZ535" s="12"/>
      <c r="HA535" s="12"/>
      <c r="HB535" s="12"/>
      <c r="HC535" s="12"/>
      <c r="HD535" s="12"/>
      <c r="HE535" s="12"/>
      <c r="HF535" s="12"/>
      <c r="HG535" s="12"/>
      <c r="HH535" s="12"/>
      <c r="HI535" s="12"/>
      <c r="HJ535" s="12"/>
      <c r="HK535" s="12"/>
      <c r="HL535" s="12"/>
      <c r="HM535" s="12"/>
      <c r="HN535" s="12"/>
      <c r="HO535" s="12"/>
      <c r="HP535" s="12"/>
      <c r="HQ535" s="12"/>
      <c r="HR535" s="12"/>
      <c r="HS535" s="12"/>
      <c r="HT535" s="12"/>
      <c r="HU535" s="12"/>
      <c r="HV535" s="12"/>
      <c r="HW535" s="12"/>
      <c r="HX535" s="12"/>
      <c r="HY535" s="12"/>
      <c r="HZ535" s="12"/>
      <c r="IA535" s="12"/>
      <c r="IB535" s="12"/>
      <c r="IC535" s="12"/>
    </row>
    <row r="536" ht="12.0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  <c r="FY536" s="12"/>
      <c r="FZ536" s="12"/>
      <c r="GA536" s="12"/>
      <c r="GB536" s="12"/>
      <c r="GC536" s="12"/>
      <c r="GD536" s="12"/>
      <c r="GE536" s="12"/>
      <c r="GF536" s="12"/>
      <c r="GG536" s="12"/>
      <c r="GH536" s="12"/>
      <c r="GI536" s="12"/>
      <c r="GJ536" s="12"/>
      <c r="GK536" s="12"/>
      <c r="GL536" s="12"/>
      <c r="GM536" s="12"/>
      <c r="GN536" s="12"/>
      <c r="GO536" s="12"/>
      <c r="GP536" s="12"/>
      <c r="GQ536" s="12"/>
      <c r="GR536" s="12"/>
      <c r="GS536" s="12"/>
      <c r="GT536" s="12"/>
      <c r="GU536" s="12"/>
      <c r="GV536" s="12"/>
      <c r="GW536" s="12"/>
      <c r="GX536" s="12"/>
      <c r="GY536" s="12"/>
      <c r="GZ536" s="12"/>
      <c r="HA536" s="12"/>
      <c r="HB536" s="12"/>
      <c r="HC536" s="12"/>
      <c r="HD536" s="12"/>
      <c r="HE536" s="12"/>
      <c r="HF536" s="12"/>
      <c r="HG536" s="12"/>
      <c r="HH536" s="12"/>
      <c r="HI536" s="12"/>
      <c r="HJ536" s="12"/>
      <c r="HK536" s="12"/>
      <c r="HL536" s="12"/>
      <c r="HM536" s="12"/>
      <c r="HN536" s="12"/>
      <c r="HO536" s="12"/>
      <c r="HP536" s="12"/>
      <c r="HQ536" s="12"/>
      <c r="HR536" s="12"/>
      <c r="HS536" s="12"/>
      <c r="HT536" s="12"/>
      <c r="HU536" s="12"/>
      <c r="HV536" s="12"/>
      <c r="HW536" s="12"/>
      <c r="HX536" s="12"/>
      <c r="HY536" s="12"/>
      <c r="HZ536" s="12"/>
      <c r="IA536" s="12"/>
      <c r="IB536" s="12"/>
      <c r="IC536" s="12"/>
    </row>
    <row r="537" ht="12.0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  <c r="FY537" s="12"/>
      <c r="FZ537" s="12"/>
      <c r="GA537" s="12"/>
      <c r="GB537" s="12"/>
      <c r="GC537" s="12"/>
      <c r="GD537" s="12"/>
      <c r="GE537" s="12"/>
      <c r="GF537" s="12"/>
      <c r="GG537" s="12"/>
      <c r="GH537" s="12"/>
      <c r="GI537" s="12"/>
      <c r="GJ537" s="12"/>
      <c r="GK537" s="12"/>
      <c r="GL537" s="12"/>
      <c r="GM537" s="12"/>
      <c r="GN537" s="12"/>
      <c r="GO537" s="12"/>
      <c r="GP537" s="12"/>
      <c r="GQ537" s="12"/>
      <c r="GR537" s="12"/>
      <c r="GS537" s="12"/>
      <c r="GT537" s="12"/>
      <c r="GU537" s="12"/>
      <c r="GV537" s="12"/>
      <c r="GW537" s="12"/>
      <c r="GX537" s="12"/>
      <c r="GY537" s="12"/>
      <c r="GZ537" s="12"/>
      <c r="HA537" s="12"/>
      <c r="HB537" s="12"/>
      <c r="HC537" s="12"/>
      <c r="HD537" s="12"/>
      <c r="HE537" s="12"/>
      <c r="HF537" s="12"/>
      <c r="HG537" s="12"/>
      <c r="HH537" s="12"/>
      <c r="HI537" s="12"/>
      <c r="HJ537" s="12"/>
      <c r="HK537" s="12"/>
      <c r="HL537" s="12"/>
      <c r="HM537" s="12"/>
      <c r="HN537" s="12"/>
      <c r="HO537" s="12"/>
      <c r="HP537" s="12"/>
      <c r="HQ537" s="12"/>
      <c r="HR537" s="12"/>
      <c r="HS537" s="12"/>
      <c r="HT537" s="12"/>
      <c r="HU537" s="12"/>
      <c r="HV537" s="12"/>
      <c r="HW537" s="12"/>
      <c r="HX537" s="12"/>
      <c r="HY537" s="12"/>
      <c r="HZ537" s="12"/>
      <c r="IA537" s="12"/>
      <c r="IB537" s="12"/>
      <c r="IC537" s="12"/>
    </row>
    <row r="538" ht="12.0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  <c r="FY538" s="12"/>
      <c r="FZ538" s="12"/>
      <c r="GA538" s="12"/>
      <c r="GB538" s="12"/>
      <c r="GC538" s="12"/>
      <c r="GD538" s="12"/>
      <c r="GE538" s="12"/>
      <c r="GF538" s="12"/>
      <c r="GG538" s="12"/>
      <c r="GH538" s="12"/>
      <c r="GI538" s="12"/>
      <c r="GJ538" s="12"/>
      <c r="GK538" s="12"/>
      <c r="GL538" s="12"/>
      <c r="GM538" s="12"/>
      <c r="GN538" s="12"/>
      <c r="GO538" s="12"/>
      <c r="GP538" s="12"/>
      <c r="GQ538" s="12"/>
      <c r="GR538" s="12"/>
      <c r="GS538" s="12"/>
      <c r="GT538" s="12"/>
      <c r="GU538" s="12"/>
      <c r="GV538" s="12"/>
      <c r="GW538" s="12"/>
      <c r="GX538" s="12"/>
      <c r="GY538" s="12"/>
      <c r="GZ538" s="12"/>
      <c r="HA538" s="12"/>
      <c r="HB538" s="12"/>
      <c r="HC538" s="12"/>
      <c r="HD538" s="12"/>
      <c r="HE538" s="12"/>
      <c r="HF538" s="12"/>
      <c r="HG538" s="12"/>
      <c r="HH538" s="12"/>
      <c r="HI538" s="12"/>
      <c r="HJ538" s="12"/>
      <c r="HK538" s="12"/>
      <c r="HL538" s="12"/>
      <c r="HM538" s="12"/>
      <c r="HN538" s="12"/>
      <c r="HO538" s="12"/>
      <c r="HP538" s="12"/>
      <c r="HQ538" s="12"/>
      <c r="HR538" s="12"/>
      <c r="HS538" s="12"/>
      <c r="HT538" s="12"/>
      <c r="HU538" s="12"/>
      <c r="HV538" s="12"/>
      <c r="HW538" s="12"/>
      <c r="HX538" s="12"/>
      <c r="HY538" s="12"/>
      <c r="HZ538" s="12"/>
      <c r="IA538" s="12"/>
      <c r="IB538" s="12"/>
      <c r="IC538" s="12"/>
    </row>
    <row r="539" ht="12.0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  <c r="FY539" s="12"/>
      <c r="FZ539" s="12"/>
      <c r="GA539" s="12"/>
      <c r="GB539" s="12"/>
      <c r="GC539" s="12"/>
      <c r="GD539" s="12"/>
      <c r="GE539" s="12"/>
      <c r="GF539" s="12"/>
      <c r="GG539" s="12"/>
      <c r="GH539" s="12"/>
      <c r="GI539" s="12"/>
      <c r="GJ539" s="12"/>
      <c r="GK539" s="12"/>
      <c r="GL539" s="12"/>
      <c r="GM539" s="12"/>
      <c r="GN539" s="12"/>
      <c r="GO539" s="12"/>
      <c r="GP539" s="12"/>
      <c r="GQ539" s="12"/>
      <c r="GR539" s="12"/>
      <c r="GS539" s="12"/>
      <c r="GT539" s="12"/>
      <c r="GU539" s="12"/>
      <c r="GV539" s="12"/>
      <c r="GW539" s="12"/>
      <c r="GX539" s="12"/>
      <c r="GY539" s="12"/>
      <c r="GZ539" s="12"/>
      <c r="HA539" s="12"/>
      <c r="HB539" s="12"/>
      <c r="HC539" s="12"/>
      <c r="HD539" s="12"/>
      <c r="HE539" s="12"/>
      <c r="HF539" s="12"/>
      <c r="HG539" s="12"/>
      <c r="HH539" s="12"/>
      <c r="HI539" s="12"/>
      <c r="HJ539" s="12"/>
      <c r="HK539" s="12"/>
      <c r="HL539" s="12"/>
      <c r="HM539" s="12"/>
      <c r="HN539" s="12"/>
      <c r="HO539" s="12"/>
      <c r="HP539" s="12"/>
      <c r="HQ539" s="12"/>
      <c r="HR539" s="12"/>
      <c r="HS539" s="12"/>
      <c r="HT539" s="12"/>
      <c r="HU539" s="12"/>
      <c r="HV539" s="12"/>
      <c r="HW539" s="12"/>
      <c r="HX539" s="12"/>
      <c r="HY539" s="12"/>
      <c r="HZ539" s="12"/>
      <c r="IA539" s="12"/>
      <c r="IB539" s="12"/>
      <c r="IC539" s="12"/>
    </row>
    <row r="540" ht="12.0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  <c r="FY540" s="12"/>
      <c r="FZ540" s="12"/>
      <c r="GA540" s="12"/>
      <c r="GB540" s="12"/>
      <c r="GC540" s="12"/>
      <c r="GD540" s="12"/>
      <c r="GE540" s="12"/>
      <c r="GF540" s="12"/>
      <c r="GG540" s="12"/>
      <c r="GH540" s="12"/>
      <c r="GI540" s="12"/>
      <c r="GJ540" s="12"/>
      <c r="GK540" s="12"/>
      <c r="GL540" s="12"/>
      <c r="GM540" s="12"/>
      <c r="GN540" s="12"/>
      <c r="GO540" s="12"/>
      <c r="GP540" s="12"/>
      <c r="GQ540" s="12"/>
      <c r="GR540" s="12"/>
      <c r="GS540" s="12"/>
      <c r="GT540" s="12"/>
      <c r="GU540" s="12"/>
      <c r="GV540" s="12"/>
      <c r="GW540" s="12"/>
      <c r="GX540" s="12"/>
      <c r="GY540" s="12"/>
      <c r="GZ540" s="12"/>
      <c r="HA540" s="12"/>
      <c r="HB540" s="12"/>
      <c r="HC540" s="12"/>
      <c r="HD540" s="12"/>
      <c r="HE540" s="12"/>
      <c r="HF540" s="12"/>
      <c r="HG540" s="12"/>
      <c r="HH540" s="12"/>
      <c r="HI540" s="12"/>
      <c r="HJ540" s="12"/>
      <c r="HK540" s="12"/>
      <c r="HL540" s="12"/>
      <c r="HM540" s="12"/>
      <c r="HN540" s="12"/>
      <c r="HO540" s="12"/>
      <c r="HP540" s="12"/>
      <c r="HQ540" s="12"/>
      <c r="HR540" s="12"/>
      <c r="HS540" s="12"/>
      <c r="HT540" s="12"/>
      <c r="HU540" s="12"/>
      <c r="HV540" s="12"/>
      <c r="HW540" s="12"/>
      <c r="HX540" s="12"/>
      <c r="HY540" s="12"/>
      <c r="HZ540" s="12"/>
      <c r="IA540" s="12"/>
      <c r="IB540" s="12"/>
      <c r="IC540" s="12"/>
    </row>
    <row r="541" ht="12.0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  <c r="FY541" s="12"/>
      <c r="FZ541" s="12"/>
      <c r="GA541" s="12"/>
      <c r="GB541" s="12"/>
      <c r="GC541" s="12"/>
      <c r="GD541" s="12"/>
      <c r="GE541" s="12"/>
      <c r="GF541" s="12"/>
      <c r="GG541" s="12"/>
      <c r="GH541" s="12"/>
      <c r="GI541" s="12"/>
      <c r="GJ541" s="12"/>
      <c r="GK541" s="12"/>
      <c r="GL541" s="12"/>
      <c r="GM541" s="12"/>
      <c r="GN541" s="12"/>
      <c r="GO541" s="12"/>
      <c r="GP541" s="12"/>
      <c r="GQ541" s="12"/>
      <c r="GR541" s="12"/>
      <c r="GS541" s="12"/>
      <c r="GT541" s="12"/>
      <c r="GU541" s="12"/>
      <c r="GV541" s="12"/>
      <c r="GW541" s="12"/>
      <c r="GX541" s="12"/>
      <c r="GY541" s="12"/>
      <c r="GZ541" s="12"/>
      <c r="HA541" s="12"/>
      <c r="HB541" s="12"/>
      <c r="HC541" s="12"/>
      <c r="HD541" s="12"/>
      <c r="HE541" s="12"/>
      <c r="HF541" s="12"/>
      <c r="HG541" s="12"/>
      <c r="HH541" s="12"/>
      <c r="HI541" s="12"/>
      <c r="HJ541" s="12"/>
      <c r="HK541" s="12"/>
      <c r="HL541" s="12"/>
      <c r="HM541" s="12"/>
      <c r="HN541" s="12"/>
      <c r="HO541" s="12"/>
      <c r="HP541" s="12"/>
      <c r="HQ541" s="12"/>
      <c r="HR541" s="12"/>
      <c r="HS541" s="12"/>
      <c r="HT541" s="12"/>
      <c r="HU541" s="12"/>
      <c r="HV541" s="12"/>
      <c r="HW541" s="12"/>
      <c r="HX541" s="12"/>
      <c r="HY541" s="12"/>
      <c r="HZ541" s="12"/>
      <c r="IA541" s="12"/>
      <c r="IB541" s="12"/>
      <c r="IC541" s="12"/>
    </row>
    <row r="542" ht="12.0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  <c r="FY542" s="12"/>
      <c r="FZ542" s="12"/>
      <c r="GA542" s="12"/>
      <c r="GB542" s="12"/>
      <c r="GC542" s="12"/>
      <c r="GD542" s="12"/>
      <c r="GE542" s="12"/>
      <c r="GF542" s="12"/>
      <c r="GG542" s="12"/>
      <c r="GH542" s="12"/>
      <c r="GI542" s="12"/>
      <c r="GJ542" s="12"/>
      <c r="GK542" s="12"/>
      <c r="GL542" s="12"/>
      <c r="GM542" s="12"/>
      <c r="GN542" s="12"/>
      <c r="GO542" s="12"/>
      <c r="GP542" s="12"/>
      <c r="GQ542" s="12"/>
      <c r="GR542" s="12"/>
      <c r="GS542" s="12"/>
      <c r="GT542" s="12"/>
      <c r="GU542" s="12"/>
      <c r="GV542" s="12"/>
      <c r="GW542" s="12"/>
      <c r="GX542" s="12"/>
      <c r="GY542" s="12"/>
      <c r="GZ542" s="12"/>
      <c r="HA542" s="12"/>
      <c r="HB542" s="12"/>
      <c r="HC542" s="12"/>
      <c r="HD542" s="12"/>
      <c r="HE542" s="12"/>
      <c r="HF542" s="12"/>
      <c r="HG542" s="12"/>
      <c r="HH542" s="12"/>
      <c r="HI542" s="12"/>
      <c r="HJ542" s="12"/>
      <c r="HK542" s="12"/>
      <c r="HL542" s="12"/>
      <c r="HM542" s="12"/>
      <c r="HN542" s="12"/>
      <c r="HO542" s="12"/>
      <c r="HP542" s="12"/>
      <c r="HQ542" s="12"/>
      <c r="HR542" s="12"/>
      <c r="HS542" s="12"/>
      <c r="HT542" s="12"/>
      <c r="HU542" s="12"/>
      <c r="HV542" s="12"/>
      <c r="HW542" s="12"/>
      <c r="HX542" s="12"/>
      <c r="HY542" s="12"/>
      <c r="HZ542" s="12"/>
      <c r="IA542" s="12"/>
      <c r="IB542" s="12"/>
      <c r="IC542" s="12"/>
    </row>
    <row r="543" ht="12.0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  <c r="FY543" s="12"/>
      <c r="FZ543" s="12"/>
      <c r="GA543" s="12"/>
      <c r="GB543" s="12"/>
      <c r="GC543" s="12"/>
      <c r="GD543" s="12"/>
      <c r="GE543" s="12"/>
      <c r="GF543" s="12"/>
      <c r="GG543" s="12"/>
      <c r="GH543" s="12"/>
      <c r="GI543" s="12"/>
      <c r="GJ543" s="12"/>
      <c r="GK543" s="12"/>
      <c r="GL543" s="12"/>
      <c r="GM543" s="12"/>
      <c r="GN543" s="12"/>
      <c r="GO543" s="12"/>
      <c r="GP543" s="12"/>
      <c r="GQ543" s="12"/>
      <c r="GR543" s="12"/>
      <c r="GS543" s="12"/>
      <c r="GT543" s="12"/>
      <c r="GU543" s="12"/>
      <c r="GV543" s="12"/>
      <c r="GW543" s="12"/>
      <c r="GX543" s="12"/>
      <c r="GY543" s="12"/>
      <c r="GZ543" s="12"/>
      <c r="HA543" s="12"/>
      <c r="HB543" s="12"/>
      <c r="HC543" s="12"/>
      <c r="HD543" s="12"/>
      <c r="HE543" s="12"/>
      <c r="HF543" s="12"/>
      <c r="HG543" s="12"/>
      <c r="HH543" s="12"/>
      <c r="HI543" s="12"/>
      <c r="HJ543" s="12"/>
      <c r="HK543" s="12"/>
      <c r="HL543" s="12"/>
      <c r="HM543" s="12"/>
      <c r="HN543" s="12"/>
      <c r="HO543" s="12"/>
      <c r="HP543" s="12"/>
      <c r="HQ543" s="12"/>
      <c r="HR543" s="12"/>
      <c r="HS543" s="12"/>
      <c r="HT543" s="12"/>
      <c r="HU543" s="12"/>
      <c r="HV543" s="12"/>
      <c r="HW543" s="12"/>
      <c r="HX543" s="12"/>
      <c r="HY543" s="12"/>
      <c r="HZ543" s="12"/>
      <c r="IA543" s="12"/>
      <c r="IB543" s="12"/>
      <c r="IC543" s="12"/>
    </row>
    <row r="544" ht="12.0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  <c r="FY544" s="12"/>
      <c r="FZ544" s="12"/>
      <c r="GA544" s="12"/>
      <c r="GB544" s="12"/>
      <c r="GC544" s="12"/>
      <c r="GD544" s="12"/>
      <c r="GE544" s="12"/>
      <c r="GF544" s="12"/>
      <c r="GG544" s="12"/>
      <c r="GH544" s="12"/>
      <c r="GI544" s="12"/>
      <c r="GJ544" s="12"/>
      <c r="GK544" s="12"/>
      <c r="GL544" s="12"/>
      <c r="GM544" s="12"/>
      <c r="GN544" s="12"/>
      <c r="GO544" s="12"/>
      <c r="GP544" s="12"/>
      <c r="GQ544" s="12"/>
      <c r="GR544" s="12"/>
      <c r="GS544" s="12"/>
      <c r="GT544" s="12"/>
      <c r="GU544" s="12"/>
      <c r="GV544" s="12"/>
      <c r="GW544" s="12"/>
      <c r="GX544" s="12"/>
      <c r="GY544" s="12"/>
      <c r="GZ544" s="12"/>
      <c r="HA544" s="12"/>
      <c r="HB544" s="12"/>
      <c r="HC544" s="12"/>
      <c r="HD544" s="12"/>
      <c r="HE544" s="12"/>
      <c r="HF544" s="12"/>
      <c r="HG544" s="12"/>
      <c r="HH544" s="12"/>
      <c r="HI544" s="12"/>
      <c r="HJ544" s="12"/>
      <c r="HK544" s="12"/>
      <c r="HL544" s="12"/>
      <c r="HM544" s="12"/>
      <c r="HN544" s="12"/>
      <c r="HO544" s="12"/>
      <c r="HP544" s="12"/>
      <c r="HQ544" s="12"/>
      <c r="HR544" s="12"/>
      <c r="HS544" s="12"/>
      <c r="HT544" s="12"/>
      <c r="HU544" s="12"/>
      <c r="HV544" s="12"/>
      <c r="HW544" s="12"/>
      <c r="HX544" s="12"/>
      <c r="HY544" s="12"/>
      <c r="HZ544" s="12"/>
      <c r="IA544" s="12"/>
      <c r="IB544" s="12"/>
      <c r="IC544" s="12"/>
    </row>
    <row r="545" ht="12.0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  <c r="FY545" s="12"/>
      <c r="FZ545" s="12"/>
      <c r="GA545" s="12"/>
      <c r="GB545" s="12"/>
      <c r="GC545" s="12"/>
      <c r="GD545" s="12"/>
      <c r="GE545" s="12"/>
      <c r="GF545" s="12"/>
      <c r="GG545" s="12"/>
      <c r="GH545" s="12"/>
      <c r="GI545" s="12"/>
      <c r="GJ545" s="12"/>
      <c r="GK545" s="12"/>
      <c r="GL545" s="12"/>
      <c r="GM545" s="12"/>
      <c r="GN545" s="12"/>
      <c r="GO545" s="12"/>
      <c r="GP545" s="12"/>
      <c r="GQ545" s="12"/>
      <c r="GR545" s="12"/>
      <c r="GS545" s="12"/>
      <c r="GT545" s="12"/>
      <c r="GU545" s="12"/>
      <c r="GV545" s="12"/>
      <c r="GW545" s="12"/>
      <c r="GX545" s="12"/>
      <c r="GY545" s="12"/>
      <c r="GZ545" s="12"/>
      <c r="HA545" s="12"/>
      <c r="HB545" s="12"/>
      <c r="HC545" s="12"/>
      <c r="HD545" s="12"/>
      <c r="HE545" s="12"/>
      <c r="HF545" s="12"/>
      <c r="HG545" s="12"/>
      <c r="HH545" s="12"/>
      <c r="HI545" s="12"/>
      <c r="HJ545" s="12"/>
      <c r="HK545" s="12"/>
      <c r="HL545" s="12"/>
      <c r="HM545" s="12"/>
      <c r="HN545" s="12"/>
      <c r="HO545" s="12"/>
      <c r="HP545" s="12"/>
      <c r="HQ545" s="12"/>
      <c r="HR545" s="12"/>
      <c r="HS545" s="12"/>
      <c r="HT545" s="12"/>
      <c r="HU545" s="12"/>
      <c r="HV545" s="12"/>
      <c r="HW545" s="12"/>
      <c r="HX545" s="12"/>
      <c r="HY545" s="12"/>
      <c r="HZ545" s="12"/>
      <c r="IA545" s="12"/>
      <c r="IB545" s="12"/>
      <c r="IC545" s="12"/>
    </row>
    <row r="546" ht="12.0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  <c r="FY546" s="12"/>
      <c r="FZ546" s="12"/>
      <c r="GA546" s="12"/>
      <c r="GB546" s="12"/>
      <c r="GC546" s="12"/>
      <c r="GD546" s="12"/>
      <c r="GE546" s="12"/>
      <c r="GF546" s="12"/>
      <c r="GG546" s="12"/>
      <c r="GH546" s="12"/>
      <c r="GI546" s="12"/>
      <c r="GJ546" s="12"/>
      <c r="GK546" s="12"/>
      <c r="GL546" s="12"/>
      <c r="GM546" s="12"/>
      <c r="GN546" s="12"/>
      <c r="GO546" s="12"/>
      <c r="GP546" s="12"/>
      <c r="GQ546" s="12"/>
      <c r="GR546" s="12"/>
      <c r="GS546" s="12"/>
      <c r="GT546" s="12"/>
      <c r="GU546" s="12"/>
      <c r="GV546" s="12"/>
      <c r="GW546" s="12"/>
      <c r="GX546" s="12"/>
      <c r="GY546" s="12"/>
      <c r="GZ546" s="12"/>
      <c r="HA546" s="12"/>
      <c r="HB546" s="12"/>
      <c r="HC546" s="12"/>
      <c r="HD546" s="12"/>
      <c r="HE546" s="12"/>
      <c r="HF546" s="12"/>
      <c r="HG546" s="12"/>
      <c r="HH546" s="12"/>
      <c r="HI546" s="12"/>
      <c r="HJ546" s="12"/>
      <c r="HK546" s="12"/>
      <c r="HL546" s="12"/>
      <c r="HM546" s="12"/>
      <c r="HN546" s="12"/>
      <c r="HO546" s="12"/>
      <c r="HP546" s="12"/>
      <c r="HQ546" s="12"/>
      <c r="HR546" s="12"/>
      <c r="HS546" s="12"/>
      <c r="HT546" s="12"/>
      <c r="HU546" s="12"/>
      <c r="HV546" s="12"/>
      <c r="HW546" s="12"/>
      <c r="HX546" s="12"/>
      <c r="HY546" s="12"/>
      <c r="HZ546" s="12"/>
      <c r="IA546" s="12"/>
      <c r="IB546" s="12"/>
      <c r="IC546" s="12"/>
    </row>
    <row r="547" ht="12.0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  <c r="FY547" s="12"/>
      <c r="FZ547" s="12"/>
      <c r="GA547" s="12"/>
      <c r="GB547" s="12"/>
      <c r="GC547" s="12"/>
      <c r="GD547" s="12"/>
      <c r="GE547" s="12"/>
      <c r="GF547" s="12"/>
      <c r="GG547" s="12"/>
      <c r="GH547" s="12"/>
      <c r="GI547" s="12"/>
      <c r="GJ547" s="12"/>
      <c r="GK547" s="12"/>
      <c r="GL547" s="12"/>
      <c r="GM547" s="12"/>
      <c r="GN547" s="12"/>
      <c r="GO547" s="12"/>
      <c r="GP547" s="12"/>
      <c r="GQ547" s="12"/>
      <c r="GR547" s="12"/>
      <c r="GS547" s="12"/>
      <c r="GT547" s="12"/>
      <c r="GU547" s="12"/>
      <c r="GV547" s="12"/>
      <c r="GW547" s="12"/>
      <c r="GX547" s="12"/>
      <c r="GY547" s="12"/>
      <c r="GZ547" s="12"/>
      <c r="HA547" s="12"/>
      <c r="HB547" s="12"/>
      <c r="HC547" s="12"/>
      <c r="HD547" s="12"/>
      <c r="HE547" s="12"/>
      <c r="HF547" s="12"/>
      <c r="HG547" s="12"/>
      <c r="HH547" s="12"/>
      <c r="HI547" s="12"/>
      <c r="HJ547" s="12"/>
      <c r="HK547" s="12"/>
      <c r="HL547" s="12"/>
      <c r="HM547" s="12"/>
      <c r="HN547" s="12"/>
      <c r="HO547" s="12"/>
      <c r="HP547" s="12"/>
      <c r="HQ547" s="12"/>
      <c r="HR547" s="12"/>
      <c r="HS547" s="12"/>
      <c r="HT547" s="12"/>
      <c r="HU547" s="12"/>
      <c r="HV547" s="12"/>
      <c r="HW547" s="12"/>
      <c r="HX547" s="12"/>
      <c r="HY547" s="12"/>
      <c r="HZ547" s="12"/>
      <c r="IA547" s="12"/>
      <c r="IB547" s="12"/>
      <c r="IC547" s="12"/>
    </row>
    <row r="548" ht="12.0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  <c r="FY548" s="12"/>
      <c r="FZ548" s="12"/>
      <c r="GA548" s="12"/>
      <c r="GB548" s="12"/>
      <c r="GC548" s="12"/>
      <c r="GD548" s="12"/>
      <c r="GE548" s="12"/>
      <c r="GF548" s="12"/>
      <c r="GG548" s="12"/>
      <c r="GH548" s="12"/>
      <c r="GI548" s="12"/>
      <c r="GJ548" s="12"/>
      <c r="GK548" s="12"/>
      <c r="GL548" s="12"/>
      <c r="GM548" s="12"/>
      <c r="GN548" s="12"/>
      <c r="GO548" s="12"/>
      <c r="GP548" s="12"/>
      <c r="GQ548" s="12"/>
      <c r="GR548" s="12"/>
      <c r="GS548" s="12"/>
      <c r="GT548" s="12"/>
      <c r="GU548" s="12"/>
      <c r="GV548" s="12"/>
      <c r="GW548" s="12"/>
      <c r="GX548" s="12"/>
      <c r="GY548" s="12"/>
      <c r="GZ548" s="12"/>
      <c r="HA548" s="12"/>
      <c r="HB548" s="12"/>
      <c r="HC548" s="12"/>
      <c r="HD548" s="12"/>
      <c r="HE548" s="12"/>
      <c r="HF548" s="12"/>
      <c r="HG548" s="12"/>
      <c r="HH548" s="12"/>
      <c r="HI548" s="12"/>
      <c r="HJ548" s="12"/>
      <c r="HK548" s="12"/>
      <c r="HL548" s="12"/>
      <c r="HM548" s="12"/>
      <c r="HN548" s="12"/>
      <c r="HO548" s="12"/>
      <c r="HP548" s="12"/>
      <c r="HQ548" s="12"/>
      <c r="HR548" s="12"/>
      <c r="HS548" s="12"/>
      <c r="HT548" s="12"/>
      <c r="HU548" s="12"/>
      <c r="HV548" s="12"/>
      <c r="HW548" s="12"/>
      <c r="HX548" s="12"/>
      <c r="HY548" s="12"/>
      <c r="HZ548" s="12"/>
      <c r="IA548" s="12"/>
      <c r="IB548" s="12"/>
      <c r="IC548" s="12"/>
    </row>
    <row r="549" ht="12.0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  <c r="FY549" s="12"/>
      <c r="FZ549" s="12"/>
      <c r="GA549" s="12"/>
      <c r="GB549" s="12"/>
      <c r="GC549" s="12"/>
      <c r="GD549" s="12"/>
      <c r="GE549" s="12"/>
      <c r="GF549" s="12"/>
      <c r="GG549" s="12"/>
      <c r="GH549" s="12"/>
      <c r="GI549" s="12"/>
      <c r="GJ549" s="12"/>
      <c r="GK549" s="12"/>
      <c r="GL549" s="12"/>
      <c r="GM549" s="12"/>
      <c r="GN549" s="12"/>
      <c r="GO549" s="12"/>
      <c r="GP549" s="12"/>
      <c r="GQ549" s="12"/>
      <c r="GR549" s="12"/>
      <c r="GS549" s="12"/>
      <c r="GT549" s="12"/>
      <c r="GU549" s="12"/>
      <c r="GV549" s="12"/>
      <c r="GW549" s="12"/>
      <c r="GX549" s="12"/>
      <c r="GY549" s="12"/>
      <c r="GZ549" s="12"/>
      <c r="HA549" s="12"/>
      <c r="HB549" s="12"/>
      <c r="HC549" s="12"/>
      <c r="HD549" s="12"/>
      <c r="HE549" s="12"/>
      <c r="HF549" s="12"/>
      <c r="HG549" s="12"/>
      <c r="HH549" s="12"/>
      <c r="HI549" s="12"/>
      <c r="HJ549" s="12"/>
      <c r="HK549" s="12"/>
      <c r="HL549" s="12"/>
      <c r="HM549" s="12"/>
      <c r="HN549" s="12"/>
      <c r="HO549" s="12"/>
      <c r="HP549" s="12"/>
      <c r="HQ549" s="12"/>
      <c r="HR549" s="12"/>
      <c r="HS549" s="12"/>
      <c r="HT549" s="12"/>
      <c r="HU549" s="12"/>
      <c r="HV549" s="12"/>
      <c r="HW549" s="12"/>
      <c r="HX549" s="12"/>
      <c r="HY549" s="12"/>
      <c r="HZ549" s="12"/>
      <c r="IA549" s="12"/>
      <c r="IB549" s="12"/>
      <c r="IC549" s="12"/>
    </row>
    <row r="550" ht="12.0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  <c r="FY550" s="12"/>
      <c r="FZ550" s="12"/>
      <c r="GA550" s="12"/>
      <c r="GB550" s="12"/>
      <c r="GC550" s="12"/>
      <c r="GD550" s="12"/>
      <c r="GE550" s="12"/>
      <c r="GF550" s="12"/>
      <c r="GG550" s="12"/>
      <c r="GH550" s="12"/>
      <c r="GI550" s="12"/>
      <c r="GJ550" s="12"/>
      <c r="GK550" s="12"/>
      <c r="GL550" s="12"/>
      <c r="GM550" s="12"/>
      <c r="GN550" s="12"/>
      <c r="GO550" s="12"/>
      <c r="GP550" s="12"/>
      <c r="GQ550" s="12"/>
      <c r="GR550" s="12"/>
      <c r="GS550" s="12"/>
      <c r="GT550" s="12"/>
      <c r="GU550" s="12"/>
      <c r="GV550" s="12"/>
      <c r="GW550" s="12"/>
      <c r="GX550" s="12"/>
      <c r="GY550" s="12"/>
      <c r="GZ550" s="12"/>
      <c r="HA550" s="12"/>
      <c r="HB550" s="12"/>
      <c r="HC550" s="12"/>
      <c r="HD550" s="12"/>
      <c r="HE550" s="12"/>
      <c r="HF550" s="12"/>
      <c r="HG550" s="12"/>
      <c r="HH550" s="12"/>
      <c r="HI550" s="12"/>
      <c r="HJ550" s="12"/>
      <c r="HK550" s="12"/>
      <c r="HL550" s="12"/>
      <c r="HM550" s="12"/>
      <c r="HN550" s="12"/>
      <c r="HO550" s="12"/>
      <c r="HP550" s="12"/>
      <c r="HQ550" s="12"/>
      <c r="HR550" s="12"/>
      <c r="HS550" s="12"/>
      <c r="HT550" s="12"/>
      <c r="HU550" s="12"/>
      <c r="HV550" s="12"/>
      <c r="HW550" s="12"/>
      <c r="HX550" s="12"/>
      <c r="HY550" s="12"/>
      <c r="HZ550" s="12"/>
      <c r="IA550" s="12"/>
      <c r="IB550" s="12"/>
      <c r="IC550" s="12"/>
    </row>
    <row r="551" ht="12.0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  <c r="FY551" s="12"/>
      <c r="FZ551" s="12"/>
      <c r="GA551" s="12"/>
      <c r="GB551" s="12"/>
      <c r="GC551" s="12"/>
      <c r="GD551" s="12"/>
      <c r="GE551" s="12"/>
      <c r="GF551" s="12"/>
      <c r="GG551" s="12"/>
      <c r="GH551" s="12"/>
      <c r="GI551" s="12"/>
      <c r="GJ551" s="12"/>
      <c r="GK551" s="12"/>
      <c r="GL551" s="12"/>
      <c r="GM551" s="12"/>
      <c r="GN551" s="12"/>
      <c r="GO551" s="12"/>
      <c r="GP551" s="12"/>
      <c r="GQ551" s="12"/>
      <c r="GR551" s="12"/>
      <c r="GS551" s="12"/>
      <c r="GT551" s="12"/>
      <c r="GU551" s="12"/>
      <c r="GV551" s="12"/>
      <c r="GW551" s="12"/>
      <c r="GX551" s="12"/>
      <c r="GY551" s="12"/>
      <c r="GZ551" s="12"/>
      <c r="HA551" s="12"/>
      <c r="HB551" s="12"/>
      <c r="HC551" s="12"/>
      <c r="HD551" s="12"/>
      <c r="HE551" s="12"/>
      <c r="HF551" s="12"/>
      <c r="HG551" s="12"/>
      <c r="HH551" s="12"/>
      <c r="HI551" s="12"/>
      <c r="HJ551" s="12"/>
      <c r="HK551" s="12"/>
      <c r="HL551" s="12"/>
      <c r="HM551" s="12"/>
      <c r="HN551" s="12"/>
      <c r="HO551" s="12"/>
      <c r="HP551" s="12"/>
      <c r="HQ551" s="12"/>
      <c r="HR551" s="12"/>
      <c r="HS551" s="12"/>
      <c r="HT551" s="12"/>
      <c r="HU551" s="12"/>
      <c r="HV551" s="12"/>
      <c r="HW551" s="12"/>
      <c r="HX551" s="12"/>
      <c r="HY551" s="12"/>
      <c r="HZ551" s="12"/>
      <c r="IA551" s="12"/>
      <c r="IB551" s="12"/>
      <c r="IC551" s="12"/>
    </row>
    <row r="552" ht="12.0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  <c r="FY552" s="12"/>
      <c r="FZ552" s="12"/>
      <c r="GA552" s="12"/>
      <c r="GB552" s="12"/>
      <c r="GC552" s="12"/>
      <c r="GD552" s="12"/>
      <c r="GE552" s="12"/>
      <c r="GF552" s="12"/>
      <c r="GG552" s="12"/>
      <c r="GH552" s="12"/>
      <c r="GI552" s="12"/>
      <c r="GJ552" s="12"/>
      <c r="GK552" s="12"/>
      <c r="GL552" s="12"/>
      <c r="GM552" s="12"/>
      <c r="GN552" s="12"/>
      <c r="GO552" s="12"/>
      <c r="GP552" s="12"/>
      <c r="GQ552" s="12"/>
      <c r="GR552" s="12"/>
      <c r="GS552" s="12"/>
      <c r="GT552" s="12"/>
      <c r="GU552" s="12"/>
      <c r="GV552" s="12"/>
      <c r="GW552" s="12"/>
      <c r="GX552" s="12"/>
      <c r="GY552" s="12"/>
      <c r="GZ552" s="12"/>
      <c r="HA552" s="12"/>
      <c r="HB552" s="12"/>
      <c r="HC552" s="12"/>
      <c r="HD552" s="12"/>
      <c r="HE552" s="12"/>
      <c r="HF552" s="12"/>
      <c r="HG552" s="12"/>
      <c r="HH552" s="12"/>
      <c r="HI552" s="12"/>
      <c r="HJ552" s="12"/>
      <c r="HK552" s="12"/>
      <c r="HL552" s="12"/>
      <c r="HM552" s="12"/>
      <c r="HN552" s="12"/>
      <c r="HO552" s="12"/>
      <c r="HP552" s="12"/>
      <c r="HQ552" s="12"/>
      <c r="HR552" s="12"/>
      <c r="HS552" s="12"/>
      <c r="HT552" s="12"/>
      <c r="HU552" s="12"/>
      <c r="HV552" s="12"/>
      <c r="HW552" s="12"/>
      <c r="HX552" s="12"/>
      <c r="HY552" s="12"/>
      <c r="HZ552" s="12"/>
      <c r="IA552" s="12"/>
      <c r="IB552" s="12"/>
      <c r="IC552" s="12"/>
    </row>
    <row r="553" ht="12.0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  <c r="FY553" s="12"/>
      <c r="FZ553" s="12"/>
      <c r="GA553" s="12"/>
      <c r="GB553" s="12"/>
      <c r="GC553" s="12"/>
      <c r="GD553" s="12"/>
      <c r="GE553" s="12"/>
      <c r="GF553" s="12"/>
      <c r="GG553" s="12"/>
      <c r="GH553" s="12"/>
      <c r="GI553" s="12"/>
      <c r="GJ553" s="12"/>
      <c r="GK553" s="12"/>
      <c r="GL553" s="12"/>
      <c r="GM553" s="12"/>
      <c r="GN553" s="12"/>
      <c r="GO553" s="12"/>
      <c r="GP553" s="12"/>
      <c r="GQ553" s="12"/>
      <c r="GR553" s="12"/>
      <c r="GS553" s="12"/>
      <c r="GT553" s="12"/>
      <c r="GU553" s="12"/>
      <c r="GV553" s="12"/>
      <c r="GW553" s="12"/>
      <c r="GX553" s="12"/>
      <c r="GY553" s="12"/>
      <c r="GZ553" s="12"/>
      <c r="HA553" s="12"/>
      <c r="HB553" s="12"/>
      <c r="HC553" s="12"/>
      <c r="HD553" s="12"/>
      <c r="HE553" s="12"/>
      <c r="HF553" s="12"/>
      <c r="HG553" s="12"/>
      <c r="HH553" s="12"/>
      <c r="HI553" s="12"/>
      <c r="HJ553" s="12"/>
      <c r="HK553" s="12"/>
      <c r="HL553" s="12"/>
      <c r="HM553" s="12"/>
      <c r="HN553" s="12"/>
      <c r="HO553" s="12"/>
      <c r="HP553" s="12"/>
      <c r="HQ553" s="12"/>
      <c r="HR553" s="12"/>
      <c r="HS553" s="12"/>
      <c r="HT553" s="12"/>
      <c r="HU553" s="12"/>
      <c r="HV553" s="12"/>
      <c r="HW553" s="12"/>
      <c r="HX553" s="12"/>
      <c r="HY553" s="12"/>
      <c r="HZ553" s="12"/>
      <c r="IA553" s="12"/>
      <c r="IB553" s="12"/>
      <c r="IC553" s="12"/>
    </row>
    <row r="554" ht="12.0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  <c r="FY554" s="12"/>
      <c r="FZ554" s="12"/>
      <c r="GA554" s="12"/>
      <c r="GB554" s="12"/>
      <c r="GC554" s="12"/>
      <c r="GD554" s="12"/>
      <c r="GE554" s="12"/>
      <c r="GF554" s="12"/>
      <c r="GG554" s="12"/>
      <c r="GH554" s="12"/>
      <c r="GI554" s="12"/>
      <c r="GJ554" s="12"/>
      <c r="GK554" s="12"/>
      <c r="GL554" s="12"/>
      <c r="GM554" s="12"/>
      <c r="GN554" s="12"/>
      <c r="GO554" s="12"/>
      <c r="GP554" s="12"/>
      <c r="GQ554" s="12"/>
      <c r="GR554" s="12"/>
      <c r="GS554" s="12"/>
      <c r="GT554" s="12"/>
      <c r="GU554" s="12"/>
      <c r="GV554" s="12"/>
      <c r="GW554" s="12"/>
      <c r="GX554" s="12"/>
      <c r="GY554" s="12"/>
      <c r="GZ554" s="12"/>
      <c r="HA554" s="12"/>
      <c r="HB554" s="12"/>
      <c r="HC554" s="12"/>
      <c r="HD554" s="12"/>
      <c r="HE554" s="12"/>
      <c r="HF554" s="12"/>
      <c r="HG554" s="12"/>
      <c r="HH554" s="12"/>
      <c r="HI554" s="12"/>
      <c r="HJ554" s="12"/>
      <c r="HK554" s="12"/>
      <c r="HL554" s="12"/>
      <c r="HM554" s="12"/>
      <c r="HN554" s="12"/>
      <c r="HO554" s="12"/>
      <c r="HP554" s="12"/>
      <c r="HQ554" s="12"/>
      <c r="HR554" s="12"/>
      <c r="HS554" s="12"/>
      <c r="HT554" s="12"/>
      <c r="HU554" s="12"/>
      <c r="HV554" s="12"/>
      <c r="HW554" s="12"/>
      <c r="HX554" s="12"/>
      <c r="HY554" s="12"/>
      <c r="HZ554" s="12"/>
      <c r="IA554" s="12"/>
      <c r="IB554" s="12"/>
      <c r="IC554" s="12"/>
    </row>
    <row r="555" ht="12.0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  <c r="FY555" s="12"/>
      <c r="FZ555" s="12"/>
      <c r="GA555" s="12"/>
      <c r="GB555" s="12"/>
      <c r="GC555" s="12"/>
      <c r="GD555" s="12"/>
      <c r="GE555" s="12"/>
      <c r="GF555" s="12"/>
      <c r="GG555" s="12"/>
      <c r="GH555" s="12"/>
      <c r="GI555" s="12"/>
      <c r="GJ555" s="12"/>
      <c r="GK555" s="12"/>
      <c r="GL555" s="12"/>
      <c r="GM555" s="12"/>
      <c r="GN555" s="12"/>
      <c r="GO555" s="12"/>
      <c r="GP555" s="12"/>
      <c r="GQ555" s="12"/>
      <c r="GR555" s="12"/>
      <c r="GS555" s="12"/>
      <c r="GT555" s="12"/>
      <c r="GU555" s="12"/>
      <c r="GV555" s="12"/>
      <c r="GW555" s="12"/>
      <c r="GX555" s="12"/>
      <c r="GY555" s="12"/>
      <c r="GZ555" s="12"/>
      <c r="HA555" s="12"/>
      <c r="HB555" s="12"/>
      <c r="HC555" s="12"/>
      <c r="HD555" s="12"/>
      <c r="HE555" s="12"/>
      <c r="HF555" s="12"/>
      <c r="HG555" s="12"/>
      <c r="HH555" s="12"/>
      <c r="HI555" s="12"/>
      <c r="HJ555" s="12"/>
      <c r="HK555" s="12"/>
      <c r="HL555" s="12"/>
      <c r="HM555" s="12"/>
      <c r="HN555" s="12"/>
      <c r="HO555" s="12"/>
      <c r="HP555" s="12"/>
      <c r="HQ555" s="12"/>
      <c r="HR555" s="12"/>
      <c r="HS555" s="12"/>
      <c r="HT555" s="12"/>
      <c r="HU555" s="12"/>
      <c r="HV555" s="12"/>
      <c r="HW555" s="12"/>
      <c r="HX555" s="12"/>
      <c r="HY555" s="12"/>
      <c r="HZ555" s="12"/>
      <c r="IA555" s="12"/>
      <c r="IB555" s="12"/>
      <c r="IC555" s="12"/>
    </row>
    <row r="556" ht="12.0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  <c r="FY556" s="12"/>
      <c r="FZ556" s="12"/>
      <c r="GA556" s="12"/>
      <c r="GB556" s="12"/>
      <c r="GC556" s="12"/>
      <c r="GD556" s="12"/>
      <c r="GE556" s="12"/>
      <c r="GF556" s="12"/>
      <c r="GG556" s="12"/>
      <c r="GH556" s="12"/>
      <c r="GI556" s="12"/>
      <c r="GJ556" s="12"/>
      <c r="GK556" s="12"/>
      <c r="GL556" s="12"/>
      <c r="GM556" s="12"/>
      <c r="GN556" s="12"/>
      <c r="GO556" s="12"/>
      <c r="GP556" s="12"/>
      <c r="GQ556" s="12"/>
      <c r="GR556" s="12"/>
      <c r="GS556" s="12"/>
      <c r="GT556" s="12"/>
      <c r="GU556" s="12"/>
      <c r="GV556" s="12"/>
      <c r="GW556" s="12"/>
      <c r="GX556" s="12"/>
      <c r="GY556" s="12"/>
      <c r="GZ556" s="12"/>
      <c r="HA556" s="12"/>
      <c r="HB556" s="12"/>
      <c r="HC556" s="12"/>
      <c r="HD556" s="12"/>
      <c r="HE556" s="12"/>
      <c r="HF556" s="12"/>
      <c r="HG556" s="12"/>
      <c r="HH556" s="12"/>
      <c r="HI556" s="12"/>
      <c r="HJ556" s="12"/>
      <c r="HK556" s="12"/>
      <c r="HL556" s="12"/>
      <c r="HM556" s="12"/>
      <c r="HN556" s="12"/>
      <c r="HO556" s="12"/>
      <c r="HP556" s="12"/>
      <c r="HQ556" s="12"/>
      <c r="HR556" s="12"/>
      <c r="HS556" s="12"/>
      <c r="HT556" s="12"/>
      <c r="HU556" s="12"/>
      <c r="HV556" s="12"/>
      <c r="HW556" s="12"/>
      <c r="HX556" s="12"/>
      <c r="HY556" s="12"/>
      <c r="HZ556" s="12"/>
      <c r="IA556" s="12"/>
      <c r="IB556" s="12"/>
      <c r="IC556" s="12"/>
    </row>
    <row r="557" ht="12.0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  <c r="FY557" s="12"/>
      <c r="FZ557" s="12"/>
      <c r="GA557" s="12"/>
      <c r="GB557" s="12"/>
      <c r="GC557" s="12"/>
      <c r="GD557" s="12"/>
      <c r="GE557" s="12"/>
      <c r="GF557" s="12"/>
      <c r="GG557" s="12"/>
      <c r="GH557" s="12"/>
      <c r="GI557" s="12"/>
      <c r="GJ557" s="12"/>
      <c r="GK557" s="12"/>
      <c r="GL557" s="12"/>
      <c r="GM557" s="12"/>
      <c r="GN557" s="12"/>
      <c r="GO557" s="12"/>
      <c r="GP557" s="12"/>
      <c r="GQ557" s="12"/>
      <c r="GR557" s="12"/>
      <c r="GS557" s="12"/>
      <c r="GT557" s="12"/>
      <c r="GU557" s="12"/>
      <c r="GV557" s="12"/>
      <c r="GW557" s="12"/>
      <c r="GX557" s="12"/>
      <c r="GY557" s="12"/>
      <c r="GZ557" s="12"/>
      <c r="HA557" s="12"/>
      <c r="HB557" s="12"/>
      <c r="HC557" s="12"/>
      <c r="HD557" s="12"/>
      <c r="HE557" s="12"/>
      <c r="HF557" s="12"/>
      <c r="HG557" s="12"/>
      <c r="HH557" s="12"/>
      <c r="HI557" s="12"/>
      <c r="HJ557" s="12"/>
      <c r="HK557" s="12"/>
      <c r="HL557" s="12"/>
      <c r="HM557" s="12"/>
      <c r="HN557" s="12"/>
      <c r="HO557" s="12"/>
      <c r="HP557" s="12"/>
      <c r="HQ557" s="12"/>
      <c r="HR557" s="12"/>
      <c r="HS557" s="12"/>
      <c r="HT557" s="12"/>
      <c r="HU557" s="12"/>
      <c r="HV557" s="12"/>
      <c r="HW557" s="12"/>
      <c r="HX557" s="12"/>
      <c r="HY557" s="12"/>
      <c r="HZ557" s="12"/>
      <c r="IA557" s="12"/>
      <c r="IB557" s="12"/>
      <c r="IC557" s="12"/>
    </row>
    <row r="558" ht="12.0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  <c r="FY558" s="12"/>
      <c r="FZ558" s="12"/>
      <c r="GA558" s="12"/>
      <c r="GB558" s="12"/>
      <c r="GC558" s="12"/>
      <c r="GD558" s="12"/>
      <c r="GE558" s="12"/>
      <c r="GF558" s="12"/>
      <c r="GG558" s="12"/>
      <c r="GH558" s="12"/>
      <c r="GI558" s="12"/>
      <c r="GJ558" s="12"/>
      <c r="GK558" s="12"/>
      <c r="GL558" s="12"/>
      <c r="GM558" s="12"/>
      <c r="GN558" s="12"/>
      <c r="GO558" s="12"/>
      <c r="GP558" s="12"/>
      <c r="GQ558" s="12"/>
      <c r="GR558" s="12"/>
      <c r="GS558" s="12"/>
      <c r="GT558" s="12"/>
      <c r="GU558" s="12"/>
      <c r="GV558" s="12"/>
      <c r="GW558" s="12"/>
      <c r="GX558" s="12"/>
      <c r="GY558" s="12"/>
      <c r="GZ558" s="12"/>
      <c r="HA558" s="12"/>
      <c r="HB558" s="12"/>
      <c r="HC558" s="12"/>
      <c r="HD558" s="12"/>
      <c r="HE558" s="12"/>
      <c r="HF558" s="12"/>
      <c r="HG558" s="12"/>
      <c r="HH558" s="12"/>
      <c r="HI558" s="12"/>
      <c r="HJ558" s="12"/>
      <c r="HK558" s="12"/>
      <c r="HL558" s="12"/>
      <c r="HM558" s="12"/>
      <c r="HN558" s="12"/>
      <c r="HO558" s="12"/>
      <c r="HP558" s="12"/>
      <c r="HQ558" s="12"/>
      <c r="HR558" s="12"/>
      <c r="HS558" s="12"/>
      <c r="HT558" s="12"/>
      <c r="HU558" s="12"/>
      <c r="HV558" s="12"/>
      <c r="HW558" s="12"/>
      <c r="HX558" s="12"/>
      <c r="HY558" s="12"/>
      <c r="HZ558" s="12"/>
      <c r="IA558" s="12"/>
      <c r="IB558" s="12"/>
      <c r="IC558" s="12"/>
    </row>
    <row r="559" ht="12.0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  <c r="FY559" s="12"/>
      <c r="FZ559" s="12"/>
      <c r="GA559" s="12"/>
      <c r="GB559" s="12"/>
      <c r="GC559" s="12"/>
      <c r="GD559" s="12"/>
      <c r="GE559" s="12"/>
      <c r="GF559" s="12"/>
      <c r="GG559" s="12"/>
      <c r="GH559" s="12"/>
      <c r="GI559" s="12"/>
      <c r="GJ559" s="12"/>
      <c r="GK559" s="12"/>
      <c r="GL559" s="12"/>
      <c r="GM559" s="12"/>
      <c r="GN559" s="12"/>
      <c r="GO559" s="12"/>
      <c r="GP559" s="12"/>
      <c r="GQ559" s="12"/>
      <c r="GR559" s="12"/>
      <c r="GS559" s="12"/>
      <c r="GT559" s="12"/>
      <c r="GU559" s="12"/>
      <c r="GV559" s="12"/>
      <c r="GW559" s="12"/>
      <c r="GX559" s="12"/>
      <c r="GY559" s="12"/>
      <c r="GZ559" s="12"/>
      <c r="HA559" s="12"/>
      <c r="HB559" s="12"/>
      <c r="HC559" s="12"/>
      <c r="HD559" s="12"/>
      <c r="HE559" s="12"/>
      <c r="HF559" s="12"/>
      <c r="HG559" s="12"/>
      <c r="HH559" s="12"/>
      <c r="HI559" s="12"/>
      <c r="HJ559" s="12"/>
      <c r="HK559" s="12"/>
      <c r="HL559" s="12"/>
      <c r="HM559" s="12"/>
      <c r="HN559" s="12"/>
      <c r="HO559" s="12"/>
      <c r="HP559" s="12"/>
      <c r="HQ559" s="12"/>
      <c r="HR559" s="12"/>
      <c r="HS559" s="12"/>
      <c r="HT559" s="12"/>
      <c r="HU559" s="12"/>
      <c r="HV559" s="12"/>
      <c r="HW559" s="12"/>
      <c r="HX559" s="12"/>
      <c r="HY559" s="12"/>
      <c r="HZ559" s="12"/>
      <c r="IA559" s="12"/>
      <c r="IB559" s="12"/>
      <c r="IC559" s="12"/>
    </row>
    <row r="560" ht="12.0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  <c r="FY560" s="12"/>
      <c r="FZ560" s="12"/>
      <c r="GA560" s="12"/>
      <c r="GB560" s="12"/>
      <c r="GC560" s="12"/>
      <c r="GD560" s="12"/>
      <c r="GE560" s="12"/>
      <c r="GF560" s="12"/>
      <c r="GG560" s="12"/>
      <c r="GH560" s="12"/>
      <c r="GI560" s="12"/>
      <c r="GJ560" s="12"/>
      <c r="GK560" s="12"/>
      <c r="GL560" s="12"/>
      <c r="GM560" s="12"/>
      <c r="GN560" s="12"/>
      <c r="GO560" s="12"/>
      <c r="GP560" s="12"/>
      <c r="GQ560" s="12"/>
      <c r="GR560" s="12"/>
      <c r="GS560" s="12"/>
      <c r="GT560" s="12"/>
      <c r="GU560" s="12"/>
      <c r="GV560" s="12"/>
      <c r="GW560" s="12"/>
      <c r="GX560" s="12"/>
      <c r="GY560" s="12"/>
      <c r="GZ560" s="12"/>
      <c r="HA560" s="12"/>
      <c r="HB560" s="12"/>
      <c r="HC560" s="12"/>
      <c r="HD560" s="12"/>
      <c r="HE560" s="12"/>
      <c r="HF560" s="12"/>
      <c r="HG560" s="12"/>
      <c r="HH560" s="12"/>
      <c r="HI560" s="12"/>
      <c r="HJ560" s="12"/>
      <c r="HK560" s="12"/>
      <c r="HL560" s="12"/>
      <c r="HM560" s="12"/>
      <c r="HN560" s="12"/>
      <c r="HO560" s="12"/>
      <c r="HP560" s="12"/>
      <c r="HQ560" s="12"/>
      <c r="HR560" s="12"/>
      <c r="HS560" s="12"/>
      <c r="HT560" s="12"/>
      <c r="HU560" s="12"/>
      <c r="HV560" s="12"/>
      <c r="HW560" s="12"/>
      <c r="HX560" s="12"/>
      <c r="HY560" s="12"/>
      <c r="HZ560" s="12"/>
      <c r="IA560" s="12"/>
      <c r="IB560" s="12"/>
      <c r="IC560" s="12"/>
    </row>
    <row r="561" ht="12.0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  <c r="FY561" s="12"/>
      <c r="FZ561" s="12"/>
      <c r="GA561" s="12"/>
      <c r="GB561" s="12"/>
      <c r="GC561" s="12"/>
      <c r="GD561" s="12"/>
      <c r="GE561" s="12"/>
      <c r="GF561" s="12"/>
      <c r="GG561" s="12"/>
      <c r="GH561" s="12"/>
      <c r="GI561" s="12"/>
      <c r="GJ561" s="12"/>
      <c r="GK561" s="12"/>
      <c r="GL561" s="12"/>
      <c r="GM561" s="12"/>
      <c r="GN561" s="12"/>
      <c r="GO561" s="12"/>
      <c r="GP561" s="12"/>
      <c r="GQ561" s="12"/>
      <c r="GR561" s="12"/>
      <c r="GS561" s="12"/>
      <c r="GT561" s="12"/>
      <c r="GU561" s="12"/>
      <c r="GV561" s="12"/>
      <c r="GW561" s="12"/>
      <c r="GX561" s="12"/>
      <c r="GY561" s="12"/>
      <c r="GZ561" s="12"/>
      <c r="HA561" s="12"/>
      <c r="HB561" s="12"/>
      <c r="HC561" s="12"/>
      <c r="HD561" s="12"/>
      <c r="HE561" s="12"/>
      <c r="HF561" s="12"/>
      <c r="HG561" s="12"/>
      <c r="HH561" s="12"/>
      <c r="HI561" s="12"/>
      <c r="HJ561" s="12"/>
      <c r="HK561" s="12"/>
      <c r="HL561" s="12"/>
      <c r="HM561" s="12"/>
      <c r="HN561" s="12"/>
      <c r="HO561" s="12"/>
      <c r="HP561" s="12"/>
      <c r="HQ561" s="12"/>
      <c r="HR561" s="12"/>
      <c r="HS561" s="12"/>
      <c r="HT561" s="12"/>
      <c r="HU561" s="12"/>
      <c r="HV561" s="12"/>
      <c r="HW561" s="12"/>
      <c r="HX561" s="12"/>
      <c r="HY561" s="12"/>
      <c r="HZ561" s="12"/>
      <c r="IA561" s="12"/>
      <c r="IB561" s="12"/>
      <c r="IC561" s="12"/>
    </row>
    <row r="562" ht="12.0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  <c r="FY562" s="12"/>
      <c r="FZ562" s="12"/>
      <c r="GA562" s="12"/>
      <c r="GB562" s="12"/>
      <c r="GC562" s="12"/>
      <c r="GD562" s="12"/>
      <c r="GE562" s="12"/>
      <c r="GF562" s="12"/>
      <c r="GG562" s="12"/>
      <c r="GH562" s="12"/>
      <c r="GI562" s="12"/>
      <c r="GJ562" s="12"/>
      <c r="GK562" s="12"/>
      <c r="GL562" s="12"/>
      <c r="GM562" s="12"/>
      <c r="GN562" s="12"/>
      <c r="GO562" s="12"/>
      <c r="GP562" s="12"/>
      <c r="GQ562" s="12"/>
      <c r="GR562" s="12"/>
      <c r="GS562" s="12"/>
      <c r="GT562" s="12"/>
      <c r="GU562" s="12"/>
      <c r="GV562" s="12"/>
      <c r="GW562" s="12"/>
      <c r="GX562" s="12"/>
      <c r="GY562" s="12"/>
      <c r="GZ562" s="12"/>
      <c r="HA562" s="12"/>
      <c r="HB562" s="12"/>
      <c r="HC562" s="12"/>
      <c r="HD562" s="12"/>
      <c r="HE562" s="12"/>
      <c r="HF562" s="12"/>
      <c r="HG562" s="12"/>
      <c r="HH562" s="12"/>
      <c r="HI562" s="12"/>
      <c r="HJ562" s="12"/>
      <c r="HK562" s="12"/>
      <c r="HL562" s="12"/>
      <c r="HM562" s="12"/>
      <c r="HN562" s="12"/>
      <c r="HO562" s="12"/>
      <c r="HP562" s="12"/>
      <c r="HQ562" s="12"/>
      <c r="HR562" s="12"/>
      <c r="HS562" s="12"/>
      <c r="HT562" s="12"/>
      <c r="HU562" s="12"/>
      <c r="HV562" s="12"/>
      <c r="HW562" s="12"/>
      <c r="HX562" s="12"/>
      <c r="HY562" s="12"/>
      <c r="HZ562" s="12"/>
      <c r="IA562" s="12"/>
      <c r="IB562" s="12"/>
      <c r="IC562" s="12"/>
    </row>
    <row r="563" ht="12.0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  <c r="FY563" s="12"/>
      <c r="FZ563" s="12"/>
      <c r="GA563" s="12"/>
      <c r="GB563" s="12"/>
      <c r="GC563" s="12"/>
      <c r="GD563" s="12"/>
      <c r="GE563" s="12"/>
      <c r="GF563" s="12"/>
      <c r="GG563" s="12"/>
      <c r="GH563" s="12"/>
      <c r="GI563" s="12"/>
      <c r="GJ563" s="12"/>
      <c r="GK563" s="12"/>
      <c r="GL563" s="12"/>
      <c r="GM563" s="12"/>
      <c r="GN563" s="12"/>
      <c r="GO563" s="12"/>
      <c r="GP563" s="12"/>
      <c r="GQ563" s="12"/>
      <c r="GR563" s="12"/>
      <c r="GS563" s="12"/>
      <c r="GT563" s="12"/>
      <c r="GU563" s="12"/>
      <c r="GV563" s="12"/>
      <c r="GW563" s="12"/>
      <c r="GX563" s="12"/>
      <c r="GY563" s="12"/>
      <c r="GZ563" s="12"/>
      <c r="HA563" s="12"/>
      <c r="HB563" s="12"/>
      <c r="HC563" s="12"/>
      <c r="HD563" s="12"/>
      <c r="HE563" s="12"/>
      <c r="HF563" s="12"/>
      <c r="HG563" s="12"/>
      <c r="HH563" s="12"/>
      <c r="HI563" s="12"/>
      <c r="HJ563" s="12"/>
      <c r="HK563" s="12"/>
      <c r="HL563" s="12"/>
      <c r="HM563" s="12"/>
      <c r="HN563" s="12"/>
      <c r="HO563" s="12"/>
      <c r="HP563" s="12"/>
      <c r="HQ563" s="12"/>
      <c r="HR563" s="12"/>
      <c r="HS563" s="12"/>
      <c r="HT563" s="12"/>
      <c r="HU563" s="12"/>
      <c r="HV563" s="12"/>
      <c r="HW563" s="12"/>
      <c r="HX563" s="12"/>
      <c r="HY563" s="12"/>
      <c r="HZ563" s="12"/>
      <c r="IA563" s="12"/>
      <c r="IB563" s="12"/>
      <c r="IC563" s="12"/>
    </row>
    <row r="564" ht="12.0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  <c r="FY564" s="12"/>
      <c r="FZ564" s="12"/>
      <c r="GA564" s="12"/>
      <c r="GB564" s="12"/>
      <c r="GC564" s="12"/>
      <c r="GD564" s="12"/>
      <c r="GE564" s="12"/>
      <c r="GF564" s="12"/>
      <c r="GG564" s="12"/>
      <c r="GH564" s="12"/>
      <c r="GI564" s="12"/>
      <c r="GJ564" s="12"/>
      <c r="GK564" s="12"/>
      <c r="GL564" s="12"/>
      <c r="GM564" s="12"/>
      <c r="GN564" s="12"/>
      <c r="GO564" s="12"/>
      <c r="GP564" s="12"/>
      <c r="GQ564" s="12"/>
      <c r="GR564" s="12"/>
      <c r="GS564" s="12"/>
      <c r="GT564" s="12"/>
      <c r="GU564" s="12"/>
      <c r="GV564" s="12"/>
      <c r="GW564" s="12"/>
      <c r="GX564" s="12"/>
      <c r="GY564" s="12"/>
      <c r="GZ564" s="12"/>
      <c r="HA564" s="12"/>
      <c r="HB564" s="12"/>
      <c r="HC564" s="12"/>
      <c r="HD564" s="12"/>
      <c r="HE564" s="12"/>
      <c r="HF564" s="12"/>
      <c r="HG564" s="12"/>
      <c r="HH564" s="12"/>
      <c r="HI564" s="12"/>
      <c r="HJ564" s="12"/>
      <c r="HK564" s="12"/>
      <c r="HL564" s="12"/>
      <c r="HM564" s="12"/>
      <c r="HN564" s="12"/>
      <c r="HO564" s="12"/>
      <c r="HP564" s="12"/>
      <c r="HQ564" s="12"/>
      <c r="HR564" s="12"/>
      <c r="HS564" s="12"/>
      <c r="HT564" s="12"/>
      <c r="HU564" s="12"/>
      <c r="HV564" s="12"/>
      <c r="HW564" s="12"/>
      <c r="HX564" s="12"/>
      <c r="HY564" s="12"/>
      <c r="HZ564" s="12"/>
      <c r="IA564" s="12"/>
      <c r="IB564" s="12"/>
      <c r="IC564" s="12"/>
    </row>
    <row r="565" ht="12.0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  <c r="FY565" s="12"/>
      <c r="FZ565" s="12"/>
      <c r="GA565" s="12"/>
      <c r="GB565" s="12"/>
      <c r="GC565" s="12"/>
      <c r="GD565" s="12"/>
      <c r="GE565" s="12"/>
      <c r="GF565" s="12"/>
      <c r="GG565" s="12"/>
      <c r="GH565" s="12"/>
      <c r="GI565" s="12"/>
      <c r="GJ565" s="12"/>
      <c r="GK565" s="12"/>
      <c r="GL565" s="12"/>
      <c r="GM565" s="12"/>
      <c r="GN565" s="12"/>
      <c r="GO565" s="12"/>
      <c r="GP565" s="12"/>
      <c r="GQ565" s="12"/>
      <c r="GR565" s="12"/>
      <c r="GS565" s="12"/>
      <c r="GT565" s="12"/>
      <c r="GU565" s="12"/>
      <c r="GV565" s="12"/>
      <c r="GW565" s="12"/>
      <c r="GX565" s="12"/>
      <c r="GY565" s="12"/>
      <c r="GZ565" s="12"/>
      <c r="HA565" s="12"/>
      <c r="HB565" s="12"/>
      <c r="HC565" s="12"/>
      <c r="HD565" s="12"/>
      <c r="HE565" s="12"/>
      <c r="HF565" s="12"/>
      <c r="HG565" s="12"/>
      <c r="HH565" s="12"/>
      <c r="HI565" s="12"/>
      <c r="HJ565" s="12"/>
      <c r="HK565" s="12"/>
      <c r="HL565" s="12"/>
      <c r="HM565" s="12"/>
      <c r="HN565" s="12"/>
      <c r="HO565" s="12"/>
      <c r="HP565" s="12"/>
      <c r="HQ565" s="12"/>
      <c r="HR565" s="12"/>
      <c r="HS565" s="12"/>
      <c r="HT565" s="12"/>
      <c r="HU565" s="12"/>
      <c r="HV565" s="12"/>
      <c r="HW565" s="12"/>
      <c r="HX565" s="12"/>
      <c r="HY565" s="12"/>
      <c r="HZ565" s="12"/>
      <c r="IA565" s="12"/>
      <c r="IB565" s="12"/>
      <c r="IC565" s="12"/>
    </row>
    <row r="566" ht="12.0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  <c r="FY566" s="12"/>
      <c r="FZ566" s="12"/>
      <c r="GA566" s="12"/>
      <c r="GB566" s="12"/>
      <c r="GC566" s="12"/>
      <c r="GD566" s="12"/>
      <c r="GE566" s="12"/>
      <c r="GF566" s="12"/>
      <c r="GG566" s="12"/>
      <c r="GH566" s="12"/>
      <c r="GI566" s="12"/>
      <c r="GJ566" s="12"/>
      <c r="GK566" s="12"/>
      <c r="GL566" s="12"/>
      <c r="GM566" s="12"/>
      <c r="GN566" s="12"/>
      <c r="GO566" s="12"/>
      <c r="GP566" s="12"/>
      <c r="GQ566" s="12"/>
      <c r="GR566" s="12"/>
      <c r="GS566" s="12"/>
      <c r="GT566" s="12"/>
      <c r="GU566" s="12"/>
      <c r="GV566" s="12"/>
      <c r="GW566" s="12"/>
      <c r="GX566" s="12"/>
      <c r="GY566" s="12"/>
      <c r="GZ566" s="12"/>
      <c r="HA566" s="12"/>
      <c r="HB566" s="12"/>
      <c r="HC566" s="12"/>
      <c r="HD566" s="12"/>
      <c r="HE566" s="12"/>
      <c r="HF566" s="12"/>
      <c r="HG566" s="12"/>
      <c r="HH566" s="12"/>
      <c r="HI566" s="12"/>
      <c r="HJ566" s="12"/>
      <c r="HK566" s="12"/>
      <c r="HL566" s="12"/>
      <c r="HM566" s="12"/>
      <c r="HN566" s="12"/>
      <c r="HO566" s="12"/>
      <c r="HP566" s="12"/>
      <c r="HQ566" s="12"/>
      <c r="HR566" s="12"/>
      <c r="HS566" s="12"/>
      <c r="HT566" s="12"/>
      <c r="HU566" s="12"/>
      <c r="HV566" s="12"/>
      <c r="HW566" s="12"/>
      <c r="HX566" s="12"/>
      <c r="HY566" s="12"/>
      <c r="HZ566" s="12"/>
      <c r="IA566" s="12"/>
      <c r="IB566" s="12"/>
      <c r="IC566" s="12"/>
    </row>
    <row r="567" ht="12.0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  <c r="FY567" s="12"/>
      <c r="FZ567" s="12"/>
      <c r="GA567" s="12"/>
      <c r="GB567" s="12"/>
      <c r="GC567" s="12"/>
      <c r="GD567" s="12"/>
      <c r="GE567" s="12"/>
      <c r="GF567" s="12"/>
      <c r="GG567" s="12"/>
      <c r="GH567" s="12"/>
      <c r="GI567" s="12"/>
      <c r="GJ567" s="12"/>
      <c r="GK567" s="12"/>
      <c r="GL567" s="12"/>
      <c r="GM567" s="12"/>
      <c r="GN567" s="12"/>
      <c r="GO567" s="12"/>
      <c r="GP567" s="12"/>
      <c r="GQ567" s="12"/>
      <c r="GR567" s="12"/>
      <c r="GS567" s="12"/>
      <c r="GT567" s="12"/>
      <c r="GU567" s="12"/>
      <c r="GV567" s="12"/>
      <c r="GW567" s="12"/>
      <c r="GX567" s="12"/>
      <c r="GY567" s="12"/>
      <c r="GZ567" s="12"/>
      <c r="HA567" s="12"/>
      <c r="HB567" s="12"/>
      <c r="HC567" s="12"/>
      <c r="HD567" s="12"/>
      <c r="HE567" s="12"/>
      <c r="HF567" s="12"/>
      <c r="HG567" s="12"/>
      <c r="HH567" s="12"/>
      <c r="HI567" s="12"/>
      <c r="HJ567" s="12"/>
      <c r="HK567" s="12"/>
      <c r="HL567" s="12"/>
      <c r="HM567" s="12"/>
      <c r="HN567" s="12"/>
      <c r="HO567" s="12"/>
      <c r="HP567" s="12"/>
      <c r="HQ567" s="12"/>
      <c r="HR567" s="12"/>
      <c r="HS567" s="12"/>
      <c r="HT567" s="12"/>
      <c r="HU567" s="12"/>
      <c r="HV567" s="12"/>
      <c r="HW567" s="12"/>
      <c r="HX567" s="12"/>
      <c r="HY567" s="12"/>
      <c r="HZ567" s="12"/>
      <c r="IA567" s="12"/>
      <c r="IB567" s="12"/>
      <c r="IC567" s="12"/>
    </row>
    <row r="568" ht="12.0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  <c r="FY568" s="12"/>
      <c r="FZ568" s="12"/>
      <c r="GA568" s="12"/>
      <c r="GB568" s="12"/>
      <c r="GC568" s="12"/>
      <c r="GD568" s="12"/>
      <c r="GE568" s="12"/>
      <c r="GF568" s="12"/>
      <c r="GG568" s="12"/>
      <c r="GH568" s="12"/>
      <c r="GI568" s="12"/>
      <c r="GJ568" s="12"/>
      <c r="GK568" s="12"/>
      <c r="GL568" s="12"/>
      <c r="GM568" s="12"/>
      <c r="GN568" s="12"/>
      <c r="GO568" s="12"/>
      <c r="GP568" s="12"/>
      <c r="GQ568" s="12"/>
      <c r="GR568" s="12"/>
      <c r="GS568" s="12"/>
      <c r="GT568" s="12"/>
      <c r="GU568" s="12"/>
      <c r="GV568" s="12"/>
      <c r="GW568" s="12"/>
      <c r="GX568" s="12"/>
      <c r="GY568" s="12"/>
      <c r="GZ568" s="12"/>
      <c r="HA568" s="12"/>
      <c r="HB568" s="12"/>
      <c r="HC568" s="12"/>
      <c r="HD568" s="12"/>
      <c r="HE568" s="12"/>
      <c r="HF568" s="12"/>
      <c r="HG568" s="12"/>
      <c r="HH568" s="12"/>
      <c r="HI568" s="12"/>
      <c r="HJ568" s="12"/>
      <c r="HK568" s="12"/>
      <c r="HL568" s="12"/>
      <c r="HM568" s="12"/>
      <c r="HN568" s="12"/>
      <c r="HO568" s="12"/>
      <c r="HP568" s="12"/>
      <c r="HQ568" s="12"/>
      <c r="HR568" s="12"/>
      <c r="HS568" s="12"/>
      <c r="HT568" s="12"/>
      <c r="HU568" s="12"/>
      <c r="HV568" s="12"/>
      <c r="HW568" s="12"/>
      <c r="HX568" s="12"/>
      <c r="HY568" s="12"/>
      <c r="HZ568" s="12"/>
      <c r="IA568" s="12"/>
      <c r="IB568" s="12"/>
      <c r="IC568" s="12"/>
    </row>
    <row r="569" ht="12.0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  <c r="FY569" s="12"/>
      <c r="FZ569" s="12"/>
      <c r="GA569" s="12"/>
      <c r="GB569" s="12"/>
      <c r="GC569" s="12"/>
      <c r="GD569" s="12"/>
      <c r="GE569" s="12"/>
      <c r="GF569" s="12"/>
      <c r="GG569" s="12"/>
      <c r="GH569" s="12"/>
      <c r="GI569" s="12"/>
      <c r="GJ569" s="12"/>
      <c r="GK569" s="12"/>
      <c r="GL569" s="12"/>
      <c r="GM569" s="12"/>
      <c r="GN569" s="12"/>
      <c r="GO569" s="12"/>
      <c r="GP569" s="12"/>
      <c r="GQ569" s="12"/>
      <c r="GR569" s="12"/>
      <c r="GS569" s="12"/>
      <c r="GT569" s="12"/>
      <c r="GU569" s="12"/>
      <c r="GV569" s="12"/>
      <c r="GW569" s="12"/>
      <c r="GX569" s="12"/>
      <c r="GY569" s="12"/>
      <c r="GZ569" s="12"/>
      <c r="HA569" s="12"/>
      <c r="HB569" s="12"/>
      <c r="HC569" s="12"/>
      <c r="HD569" s="12"/>
      <c r="HE569" s="12"/>
      <c r="HF569" s="12"/>
      <c r="HG569" s="12"/>
      <c r="HH569" s="12"/>
      <c r="HI569" s="12"/>
      <c r="HJ569" s="12"/>
      <c r="HK569" s="12"/>
      <c r="HL569" s="12"/>
      <c r="HM569" s="12"/>
      <c r="HN569" s="12"/>
      <c r="HO569" s="12"/>
      <c r="HP569" s="12"/>
      <c r="HQ569" s="12"/>
      <c r="HR569" s="12"/>
      <c r="HS569" s="12"/>
      <c r="HT569" s="12"/>
      <c r="HU569" s="12"/>
      <c r="HV569" s="12"/>
      <c r="HW569" s="12"/>
      <c r="HX569" s="12"/>
      <c r="HY569" s="12"/>
      <c r="HZ569" s="12"/>
      <c r="IA569" s="12"/>
      <c r="IB569" s="12"/>
      <c r="IC569" s="12"/>
    </row>
    <row r="570" ht="12.0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  <c r="FY570" s="12"/>
      <c r="FZ570" s="12"/>
      <c r="GA570" s="12"/>
      <c r="GB570" s="12"/>
      <c r="GC570" s="12"/>
      <c r="GD570" s="12"/>
      <c r="GE570" s="12"/>
      <c r="GF570" s="12"/>
      <c r="GG570" s="12"/>
      <c r="GH570" s="12"/>
      <c r="GI570" s="12"/>
      <c r="GJ570" s="12"/>
      <c r="GK570" s="12"/>
      <c r="GL570" s="12"/>
      <c r="GM570" s="12"/>
      <c r="GN570" s="12"/>
      <c r="GO570" s="12"/>
      <c r="GP570" s="12"/>
      <c r="GQ570" s="12"/>
      <c r="GR570" s="12"/>
      <c r="GS570" s="12"/>
      <c r="GT570" s="12"/>
      <c r="GU570" s="12"/>
      <c r="GV570" s="12"/>
      <c r="GW570" s="12"/>
      <c r="GX570" s="12"/>
      <c r="GY570" s="12"/>
      <c r="GZ570" s="12"/>
      <c r="HA570" s="12"/>
      <c r="HB570" s="12"/>
      <c r="HC570" s="12"/>
      <c r="HD570" s="12"/>
      <c r="HE570" s="12"/>
      <c r="HF570" s="12"/>
      <c r="HG570" s="12"/>
      <c r="HH570" s="12"/>
      <c r="HI570" s="12"/>
      <c r="HJ570" s="12"/>
      <c r="HK570" s="12"/>
      <c r="HL570" s="12"/>
      <c r="HM570" s="12"/>
      <c r="HN570" s="12"/>
      <c r="HO570" s="12"/>
      <c r="HP570" s="12"/>
      <c r="HQ570" s="12"/>
      <c r="HR570" s="12"/>
      <c r="HS570" s="12"/>
      <c r="HT570" s="12"/>
      <c r="HU570" s="12"/>
      <c r="HV570" s="12"/>
      <c r="HW570" s="12"/>
      <c r="HX570" s="12"/>
      <c r="HY570" s="12"/>
      <c r="HZ570" s="12"/>
      <c r="IA570" s="12"/>
      <c r="IB570" s="12"/>
      <c r="IC570" s="12"/>
    </row>
    <row r="571" ht="12.0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  <c r="FY571" s="12"/>
      <c r="FZ571" s="12"/>
      <c r="GA571" s="12"/>
      <c r="GB571" s="12"/>
      <c r="GC571" s="12"/>
      <c r="GD571" s="12"/>
      <c r="GE571" s="12"/>
      <c r="GF571" s="12"/>
      <c r="GG571" s="12"/>
      <c r="GH571" s="12"/>
      <c r="GI571" s="12"/>
      <c r="GJ571" s="12"/>
      <c r="GK571" s="12"/>
      <c r="GL571" s="12"/>
      <c r="GM571" s="12"/>
      <c r="GN571" s="12"/>
      <c r="GO571" s="12"/>
      <c r="GP571" s="12"/>
      <c r="GQ571" s="12"/>
      <c r="GR571" s="12"/>
      <c r="GS571" s="12"/>
      <c r="GT571" s="12"/>
      <c r="GU571" s="12"/>
      <c r="GV571" s="12"/>
      <c r="GW571" s="12"/>
      <c r="GX571" s="12"/>
      <c r="GY571" s="12"/>
      <c r="GZ571" s="12"/>
      <c r="HA571" s="12"/>
      <c r="HB571" s="12"/>
      <c r="HC571" s="12"/>
      <c r="HD571" s="12"/>
      <c r="HE571" s="12"/>
      <c r="HF571" s="12"/>
      <c r="HG571" s="12"/>
      <c r="HH571" s="12"/>
      <c r="HI571" s="12"/>
      <c r="HJ571" s="12"/>
      <c r="HK571" s="12"/>
      <c r="HL571" s="12"/>
      <c r="HM571" s="12"/>
      <c r="HN571" s="12"/>
      <c r="HO571" s="12"/>
      <c r="HP571" s="12"/>
      <c r="HQ571" s="12"/>
      <c r="HR571" s="12"/>
      <c r="HS571" s="12"/>
      <c r="HT571" s="12"/>
      <c r="HU571" s="12"/>
      <c r="HV571" s="12"/>
      <c r="HW571" s="12"/>
      <c r="HX571" s="12"/>
      <c r="HY571" s="12"/>
      <c r="HZ571" s="12"/>
      <c r="IA571" s="12"/>
      <c r="IB571" s="12"/>
      <c r="IC571" s="12"/>
    </row>
    <row r="572" ht="12.0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  <c r="FY572" s="12"/>
      <c r="FZ572" s="12"/>
      <c r="GA572" s="12"/>
      <c r="GB572" s="12"/>
      <c r="GC572" s="12"/>
      <c r="GD572" s="12"/>
      <c r="GE572" s="12"/>
      <c r="GF572" s="12"/>
      <c r="GG572" s="12"/>
      <c r="GH572" s="12"/>
      <c r="GI572" s="12"/>
      <c r="GJ572" s="12"/>
      <c r="GK572" s="12"/>
      <c r="GL572" s="12"/>
      <c r="GM572" s="12"/>
      <c r="GN572" s="12"/>
      <c r="GO572" s="12"/>
      <c r="GP572" s="12"/>
      <c r="GQ572" s="12"/>
      <c r="GR572" s="12"/>
      <c r="GS572" s="12"/>
      <c r="GT572" s="12"/>
      <c r="GU572" s="12"/>
      <c r="GV572" s="12"/>
      <c r="GW572" s="12"/>
      <c r="GX572" s="12"/>
      <c r="GY572" s="12"/>
      <c r="GZ572" s="12"/>
      <c r="HA572" s="12"/>
      <c r="HB572" s="12"/>
      <c r="HC572" s="12"/>
      <c r="HD572" s="12"/>
      <c r="HE572" s="12"/>
      <c r="HF572" s="12"/>
      <c r="HG572" s="12"/>
      <c r="HH572" s="12"/>
      <c r="HI572" s="12"/>
      <c r="HJ572" s="12"/>
      <c r="HK572" s="12"/>
      <c r="HL572" s="12"/>
      <c r="HM572" s="12"/>
      <c r="HN572" s="12"/>
      <c r="HO572" s="12"/>
      <c r="HP572" s="12"/>
      <c r="HQ572" s="12"/>
      <c r="HR572" s="12"/>
      <c r="HS572" s="12"/>
      <c r="HT572" s="12"/>
      <c r="HU572" s="12"/>
      <c r="HV572" s="12"/>
      <c r="HW572" s="12"/>
      <c r="HX572" s="12"/>
      <c r="HY572" s="12"/>
      <c r="HZ572" s="12"/>
      <c r="IA572" s="12"/>
      <c r="IB572" s="12"/>
      <c r="IC572" s="12"/>
    </row>
    <row r="573" ht="12.0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  <c r="FY573" s="12"/>
      <c r="FZ573" s="12"/>
      <c r="GA573" s="12"/>
      <c r="GB573" s="12"/>
      <c r="GC573" s="12"/>
      <c r="GD573" s="12"/>
      <c r="GE573" s="12"/>
      <c r="GF573" s="12"/>
      <c r="GG573" s="12"/>
      <c r="GH573" s="12"/>
      <c r="GI573" s="12"/>
      <c r="GJ573" s="12"/>
      <c r="GK573" s="12"/>
      <c r="GL573" s="12"/>
      <c r="GM573" s="12"/>
      <c r="GN573" s="12"/>
      <c r="GO573" s="12"/>
      <c r="GP573" s="12"/>
      <c r="GQ573" s="12"/>
      <c r="GR573" s="12"/>
      <c r="GS573" s="12"/>
      <c r="GT573" s="12"/>
      <c r="GU573" s="12"/>
      <c r="GV573" s="12"/>
      <c r="GW573" s="12"/>
      <c r="GX573" s="12"/>
      <c r="GY573" s="12"/>
      <c r="GZ573" s="12"/>
      <c r="HA573" s="12"/>
      <c r="HB573" s="12"/>
      <c r="HC573" s="12"/>
      <c r="HD573" s="12"/>
      <c r="HE573" s="12"/>
      <c r="HF573" s="12"/>
      <c r="HG573" s="12"/>
      <c r="HH573" s="12"/>
      <c r="HI573" s="12"/>
      <c r="HJ573" s="12"/>
      <c r="HK573" s="12"/>
      <c r="HL573" s="12"/>
      <c r="HM573" s="12"/>
      <c r="HN573" s="12"/>
      <c r="HO573" s="12"/>
      <c r="HP573" s="12"/>
      <c r="HQ573" s="12"/>
      <c r="HR573" s="12"/>
      <c r="HS573" s="12"/>
      <c r="HT573" s="12"/>
      <c r="HU573" s="12"/>
      <c r="HV573" s="12"/>
      <c r="HW573" s="12"/>
      <c r="HX573" s="12"/>
      <c r="HY573" s="12"/>
      <c r="HZ573" s="12"/>
      <c r="IA573" s="12"/>
      <c r="IB573" s="12"/>
      <c r="IC573" s="12"/>
    </row>
    <row r="574" ht="12.0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  <c r="FY574" s="12"/>
      <c r="FZ574" s="12"/>
      <c r="GA574" s="12"/>
      <c r="GB574" s="12"/>
      <c r="GC574" s="12"/>
      <c r="GD574" s="12"/>
      <c r="GE574" s="12"/>
      <c r="GF574" s="12"/>
      <c r="GG574" s="12"/>
      <c r="GH574" s="12"/>
      <c r="GI574" s="12"/>
      <c r="GJ574" s="12"/>
      <c r="GK574" s="12"/>
      <c r="GL574" s="12"/>
      <c r="GM574" s="12"/>
      <c r="GN574" s="12"/>
      <c r="GO574" s="12"/>
      <c r="GP574" s="12"/>
      <c r="GQ574" s="12"/>
      <c r="GR574" s="12"/>
      <c r="GS574" s="12"/>
      <c r="GT574" s="12"/>
      <c r="GU574" s="12"/>
      <c r="GV574" s="12"/>
      <c r="GW574" s="12"/>
      <c r="GX574" s="12"/>
      <c r="GY574" s="12"/>
      <c r="GZ574" s="12"/>
      <c r="HA574" s="12"/>
      <c r="HB574" s="12"/>
      <c r="HC574" s="12"/>
      <c r="HD574" s="12"/>
      <c r="HE574" s="12"/>
      <c r="HF574" s="12"/>
      <c r="HG574" s="12"/>
      <c r="HH574" s="12"/>
      <c r="HI574" s="12"/>
      <c r="HJ574" s="12"/>
      <c r="HK574" s="12"/>
      <c r="HL574" s="12"/>
      <c r="HM574" s="12"/>
      <c r="HN574" s="12"/>
      <c r="HO574" s="12"/>
      <c r="HP574" s="12"/>
      <c r="HQ574" s="12"/>
      <c r="HR574" s="12"/>
      <c r="HS574" s="12"/>
      <c r="HT574" s="12"/>
      <c r="HU574" s="12"/>
      <c r="HV574" s="12"/>
      <c r="HW574" s="12"/>
      <c r="HX574" s="12"/>
      <c r="HY574" s="12"/>
      <c r="HZ574" s="12"/>
      <c r="IA574" s="12"/>
      <c r="IB574" s="12"/>
      <c r="IC574" s="12"/>
    </row>
    <row r="575" ht="12.0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  <c r="FY575" s="12"/>
      <c r="FZ575" s="12"/>
      <c r="GA575" s="12"/>
      <c r="GB575" s="12"/>
      <c r="GC575" s="12"/>
      <c r="GD575" s="12"/>
      <c r="GE575" s="12"/>
      <c r="GF575" s="12"/>
      <c r="GG575" s="12"/>
      <c r="GH575" s="12"/>
      <c r="GI575" s="12"/>
      <c r="GJ575" s="12"/>
      <c r="GK575" s="12"/>
      <c r="GL575" s="12"/>
      <c r="GM575" s="12"/>
      <c r="GN575" s="12"/>
      <c r="GO575" s="12"/>
      <c r="GP575" s="12"/>
      <c r="GQ575" s="12"/>
      <c r="GR575" s="12"/>
      <c r="GS575" s="12"/>
      <c r="GT575" s="12"/>
      <c r="GU575" s="12"/>
      <c r="GV575" s="12"/>
      <c r="GW575" s="12"/>
      <c r="GX575" s="12"/>
      <c r="GY575" s="12"/>
      <c r="GZ575" s="12"/>
      <c r="HA575" s="12"/>
      <c r="HB575" s="12"/>
      <c r="HC575" s="12"/>
      <c r="HD575" s="12"/>
      <c r="HE575" s="12"/>
      <c r="HF575" s="12"/>
      <c r="HG575" s="12"/>
      <c r="HH575" s="12"/>
      <c r="HI575" s="12"/>
      <c r="HJ575" s="12"/>
      <c r="HK575" s="12"/>
      <c r="HL575" s="12"/>
      <c r="HM575" s="12"/>
      <c r="HN575" s="12"/>
      <c r="HO575" s="12"/>
      <c r="HP575" s="12"/>
      <c r="HQ575" s="12"/>
      <c r="HR575" s="12"/>
      <c r="HS575" s="12"/>
      <c r="HT575" s="12"/>
      <c r="HU575" s="12"/>
      <c r="HV575" s="12"/>
      <c r="HW575" s="12"/>
      <c r="HX575" s="12"/>
      <c r="HY575" s="12"/>
      <c r="HZ575" s="12"/>
      <c r="IA575" s="12"/>
      <c r="IB575" s="12"/>
      <c r="IC575" s="12"/>
    </row>
    <row r="576" ht="12.0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  <c r="FY576" s="12"/>
      <c r="FZ576" s="12"/>
      <c r="GA576" s="12"/>
      <c r="GB576" s="12"/>
      <c r="GC576" s="12"/>
      <c r="GD576" s="12"/>
      <c r="GE576" s="12"/>
      <c r="GF576" s="12"/>
      <c r="GG576" s="12"/>
      <c r="GH576" s="12"/>
      <c r="GI576" s="12"/>
      <c r="GJ576" s="12"/>
      <c r="GK576" s="12"/>
      <c r="GL576" s="12"/>
      <c r="GM576" s="12"/>
      <c r="GN576" s="12"/>
      <c r="GO576" s="12"/>
      <c r="GP576" s="12"/>
      <c r="GQ576" s="12"/>
      <c r="GR576" s="12"/>
      <c r="GS576" s="12"/>
      <c r="GT576" s="12"/>
      <c r="GU576" s="12"/>
      <c r="GV576" s="12"/>
      <c r="GW576" s="12"/>
      <c r="GX576" s="12"/>
      <c r="GY576" s="12"/>
      <c r="GZ576" s="12"/>
      <c r="HA576" s="12"/>
      <c r="HB576" s="12"/>
      <c r="HC576" s="12"/>
      <c r="HD576" s="12"/>
      <c r="HE576" s="12"/>
      <c r="HF576" s="12"/>
      <c r="HG576" s="12"/>
      <c r="HH576" s="12"/>
      <c r="HI576" s="12"/>
      <c r="HJ576" s="12"/>
      <c r="HK576" s="12"/>
      <c r="HL576" s="12"/>
      <c r="HM576" s="12"/>
      <c r="HN576" s="12"/>
      <c r="HO576" s="12"/>
      <c r="HP576" s="12"/>
      <c r="HQ576" s="12"/>
      <c r="HR576" s="12"/>
      <c r="HS576" s="12"/>
      <c r="HT576" s="12"/>
      <c r="HU576" s="12"/>
      <c r="HV576" s="12"/>
      <c r="HW576" s="12"/>
      <c r="HX576" s="12"/>
      <c r="HY576" s="12"/>
      <c r="HZ576" s="12"/>
      <c r="IA576" s="12"/>
      <c r="IB576" s="12"/>
      <c r="IC576" s="12"/>
    </row>
    <row r="577" ht="12.0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  <c r="FY577" s="12"/>
      <c r="FZ577" s="12"/>
      <c r="GA577" s="12"/>
      <c r="GB577" s="12"/>
      <c r="GC577" s="12"/>
      <c r="GD577" s="12"/>
      <c r="GE577" s="12"/>
      <c r="GF577" s="12"/>
      <c r="GG577" s="12"/>
      <c r="GH577" s="12"/>
      <c r="GI577" s="12"/>
      <c r="GJ577" s="12"/>
      <c r="GK577" s="12"/>
      <c r="GL577" s="12"/>
      <c r="GM577" s="12"/>
      <c r="GN577" s="12"/>
      <c r="GO577" s="12"/>
      <c r="GP577" s="12"/>
      <c r="GQ577" s="12"/>
      <c r="GR577" s="12"/>
      <c r="GS577" s="12"/>
      <c r="GT577" s="12"/>
      <c r="GU577" s="12"/>
      <c r="GV577" s="12"/>
      <c r="GW577" s="12"/>
      <c r="GX577" s="12"/>
      <c r="GY577" s="12"/>
      <c r="GZ577" s="12"/>
      <c r="HA577" s="12"/>
      <c r="HB577" s="12"/>
      <c r="HC577" s="12"/>
      <c r="HD577" s="12"/>
      <c r="HE577" s="12"/>
      <c r="HF577" s="12"/>
      <c r="HG577" s="12"/>
      <c r="HH577" s="12"/>
      <c r="HI577" s="12"/>
      <c r="HJ577" s="12"/>
      <c r="HK577" s="12"/>
      <c r="HL577" s="12"/>
      <c r="HM577" s="12"/>
      <c r="HN577" s="12"/>
      <c r="HO577" s="12"/>
      <c r="HP577" s="12"/>
      <c r="HQ577" s="12"/>
      <c r="HR577" s="12"/>
      <c r="HS577" s="12"/>
      <c r="HT577" s="12"/>
      <c r="HU577" s="12"/>
      <c r="HV577" s="12"/>
      <c r="HW577" s="12"/>
      <c r="HX577" s="12"/>
      <c r="HY577" s="12"/>
      <c r="HZ577" s="12"/>
      <c r="IA577" s="12"/>
      <c r="IB577" s="12"/>
      <c r="IC577" s="12"/>
    </row>
    <row r="578" ht="12.0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  <c r="FY578" s="12"/>
      <c r="FZ578" s="12"/>
      <c r="GA578" s="12"/>
      <c r="GB578" s="12"/>
      <c r="GC578" s="12"/>
      <c r="GD578" s="12"/>
      <c r="GE578" s="12"/>
      <c r="GF578" s="12"/>
      <c r="GG578" s="12"/>
      <c r="GH578" s="12"/>
      <c r="GI578" s="12"/>
      <c r="GJ578" s="12"/>
      <c r="GK578" s="12"/>
      <c r="GL578" s="12"/>
      <c r="GM578" s="12"/>
      <c r="GN578" s="12"/>
      <c r="GO578" s="12"/>
      <c r="GP578" s="12"/>
      <c r="GQ578" s="12"/>
      <c r="GR578" s="12"/>
      <c r="GS578" s="12"/>
      <c r="GT578" s="12"/>
      <c r="GU578" s="12"/>
      <c r="GV578" s="12"/>
      <c r="GW578" s="12"/>
      <c r="GX578" s="12"/>
      <c r="GY578" s="12"/>
      <c r="GZ578" s="12"/>
      <c r="HA578" s="12"/>
      <c r="HB578" s="12"/>
      <c r="HC578" s="12"/>
      <c r="HD578" s="12"/>
      <c r="HE578" s="12"/>
      <c r="HF578" s="12"/>
      <c r="HG578" s="12"/>
      <c r="HH578" s="12"/>
      <c r="HI578" s="12"/>
      <c r="HJ578" s="12"/>
      <c r="HK578" s="12"/>
      <c r="HL578" s="12"/>
      <c r="HM578" s="12"/>
      <c r="HN578" s="12"/>
      <c r="HO578" s="12"/>
      <c r="HP578" s="12"/>
      <c r="HQ578" s="12"/>
      <c r="HR578" s="12"/>
      <c r="HS578" s="12"/>
      <c r="HT578" s="12"/>
      <c r="HU578" s="12"/>
      <c r="HV578" s="12"/>
      <c r="HW578" s="12"/>
      <c r="HX578" s="12"/>
      <c r="HY578" s="12"/>
      <c r="HZ578" s="12"/>
      <c r="IA578" s="12"/>
      <c r="IB578" s="12"/>
      <c r="IC578" s="12"/>
    </row>
    <row r="579" ht="12.0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  <c r="FY579" s="12"/>
      <c r="FZ579" s="12"/>
      <c r="GA579" s="12"/>
      <c r="GB579" s="12"/>
      <c r="GC579" s="12"/>
      <c r="GD579" s="12"/>
      <c r="GE579" s="12"/>
      <c r="GF579" s="12"/>
      <c r="GG579" s="12"/>
      <c r="GH579" s="12"/>
      <c r="GI579" s="12"/>
      <c r="GJ579" s="12"/>
      <c r="GK579" s="12"/>
      <c r="GL579" s="12"/>
      <c r="GM579" s="12"/>
      <c r="GN579" s="12"/>
      <c r="GO579" s="12"/>
      <c r="GP579" s="12"/>
      <c r="GQ579" s="12"/>
      <c r="GR579" s="12"/>
      <c r="GS579" s="12"/>
      <c r="GT579" s="12"/>
      <c r="GU579" s="12"/>
      <c r="GV579" s="12"/>
      <c r="GW579" s="12"/>
      <c r="GX579" s="12"/>
      <c r="GY579" s="12"/>
      <c r="GZ579" s="12"/>
      <c r="HA579" s="12"/>
      <c r="HB579" s="12"/>
      <c r="HC579" s="12"/>
      <c r="HD579" s="12"/>
      <c r="HE579" s="12"/>
      <c r="HF579" s="12"/>
      <c r="HG579" s="12"/>
      <c r="HH579" s="12"/>
      <c r="HI579" s="12"/>
      <c r="HJ579" s="12"/>
      <c r="HK579" s="12"/>
      <c r="HL579" s="12"/>
      <c r="HM579" s="12"/>
      <c r="HN579" s="12"/>
      <c r="HO579" s="12"/>
      <c r="HP579" s="12"/>
      <c r="HQ579" s="12"/>
      <c r="HR579" s="12"/>
      <c r="HS579" s="12"/>
      <c r="HT579" s="12"/>
      <c r="HU579" s="12"/>
      <c r="HV579" s="12"/>
      <c r="HW579" s="12"/>
      <c r="HX579" s="12"/>
      <c r="HY579" s="12"/>
      <c r="HZ579" s="12"/>
      <c r="IA579" s="12"/>
      <c r="IB579" s="12"/>
      <c r="IC579" s="12"/>
    </row>
    <row r="580" ht="12.0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  <c r="FY580" s="12"/>
      <c r="FZ580" s="12"/>
      <c r="GA580" s="12"/>
      <c r="GB580" s="12"/>
      <c r="GC580" s="12"/>
      <c r="GD580" s="12"/>
      <c r="GE580" s="12"/>
      <c r="GF580" s="12"/>
      <c r="GG580" s="12"/>
      <c r="GH580" s="12"/>
      <c r="GI580" s="12"/>
      <c r="GJ580" s="12"/>
      <c r="GK580" s="12"/>
      <c r="GL580" s="12"/>
      <c r="GM580" s="12"/>
      <c r="GN580" s="12"/>
      <c r="GO580" s="12"/>
      <c r="GP580" s="12"/>
      <c r="GQ580" s="12"/>
      <c r="GR580" s="12"/>
      <c r="GS580" s="12"/>
      <c r="GT580" s="12"/>
      <c r="GU580" s="12"/>
      <c r="GV580" s="12"/>
      <c r="GW580" s="12"/>
      <c r="GX580" s="12"/>
      <c r="GY580" s="12"/>
      <c r="GZ580" s="12"/>
      <c r="HA580" s="12"/>
      <c r="HB580" s="12"/>
      <c r="HC580" s="12"/>
      <c r="HD580" s="12"/>
      <c r="HE580" s="12"/>
      <c r="HF580" s="12"/>
      <c r="HG580" s="12"/>
      <c r="HH580" s="12"/>
      <c r="HI580" s="12"/>
      <c r="HJ580" s="12"/>
      <c r="HK580" s="12"/>
      <c r="HL580" s="12"/>
      <c r="HM580" s="12"/>
      <c r="HN580" s="12"/>
      <c r="HO580" s="12"/>
      <c r="HP580" s="12"/>
      <c r="HQ580" s="12"/>
      <c r="HR580" s="12"/>
      <c r="HS580" s="12"/>
      <c r="HT580" s="12"/>
      <c r="HU580" s="12"/>
      <c r="HV580" s="12"/>
      <c r="HW580" s="12"/>
      <c r="HX580" s="12"/>
      <c r="HY580" s="12"/>
      <c r="HZ580" s="12"/>
      <c r="IA580" s="12"/>
      <c r="IB580" s="12"/>
      <c r="IC580" s="12"/>
    </row>
    <row r="581" ht="12.0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  <c r="FY581" s="12"/>
      <c r="FZ581" s="12"/>
      <c r="GA581" s="12"/>
      <c r="GB581" s="12"/>
      <c r="GC581" s="12"/>
      <c r="GD581" s="12"/>
      <c r="GE581" s="12"/>
      <c r="GF581" s="12"/>
      <c r="GG581" s="12"/>
      <c r="GH581" s="12"/>
      <c r="GI581" s="12"/>
      <c r="GJ581" s="12"/>
      <c r="GK581" s="12"/>
      <c r="GL581" s="12"/>
      <c r="GM581" s="12"/>
      <c r="GN581" s="12"/>
      <c r="GO581" s="12"/>
      <c r="GP581" s="12"/>
      <c r="GQ581" s="12"/>
      <c r="GR581" s="12"/>
      <c r="GS581" s="12"/>
      <c r="GT581" s="12"/>
      <c r="GU581" s="12"/>
      <c r="GV581" s="12"/>
      <c r="GW581" s="12"/>
      <c r="GX581" s="12"/>
      <c r="GY581" s="12"/>
      <c r="GZ581" s="12"/>
      <c r="HA581" s="12"/>
      <c r="HB581" s="12"/>
      <c r="HC581" s="12"/>
      <c r="HD581" s="12"/>
      <c r="HE581" s="12"/>
      <c r="HF581" s="12"/>
      <c r="HG581" s="12"/>
      <c r="HH581" s="12"/>
      <c r="HI581" s="12"/>
      <c r="HJ581" s="12"/>
      <c r="HK581" s="12"/>
      <c r="HL581" s="12"/>
      <c r="HM581" s="12"/>
      <c r="HN581" s="12"/>
      <c r="HO581" s="12"/>
      <c r="HP581" s="12"/>
      <c r="HQ581" s="12"/>
      <c r="HR581" s="12"/>
      <c r="HS581" s="12"/>
      <c r="HT581" s="12"/>
      <c r="HU581" s="12"/>
      <c r="HV581" s="12"/>
      <c r="HW581" s="12"/>
      <c r="HX581" s="12"/>
      <c r="HY581" s="12"/>
      <c r="HZ581" s="12"/>
      <c r="IA581" s="12"/>
      <c r="IB581" s="12"/>
      <c r="IC581" s="12"/>
    </row>
    <row r="582" ht="12.0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  <c r="FY582" s="12"/>
      <c r="FZ582" s="12"/>
      <c r="GA582" s="12"/>
      <c r="GB582" s="12"/>
      <c r="GC582" s="12"/>
      <c r="GD582" s="12"/>
      <c r="GE582" s="12"/>
      <c r="GF582" s="12"/>
      <c r="GG582" s="12"/>
      <c r="GH582" s="12"/>
      <c r="GI582" s="12"/>
      <c r="GJ582" s="12"/>
      <c r="GK582" s="12"/>
      <c r="GL582" s="12"/>
      <c r="GM582" s="12"/>
      <c r="GN582" s="12"/>
      <c r="GO582" s="12"/>
      <c r="GP582" s="12"/>
      <c r="GQ582" s="12"/>
      <c r="GR582" s="12"/>
      <c r="GS582" s="12"/>
      <c r="GT582" s="12"/>
      <c r="GU582" s="12"/>
      <c r="GV582" s="12"/>
      <c r="GW582" s="12"/>
      <c r="GX582" s="12"/>
      <c r="GY582" s="12"/>
      <c r="GZ582" s="12"/>
      <c r="HA582" s="12"/>
      <c r="HB582" s="12"/>
      <c r="HC582" s="12"/>
      <c r="HD582" s="12"/>
      <c r="HE582" s="12"/>
      <c r="HF582" s="12"/>
      <c r="HG582" s="12"/>
      <c r="HH582" s="12"/>
      <c r="HI582" s="12"/>
      <c r="HJ582" s="12"/>
      <c r="HK582" s="12"/>
      <c r="HL582" s="12"/>
      <c r="HM582" s="12"/>
      <c r="HN582" s="12"/>
      <c r="HO582" s="12"/>
      <c r="HP582" s="12"/>
      <c r="HQ582" s="12"/>
      <c r="HR582" s="12"/>
      <c r="HS582" s="12"/>
      <c r="HT582" s="12"/>
      <c r="HU582" s="12"/>
      <c r="HV582" s="12"/>
      <c r="HW582" s="12"/>
      <c r="HX582" s="12"/>
      <c r="HY582" s="12"/>
      <c r="HZ582" s="12"/>
      <c r="IA582" s="12"/>
      <c r="IB582" s="12"/>
      <c r="IC582" s="12"/>
    </row>
    <row r="583" ht="12.0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  <c r="FY583" s="12"/>
      <c r="FZ583" s="12"/>
      <c r="GA583" s="12"/>
      <c r="GB583" s="12"/>
      <c r="GC583" s="12"/>
      <c r="GD583" s="12"/>
      <c r="GE583" s="12"/>
      <c r="GF583" s="12"/>
      <c r="GG583" s="12"/>
      <c r="GH583" s="12"/>
      <c r="GI583" s="12"/>
      <c r="GJ583" s="12"/>
      <c r="GK583" s="12"/>
      <c r="GL583" s="12"/>
      <c r="GM583" s="12"/>
      <c r="GN583" s="12"/>
      <c r="GO583" s="12"/>
      <c r="GP583" s="12"/>
      <c r="GQ583" s="12"/>
      <c r="GR583" s="12"/>
      <c r="GS583" s="12"/>
      <c r="GT583" s="12"/>
      <c r="GU583" s="12"/>
      <c r="GV583" s="12"/>
      <c r="GW583" s="12"/>
      <c r="GX583" s="12"/>
      <c r="GY583" s="12"/>
      <c r="GZ583" s="12"/>
      <c r="HA583" s="12"/>
      <c r="HB583" s="12"/>
      <c r="HC583" s="12"/>
      <c r="HD583" s="12"/>
      <c r="HE583" s="12"/>
      <c r="HF583" s="12"/>
      <c r="HG583" s="12"/>
      <c r="HH583" s="12"/>
      <c r="HI583" s="12"/>
      <c r="HJ583" s="12"/>
      <c r="HK583" s="12"/>
      <c r="HL583" s="12"/>
      <c r="HM583" s="12"/>
      <c r="HN583" s="12"/>
      <c r="HO583" s="12"/>
      <c r="HP583" s="12"/>
      <c r="HQ583" s="12"/>
      <c r="HR583" s="12"/>
      <c r="HS583" s="12"/>
      <c r="HT583" s="12"/>
      <c r="HU583" s="12"/>
      <c r="HV583" s="12"/>
      <c r="HW583" s="12"/>
      <c r="HX583" s="12"/>
      <c r="HY583" s="12"/>
      <c r="HZ583" s="12"/>
      <c r="IA583" s="12"/>
      <c r="IB583" s="12"/>
      <c r="IC583" s="12"/>
    </row>
    <row r="584" ht="12.0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  <c r="FY584" s="12"/>
      <c r="FZ584" s="12"/>
      <c r="GA584" s="12"/>
      <c r="GB584" s="12"/>
      <c r="GC584" s="12"/>
      <c r="GD584" s="12"/>
      <c r="GE584" s="12"/>
      <c r="GF584" s="12"/>
      <c r="GG584" s="12"/>
      <c r="GH584" s="12"/>
      <c r="GI584" s="12"/>
      <c r="GJ584" s="12"/>
      <c r="GK584" s="12"/>
      <c r="GL584" s="12"/>
      <c r="GM584" s="12"/>
      <c r="GN584" s="12"/>
      <c r="GO584" s="12"/>
      <c r="GP584" s="12"/>
      <c r="GQ584" s="12"/>
      <c r="GR584" s="12"/>
      <c r="GS584" s="12"/>
      <c r="GT584" s="12"/>
      <c r="GU584" s="12"/>
      <c r="GV584" s="12"/>
      <c r="GW584" s="12"/>
      <c r="GX584" s="12"/>
      <c r="GY584" s="12"/>
      <c r="GZ584" s="12"/>
      <c r="HA584" s="12"/>
      <c r="HB584" s="12"/>
      <c r="HC584" s="12"/>
      <c r="HD584" s="12"/>
      <c r="HE584" s="12"/>
      <c r="HF584" s="12"/>
      <c r="HG584" s="12"/>
      <c r="HH584" s="12"/>
      <c r="HI584" s="12"/>
      <c r="HJ584" s="12"/>
      <c r="HK584" s="12"/>
      <c r="HL584" s="12"/>
      <c r="HM584" s="12"/>
      <c r="HN584" s="12"/>
      <c r="HO584" s="12"/>
      <c r="HP584" s="12"/>
      <c r="HQ584" s="12"/>
      <c r="HR584" s="12"/>
      <c r="HS584" s="12"/>
      <c r="HT584" s="12"/>
      <c r="HU584" s="12"/>
      <c r="HV584" s="12"/>
      <c r="HW584" s="12"/>
      <c r="HX584" s="12"/>
      <c r="HY584" s="12"/>
      <c r="HZ584" s="12"/>
      <c r="IA584" s="12"/>
      <c r="IB584" s="12"/>
      <c r="IC584" s="12"/>
    </row>
    <row r="585" ht="12.0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  <c r="FY585" s="12"/>
      <c r="FZ585" s="12"/>
      <c r="GA585" s="12"/>
      <c r="GB585" s="12"/>
      <c r="GC585" s="12"/>
      <c r="GD585" s="12"/>
      <c r="GE585" s="12"/>
      <c r="GF585" s="12"/>
      <c r="GG585" s="12"/>
      <c r="GH585" s="12"/>
      <c r="GI585" s="12"/>
      <c r="GJ585" s="12"/>
      <c r="GK585" s="12"/>
      <c r="GL585" s="12"/>
      <c r="GM585" s="12"/>
      <c r="GN585" s="12"/>
      <c r="GO585" s="12"/>
      <c r="GP585" s="12"/>
      <c r="GQ585" s="12"/>
      <c r="GR585" s="12"/>
      <c r="GS585" s="12"/>
      <c r="GT585" s="12"/>
      <c r="GU585" s="12"/>
      <c r="GV585" s="12"/>
      <c r="GW585" s="12"/>
      <c r="GX585" s="12"/>
      <c r="GY585" s="12"/>
      <c r="GZ585" s="12"/>
      <c r="HA585" s="12"/>
      <c r="HB585" s="12"/>
      <c r="HC585" s="12"/>
      <c r="HD585" s="12"/>
      <c r="HE585" s="12"/>
      <c r="HF585" s="12"/>
      <c r="HG585" s="12"/>
      <c r="HH585" s="12"/>
      <c r="HI585" s="12"/>
      <c r="HJ585" s="12"/>
      <c r="HK585" s="12"/>
      <c r="HL585" s="12"/>
      <c r="HM585" s="12"/>
      <c r="HN585" s="12"/>
      <c r="HO585" s="12"/>
      <c r="HP585" s="12"/>
      <c r="HQ585" s="12"/>
      <c r="HR585" s="12"/>
      <c r="HS585" s="12"/>
      <c r="HT585" s="12"/>
      <c r="HU585" s="12"/>
      <c r="HV585" s="12"/>
      <c r="HW585" s="12"/>
      <c r="HX585" s="12"/>
      <c r="HY585" s="12"/>
      <c r="HZ585" s="12"/>
      <c r="IA585" s="12"/>
      <c r="IB585" s="12"/>
      <c r="IC585" s="12"/>
    </row>
    <row r="586" ht="12.0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  <c r="FY586" s="12"/>
      <c r="FZ586" s="12"/>
      <c r="GA586" s="12"/>
      <c r="GB586" s="12"/>
      <c r="GC586" s="12"/>
      <c r="GD586" s="12"/>
      <c r="GE586" s="12"/>
      <c r="GF586" s="12"/>
      <c r="GG586" s="12"/>
      <c r="GH586" s="12"/>
      <c r="GI586" s="12"/>
      <c r="GJ586" s="12"/>
      <c r="GK586" s="12"/>
      <c r="GL586" s="12"/>
      <c r="GM586" s="12"/>
      <c r="GN586" s="12"/>
      <c r="GO586" s="12"/>
      <c r="GP586" s="12"/>
      <c r="GQ586" s="12"/>
      <c r="GR586" s="12"/>
      <c r="GS586" s="12"/>
      <c r="GT586" s="12"/>
      <c r="GU586" s="12"/>
      <c r="GV586" s="12"/>
      <c r="GW586" s="12"/>
      <c r="GX586" s="12"/>
      <c r="GY586" s="12"/>
      <c r="GZ586" s="12"/>
      <c r="HA586" s="12"/>
      <c r="HB586" s="12"/>
      <c r="HC586" s="12"/>
      <c r="HD586" s="12"/>
      <c r="HE586" s="12"/>
      <c r="HF586" s="12"/>
      <c r="HG586" s="12"/>
      <c r="HH586" s="12"/>
      <c r="HI586" s="12"/>
      <c r="HJ586" s="12"/>
      <c r="HK586" s="12"/>
      <c r="HL586" s="12"/>
      <c r="HM586" s="12"/>
      <c r="HN586" s="12"/>
      <c r="HO586" s="12"/>
      <c r="HP586" s="12"/>
      <c r="HQ586" s="12"/>
      <c r="HR586" s="12"/>
      <c r="HS586" s="12"/>
      <c r="HT586" s="12"/>
      <c r="HU586" s="12"/>
      <c r="HV586" s="12"/>
      <c r="HW586" s="12"/>
      <c r="HX586" s="12"/>
      <c r="HY586" s="12"/>
      <c r="HZ586" s="12"/>
      <c r="IA586" s="12"/>
      <c r="IB586" s="12"/>
      <c r="IC586" s="12"/>
    </row>
    <row r="587" ht="12.0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  <c r="FY587" s="12"/>
      <c r="FZ587" s="12"/>
      <c r="GA587" s="12"/>
      <c r="GB587" s="12"/>
      <c r="GC587" s="12"/>
      <c r="GD587" s="12"/>
      <c r="GE587" s="12"/>
      <c r="GF587" s="12"/>
      <c r="GG587" s="12"/>
      <c r="GH587" s="12"/>
      <c r="GI587" s="12"/>
      <c r="GJ587" s="12"/>
      <c r="GK587" s="12"/>
      <c r="GL587" s="12"/>
      <c r="GM587" s="12"/>
      <c r="GN587" s="12"/>
      <c r="GO587" s="12"/>
      <c r="GP587" s="12"/>
      <c r="GQ587" s="12"/>
      <c r="GR587" s="12"/>
      <c r="GS587" s="12"/>
      <c r="GT587" s="12"/>
      <c r="GU587" s="12"/>
      <c r="GV587" s="12"/>
      <c r="GW587" s="12"/>
      <c r="GX587" s="12"/>
      <c r="GY587" s="12"/>
      <c r="GZ587" s="12"/>
      <c r="HA587" s="12"/>
      <c r="HB587" s="12"/>
      <c r="HC587" s="12"/>
      <c r="HD587" s="12"/>
      <c r="HE587" s="12"/>
      <c r="HF587" s="12"/>
      <c r="HG587" s="12"/>
      <c r="HH587" s="12"/>
      <c r="HI587" s="12"/>
      <c r="HJ587" s="12"/>
      <c r="HK587" s="12"/>
      <c r="HL587" s="12"/>
      <c r="HM587" s="12"/>
      <c r="HN587" s="12"/>
      <c r="HO587" s="12"/>
      <c r="HP587" s="12"/>
      <c r="HQ587" s="12"/>
      <c r="HR587" s="12"/>
      <c r="HS587" s="12"/>
      <c r="HT587" s="12"/>
      <c r="HU587" s="12"/>
      <c r="HV587" s="12"/>
      <c r="HW587" s="12"/>
      <c r="HX587" s="12"/>
      <c r="HY587" s="12"/>
      <c r="HZ587" s="12"/>
      <c r="IA587" s="12"/>
      <c r="IB587" s="12"/>
      <c r="IC587" s="12"/>
    </row>
    <row r="588" ht="12.0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  <c r="FY588" s="12"/>
      <c r="FZ588" s="12"/>
      <c r="GA588" s="12"/>
      <c r="GB588" s="12"/>
      <c r="GC588" s="12"/>
      <c r="GD588" s="12"/>
      <c r="GE588" s="12"/>
      <c r="GF588" s="12"/>
      <c r="GG588" s="12"/>
      <c r="GH588" s="12"/>
      <c r="GI588" s="12"/>
      <c r="GJ588" s="12"/>
      <c r="GK588" s="12"/>
      <c r="GL588" s="12"/>
      <c r="GM588" s="12"/>
      <c r="GN588" s="12"/>
      <c r="GO588" s="12"/>
      <c r="GP588" s="12"/>
      <c r="GQ588" s="12"/>
      <c r="GR588" s="12"/>
      <c r="GS588" s="12"/>
      <c r="GT588" s="12"/>
      <c r="GU588" s="12"/>
      <c r="GV588" s="12"/>
      <c r="GW588" s="12"/>
      <c r="GX588" s="12"/>
      <c r="GY588" s="12"/>
      <c r="GZ588" s="12"/>
      <c r="HA588" s="12"/>
      <c r="HB588" s="12"/>
      <c r="HC588" s="12"/>
      <c r="HD588" s="12"/>
      <c r="HE588" s="12"/>
      <c r="HF588" s="12"/>
      <c r="HG588" s="12"/>
      <c r="HH588" s="12"/>
      <c r="HI588" s="12"/>
      <c r="HJ588" s="12"/>
      <c r="HK588" s="12"/>
      <c r="HL588" s="12"/>
      <c r="HM588" s="12"/>
      <c r="HN588" s="12"/>
      <c r="HO588" s="12"/>
      <c r="HP588" s="12"/>
      <c r="HQ588" s="12"/>
      <c r="HR588" s="12"/>
      <c r="HS588" s="12"/>
      <c r="HT588" s="12"/>
      <c r="HU588" s="12"/>
      <c r="HV588" s="12"/>
      <c r="HW588" s="12"/>
      <c r="HX588" s="12"/>
      <c r="HY588" s="12"/>
      <c r="HZ588" s="12"/>
      <c r="IA588" s="12"/>
      <c r="IB588" s="12"/>
      <c r="IC588" s="12"/>
    </row>
    <row r="589" ht="12.0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  <c r="FY589" s="12"/>
      <c r="FZ589" s="12"/>
      <c r="GA589" s="12"/>
      <c r="GB589" s="12"/>
      <c r="GC589" s="12"/>
      <c r="GD589" s="12"/>
      <c r="GE589" s="12"/>
      <c r="GF589" s="12"/>
      <c r="GG589" s="12"/>
      <c r="GH589" s="12"/>
      <c r="GI589" s="12"/>
      <c r="GJ589" s="12"/>
      <c r="GK589" s="12"/>
      <c r="GL589" s="12"/>
      <c r="GM589" s="12"/>
      <c r="GN589" s="12"/>
      <c r="GO589" s="12"/>
      <c r="GP589" s="12"/>
      <c r="GQ589" s="12"/>
      <c r="GR589" s="12"/>
      <c r="GS589" s="12"/>
      <c r="GT589" s="12"/>
      <c r="GU589" s="12"/>
      <c r="GV589" s="12"/>
      <c r="GW589" s="12"/>
      <c r="GX589" s="12"/>
      <c r="GY589" s="12"/>
      <c r="GZ589" s="12"/>
      <c r="HA589" s="12"/>
      <c r="HB589" s="12"/>
      <c r="HC589" s="12"/>
      <c r="HD589" s="12"/>
      <c r="HE589" s="12"/>
      <c r="HF589" s="12"/>
      <c r="HG589" s="12"/>
      <c r="HH589" s="12"/>
      <c r="HI589" s="12"/>
      <c r="HJ589" s="12"/>
      <c r="HK589" s="12"/>
      <c r="HL589" s="12"/>
      <c r="HM589" s="12"/>
      <c r="HN589" s="12"/>
      <c r="HO589" s="12"/>
      <c r="HP589" s="12"/>
      <c r="HQ589" s="12"/>
      <c r="HR589" s="12"/>
      <c r="HS589" s="12"/>
      <c r="HT589" s="12"/>
      <c r="HU589" s="12"/>
      <c r="HV589" s="12"/>
      <c r="HW589" s="12"/>
      <c r="HX589" s="12"/>
      <c r="HY589" s="12"/>
      <c r="HZ589" s="12"/>
      <c r="IA589" s="12"/>
      <c r="IB589" s="12"/>
      <c r="IC589" s="12"/>
    </row>
    <row r="590" ht="12.0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  <c r="FY590" s="12"/>
      <c r="FZ590" s="12"/>
      <c r="GA590" s="12"/>
      <c r="GB590" s="12"/>
      <c r="GC590" s="12"/>
      <c r="GD590" s="12"/>
      <c r="GE590" s="12"/>
      <c r="GF590" s="12"/>
      <c r="GG590" s="12"/>
      <c r="GH590" s="12"/>
      <c r="GI590" s="12"/>
      <c r="GJ590" s="12"/>
      <c r="GK590" s="12"/>
      <c r="GL590" s="12"/>
      <c r="GM590" s="12"/>
      <c r="GN590" s="12"/>
      <c r="GO590" s="12"/>
      <c r="GP590" s="12"/>
      <c r="GQ590" s="12"/>
      <c r="GR590" s="12"/>
      <c r="GS590" s="12"/>
      <c r="GT590" s="12"/>
      <c r="GU590" s="12"/>
      <c r="GV590" s="12"/>
      <c r="GW590" s="12"/>
      <c r="GX590" s="12"/>
      <c r="GY590" s="12"/>
      <c r="GZ590" s="12"/>
      <c r="HA590" s="12"/>
      <c r="HB590" s="12"/>
      <c r="HC590" s="12"/>
      <c r="HD590" s="12"/>
      <c r="HE590" s="12"/>
      <c r="HF590" s="12"/>
      <c r="HG590" s="12"/>
      <c r="HH590" s="12"/>
      <c r="HI590" s="12"/>
      <c r="HJ590" s="12"/>
      <c r="HK590" s="12"/>
      <c r="HL590" s="12"/>
      <c r="HM590" s="12"/>
      <c r="HN590" s="12"/>
      <c r="HO590" s="12"/>
      <c r="HP590" s="12"/>
      <c r="HQ590" s="12"/>
      <c r="HR590" s="12"/>
      <c r="HS590" s="12"/>
      <c r="HT590" s="12"/>
      <c r="HU590" s="12"/>
      <c r="HV590" s="12"/>
      <c r="HW590" s="12"/>
      <c r="HX590" s="12"/>
      <c r="HY590" s="12"/>
      <c r="HZ590" s="12"/>
      <c r="IA590" s="12"/>
      <c r="IB590" s="12"/>
      <c r="IC590" s="12"/>
    </row>
    <row r="591" ht="12.0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  <c r="FY591" s="12"/>
      <c r="FZ591" s="12"/>
      <c r="GA591" s="12"/>
      <c r="GB591" s="12"/>
      <c r="GC591" s="12"/>
      <c r="GD591" s="12"/>
      <c r="GE591" s="12"/>
      <c r="GF591" s="12"/>
      <c r="GG591" s="12"/>
      <c r="GH591" s="12"/>
      <c r="GI591" s="12"/>
      <c r="GJ591" s="12"/>
      <c r="GK591" s="12"/>
      <c r="GL591" s="12"/>
      <c r="GM591" s="12"/>
      <c r="GN591" s="12"/>
      <c r="GO591" s="12"/>
      <c r="GP591" s="12"/>
      <c r="GQ591" s="12"/>
      <c r="GR591" s="12"/>
      <c r="GS591" s="12"/>
      <c r="GT591" s="12"/>
      <c r="GU591" s="12"/>
      <c r="GV591" s="12"/>
      <c r="GW591" s="12"/>
      <c r="GX591" s="12"/>
      <c r="GY591" s="12"/>
      <c r="GZ591" s="12"/>
      <c r="HA591" s="12"/>
      <c r="HB591" s="12"/>
      <c r="HC591" s="12"/>
      <c r="HD591" s="12"/>
      <c r="HE591" s="12"/>
      <c r="HF591" s="12"/>
      <c r="HG591" s="12"/>
      <c r="HH591" s="12"/>
      <c r="HI591" s="12"/>
      <c r="HJ591" s="12"/>
      <c r="HK591" s="12"/>
      <c r="HL591" s="12"/>
      <c r="HM591" s="12"/>
      <c r="HN591" s="12"/>
      <c r="HO591" s="12"/>
      <c r="HP591" s="12"/>
      <c r="HQ591" s="12"/>
      <c r="HR591" s="12"/>
      <c r="HS591" s="12"/>
      <c r="HT591" s="12"/>
      <c r="HU591" s="12"/>
      <c r="HV591" s="12"/>
      <c r="HW591" s="12"/>
      <c r="HX591" s="12"/>
      <c r="HY591" s="12"/>
      <c r="HZ591" s="12"/>
      <c r="IA591" s="12"/>
      <c r="IB591" s="12"/>
      <c r="IC591" s="12"/>
    </row>
    <row r="592" ht="12.0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  <c r="FY592" s="12"/>
      <c r="FZ592" s="12"/>
      <c r="GA592" s="12"/>
      <c r="GB592" s="12"/>
      <c r="GC592" s="12"/>
      <c r="GD592" s="12"/>
      <c r="GE592" s="12"/>
      <c r="GF592" s="12"/>
      <c r="GG592" s="12"/>
      <c r="GH592" s="12"/>
      <c r="GI592" s="12"/>
      <c r="GJ592" s="12"/>
      <c r="GK592" s="12"/>
      <c r="GL592" s="12"/>
      <c r="GM592" s="12"/>
      <c r="GN592" s="12"/>
      <c r="GO592" s="12"/>
      <c r="GP592" s="12"/>
      <c r="GQ592" s="12"/>
      <c r="GR592" s="12"/>
      <c r="GS592" s="12"/>
      <c r="GT592" s="12"/>
      <c r="GU592" s="12"/>
      <c r="GV592" s="12"/>
      <c r="GW592" s="12"/>
      <c r="GX592" s="12"/>
      <c r="GY592" s="12"/>
      <c r="GZ592" s="12"/>
      <c r="HA592" s="12"/>
      <c r="HB592" s="12"/>
      <c r="HC592" s="12"/>
      <c r="HD592" s="12"/>
      <c r="HE592" s="12"/>
      <c r="HF592" s="12"/>
      <c r="HG592" s="12"/>
      <c r="HH592" s="12"/>
      <c r="HI592" s="12"/>
      <c r="HJ592" s="12"/>
      <c r="HK592" s="12"/>
      <c r="HL592" s="12"/>
      <c r="HM592" s="12"/>
      <c r="HN592" s="12"/>
      <c r="HO592" s="12"/>
      <c r="HP592" s="12"/>
      <c r="HQ592" s="12"/>
      <c r="HR592" s="12"/>
      <c r="HS592" s="12"/>
      <c r="HT592" s="12"/>
      <c r="HU592" s="12"/>
      <c r="HV592" s="12"/>
      <c r="HW592" s="12"/>
      <c r="HX592" s="12"/>
      <c r="HY592" s="12"/>
      <c r="HZ592" s="12"/>
      <c r="IA592" s="12"/>
      <c r="IB592" s="12"/>
      <c r="IC592" s="12"/>
    </row>
    <row r="593" ht="12.0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  <c r="FY593" s="12"/>
      <c r="FZ593" s="12"/>
      <c r="GA593" s="12"/>
      <c r="GB593" s="12"/>
      <c r="GC593" s="12"/>
      <c r="GD593" s="12"/>
      <c r="GE593" s="12"/>
      <c r="GF593" s="12"/>
      <c r="GG593" s="12"/>
      <c r="GH593" s="12"/>
      <c r="GI593" s="12"/>
      <c r="GJ593" s="12"/>
      <c r="GK593" s="12"/>
      <c r="GL593" s="12"/>
      <c r="GM593" s="12"/>
      <c r="GN593" s="12"/>
      <c r="GO593" s="12"/>
      <c r="GP593" s="12"/>
      <c r="GQ593" s="12"/>
      <c r="GR593" s="12"/>
      <c r="GS593" s="12"/>
      <c r="GT593" s="12"/>
      <c r="GU593" s="12"/>
      <c r="GV593" s="12"/>
      <c r="GW593" s="12"/>
      <c r="GX593" s="12"/>
      <c r="GY593" s="12"/>
      <c r="GZ593" s="12"/>
      <c r="HA593" s="12"/>
      <c r="HB593" s="12"/>
      <c r="HC593" s="12"/>
      <c r="HD593" s="12"/>
      <c r="HE593" s="12"/>
      <c r="HF593" s="12"/>
      <c r="HG593" s="12"/>
      <c r="HH593" s="12"/>
      <c r="HI593" s="12"/>
      <c r="HJ593" s="12"/>
      <c r="HK593" s="12"/>
      <c r="HL593" s="12"/>
      <c r="HM593" s="12"/>
      <c r="HN593" s="12"/>
      <c r="HO593" s="12"/>
      <c r="HP593" s="12"/>
      <c r="HQ593" s="12"/>
      <c r="HR593" s="12"/>
      <c r="HS593" s="12"/>
      <c r="HT593" s="12"/>
      <c r="HU593" s="12"/>
      <c r="HV593" s="12"/>
      <c r="HW593" s="12"/>
      <c r="HX593" s="12"/>
      <c r="HY593" s="12"/>
      <c r="HZ593" s="12"/>
      <c r="IA593" s="12"/>
      <c r="IB593" s="12"/>
      <c r="IC593" s="12"/>
    </row>
    <row r="594" ht="12.0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  <c r="FY594" s="12"/>
      <c r="FZ594" s="12"/>
      <c r="GA594" s="12"/>
      <c r="GB594" s="12"/>
      <c r="GC594" s="12"/>
      <c r="GD594" s="12"/>
      <c r="GE594" s="12"/>
      <c r="GF594" s="12"/>
      <c r="GG594" s="12"/>
      <c r="GH594" s="12"/>
      <c r="GI594" s="12"/>
      <c r="GJ594" s="12"/>
      <c r="GK594" s="12"/>
      <c r="GL594" s="12"/>
      <c r="GM594" s="12"/>
      <c r="GN594" s="12"/>
      <c r="GO594" s="12"/>
      <c r="GP594" s="12"/>
      <c r="GQ594" s="12"/>
      <c r="GR594" s="12"/>
      <c r="GS594" s="12"/>
      <c r="GT594" s="12"/>
      <c r="GU594" s="12"/>
      <c r="GV594" s="12"/>
      <c r="GW594" s="12"/>
      <c r="GX594" s="12"/>
      <c r="GY594" s="12"/>
      <c r="GZ594" s="12"/>
      <c r="HA594" s="12"/>
      <c r="HB594" s="12"/>
      <c r="HC594" s="12"/>
      <c r="HD594" s="12"/>
      <c r="HE594" s="12"/>
      <c r="HF594" s="12"/>
      <c r="HG594" s="12"/>
      <c r="HH594" s="12"/>
      <c r="HI594" s="12"/>
      <c r="HJ594" s="12"/>
      <c r="HK594" s="12"/>
      <c r="HL594" s="12"/>
      <c r="HM594" s="12"/>
      <c r="HN594" s="12"/>
      <c r="HO594" s="12"/>
      <c r="HP594" s="12"/>
      <c r="HQ594" s="12"/>
      <c r="HR594" s="12"/>
      <c r="HS594" s="12"/>
      <c r="HT594" s="12"/>
      <c r="HU594" s="12"/>
      <c r="HV594" s="12"/>
      <c r="HW594" s="12"/>
      <c r="HX594" s="12"/>
      <c r="HY594" s="12"/>
      <c r="HZ594" s="12"/>
      <c r="IA594" s="12"/>
      <c r="IB594" s="12"/>
      <c r="IC594" s="12"/>
    </row>
    <row r="595" ht="12.0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  <c r="FY595" s="12"/>
      <c r="FZ595" s="12"/>
      <c r="GA595" s="12"/>
      <c r="GB595" s="12"/>
      <c r="GC595" s="12"/>
      <c r="GD595" s="12"/>
      <c r="GE595" s="12"/>
      <c r="GF595" s="12"/>
      <c r="GG595" s="12"/>
      <c r="GH595" s="12"/>
      <c r="GI595" s="12"/>
      <c r="GJ595" s="12"/>
      <c r="GK595" s="12"/>
      <c r="GL595" s="12"/>
      <c r="GM595" s="12"/>
      <c r="GN595" s="12"/>
      <c r="GO595" s="12"/>
      <c r="GP595" s="12"/>
      <c r="GQ595" s="12"/>
      <c r="GR595" s="12"/>
      <c r="GS595" s="12"/>
      <c r="GT595" s="12"/>
      <c r="GU595" s="12"/>
      <c r="GV595" s="12"/>
      <c r="GW595" s="12"/>
      <c r="GX595" s="12"/>
      <c r="GY595" s="12"/>
      <c r="GZ595" s="12"/>
      <c r="HA595" s="12"/>
      <c r="HB595" s="12"/>
      <c r="HC595" s="12"/>
      <c r="HD595" s="12"/>
      <c r="HE595" s="12"/>
      <c r="HF595" s="12"/>
      <c r="HG595" s="12"/>
      <c r="HH595" s="12"/>
      <c r="HI595" s="12"/>
      <c r="HJ595" s="12"/>
      <c r="HK595" s="12"/>
      <c r="HL595" s="12"/>
      <c r="HM595" s="12"/>
      <c r="HN595" s="12"/>
      <c r="HO595" s="12"/>
      <c r="HP595" s="12"/>
      <c r="HQ595" s="12"/>
      <c r="HR595" s="12"/>
      <c r="HS595" s="12"/>
      <c r="HT595" s="12"/>
      <c r="HU595" s="12"/>
      <c r="HV595" s="12"/>
      <c r="HW595" s="12"/>
      <c r="HX595" s="12"/>
      <c r="HY595" s="12"/>
      <c r="HZ595" s="12"/>
      <c r="IA595" s="12"/>
      <c r="IB595" s="12"/>
      <c r="IC595" s="12"/>
    </row>
    <row r="596" ht="12.0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  <c r="FY596" s="12"/>
      <c r="FZ596" s="12"/>
      <c r="GA596" s="12"/>
      <c r="GB596" s="12"/>
      <c r="GC596" s="12"/>
      <c r="GD596" s="12"/>
      <c r="GE596" s="12"/>
      <c r="GF596" s="12"/>
      <c r="GG596" s="12"/>
      <c r="GH596" s="12"/>
      <c r="GI596" s="12"/>
      <c r="GJ596" s="12"/>
      <c r="GK596" s="12"/>
      <c r="GL596" s="12"/>
      <c r="GM596" s="12"/>
      <c r="GN596" s="12"/>
      <c r="GO596" s="12"/>
      <c r="GP596" s="12"/>
      <c r="GQ596" s="12"/>
      <c r="GR596" s="12"/>
      <c r="GS596" s="12"/>
      <c r="GT596" s="12"/>
      <c r="GU596" s="12"/>
      <c r="GV596" s="12"/>
      <c r="GW596" s="12"/>
      <c r="GX596" s="12"/>
      <c r="GY596" s="12"/>
      <c r="GZ596" s="12"/>
      <c r="HA596" s="12"/>
      <c r="HB596" s="12"/>
      <c r="HC596" s="12"/>
      <c r="HD596" s="12"/>
      <c r="HE596" s="12"/>
      <c r="HF596" s="12"/>
      <c r="HG596" s="12"/>
      <c r="HH596" s="12"/>
      <c r="HI596" s="12"/>
      <c r="HJ596" s="12"/>
      <c r="HK596" s="12"/>
      <c r="HL596" s="12"/>
      <c r="HM596" s="12"/>
      <c r="HN596" s="12"/>
      <c r="HO596" s="12"/>
      <c r="HP596" s="12"/>
      <c r="HQ596" s="12"/>
      <c r="HR596" s="12"/>
      <c r="HS596" s="12"/>
      <c r="HT596" s="12"/>
      <c r="HU596" s="12"/>
      <c r="HV596" s="12"/>
      <c r="HW596" s="12"/>
      <c r="HX596" s="12"/>
      <c r="HY596" s="12"/>
      <c r="HZ596" s="12"/>
      <c r="IA596" s="12"/>
      <c r="IB596" s="12"/>
      <c r="IC596" s="12"/>
    </row>
    <row r="597" ht="12.0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  <c r="FY597" s="12"/>
      <c r="FZ597" s="12"/>
      <c r="GA597" s="12"/>
      <c r="GB597" s="12"/>
      <c r="GC597" s="12"/>
      <c r="GD597" s="12"/>
      <c r="GE597" s="12"/>
      <c r="GF597" s="12"/>
      <c r="GG597" s="12"/>
      <c r="GH597" s="12"/>
      <c r="GI597" s="12"/>
      <c r="GJ597" s="12"/>
      <c r="GK597" s="12"/>
      <c r="GL597" s="12"/>
      <c r="GM597" s="12"/>
      <c r="GN597" s="12"/>
      <c r="GO597" s="12"/>
      <c r="GP597" s="12"/>
      <c r="GQ597" s="12"/>
      <c r="GR597" s="12"/>
      <c r="GS597" s="12"/>
      <c r="GT597" s="12"/>
      <c r="GU597" s="12"/>
      <c r="GV597" s="12"/>
      <c r="GW597" s="12"/>
      <c r="GX597" s="12"/>
      <c r="GY597" s="12"/>
      <c r="GZ597" s="12"/>
      <c r="HA597" s="12"/>
      <c r="HB597" s="12"/>
      <c r="HC597" s="12"/>
      <c r="HD597" s="12"/>
      <c r="HE597" s="12"/>
      <c r="HF597" s="12"/>
      <c r="HG597" s="12"/>
      <c r="HH597" s="12"/>
      <c r="HI597" s="12"/>
      <c r="HJ597" s="12"/>
      <c r="HK597" s="12"/>
      <c r="HL597" s="12"/>
      <c r="HM597" s="12"/>
      <c r="HN597" s="12"/>
      <c r="HO597" s="12"/>
      <c r="HP597" s="12"/>
      <c r="HQ597" s="12"/>
      <c r="HR597" s="12"/>
      <c r="HS597" s="12"/>
      <c r="HT597" s="12"/>
      <c r="HU597" s="12"/>
      <c r="HV597" s="12"/>
      <c r="HW597" s="12"/>
      <c r="HX597" s="12"/>
      <c r="HY597" s="12"/>
      <c r="HZ597" s="12"/>
      <c r="IA597" s="12"/>
      <c r="IB597" s="12"/>
      <c r="IC597" s="12"/>
    </row>
    <row r="598" ht="12.0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  <c r="FY598" s="12"/>
      <c r="FZ598" s="12"/>
      <c r="GA598" s="12"/>
      <c r="GB598" s="12"/>
      <c r="GC598" s="12"/>
      <c r="GD598" s="12"/>
      <c r="GE598" s="12"/>
      <c r="GF598" s="12"/>
      <c r="GG598" s="12"/>
      <c r="GH598" s="12"/>
      <c r="GI598" s="12"/>
      <c r="GJ598" s="12"/>
      <c r="GK598" s="12"/>
      <c r="GL598" s="12"/>
      <c r="GM598" s="12"/>
      <c r="GN598" s="12"/>
      <c r="GO598" s="12"/>
      <c r="GP598" s="12"/>
      <c r="GQ598" s="12"/>
      <c r="GR598" s="12"/>
      <c r="GS598" s="12"/>
      <c r="GT598" s="12"/>
      <c r="GU598" s="12"/>
      <c r="GV598" s="12"/>
      <c r="GW598" s="12"/>
      <c r="GX598" s="12"/>
      <c r="GY598" s="12"/>
      <c r="GZ598" s="12"/>
      <c r="HA598" s="12"/>
      <c r="HB598" s="12"/>
      <c r="HC598" s="12"/>
      <c r="HD598" s="12"/>
      <c r="HE598" s="12"/>
      <c r="HF598" s="12"/>
      <c r="HG598" s="12"/>
      <c r="HH598" s="12"/>
      <c r="HI598" s="12"/>
      <c r="HJ598" s="12"/>
      <c r="HK598" s="12"/>
      <c r="HL598" s="12"/>
      <c r="HM598" s="12"/>
      <c r="HN598" s="12"/>
      <c r="HO598" s="12"/>
      <c r="HP598" s="12"/>
      <c r="HQ598" s="12"/>
      <c r="HR598" s="12"/>
      <c r="HS598" s="12"/>
      <c r="HT598" s="12"/>
      <c r="HU598" s="12"/>
      <c r="HV598" s="12"/>
      <c r="HW598" s="12"/>
      <c r="HX598" s="12"/>
      <c r="HY598" s="12"/>
      <c r="HZ598" s="12"/>
      <c r="IA598" s="12"/>
      <c r="IB598" s="12"/>
      <c r="IC598" s="12"/>
    </row>
    <row r="599" ht="12.0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  <c r="FY599" s="12"/>
      <c r="FZ599" s="12"/>
      <c r="GA599" s="12"/>
      <c r="GB599" s="12"/>
      <c r="GC599" s="12"/>
      <c r="GD599" s="12"/>
      <c r="GE599" s="12"/>
      <c r="GF599" s="12"/>
      <c r="GG599" s="12"/>
      <c r="GH599" s="12"/>
      <c r="GI599" s="12"/>
      <c r="GJ599" s="12"/>
      <c r="GK599" s="12"/>
      <c r="GL599" s="12"/>
      <c r="GM599" s="12"/>
      <c r="GN599" s="12"/>
      <c r="GO599" s="12"/>
      <c r="GP599" s="12"/>
      <c r="GQ599" s="12"/>
      <c r="GR599" s="12"/>
      <c r="GS599" s="12"/>
      <c r="GT599" s="12"/>
      <c r="GU599" s="12"/>
      <c r="GV599" s="12"/>
      <c r="GW599" s="12"/>
      <c r="GX599" s="12"/>
      <c r="GY599" s="12"/>
      <c r="GZ599" s="12"/>
      <c r="HA599" s="12"/>
      <c r="HB599" s="12"/>
      <c r="HC599" s="12"/>
      <c r="HD599" s="12"/>
      <c r="HE599" s="12"/>
      <c r="HF599" s="12"/>
      <c r="HG599" s="12"/>
      <c r="HH599" s="12"/>
      <c r="HI599" s="12"/>
      <c r="HJ599" s="12"/>
      <c r="HK599" s="12"/>
      <c r="HL599" s="12"/>
      <c r="HM599" s="12"/>
      <c r="HN599" s="12"/>
      <c r="HO599" s="12"/>
      <c r="HP599" s="12"/>
      <c r="HQ599" s="12"/>
      <c r="HR599" s="12"/>
      <c r="HS599" s="12"/>
      <c r="HT599" s="12"/>
      <c r="HU599" s="12"/>
      <c r="HV599" s="12"/>
      <c r="HW599" s="12"/>
      <c r="HX599" s="12"/>
      <c r="HY599" s="12"/>
      <c r="HZ599" s="12"/>
      <c r="IA599" s="12"/>
      <c r="IB599" s="12"/>
      <c r="IC599" s="12"/>
    </row>
    <row r="600" ht="12.0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  <c r="FY600" s="12"/>
      <c r="FZ600" s="12"/>
      <c r="GA600" s="12"/>
      <c r="GB600" s="12"/>
      <c r="GC600" s="12"/>
      <c r="GD600" s="12"/>
      <c r="GE600" s="12"/>
      <c r="GF600" s="12"/>
      <c r="GG600" s="12"/>
      <c r="GH600" s="12"/>
      <c r="GI600" s="12"/>
      <c r="GJ600" s="12"/>
      <c r="GK600" s="12"/>
      <c r="GL600" s="12"/>
      <c r="GM600" s="12"/>
      <c r="GN600" s="12"/>
      <c r="GO600" s="12"/>
      <c r="GP600" s="12"/>
      <c r="GQ600" s="12"/>
      <c r="GR600" s="12"/>
      <c r="GS600" s="12"/>
      <c r="GT600" s="12"/>
      <c r="GU600" s="12"/>
      <c r="GV600" s="12"/>
      <c r="GW600" s="12"/>
      <c r="GX600" s="12"/>
      <c r="GY600" s="12"/>
      <c r="GZ600" s="12"/>
      <c r="HA600" s="12"/>
      <c r="HB600" s="12"/>
      <c r="HC600" s="12"/>
      <c r="HD600" s="12"/>
      <c r="HE600" s="12"/>
      <c r="HF600" s="12"/>
      <c r="HG600" s="12"/>
      <c r="HH600" s="12"/>
      <c r="HI600" s="12"/>
      <c r="HJ600" s="12"/>
      <c r="HK600" s="12"/>
      <c r="HL600" s="12"/>
      <c r="HM600" s="12"/>
      <c r="HN600" s="12"/>
      <c r="HO600" s="12"/>
      <c r="HP600" s="12"/>
      <c r="HQ600" s="12"/>
      <c r="HR600" s="12"/>
      <c r="HS600" s="12"/>
      <c r="HT600" s="12"/>
      <c r="HU600" s="12"/>
      <c r="HV600" s="12"/>
      <c r="HW600" s="12"/>
      <c r="HX600" s="12"/>
      <c r="HY600" s="12"/>
      <c r="HZ600" s="12"/>
      <c r="IA600" s="12"/>
      <c r="IB600" s="12"/>
      <c r="IC600" s="12"/>
    </row>
    <row r="601" ht="12.0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  <c r="FY601" s="12"/>
      <c r="FZ601" s="12"/>
      <c r="GA601" s="12"/>
      <c r="GB601" s="12"/>
      <c r="GC601" s="12"/>
      <c r="GD601" s="12"/>
      <c r="GE601" s="12"/>
      <c r="GF601" s="12"/>
      <c r="GG601" s="12"/>
      <c r="GH601" s="12"/>
      <c r="GI601" s="12"/>
      <c r="GJ601" s="12"/>
      <c r="GK601" s="12"/>
      <c r="GL601" s="12"/>
      <c r="GM601" s="12"/>
      <c r="GN601" s="12"/>
      <c r="GO601" s="12"/>
      <c r="GP601" s="12"/>
      <c r="GQ601" s="12"/>
      <c r="GR601" s="12"/>
      <c r="GS601" s="12"/>
      <c r="GT601" s="12"/>
      <c r="GU601" s="12"/>
      <c r="GV601" s="12"/>
      <c r="GW601" s="12"/>
      <c r="GX601" s="12"/>
      <c r="GY601" s="12"/>
      <c r="GZ601" s="12"/>
      <c r="HA601" s="12"/>
      <c r="HB601" s="12"/>
      <c r="HC601" s="12"/>
      <c r="HD601" s="12"/>
      <c r="HE601" s="12"/>
      <c r="HF601" s="12"/>
      <c r="HG601" s="12"/>
      <c r="HH601" s="12"/>
      <c r="HI601" s="12"/>
      <c r="HJ601" s="12"/>
      <c r="HK601" s="12"/>
      <c r="HL601" s="12"/>
      <c r="HM601" s="12"/>
      <c r="HN601" s="12"/>
      <c r="HO601" s="12"/>
      <c r="HP601" s="12"/>
      <c r="HQ601" s="12"/>
      <c r="HR601" s="12"/>
      <c r="HS601" s="12"/>
      <c r="HT601" s="12"/>
      <c r="HU601" s="12"/>
      <c r="HV601" s="12"/>
      <c r="HW601" s="12"/>
      <c r="HX601" s="12"/>
      <c r="HY601" s="12"/>
      <c r="HZ601" s="12"/>
      <c r="IA601" s="12"/>
      <c r="IB601" s="12"/>
      <c r="IC601" s="12"/>
    </row>
    <row r="602" ht="12.0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  <c r="FY602" s="12"/>
      <c r="FZ602" s="12"/>
      <c r="GA602" s="12"/>
      <c r="GB602" s="12"/>
      <c r="GC602" s="12"/>
      <c r="GD602" s="12"/>
      <c r="GE602" s="12"/>
      <c r="GF602" s="12"/>
      <c r="GG602" s="12"/>
      <c r="GH602" s="12"/>
      <c r="GI602" s="12"/>
      <c r="GJ602" s="12"/>
      <c r="GK602" s="12"/>
      <c r="GL602" s="12"/>
      <c r="GM602" s="12"/>
      <c r="GN602" s="12"/>
      <c r="GO602" s="12"/>
      <c r="GP602" s="12"/>
      <c r="GQ602" s="12"/>
      <c r="GR602" s="12"/>
      <c r="GS602" s="12"/>
      <c r="GT602" s="12"/>
      <c r="GU602" s="12"/>
      <c r="GV602" s="12"/>
      <c r="GW602" s="12"/>
      <c r="GX602" s="12"/>
      <c r="GY602" s="12"/>
      <c r="GZ602" s="12"/>
      <c r="HA602" s="12"/>
      <c r="HB602" s="12"/>
      <c r="HC602" s="12"/>
      <c r="HD602" s="12"/>
      <c r="HE602" s="12"/>
      <c r="HF602" s="12"/>
      <c r="HG602" s="12"/>
      <c r="HH602" s="12"/>
      <c r="HI602" s="12"/>
      <c r="HJ602" s="12"/>
      <c r="HK602" s="12"/>
      <c r="HL602" s="12"/>
      <c r="HM602" s="12"/>
      <c r="HN602" s="12"/>
      <c r="HO602" s="12"/>
      <c r="HP602" s="12"/>
      <c r="HQ602" s="12"/>
      <c r="HR602" s="12"/>
      <c r="HS602" s="12"/>
      <c r="HT602" s="12"/>
      <c r="HU602" s="12"/>
      <c r="HV602" s="12"/>
      <c r="HW602" s="12"/>
      <c r="HX602" s="12"/>
      <c r="HY602" s="12"/>
      <c r="HZ602" s="12"/>
      <c r="IA602" s="12"/>
      <c r="IB602" s="12"/>
      <c r="IC602" s="12"/>
    </row>
    <row r="603" ht="12.0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  <c r="FY603" s="12"/>
      <c r="FZ603" s="12"/>
      <c r="GA603" s="12"/>
      <c r="GB603" s="12"/>
      <c r="GC603" s="12"/>
      <c r="GD603" s="12"/>
      <c r="GE603" s="12"/>
      <c r="GF603" s="12"/>
      <c r="GG603" s="12"/>
      <c r="GH603" s="12"/>
      <c r="GI603" s="12"/>
      <c r="GJ603" s="12"/>
      <c r="GK603" s="12"/>
      <c r="GL603" s="12"/>
      <c r="GM603" s="12"/>
      <c r="GN603" s="12"/>
      <c r="GO603" s="12"/>
      <c r="GP603" s="12"/>
      <c r="GQ603" s="12"/>
      <c r="GR603" s="12"/>
      <c r="GS603" s="12"/>
      <c r="GT603" s="12"/>
      <c r="GU603" s="12"/>
      <c r="GV603" s="12"/>
      <c r="GW603" s="12"/>
      <c r="GX603" s="12"/>
      <c r="GY603" s="12"/>
      <c r="GZ603" s="12"/>
      <c r="HA603" s="12"/>
      <c r="HB603" s="12"/>
      <c r="HC603" s="12"/>
      <c r="HD603" s="12"/>
      <c r="HE603" s="12"/>
      <c r="HF603" s="12"/>
      <c r="HG603" s="12"/>
      <c r="HH603" s="12"/>
      <c r="HI603" s="12"/>
      <c r="HJ603" s="12"/>
      <c r="HK603" s="12"/>
      <c r="HL603" s="12"/>
      <c r="HM603" s="12"/>
      <c r="HN603" s="12"/>
      <c r="HO603" s="12"/>
      <c r="HP603" s="12"/>
      <c r="HQ603" s="12"/>
      <c r="HR603" s="12"/>
      <c r="HS603" s="12"/>
      <c r="HT603" s="12"/>
      <c r="HU603" s="12"/>
      <c r="HV603" s="12"/>
      <c r="HW603" s="12"/>
      <c r="HX603" s="12"/>
      <c r="HY603" s="12"/>
      <c r="HZ603" s="12"/>
      <c r="IA603" s="12"/>
      <c r="IB603" s="12"/>
      <c r="IC603" s="12"/>
    </row>
    <row r="604" ht="12.0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  <c r="FY604" s="12"/>
      <c r="FZ604" s="12"/>
      <c r="GA604" s="12"/>
      <c r="GB604" s="12"/>
      <c r="GC604" s="12"/>
      <c r="GD604" s="12"/>
      <c r="GE604" s="12"/>
      <c r="GF604" s="12"/>
      <c r="GG604" s="12"/>
      <c r="GH604" s="12"/>
      <c r="GI604" s="12"/>
      <c r="GJ604" s="12"/>
      <c r="GK604" s="12"/>
      <c r="GL604" s="12"/>
      <c r="GM604" s="12"/>
      <c r="GN604" s="12"/>
      <c r="GO604" s="12"/>
      <c r="GP604" s="12"/>
      <c r="GQ604" s="12"/>
      <c r="GR604" s="12"/>
      <c r="GS604" s="12"/>
      <c r="GT604" s="12"/>
      <c r="GU604" s="12"/>
      <c r="GV604" s="12"/>
      <c r="GW604" s="12"/>
      <c r="GX604" s="12"/>
      <c r="GY604" s="12"/>
      <c r="GZ604" s="12"/>
      <c r="HA604" s="12"/>
      <c r="HB604" s="12"/>
      <c r="HC604" s="12"/>
      <c r="HD604" s="12"/>
      <c r="HE604" s="12"/>
      <c r="HF604" s="12"/>
      <c r="HG604" s="12"/>
      <c r="HH604" s="12"/>
      <c r="HI604" s="12"/>
      <c r="HJ604" s="12"/>
      <c r="HK604" s="12"/>
      <c r="HL604" s="12"/>
      <c r="HM604" s="12"/>
      <c r="HN604" s="12"/>
      <c r="HO604" s="12"/>
      <c r="HP604" s="12"/>
      <c r="HQ604" s="12"/>
      <c r="HR604" s="12"/>
      <c r="HS604" s="12"/>
      <c r="HT604" s="12"/>
      <c r="HU604" s="12"/>
      <c r="HV604" s="12"/>
      <c r="HW604" s="12"/>
      <c r="HX604" s="12"/>
      <c r="HY604" s="12"/>
      <c r="HZ604" s="12"/>
      <c r="IA604" s="12"/>
      <c r="IB604" s="12"/>
      <c r="IC604" s="12"/>
    </row>
    <row r="605" ht="12.0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  <c r="GW605" s="12"/>
      <c r="GX605" s="12"/>
      <c r="GY605" s="12"/>
      <c r="GZ605" s="12"/>
      <c r="HA605" s="12"/>
      <c r="HB605" s="12"/>
      <c r="HC605" s="12"/>
      <c r="HD605" s="12"/>
      <c r="HE605" s="12"/>
      <c r="HF605" s="12"/>
      <c r="HG605" s="12"/>
      <c r="HH605" s="12"/>
      <c r="HI605" s="12"/>
      <c r="HJ605" s="12"/>
      <c r="HK605" s="12"/>
      <c r="HL605" s="12"/>
      <c r="HM605" s="12"/>
      <c r="HN605" s="12"/>
      <c r="HO605" s="12"/>
      <c r="HP605" s="12"/>
      <c r="HQ605" s="12"/>
      <c r="HR605" s="12"/>
      <c r="HS605" s="12"/>
      <c r="HT605" s="12"/>
      <c r="HU605" s="12"/>
      <c r="HV605" s="12"/>
      <c r="HW605" s="12"/>
      <c r="HX605" s="12"/>
      <c r="HY605" s="12"/>
      <c r="HZ605" s="12"/>
      <c r="IA605" s="12"/>
      <c r="IB605" s="12"/>
      <c r="IC605" s="12"/>
    </row>
    <row r="606" ht="12.0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  <c r="GW606" s="12"/>
      <c r="GX606" s="12"/>
      <c r="GY606" s="12"/>
      <c r="GZ606" s="12"/>
      <c r="HA606" s="12"/>
      <c r="HB606" s="12"/>
      <c r="HC606" s="12"/>
      <c r="HD606" s="12"/>
      <c r="HE606" s="12"/>
      <c r="HF606" s="12"/>
      <c r="HG606" s="12"/>
      <c r="HH606" s="12"/>
      <c r="HI606" s="12"/>
      <c r="HJ606" s="12"/>
      <c r="HK606" s="12"/>
      <c r="HL606" s="12"/>
      <c r="HM606" s="12"/>
      <c r="HN606" s="12"/>
      <c r="HO606" s="12"/>
      <c r="HP606" s="12"/>
      <c r="HQ606" s="12"/>
      <c r="HR606" s="12"/>
      <c r="HS606" s="12"/>
      <c r="HT606" s="12"/>
      <c r="HU606" s="12"/>
      <c r="HV606" s="12"/>
      <c r="HW606" s="12"/>
      <c r="HX606" s="12"/>
      <c r="HY606" s="12"/>
      <c r="HZ606" s="12"/>
      <c r="IA606" s="12"/>
      <c r="IB606" s="12"/>
      <c r="IC606" s="12"/>
    </row>
    <row r="607" ht="12.0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  <c r="GW607" s="12"/>
      <c r="GX607" s="12"/>
      <c r="GY607" s="12"/>
      <c r="GZ607" s="12"/>
      <c r="HA607" s="12"/>
      <c r="HB607" s="12"/>
      <c r="HC607" s="12"/>
      <c r="HD607" s="12"/>
      <c r="HE607" s="12"/>
      <c r="HF607" s="12"/>
      <c r="HG607" s="12"/>
      <c r="HH607" s="12"/>
      <c r="HI607" s="12"/>
      <c r="HJ607" s="12"/>
      <c r="HK607" s="12"/>
      <c r="HL607" s="12"/>
      <c r="HM607" s="12"/>
      <c r="HN607" s="12"/>
      <c r="HO607" s="12"/>
      <c r="HP607" s="12"/>
      <c r="HQ607" s="12"/>
      <c r="HR607" s="12"/>
      <c r="HS607" s="12"/>
      <c r="HT607" s="12"/>
      <c r="HU607" s="12"/>
      <c r="HV607" s="12"/>
      <c r="HW607" s="12"/>
      <c r="HX607" s="12"/>
      <c r="HY607" s="12"/>
      <c r="HZ607" s="12"/>
      <c r="IA607" s="12"/>
      <c r="IB607" s="12"/>
      <c r="IC607" s="12"/>
    </row>
    <row r="608" ht="12.0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  <c r="GW608" s="12"/>
      <c r="GX608" s="12"/>
      <c r="GY608" s="12"/>
      <c r="GZ608" s="12"/>
      <c r="HA608" s="12"/>
      <c r="HB608" s="12"/>
      <c r="HC608" s="12"/>
      <c r="HD608" s="12"/>
      <c r="HE608" s="12"/>
      <c r="HF608" s="12"/>
      <c r="HG608" s="12"/>
      <c r="HH608" s="12"/>
      <c r="HI608" s="12"/>
      <c r="HJ608" s="12"/>
      <c r="HK608" s="12"/>
      <c r="HL608" s="12"/>
      <c r="HM608" s="12"/>
      <c r="HN608" s="12"/>
      <c r="HO608" s="12"/>
      <c r="HP608" s="12"/>
      <c r="HQ608" s="12"/>
      <c r="HR608" s="12"/>
      <c r="HS608" s="12"/>
      <c r="HT608" s="12"/>
      <c r="HU608" s="12"/>
      <c r="HV608" s="12"/>
      <c r="HW608" s="12"/>
      <c r="HX608" s="12"/>
      <c r="HY608" s="12"/>
      <c r="HZ608" s="12"/>
      <c r="IA608" s="12"/>
      <c r="IB608" s="12"/>
      <c r="IC608" s="12"/>
    </row>
    <row r="609" ht="12.0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  <c r="GW609" s="12"/>
      <c r="GX609" s="12"/>
      <c r="GY609" s="12"/>
      <c r="GZ609" s="12"/>
      <c r="HA609" s="12"/>
      <c r="HB609" s="12"/>
      <c r="HC609" s="12"/>
      <c r="HD609" s="12"/>
      <c r="HE609" s="12"/>
      <c r="HF609" s="12"/>
      <c r="HG609" s="12"/>
      <c r="HH609" s="12"/>
      <c r="HI609" s="12"/>
      <c r="HJ609" s="12"/>
      <c r="HK609" s="12"/>
      <c r="HL609" s="12"/>
      <c r="HM609" s="12"/>
      <c r="HN609" s="12"/>
      <c r="HO609" s="12"/>
      <c r="HP609" s="12"/>
      <c r="HQ609" s="12"/>
      <c r="HR609" s="12"/>
      <c r="HS609" s="12"/>
      <c r="HT609" s="12"/>
      <c r="HU609" s="12"/>
      <c r="HV609" s="12"/>
      <c r="HW609" s="12"/>
      <c r="HX609" s="12"/>
      <c r="HY609" s="12"/>
      <c r="HZ609" s="12"/>
      <c r="IA609" s="12"/>
      <c r="IB609" s="12"/>
      <c r="IC609" s="12"/>
    </row>
    <row r="610" ht="12.0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  <c r="GW610" s="12"/>
      <c r="GX610" s="12"/>
      <c r="GY610" s="12"/>
      <c r="GZ610" s="12"/>
      <c r="HA610" s="12"/>
      <c r="HB610" s="12"/>
      <c r="HC610" s="12"/>
      <c r="HD610" s="12"/>
      <c r="HE610" s="12"/>
      <c r="HF610" s="12"/>
      <c r="HG610" s="12"/>
      <c r="HH610" s="12"/>
      <c r="HI610" s="12"/>
      <c r="HJ610" s="12"/>
      <c r="HK610" s="12"/>
      <c r="HL610" s="12"/>
      <c r="HM610" s="12"/>
      <c r="HN610" s="12"/>
      <c r="HO610" s="12"/>
      <c r="HP610" s="12"/>
      <c r="HQ610" s="12"/>
      <c r="HR610" s="12"/>
      <c r="HS610" s="12"/>
      <c r="HT610" s="12"/>
      <c r="HU610" s="12"/>
      <c r="HV610" s="12"/>
      <c r="HW610" s="12"/>
      <c r="HX610" s="12"/>
      <c r="HY610" s="12"/>
      <c r="HZ610" s="12"/>
      <c r="IA610" s="12"/>
      <c r="IB610" s="12"/>
      <c r="IC610" s="12"/>
    </row>
    <row r="611" ht="12.0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  <c r="GW611" s="12"/>
      <c r="GX611" s="12"/>
      <c r="GY611" s="12"/>
      <c r="GZ611" s="12"/>
      <c r="HA611" s="12"/>
      <c r="HB611" s="12"/>
      <c r="HC611" s="12"/>
      <c r="HD611" s="12"/>
      <c r="HE611" s="12"/>
      <c r="HF611" s="12"/>
      <c r="HG611" s="12"/>
      <c r="HH611" s="12"/>
      <c r="HI611" s="12"/>
      <c r="HJ611" s="12"/>
      <c r="HK611" s="12"/>
      <c r="HL611" s="12"/>
      <c r="HM611" s="12"/>
      <c r="HN611" s="12"/>
      <c r="HO611" s="12"/>
      <c r="HP611" s="12"/>
      <c r="HQ611" s="12"/>
      <c r="HR611" s="12"/>
      <c r="HS611" s="12"/>
      <c r="HT611" s="12"/>
      <c r="HU611" s="12"/>
      <c r="HV611" s="12"/>
      <c r="HW611" s="12"/>
      <c r="HX611" s="12"/>
      <c r="HY611" s="12"/>
      <c r="HZ611" s="12"/>
      <c r="IA611" s="12"/>
      <c r="IB611" s="12"/>
      <c r="IC611" s="12"/>
    </row>
    <row r="612" ht="12.0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  <c r="GW612" s="12"/>
      <c r="GX612" s="12"/>
      <c r="GY612" s="12"/>
      <c r="GZ612" s="12"/>
      <c r="HA612" s="12"/>
      <c r="HB612" s="12"/>
      <c r="HC612" s="12"/>
      <c r="HD612" s="12"/>
      <c r="HE612" s="12"/>
      <c r="HF612" s="12"/>
      <c r="HG612" s="12"/>
      <c r="HH612" s="12"/>
      <c r="HI612" s="12"/>
      <c r="HJ612" s="12"/>
      <c r="HK612" s="12"/>
      <c r="HL612" s="12"/>
      <c r="HM612" s="12"/>
      <c r="HN612" s="12"/>
      <c r="HO612" s="12"/>
      <c r="HP612" s="12"/>
      <c r="HQ612" s="12"/>
      <c r="HR612" s="12"/>
      <c r="HS612" s="12"/>
      <c r="HT612" s="12"/>
      <c r="HU612" s="12"/>
      <c r="HV612" s="12"/>
      <c r="HW612" s="12"/>
      <c r="HX612" s="12"/>
      <c r="HY612" s="12"/>
      <c r="HZ612" s="12"/>
      <c r="IA612" s="12"/>
      <c r="IB612" s="12"/>
      <c r="IC612" s="12"/>
    </row>
    <row r="613" ht="12.0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  <c r="GW613" s="12"/>
      <c r="GX613" s="12"/>
      <c r="GY613" s="12"/>
      <c r="GZ613" s="12"/>
      <c r="HA613" s="12"/>
      <c r="HB613" s="12"/>
      <c r="HC613" s="12"/>
      <c r="HD613" s="12"/>
      <c r="HE613" s="12"/>
      <c r="HF613" s="12"/>
      <c r="HG613" s="12"/>
      <c r="HH613" s="12"/>
      <c r="HI613" s="12"/>
      <c r="HJ613" s="12"/>
      <c r="HK613" s="12"/>
      <c r="HL613" s="12"/>
      <c r="HM613" s="12"/>
      <c r="HN613" s="12"/>
      <c r="HO613" s="12"/>
      <c r="HP613" s="12"/>
      <c r="HQ613" s="12"/>
      <c r="HR613" s="12"/>
      <c r="HS613" s="12"/>
      <c r="HT613" s="12"/>
      <c r="HU613" s="12"/>
      <c r="HV613" s="12"/>
      <c r="HW613" s="12"/>
      <c r="HX613" s="12"/>
      <c r="HY613" s="12"/>
      <c r="HZ613" s="12"/>
      <c r="IA613" s="12"/>
      <c r="IB613" s="12"/>
      <c r="IC613" s="12"/>
    </row>
    <row r="614" ht="12.0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  <c r="FY614" s="12"/>
      <c r="FZ614" s="12"/>
      <c r="GA614" s="12"/>
      <c r="GB614" s="12"/>
      <c r="GC614" s="12"/>
      <c r="GD614" s="12"/>
      <c r="GE614" s="12"/>
      <c r="GF614" s="12"/>
      <c r="GG614" s="12"/>
      <c r="GH614" s="12"/>
      <c r="GI614" s="12"/>
      <c r="GJ614" s="12"/>
      <c r="GK614" s="12"/>
      <c r="GL614" s="12"/>
      <c r="GM614" s="12"/>
      <c r="GN614" s="12"/>
      <c r="GO614" s="12"/>
      <c r="GP614" s="12"/>
      <c r="GQ614" s="12"/>
      <c r="GR614" s="12"/>
      <c r="GS614" s="12"/>
      <c r="GT614" s="12"/>
      <c r="GU614" s="12"/>
      <c r="GV614" s="12"/>
      <c r="GW614" s="12"/>
      <c r="GX614" s="12"/>
      <c r="GY614" s="12"/>
      <c r="GZ614" s="12"/>
      <c r="HA614" s="12"/>
      <c r="HB614" s="12"/>
      <c r="HC614" s="12"/>
      <c r="HD614" s="12"/>
      <c r="HE614" s="12"/>
      <c r="HF614" s="12"/>
      <c r="HG614" s="12"/>
      <c r="HH614" s="12"/>
      <c r="HI614" s="12"/>
      <c r="HJ614" s="12"/>
      <c r="HK614" s="12"/>
      <c r="HL614" s="12"/>
      <c r="HM614" s="12"/>
      <c r="HN614" s="12"/>
      <c r="HO614" s="12"/>
      <c r="HP614" s="12"/>
      <c r="HQ614" s="12"/>
      <c r="HR614" s="12"/>
      <c r="HS614" s="12"/>
      <c r="HT614" s="12"/>
      <c r="HU614" s="12"/>
      <c r="HV614" s="12"/>
      <c r="HW614" s="12"/>
      <c r="HX614" s="12"/>
      <c r="HY614" s="12"/>
      <c r="HZ614" s="12"/>
      <c r="IA614" s="12"/>
      <c r="IB614" s="12"/>
      <c r="IC614" s="12"/>
    </row>
    <row r="615" ht="12.0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  <c r="FY615" s="12"/>
      <c r="FZ615" s="12"/>
      <c r="GA615" s="12"/>
      <c r="GB615" s="12"/>
      <c r="GC615" s="12"/>
      <c r="GD615" s="12"/>
      <c r="GE615" s="12"/>
      <c r="GF615" s="12"/>
      <c r="GG615" s="12"/>
      <c r="GH615" s="12"/>
      <c r="GI615" s="12"/>
      <c r="GJ615" s="12"/>
      <c r="GK615" s="12"/>
      <c r="GL615" s="12"/>
      <c r="GM615" s="12"/>
      <c r="GN615" s="12"/>
      <c r="GO615" s="12"/>
      <c r="GP615" s="12"/>
      <c r="GQ615" s="12"/>
      <c r="GR615" s="12"/>
      <c r="GS615" s="12"/>
      <c r="GT615" s="12"/>
      <c r="GU615" s="12"/>
      <c r="GV615" s="12"/>
      <c r="GW615" s="12"/>
      <c r="GX615" s="12"/>
      <c r="GY615" s="12"/>
      <c r="GZ615" s="12"/>
      <c r="HA615" s="12"/>
      <c r="HB615" s="12"/>
      <c r="HC615" s="12"/>
      <c r="HD615" s="12"/>
      <c r="HE615" s="12"/>
      <c r="HF615" s="12"/>
      <c r="HG615" s="12"/>
      <c r="HH615" s="12"/>
      <c r="HI615" s="12"/>
      <c r="HJ615" s="12"/>
      <c r="HK615" s="12"/>
      <c r="HL615" s="12"/>
      <c r="HM615" s="12"/>
      <c r="HN615" s="12"/>
      <c r="HO615" s="12"/>
      <c r="HP615" s="12"/>
      <c r="HQ615" s="12"/>
      <c r="HR615" s="12"/>
      <c r="HS615" s="12"/>
      <c r="HT615" s="12"/>
      <c r="HU615" s="12"/>
      <c r="HV615" s="12"/>
      <c r="HW615" s="12"/>
      <c r="HX615" s="12"/>
      <c r="HY615" s="12"/>
      <c r="HZ615" s="12"/>
      <c r="IA615" s="12"/>
      <c r="IB615" s="12"/>
      <c r="IC615" s="12"/>
    </row>
    <row r="616" ht="12.0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  <c r="FY616" s="12"/>
      <c r="FZ616" s="12"/>
      <c r="GA616" s="12"/>
      <c r="GB616" s="12"/>
      <c r="GC616" s="12"/>
      <c r="GD616" s="12"/>
      <c r="GE616" s="12"/>
      <c r="GF616" s="12"/>
      <c r="GG616" s="12"/>
      <c r="GH616" s="12"/>
      <c r="GI616" s="12"/>
      <c r="GJ616" s="12"/>
      <c r="GK616" s="12"/>
      <c r="GL616" s="12"/>
      <c r="GM616" s="12"/>
      <c r="GN616" s="12"/>
      <c r="GO616" s="12"/>
      <c r="GP616" s="12"/>
      <c r="GQ616" s="12"/>
      <c r="GR616" s="12"/>
      <c r="GS616" s="12"/>
      <c r="GT616" s="12"/>
      <c r="GU616" s="12"/>
      <c r="GV616" s="12"/>
      <c r="GW616" s="12"/>
      <c r="GX616" s="12"/>
      <c r="GY616" s="12"/>
      <c r="GZ616" s="12"/>
      <c r="HA616" s="12"/>
      <c r="HB616" s="12"/>
      <c r="HC616" s="12"/>
      <c r="HD616" s="12"/>
      <c r="HE616" s="12"/>
      <c r="HF616" s="12"/>
      <c r="HG616" s="12"/>
      <c r="HH616" s="12"/>
      <c r="HI616" s="12"/>
      <c r="HJ616" s="12"/>
      <c r="HK616" s="12"/>
      <c r="HL616" s="12"/>
      <c r="HM616" s="12"/>
      <c r="HN616" s="12"/>
      <c r="HO616" s="12"/>
      <c r="HP616" s="12"/>
      <c r="HQ616" s="12"/>
      <c r="HR616" s="12"/>
      <c r="HS616" s="12"/>
      <c r="HT616" s="12"/>
      <c r="HU616" s="12"/>
      <c r="HV616" s="12"/>
      <c r="HW616" s="12"/>
      <c r="HX616" s="12"/>
      <c r="HY616" s="12"/>
      <c r="HZ616" s="12"/>
      <c r="IA616" s="12"/>
      <c r="IB616" s="12"/>
      <c r="IC616" s="12"/>
    </row>
    <row r="617" ht="12.0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  <c r="FY617" s="12"/>
      <c r="FZ617" s="12"/>
      <c r="GA617" s="12"/>
      <c r="GB617" s="12"/>
      <c r="GC617" s="12"/>
      <c r="GD617" s="12"/>
      <c r="GE617" s="12"/>
      <c r="GF617" s="12"/>
      <c r="GG617" s="12"/>
      <c r="GH617" s="12"/>
      <c r="GI617" s="12"/>
      <c r="GJ617" s="12"/>
      <c r="GK617" s="12"/>
      <c r="GL617" s="12"/>
      <c r="GM617" s="12"/>
      <c r="GN617" s="12"/>
      <c r="GO617" s="12"/>
      <c r="GP617" s="12"/>
      <c r="GQ617" s="12"/>
      <c r="GR617" s="12"/>
      <c r="GS617" s="12"/>
      <c r="GT617" s="12"/>
      <c r="GU617" s="12"/>
      <c r="GV617" s="12"/>
      <c r="GW617" s="12"/>
      <c r="GX617" s="12"/>
      <c r="GY617" s="12"/>
      <c r="GZ617" s="12"/>
      <c r="HA617" s="12"/>
      <c r="HB617" s="12"/>
      <c r="HC617" s="12"/>
      <c r="HD617" s="12"/>
      <c r="HE617" s="12"/>
      <c r="HF617" s="12"/>
      <c r="HG617" s="12"/>
      <c r="HH617" s="12"/>
      <c r="HI617" s="12"/>
      <c r="HJ617" s="12"/>
      <c r="HK617" s="12"/>
      <c r="HL617" s="12"/>
      <c r="HM617" s="12"/>
      <c r="HN617" s="12"/>
      <c r="HO617" s="12"/>
      <c r="HP617" s="12"/>
      <c r="HQ617" s="12"/>
      <c r="HR617" s="12"/>
      <c r="HS617" s="12"/>
      <c r="HT617" s="12"/>
      <c r="HU617" s="12"/>
      <c r="HV617" s="12"/>
      <c r="HW617" s="12"/>
      <c r="HX617" s="12"/>
      <c r="HY617" s="12"/>
      <c r="HZ617" s="12"/>
      <c r="IA617" s="12"/>
      <c r="IB617" s="12"/>
      <c r="IC617" s="12"/>
    </row>
    <row r="618" ht="12.0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  <c r="FY618" s="12"/>
      <c r="FZ618" s="12"/>
      <c r="GA618" s="12"/>
      <c r="GB618" s="12"/>
      <c r="GC618" s="12"/>
      <c r="GD618" s="12"/>
      <c r="GE618" s="12"/>
      <c r="GF618" s="12"/>
      <c r="GG618" s="12"/>
      <c r="GH618" s="12"/>
      <c r="GI618" s="12"/>
      <c r="GJ618" s="12"/>
      <c r="GK618" s="12"/>
      <c r="GL618" s="12"/>
      <c r="GM618" s="12"/>
      <c r="GN618" s="12"/>
      <c r="GO618" s="12"/>
      <c r="GP618" s="12"/>
      <c r="GQ618" s="12"/>
      <c r="GR618" s="12"/>
      <c r="GS618" s="12"/>
      <c r="GT618" s="12"/>
      <c r="GU618" s="12"/>
      <c r="GV618" s="12"/>
      <c r="GW618" s="12"/>
      <c r="GX618" s="12"/>
      <c r="GY618" s="12"/>
      <c r="GZ618" s="12"/>
      <c r="HA618" s="12"/>
      <c r="HB618" s="12"/>
      <c r="HC618" s="12"/>
      <c r="HD618" s="12"/>
      <c r="HE618" s="12"/>
      <c r="HF618" s="12"/>
      <c r="HG618" s="12"/>
      <c r="HH618" s="12"/>
      <c r="HI618" s="12"/>
      <c r="HJ618" s="12"/>
      <c r="HK618" s="12"/>
      <c r="HL618" s="12"/>
      <c r="HM618" s="12"/>
      <c r="HN618" s="12"/>
      <c r="HO618" s="12"/>
      <c r="HP618" s="12"/>
      <c r="HQ618" s="12"/>
      <c r="HR618" s="12"/>
      <c r="HS618" s="12"/>
      <c r="HT618" s="12"/>
      <c r="HU618" s="12"/>
      <c r="HV618" s="12"/>
      <c r="HW618" s="12"/>
      <c r="HX618" s="12"/>
      <c r="HY618" s="12"/>
      <c r="HZ618" s="12"/>
      <c r="IA618" s="12"/>
      <c r="IB618" s="12"/>
      <c r="IC618" s="12"/>
    </row>
    <row r="619" ht="12.0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  <c r="FY619" s="12"/>
      <c r="FZ619" s="12"/>
      <c r="GA619" s="12"/>
      <c r="GB619" s="12"/>
      <c r="GC619" s="12"/>
      <c r="GD619" s="12"/>
      <c r="GE619" s="12"/>
      <c r="GF619" s="12"/>
      <c r="GG619" s="12"/>
      <c r="GH619" s="12"/>
      <c r="GI619" s="12"/>
      <c r="GJ619" s="12"/>
      <c r="GK619" s="12"/>
      <c r="GL619" s="12"/>
      <c r="GM619" s="12"/>
      <c r="GN619" s="12"/>
      <c r="GO619" s="12"/>
      <c r="GP619" s="12"/>
      <c r="GQ619" s="12"/>
      <c r="GR619" s="12"/>
      <c r="GS619" s="12"/>
      <c r="GT619" s="12"/>
      <c r="GU619" s="12"/>
      <c r="GV619" s="12"/>
      <c r="GW619" s="12"/>
      <c r="GX619" s="12"/>
      <c r="GY619" s="12"/>
      <c r="GZ619" s="12"/>
      <c r="HA619" s="12"/>
      <c r="HB619" s="12"/>
      <c r="HC619" s="12"/>
      <c r="HD619" s="12"/>
      <c r="HE619" s="12"/>
      <c r="HF619" s="12"/>
      <c r="HG619" s="12"/>
      <c r="HH619" s="12"/>
      <c r="HI619" s="12"/>
      <c r="HJ619" s="12"/>
      <c r="HK619" s="12"/>
      <c r="HL619" s="12"/>
      <c r="HM619" s="12"/>
      <c r="HN619" s="12"/>
      <c r="HO619" s="12"/>
      <c r="HP619" s="12"/>
      <c r="HQ619" s="12"/>
      <c r="HR619" s="12"/>
      <c r="HS619" s="12"/>
      <c r="HT619" s="12"/>
      <c r="HU619" s="12"/>
      <c r="HV619" s="12"/>
      <c r="HW619" s="12"/>
      <c r="HX619" s="12"/>
      <c r="HY619" s="12"/>
      <c r="HZ619" s="12"/>
      <c r="IA619" s="12"/>
      <c r="IB619" s="12"/>
      <c r="IC619" s="12"/>
    </row>
    <row r="620" ht="12.0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  <c r="FY620" s="12"/>
      <c r="FZ620" s="12"/>
      <c r="GA620" s="12"/>
      <c r="GB620" s="12"/>
      <c r="GC620" s="12"/>
      <c r="GD620" s="12"/>
      <c r="GE620" s="12"/>
      <c r="GF620" s="12"/>
      <c r="GG620" s="12"/>
      <c r="GH620" s="12"/>
      <c r="GI620" s="12"/>
      <c r="GJ620" s="12"/>
      <c r="GK620" s="12"/>
      <c r="GL620" s="12"/>
      <c r="GM620" s="12"/>
      <c r="GN620" s="12"/>
      <c r="GO620" s="12"/>
      <c r="GP620" s="12"/>
      <c r="GQ620" s="12"/>
      <c r="GR620" s="12"/>
      <c r="GS620" s="12"/>
      <c r="GT620" s="12"/>
      <c r="GU620" s="12"/>
      <c r="GV620" s="12"/>
      <c r="GW620" s="12"/>
      <c r="GX620" s="12"/>
      <c r="GY620" s="12"/>
      <c r="GZ620" s="12"/>
      <c r="HA620" s="12"/>
      <c r="HB620" s="12"/>
      <c r="HC620" s="12"/>
      <c r="HD620" s="12"/>
      <c r="HE620" s="12"/>
      <c r="HF620" s="12"/>
      <c r="HG620" s="12"/>
      <c r="HH620" s="12"/>
      <c r="HI620" s="12"/>
      <c r="HJ620" s="12"/>
      <c r="HK620" s="12"/>
      <c r="HL620" s="12"/>
      <c r="HM620" s="12"/>
      <c r="HN620" s="12"/>
      <c r="HO620" s="12"/>
      <c r="HP620" s="12"/>
      <c r="HQ620" s="12"/>
      <c r="HR620" s="12"/>
      <c r="HS620" s="12"/>
      <c r="HT620" s="12"/>
      <c r="HU620" s="12"/>
      <c r="HV620" s="12"/>
      <c r="HW620" s="12"/>
      <c r="HX620" s="12"/>
      <c r="HY620" s="12"/>
      <c r="HZ620" s="12"/>
      <c r="IA620" s="12"/>
      <c r="IB620" s="12"/>
      <c r="IC620" s="12"/>
    </row>
    <row r="621" ht="12.0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  <c r="FY621" s="12"/>
      <c r="FZ621" s="12"/>
      <c r="GA621" s="12"/>
      <c r="GB621" s="12"/>
      <c r="GC621" s="12"/>
      <c r="GD621" s="12"/>
      <c r="GE621" s="12"/>
      <c r="GF621" s="12"/>
      <c r="GG621" s="12"/>
      <c r="GH621" s="12"/>
      <c r="GI621" s="12"/>
      <c r="GJ621" s="12"/>
      <c r="GK621" s="12"/>
      <c r="GL621" s="12"/>
      <c r="GM621" s="12"/>
      <c r="GN621" s="12"/>
      <c r="GO621" s="12"/>
      <c r="GP621" s="12"/>
      <c r="GQ621" s="12"/>
      <c r="GR621" s="12"/>
      <c r="GS621" s="12"/>
      <c r="GT621" s="12"/>
      <c r="GU621" s="12"/>
      <c r="GV621" s="12"/>
      <c r="GW621" s="12"/>
      <c r="GX621" s="12"/>
      <c r="GY621" s="12"/>
      <c r="GZ621" s="12"/>
      <c r="HA621" s="12"/>
      <c r="HB621" s="12"/>
      <c r="HC621" s="12"/>
      <c r="HD621" s="12"/>
      <c r="HE621" s="12"/>
      <c r="HF621" s="12"/>
      <c r="HG621" s="12"/>
      <c r="HH621" s="12"/>
      <c r="HI621" s="12"/>
      <c r="HJ621" s="12"/>
      <c r="HK621" s="12"/>
      <c r="HL621" s="12"/>
      <c r="HM621" s="12"/>
      <c r="HN621" s="12"/>
      <c r="HO621" s="12"/>
      <c r="HP621" s="12"/>
      <c r="HQ621" s="12"/>
      <c r="HR621" s="12"/>
      <c r="HS621" s="12"/>
      <c r="HT621" s="12"/>
      <c r="HU621" s="12"/>
      <c r="HV621" s="12"/>
      <c r="HW621" s="12"/>
      <c r="HX621" s="12"/>
      <c r="HY621" s="12"/>
      <c r="HZ621" s="12"/>
      <c r="IA621" s="12"/>
      <c r="IB621" s="12"/>
      <c r="IC621" s="12"/>
    </row>
    <row r="622" ht="12.0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  <c r="FY622" s="12"/>
      <c r="FZ622" s="12"/>
      <c r="GA622" s="12"/>
      <c r="GB622" s="12"/>
      <c r="GC622" s="12"/>
      <c r="GD622" s="12"/>
      <c r="GE622" s="12"/>
      <c r="GF622" s="12"/>
      <c r="GG622" s="12"/>
      <c r="GH622" s="12"/>
      <c r="GI622" s="12"/>
      <c r="GJ622" s="12"/>
      <c r="GK622" s="12"/>
      <c r="GL622" s="12"/>
      <c r="GM622" s="12"/>
      <c r="GN622" s="12"/>
      <c r="GO622" s="12"/>
      <c r="GP622" s="12"/>
      <c r="GQ622" s="12"/>
      <c r="GR622" s="12"/>
      <c r="GS622" s="12"/>
      <c r="GT622" s="12"/>
      <c r="GU622" s="12"/>
      <c r="GV622" s="12"/>
      <c r="GW622" s="12"/>
      <c r="GX622" s="12"/>
      <c r="GY622" s="12"/>
      <c r="GZ622" s="12"/>
      <c r="HA622" s="12"/>
      <c r="HB622" s="12"/>
      <c r="HC622" s="12"/>
      <c r="HD622" s="12"/>
      <c r="HE622" s="12"/>
      <c r="HF622" s="12"/>
      <c r="HG622" s="12"/>
      <c r="HH622" s="12"/>
      <c r="HI622" s="12"/>
      <c r="HJ622" s="12"/>
      <c r="HK622" s="12"/>
      <c r="HL622" s="12"/>
      <c r="HM622" s="12"/>
      <c r="HN622" s="12"/>
      <c r="HO622" s="12"/>
      <c r="HP622" s="12"/>
      <c r="HQ622" s="12"/>
      <c r="HR622" s="12"/>
      <c r="HS622" s="12"/>
      <c r="HT622" s="12"/>
      <c r="HU622" s="12"/>
      <c r="HV622" s="12"/>
      <c r="HW622" s="12"/>
      <c r="HX622" s="12"/>
      <c r="HY622" s="12"/>
      <c r="HZ622" s="12"/>
      <c r="IA622" s="12"/>
      <c r="IB622" s="12"/>
      <c r="IC622" s="12"/>
    </row>
    <row r="623" ht="12.0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  <c r="FY623" s="12"/>
      <c r="FZ623" s="12"/>
      <c r="GA623" s="12"/>
      <c r="GB623" s="12"/>
      <c r="GC623" s="12"/>
      <c r="GD623" s="12"/>
      <c r="GE623" s="12"/>
      <c r="GF623" s="12"/>
      <c r="GG623" s="12"/>
      <c r="GH623" s="12"/>
      <c r="GI623" s="12"/>
      <c r="GJ623" s="12"/>
      <c r="GK623" s="12"/>
      <c r="GL623" s="12"/>
      <c r="GM623" s="12"/>
      <c r="GN623" s="12"/>
      <c r="GO623" s="12"/>
      <c r="GP623" s="12"/>
      <c r="GQ623" s="12"/>
      <c r="GR623" s="12"/>
      <c r="GS623" s="12"/>
      <c r="GT623" s="12"/>
      <c r="GU623" s="12"/>
      <c r="GV623" s="12"/>
      <c r="GW623" s="12"/>
      <c r="GX623" s="12"/>
      <c r="GY623" s="12"/>
      <c r="GZ623" s="12"/>
      <c r="HA623" s="12"/>
      <c r="HB623" s="12"/>
      <c r="HC623" s="12"/>
      <c r="HD623" s="12"/>
      <c r="HE623" s="12"/>
      <c r="HF623" s="12"/>
      <c r="HG623" s="12"/>
      <c r="HH623" s="12"/>
      <c r="HI623" s="12"/>
      <c r="HJ623" s="12"/>
      <c r="HK623" s="12"/>
      <c r="HL623" s="12"/>
      <c r="HM623" s="12"/>
      <c r="HN623" s="12"/>
      <c r="HO623" s="12"/>
      <c r="HP623" s="12"/>
      <c r="HQ623" s="12"/>
      <c r="HR623" s="12"/>
      <c r="HS623" s="12"/>
      <c r="HT623" s="12"/>
      <c r="HU623" s="12"/>
      <c r="HV623" s="12"/>
      <c r="HW623" s="12"/>
      <c r="HX623" s="12"/>
      <c r="HY623" s="12"/>
      <c r="HZ623" s="12"/>
      <c r="IA623" s="12"/>
      <c r="IB623" s="12"/>
      <c r="IC623" s="12"/>
    </row>
    <row r="624" ht="12.0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  <c r="FY624" s="12"/>
      <c r="FZ624" s="12"/>
      <c r="GA624" s="12"/>
      <c r="GB624" s="12"/>
      <c r="GC624" s="12"/>
      <c r="GD624" s="12"/>
      <c r="GE624" s="12"/>
      <c r="GF624" s="12"/>
      <c r="GG624" s="12"/>
      <c r="GH624" s="12"/>
      <c r="GI624" s="12"/>
      <c r="GJ624" s="12"/>
      <c r="GK624" s="12"/>
      <c r="GL624" s="12"/>
      <c r="GM624" s="12"/>
      <c r="GN624" s="12"/>
      <c r="GO624" s="12"/>
      <c r="GP624" s="12"/>
      <c r="GQ624" s="12"/>
      <c r="GR624" s="12"/>
      <c r="GS624" s="12"/>
      <c r="GT624" s="12"/>
      <c r="GU624" s="12"/>
      <c r="GV624" s="12"/>
      <c r="GW624" s="12"/>
      <c r="GX624" s="12"/>
      <c r="GY624" s="12"/>
      <c r="GZ624" s="12"/>
      <c r="HA624" s="12"/>
      <c r="HB624" s="12"/>
      <c r="HC624" s="12"/>
      <c r="HD624" s="12"/>
      <c r="HE624" s="12"/>
      <c r="HF624" s="12"/>
      <c r="HG624" s="12"/>
      <c r="HH624" s="12"/>
      <c r="HI624" s="12"/>
      <c r="HJ624" s="12"/>
      <c r="HK624" s="12"/>
      <c r="HL624" s="12"/>
      <c r="HM624" s="12"/>
      <c r="HN624" s="12"/>
      <c r="HO624" s="12"/>
      <c r="HP624" s="12"/>
      <c r="HQ624" s="12"/>
      <c r="HR624" s="12"/>
      <c r="HS624" s="12"/>
      <c r="HT624" s="12"/>
      <c r="HU624" s="12"/>
      <c r="HV624" s="12"/>
      <c r="HW624" s="12"/>
      <c r="HX624" s="12"/>
      <c r="HY624" s="12"/>
      <c r="HZ624" s="12"/>
      <c r="IA624" s="12"/>
      <c r="IB624" s="12"/>
      <c r="IC624" s="12"/>
    </row>
    <row r="625" ht="12.0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  <c r="FY625" s="12"/>
      <c r="FZ625" s="12"/>
      <c r="GA625" s="12"/>
      <c r="GB625" s="12"/>
      <c r="GC625" s="12"/>
      <c r="GD625" s="12"/>
      <c r="GE625" s="12"/>
      <c r="GF625" s="12"/>
      <c r="GG625" s="12"/>
      <c r="GH625" s="12"/>
      <c r="GI625" s="12"/>
      <c r="GJ625" s="12"/>
      <c r="GK625" s="12"/>
      <c r="GL625" s="12"/>
      <c r="GM625" s="12"/>
      <c r="GN625" s="12"/>
      <c r="GO625" s="12"/>
      <c r="GP625" s="12"/>
      <c r="GQ625" s="12"/>
      <c r="GR625" s="12"/>
      <c r="GS625" s="12"/>
      <c r="GT625" s="12"/>
      <c r="GU625" s="12"/>
      <c r="GV625" s="12"/>
      <c r="GW625" s="12"/>
      <c r="GX625" s="12"/>
      <c r="GY625" s="12"/>
      <c r="GZ625" s="12"/>
      <c r="HA625" s="12"/>
      <c r="HB625" s="12"/>
      <c r="HC625" s="12"/>
      <c r="HD625" s="12"/>
      <c r="HE625" s="12"/>
      <c r="HF625" s="12"/>
      <c r="HG625" s="12"/>
      <c r="HH625" s="12"/>
      <c r="HI625" s="12"/>
      <c r="HJ625" s="12"/>
      <c r="HK625" s="12"/>
      <c r="HL625" s="12"/>
      <c r="HM625" s="12"/>
      <c r="HN625" s="12"/>
      <c r="HO625" s="12"/>
      <c r="HP625" s="12"/>
      <c r="HQ625" s="12"/>
      <c r="HR625" s="12"/>
      <c r="HS625" s="12"/>
      <c r="HT625" s="12"/>
      <c r="HU625" s="12"/>
      <c r="HV625" s="12"/>
      <c r="HW625" s="12"/>
      <c r="HX625" s="12"/>
      <c r="HY625" s="12"/>
      <c r="HZ625" s="12"/>
      <c r="IA625" s="12"/>
      <c r="IB625" s="12"/>
      <c r="IC625" s="12"/>
    </row>
    <row r="626" ht="12.0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  <c r="FY626" s="12"/>
      <c r="FZ626" s="12"/>
      <c r="GA626" s="12"/>
      <c r="GB626" s="12"/>
      <c r="GC626" s="12"/>
      <c r="GD626" s="12"/>
      <c r="GE626" s="12"/>
      <c r="GF626" s="12"/>
      <c r="GG626" s="12"/>
      <c r="GH626" s="12"/>
      <c r="GI626" s="12"/>
      <c r="GJ626" s="12"/>
      <c r="GK626" s="12"/>
      <c r="GL626" s="12"/>
      <c r="GM626" s="12"/>
      <c r="GN626" s="12"/>
      <c r="GO626" s="12"/>
      <c r="GP626" s="12"/>
      <c r="GQ626" s="12"/>
      <c r="GR626" s="12"/>
      <c r="GS626" s="12"/>
      <c r="GT626" s="12"/>
      <c r="GU626" s="12"/>
      <c r="GV626" s="12"/>
      <c r="GW626" s="12"/>
      <c r="GX626" s="12"/>
      <c r="GY626" s="12"/>
      <c r="GZ626" s="12"/>
      <c r="HA626" s="12"/>
      <c r="HB626" s="12"/>
      <c r="HC626" s="12"/>
      <c r="HD626" s="12"/>
      <c r="HE626" s="12"/>
      <c r="HF626" s="12"/>
      <c r="HG626" s="12"/>
      <c r="HH626" s="12"/>
      <c r="HI626" s="12"/>
      <c r="HJ626" s="12"/>
      <c r="HK626" s="12"/>
      <c r="HL626" s="12"/>
      <c r="HM626" s="12"/>
      <c r="HN626" s="12"/>
      <c r="HO626" s="12"/>
      <c r="HP626" s="12"/>
      <c r="HQ626" s="12"/>
      <c r="HR626" s="12"/>
      <c r="HS626" s="12"/>
      <c r="HT626" s="12"/>
      <c r="HU626" s="12"/>
      <c r="HV626" s="12"/>
      <c r="HW626" s="12"/>
      <c r="HX626" s="12"/>
      <c r="HY626" s="12"/>
      <c r="HZ626" s="12"/>
      <c r="IA626" s="12"/>
      <c r="IB626" s="12"/>
      <c r="IC626" s="12"/>
    </row>
    <row r="627" ht="12.0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  <c r="FY627" s="12"/>
      <c r="FZ627" s="12"/>
      <c r="GA627" s="12"/>
      <c r="GB627" s="12"/>
      <c r="GC627" s="12"/>
      <c r="GD627" s="12"/>
      <c r="GE627" s="12"/>
      <c r="GF627" s="12"/>
      <c r="GG627" s="12"/>
      <c r="GH627" s="12"/>
      <c r="GI627" s="12"/>
      <c r="GJ627" s="12"/>
      <c r="GK627" s="12"/>
      <c r="GL627" s="12"/>
      <c r="GM627" s="12"/>
      <c r="GN627" s="12"/>
      <c r="GO627" s="12"/>
      <c r="GP627" s="12"/>
      <c r="GQ627" s="12"/>
      <c r="GR627" s="12"/>
      <c r="GS627" s="12"/>
      <c r="GT627" s="12"/>
      <c r="GU627" s="12"/>
      <c r="GV627" s="12"/>
      <c r="GW627" s="12"/>
      <c r="GX627" s="12"/>
      <c r="GY627" s="12"/>
      <c r="GZ627" s="12"/>
      <c r="HA627" s="12"/>
      <c r="HB627" s="12"/>
      <c r="HC627" s="12"/>
      <c r="HD627" s="12"/>
      <c r="HE627" s="12"/>
      <c r="HF627" s="12"/>
      <c r="HG627" s="12"/>
      <c r="HH627" s="12"/>
      <c r="HI627" s="12"/>
      <c r="HJ627" s="12"/>
      <c r="HK627" s="12"/>
      <c r="HL627" s="12"/>
      <c r="HM627" s="12"/>
      <c r="HN627" s="12"/>
      <c r="HO627" s="12"/>
      <c r="HP627" s="12"/>
      <c r="HQ627" s="12"/>
      <c r="HR627" s="12"/>
      <c r="HS627" s="12"/>
      <c r="HT627" s="12"/>
      <c r="HU627" s="12"/>
      <c r="HV627" s="12"/>
      <c r="HW627" s="12"/>
      <c r="HX627" s="12"/>
      <c r="HY627" s="12"/>
      <c r="HZ627" s="12"/>
      <c r="IA627" s="12"/>
      <c r="IB627" s="12"/>
      <c r="IC627" s="12"/>
    </row>
    <row r="628" ht="12.0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  <c r="FY628" s="12"/>
      <c r="FZ628" s="12"/>
      <c r="GA628" s="12"/>
      <c r="GB628" s="12"/>
      <c r="GC628" s="12"/>
      <c r="GD628" s="12"/>
      <c r="GE628" s="12"/>
      <c r="GF628" s="12"/>
      <c r="GG628" s="12"/>
      <c r="GH628" s="12"/>
      <c r="GI628" s="12"/>
      <c r="GJ628" s="12"/>
      <c r="GK628" s="12"/>
      <c r="GL628" s="12"/>
      <c r="GM628" s="12"/>
      <c r="GN628" s="12"/>
      <c r="GO628" s="12"/>
      <c r="GP628" s="12"/>
      <c r="GQ628" s="12"/>
      <c r="GR628" s="12"/>
      <c r="GS628" s="12"/>
      <c r="GT628" s="12"/>
      <c r="GU628" s="12"/>
      <c r="GV628" s="12"/>
      <c r="GW628" s="12"/>
      <c r="GX628" s="12"/>
      <c r="GY628" s="12"/>
      <c r="GZ628" s="12"/>
      <c r="HA628" s="12"/>
      <c r="HB628" s="12"/>
      <c r="HC628" s="12"/>
      <c r="HD628" s="12"/>
      <c r="HE628" s="12"/>
      <c r="HF628" s="12"/>
      <c r="HG628" s="12"/>
      <c r="HH628" s="12"/>
      <c r="HI628" s="12"/>
      <c r="HJ628" s="12"/>
      <c r="HK628" s="12"/>
      <c r="HL628" s="12"/>
      <c r="HM628" s="12"/>
      <c r="HN628" s="12"/>
      <c r="HO628" s="12"/>
      <c r="HP628" s="12"/>
      <c r="HQ628" s="12"/>
      <c r="HR628" s="12"/>
      <c r="HS628" s="12"/>
      <c r="HT628" s="12"/>
      <c r="HU628" s="12"/>
      <c r="HV628" s="12"/>
      <c r="HW628" s="12"/>
      <c r="HX628" s="12"/>
      <c r="HY628" s="12"/>
      <c r="HZ628" s="12"/>
      <c r="IA628" s="12"/>
      <c r="IB628" s="12"/>
      <c r="IC628" s="12"/>
    </row>
    <row r="629" ht="12.0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  <c r="FY629" s="12"/>
      <c r="FZ629" s="12"/>
      <c r="GA629" s="12"/>
      <c r="GB629" s="12"/>
      <c r="GC629" s="12"/>
      <c r="GD629" s="12"/>
      <c r="GE629" s="12"/>
      <c r="GF629" s="12"/>
      <c r="GG629" s="12"/>
      <c r="GH629" s="12"/>
      <c r="GI629" s="12"/>
      <c r="GJ629" s="12"/>
      <c r="GK629" s="12"/>
      <c r="GL629" s="12"/>
      <c r="GM629" s="12"/>
      <c r="GN629" s="12"/>
      <c r="GO629" s="12"/>
      <c r="GP629" s="12"/>
      <c r="GQ629" s="12"/>
      <c r="GR629" s="12"/>
      <c r="GS629" s="12"/>
      <c r="GT629" s="12"/>
      <c r="GU629" s="12"/>
      <c r="GV629" s="12"/>
      <c r="GW629" s="12"/>
      <c r="GX629" s="12"/>
      <c r="GY629" s="12"/>
      <c r="GZ629" s="12"/>
      <c r="HA629" s="12"/>
      <c r="HB629" s="12"/>
      <c r="HC629" s="12"/>
      <c r="HD629" s="12"/>
      <c r="HE629" s="12"/>
      <c r="HF629" s="12"/>
      <c r="HG629" s="12"/>
      <c r="HH629" s="12"/>
      <c r="HI629" s="12"/>
      <c r="HJ629" s="12"/>
      <c r="HK629" s="12"/>
      <c r="HL629" s="12"/>
      <c r="HM629" s="12"/>
      <c r="HN629" s="12"/>
      <c r="HO629" s="12"/>
      <c r="HP629" s="12"/>
      <c r="HQ629" s="12"/>
      <c r="HR629" s="12"/>
      <c r="HS629" s="12"/>
      <c r="HT629" s="12"/>
      <c r="HU629" s="12"/>
      <c r="HV629" s="12"/>
      <c r="HW629" s="12"/>
      <c r="HX629" s="12"/>
      <c r="HY629" s="12"/>
      <c r="HZ629" s="12"/>
      <c r="IA629" s="12"/>
      <c r="IB629" s="12"/>
      <c r="IC629" s="12"/>
    </row>
    <row r="630" ht="12.0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  <c r="FY630" s="12"/>
      <c r="FZ630" s="12"/>
      <c r="GA630" s="12"/>
      <c r="GB630" s="12"/>
      <c r="GC630" s="12"/>
      <c r="GD630" s="12"/>
      <c r="GE630" s="12"/>
      <c r="GF630" s="12"/>
      <c r="GG630" s="12"/>
      <c r="GH630" s="12"/>
      <c r="GI630" s="12"/>
      <c r="GJ630" s="12"/>
      <c r="GK630" s="12"/>
      <c r="GL630" s="12"/>
      <c r="GM630" s="12"/>
      <c r="GN630" s="12"/>
      <c r="GO630" s="12"/>
      <c r="GP630" s="12"/>
      <c r="GQ630" s="12"/>
      <c r="GR630" s="12"/>
      <c r="GS630" s="12"/>
      <c r="GT630" s="12"/>
      <c r="GU630" s="12"/>
      <c r="GV630" s="12"/>
      <c r="GW630" s="12"/>
      <c r="GX630" s="12"/>
      <c r="GY630" s="12"/>
      <c r="GZ630" s="12"/>
      <c r="HA630" s="12"/>
      <c r="HB630" s="12"/>
      <c r="HC630" s="12"/>
      <c r="HD630" s="12"/>
      <c r="HE630" s="12"/>
      <c r="HF630" s="12"/>
      <c r="HG630" s="12"/>
      <c r="HH630" s="12"/>
      <c r="HI630" s="12"/>
      <c r="HJ630" s="12"/>
      <c r="HK630" s="12"/>
      <c r="HL630" s="12"/>
      <c r="HM630" s="12"/>
      <c r="HN630" s="12"/>
      <c r="HO630" s="12"/>
      <c r="HP630" s="12"/>
      <c r="HQ630" s="12"/>
      <c r="HR630" s="12"/>
      <c r="HS630" s="12"/>
      <c r="HT630" s="12"/>
      <c r="HU630" s="12"/>
      <c r="HV630" s="12"/>
      <c r="HW630" s="12"/>
      <c r="HX630" s="12"/>
      <c r="HY630" s="12"/>
      <c r="HZ630" s="12"/>
      <c r="IA630" s="12"/>
      <c r="IB630" s="12"/>
      <c r="IC630" s="12"/>
    </row>
    <row r="631" ht="12.0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  <c r="FY631" s="12"/>
      <c r="FZ631" s="12"/>
      <c r="GA631" s="12"/>
      <c r="GB631" s="12"/>
      <c r="GC631" s="12"/>
      <c r="GD631" s="12"/>
      <c r="GE631" s="12"/>
      <c r="GF631" s="12"/>
      <c r="GG631" s="12"/>
      <c r="GH631" s="12"/>
      <c r="GI631" s="12"/>
      <c r="GJ631" s="12"/>
      <c r="GK631" s="12"/>
      <c r="GL631" s="12"/>
      <c r="GM631" s="12"/>
      <c r="GN631" s="12"/>
      <c r="GO631" s="12"/>
      <c r="GP631" s="12"/>
      <c r="GQ631" s="12"/>
      <c r="GR631" s="12"/>
      <c r="GS631" s="12"/>
      <c r="GT631" s="12"/>
      <c r="GU631" s="12"/>
      <c r="GV631" s="12"/>
      <c r="GW631" s="12"/>
      <c r="GX631" s="12"/>
      <c r="GY631" s="12"/>
      <c r="GZ631" s="12"/>
      <c r="HA631" s="12"/>
      <c r="HB631" s="12"/>
      <c r="HC631" s="12"/>
      <c r="HD631" s="12"/>
      <c r="HE631" s="12"/>
      <c r="HF631" s="12"/>
      <c r="HG631" s="12"/>
      <c r="HH631" s="12"/>
      <c r="HI631" s="12"/>
      <c r="HJ631" s="12"/>
      <c r="HK631" s="12"/>
      <c r="HL631" s="12"/>
      <c r="HM631" s="12"/>
      <c r="HN631" s="12"/>
      <c r="HO631" s="12"/>
      <c r="HP631" s="12"/>
      <c r="HQ631" s="12"/>
      <c r="HR631" s="12"/>
      <c r="HS631" s="12"/>
      <c r="HT631" s="12"/>
      <c r="HU631" s="12"/>
      <c r="HV631" s="12"/>
      <c r="HW631" s="12"/>
      <c r="HX631" s="12"/>
      <c r="HY631" s="12"/>
      <c r="HZ631" s="12"/>
      <c r="IA631" s="12"/>
      <c r="IB631" s="12"/>
      <c r="IC631" s="12"/>
    </row>
    <row r="632" ht="12.0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  <c r="FY632" s="12"/>
      <c r="FZ632" s="12"/>
      <c r="GA632" s="12"/>
      <c r="GB632" s="12"/>
      <c r="GC632" s="12"/>
      <c r="GD632" s="12"/>
      <c r="GE632" s="12"/>
      <c r="GF632" s="12"/>
      <c r="GG632" s="12"/>
      <c r="GH632" s="12"/>
      <c r="GI632" s="12"/>
      <c r="GJ632" s="12"/>
      <c r="GK632" s="12"/>
      <c r="GL632" s="12"/>
      <c r="GM632" s="12"/>
      <c r="GN632" s="12"/>
      <c r="GO632" s="12"/>
      <c r="GP632" s="12"/>
      <c r="GQ632" s="12"/>
      <c r="GR632" s="12"/>
      <c r="GS632" s="12"/>
      <c r="GT632" s="12"/>
      <c r="GU632" s="12"/>
      <c r="GV632" s="12"/>
      <c r="GW632" s="12"/>
      <c r="GX632" s="12"/>
      <c r="GY632" s="12"/>
      <c r="GZ632" s="12"/>
      <c r="HA632" s="12"/>
      <c r="HB632" s="12"/>
      <c r="HC632" s="12"/>
      <c r="HD632" s="12"/>
      <c r="HE632" s="12"/>
      <c r="HF632" s="12"/>
      <c r="HG632" s="12"/>
      <c r="HH632" s="12"/>
      <c r="HI632" s="12"/>
      <c r="HJ632" s="12"/>
      <c r="HK632" s="12"/>
      <c r="HL632" s="12"/>
      <c r="HM632" s="12"/>
      <c r="HN632" s="12"/>
      <c r="HO632" s="12"/>
      <c r="HP632" s="12"/>
      <c r="HQ632" s="12"/>
      <c r="HR632" s="12"/>
      <c r="HS632" s="12"/>
      <c r="HT632" s="12"/>
      <c r="HU632" s="12"/>
      <c r="HV632" s="12"/>
      <c r="HW632" s="12"/>
      <c r="HX632" s="12"/>
      <c r="HY632" s="12"/>
      <c r="HZ632" s="12"/>
      <c r="IA632" s="12"/>
      <c r="IB632" s="12"/>
      <c r="IC632" s="12"/>
    </row>
    <row r="633" ht="12.0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  <c r="FY633" s="12"/>
      <c r="FZ633" s="12"/>
      <c r="GA633" s="12"/>
      <c r="GB633" s="12"/>
      <c r="GC633" s="12"/>
      <c r="GD633" s="12"/>
      <c r="GE633" s="12"/>
      <c r="GF633" s="12"/>
      <c r="GG633" s="12"/>
      <c r="GH633" s="12"/>
      <c r="GI633" s="12"/>
      <c r="GJ633" s="12"/>
      <c r="GK633" s="12"/>
      <c r="GL633" s="12"/>
      <c r="GM633" s="12"/>
      <c r="GN633" s="12"/>
      <c r="GO633" s="12"/>
      <c r="GP633" s="12"/>
      <c r="GQ633" s="12"/>
      <c r="GR633" s="12"/>
      <c r="GS633" s="12"/>
      <c r="GT633" s="12"/>
      <c r="GU633" s="12"/>
      <c r="GV633" s="12"/>
      <c r="GW633" s="12"/>
      <c r="GX633" s="12"/>
      <c r="GY633" s="12"/>
      <c r="GZ633" s="12"/>
      <c r="HA633" s="12"/>
      <c r="HB633" s="12"/>
      <c r="HC633" s="12"/>
      <c r="HD633" s="12"/>
      <c r="HE633" s="12"/>
      <c r="HF633" s="12"/>
      <c r="HG633" s="12"/>
      <c r="HH633" s="12"/>
      <c r="HI633" s="12"/>
      <c r="HJ633" s="12"/>
      <c r="HK633" s="12"/>
      <c r="HL633" s="12"/>
      <c r="HM633" s="12"/>
      <c r="HN633" s="12"/>
      <c r="HO633" s="12"/>
      <c r="HP633" s="12"/>
      <c r="HQ633" s="12"/>
      <c r="HR633" s="12"/>
      <c r="HS633" s="12"/>
      <c r="HT633" s="12"/>
      <c r="HU633" s="12"/>
      <c r="HV633" s="12"/>
      <c r="HW633" s="12"/>
      <c r="HX633" s="12"/>
      <c r="HY633" s="12"/>
      <c r="HZ633" s="12"/>
      <c r="IA633" s="12"/>
      <c r="IB633" s="12"/>
      <c r="IC633" s="12"/>
    </row>
    <row r="634" ht="12.0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  <c r="FY634" s="12"/>
      <c r="FZ634" s="12"/>
      <c r="GA634" s="12"/>
      <c r="GB634" s="12"/>
      <c r="GC634" s="12"/>
      <c r="GD634" s="12"/>
      <c r="GE634" s="12"/>
      <c r="GF634" s="12"/>
      <c r="GG634" s="12"/>
      <c r="GH634" s="12"/>
      <c r="GI634" s="12"/>
      <c r="GJ634" s="12"/>
      <c r="GK634" s="12"/>
      <c r="GL634" s="12"/>
      <c r="GM634" s="12"/>
      <c r="GN634" s="12"/>
      <c r="GO634" s="12"/>
      <c r="GP634" s="12"/>
      <c r="GQ634" s="12"/>
      <c r="GR634" s="12"/>
      <c r="GS634" s="12"/>
      <c r="GT634" s="12"/>
      <c r="GU634" s="12"/>
      <c r="GV634" s="12"/>
      <c r="GW634" s="12"/>
      <c r="GX634" s="12"/>
      <c r="GY634" s="12"/>
      <c r="GZ634" s="12"/>
      <c r="HA634" s="12"/>
      <c r="HB634" s="12"/>
      <c r="HC634" s="12"/>
      <c r="HD634" s="12"/>
      <c r="HE634" s="12"/>
      <c r="HF634" s="12"/>
      <c r="HG634" s="12"/>
      <c r="HH634" s="12"/>
      <c r="HI634" s="12"/>
      <c r="HJ634" s="12"/>
      <c r="HK634" s="12"/>
      <c r="HL634" s="12"/>
      <c r="HM634" s="12"/>
      <c r="HN634" s="12"/>
      <c r="HO634" s="12"/>
      <c r="HP634" s="12"/>
      <c r="HQ634" s="12"/>
      <c r="HR634" s="12"/>
      <c r="HS634" s="12"/>
      <c r="HT634" s="12"/>
      <c r="HU634" s="12"/>
      <c r="HV634" s="12"/>
      <c r="HW634" s="12"/>
      <c r="HX634" s="12"/>
      <c r="HY634" s="12"/>
      <c r="HZ634" s="12"/>
      <c r="IA634" s="12"/>
      <c r="IB634" s="12"/>
      <c r="IC634" s="12"/>
    </row>
    <row r="635" ht="12.0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  <c r="FY635" s="12"/>
      <c r="FZ635" s="12"/>
      <c r="GA635" s="12"/>
      <c r="GB635" s="12"/>
      <c r="GC635" s="12"/>
      <c r="GD635" s="12"/>
      <c r="GE635" s="12"/>
      <c r="GF635" s="12"/>
      <c r="GG635" s="12"/>
      <c r="GH635" s="12"/>
      <c r="GI635" s="12"/>
      <c r="GJ635" s="12"/>
      <c r="GK635" s="12"/>
      <c r="GL635" s="12"/>
      <c r="GM635" s="12"/>
      <c r="GN635" s="12"/>
      <c r="GO635" s="12"/>
      <c r="GP635" s="12"/>
      <c r="GQ635" s="12"/>
      <c r="GR635" s="12"/>
      <c r="GS635" s="12"/>
      <c r="GT635" s="12"/>
      <c r="GU635" s="12"/>
      <c r="GV635" s="12"/>
      <c r="GW635" s="12"/>
      <c r="GX635" s="12"/>
      <c r="GY635" s="12"/>
      <c r="GZ635" s="12"/>
      <c r="HA635" s="12"/>
      <c r="HB635" s="12"/>
      <c r="HC635" s="12"/>
      <c r="HD635" s="12"/>
      <c r="HE635" s="12"/>
      <c r="HF635" s="12"/>
      <c r="HG635" s="12"/>
      <c r="HH635" s="12"/>
      <c r="HI635" s="12"/>
      <c r="HJ635" s="12"/>
      <c r="HK635" s="12"/>
      <c r="HL635" s="12"/>
      <c r="HM635" s="12"/>
      <c r="HN635" s="12"/>
      <c r="HO635" s="12"/>
      <c r="HP635" s="12"/>
      <c r="HQ635" s="12"/>
      <c r="HR635" s="12"/>
      <c r="HS635" s="12"/>
      <c r="HT635" s="12"/>
      <c r="HU635" s="12"/>
      <c r="HV635" s="12"/>
      <c r="HW635" s="12"/>
      <c r="HX635" s="12"/>
      <c r="HY635" s="12"/>
      <c r="HZ635" s="12"/>
      <c r="IA635" s="12"/>
      <c r="IB635" s="12"/>
      <c r="IC635" s="12"/>
    </row>
    <row r="636" ht="12.0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  <c r="FY636" s="12"/>
      <c r="FZ636" s="12"/>
      <c r="GA636" s="12"/>
      <c r="GB636" s="12"/>
      <c r="GC636" s="12"/>
      <c r="GD636" s="12"/>
      <c r="GE636" s="12"/>
      <c r="GF636" s="12"/>
      <c r="GG636" s="12"/>
      <c r="GH636" s="12"/>
      <c r="GI636" s="12"/>
      <c r="GJ636" s="12"/>
      <c r="GK636" s="12"/>
      <c r="GL636" s="12"/>
      <c r="GM636" s="12"/>
      <c r="GN636" s="12"/>
      <c r="GO636" s="12"/>
      <c r="GP636" s="12"/>
      <c r="GQ636" s="12"/>
      <c r="GR636" s="12"/>
      <c r="GS636" s="12"/>
      <c r="GT636" s="12"/>
      <c r="GU636" s="12"/>
      <c r="GV636" s="12"/>
      <c r="GW636" s="12"/>
      <c r="GX636" s="12"/>
      <c r="GY636" s="12"/>
      <c r="GZ636" s="12"/>
      <c r="HA636" s="12"/>
      <c r="HB636" s="12"/>
      <c r="HC636" s="12"/>
      <c r="HD636" s="12"/>
      <c r="HE636" s="12"/>
      <c r="HF636" s="12"/>
      <c r="HG636" s="12"/>
      <c r="HH636" s="12"/>
      <c r="HI636" s="12"/>
      <c r="HJ636" s="12"/>
      <c r="HK636" s="12"/>
      <c r="HL636" s="12"/>
      <c r="HM636" s="12"/>
      <c r="HN636" s="12"/>
      <c r="HO636" s="12"/>
      <c r="HP636" s="12"/>
      <c r="HQ636" s="12"/>
      <c r="HR636" s="12"/>
      <c r="HS636" s="12"/>
      <c r="HT636" s="12"/>
      <c r="HU636" s="12"/>
      <c r="HV636" s="12"/>
      <c r="HW636" s="12"/>
      <c r="HX636" s="12"/>
      <c r="HY636" s="12"/>
      <c r="HZ636" s="12"/>
      <c r="IA636" s="12"/>
      <c r="IB636" s="12"/>
      <c r="IC636" s="12"/>
    </row>
    <row r="637" ht="12.0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  <c r="FY637" s="12"/>
      <c r="FZ637" s="12"/>
      <c r="GA637" s="12"/>
      <c r="GB637" s="12"/>
      <c r="GC637" s="12"/>
      <c r="GD637" s="12"/>
      <c r="GE637" s="12"/>
      <c r="GF637" s="12"/>
      <c r="GG637" s="12"/>
      <c r="GH637" s="12"/>
      <c r="GI637" s="12"/>
      <c r="GJ637" s="12"/>
      <c r="GK637" s="12"/>
      <c r="GL637" s="12"/>
      <c r="GM637" s="12"/>
      <c r="GN637" s="12"/>
      <c r="GO637" s="12"/>
      <c r="GP637" s="12"/>
      <c r="GQ637" s="12"/>
      <c r="GR637" s="12"/>
      <c r="GS637" s="12"/>
      <c r="GT637" s="12"/>
      <c r="GU637" s="12"/>
      <c r="GV637" s="12"/>
      <c r="GW637" s="12"/>
      <c r="GX637" s="12"/>
      <c r="GY637" s="12"/>
      <c r="GZ637" s="12"/>
      <c r="HA637" s="12"/>
      <c r="HB637" s="12"/>
      <c r="HC637" s="12"/>
      <c r="HD637" s="12"/>
      <c r="HE637" s="12"/>
      <c r="HF637" s="12"/>
      <c r="HG637" s="12"/>
      <c r="HH637" s="12"/>
      <c r="HI637" s="12"/>
      <c r="HJ637" s="12"/>
      <c r="HK637" s="12"/>
      <c r="HL637" s="12"/>
      <c r="HM637" s="12"/>
      <c r="HN637" s="12"/>
      <c r="HO637" s="12"/>
      <c r="HP637" s="12"/>
      <c r="HQ637" s="12"/>
      <c r="HR637" s="12"/>
      <c r="HS637" s="12"/>
      <c r="HT637" s="12"/>
      <c r="HU637" s="12"/>
      <c r="HV637" s="12"/>
      <c r="HW637" s="12"/>
      <c r="HX637" s="12"/>
      <c r="HY637" s="12"/>
      <c r="HZ637" s="12"/>
      <c r="IA637" s="12"/>
      <c r="IB637" s="12"/>
      <c r="IC637" s="12"/>
    </row>
    <row r="638" ht="12.0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  <c r="FY638" s="12"/>
      <c r="FZ638" s="12"/>
      <c r="GA638" s="12"/>
      <c r="GB638" s="12"/>
      <c r="GC638" s="12"/>
      <c r="GD638" s="12"/>
      <c r="GE638" s="12"/>
      <c r="GF638" s="12"/>
      <c r="GG638" s="12"/>
      <c r="GH638" s="12"/>
      <c r="GI638" s="12"/>
      <c r="GJ638" s="12"/>
      <c r="GK638" s="12"/>
      <c r="GL638" s="12"/>
      <c r="GM638" s="12"/>
      <c r="GN638" s="12"/>
      <c r="GO638" s="12"/>
      <c r="GP638" s="12"/>
      <c r="GQ638" s="12"/>
      <c r="GR638" s="12"/>
      <c r="GS638" s="12"/>
      <c r="GT638" s="12"/>
      <c r="GU638" s="12"/>
      <c r="GV638" s="12"/>
      <c r="GW638" s="12"/>
      <c r="GX638" s="12"/>
      <c r="GY638" s="12"/>
      <c r="GZ638" s="12"/>
      <c r="HA638" s="12"/>
      <c r="HB638" s="12"/>
      <c r="HC638" s="12"/>
      <c r="HD638" s="12"/>
      <c r="HE638" s="12"/>
      <c r="HF638" s="12"/>
      <c r="HG638" s="12"/>
      <c r="HH638" s="12"/>
      <c r="HI638" s="12"/>
      <c r="HJ638" s="12"/>
      <c r="HK638" s="12"/>
      <c r="HL638" s="12"/>
      <c r="HM638" s="12"/>
      <c r="HN638" s="12"/>
      <c r="HO638" s="12"/>
      <c r="HP638" s="12"/>
      <c r="HQ638" s="12"/>
      <c r="HR638" s="12"/>
      <c r="HS638" s="12"/>
      <c r="HT638" s="12"/>
      <c r="HU638" s="12"/>
      <c r="HV638" s="12"/>
      <c r="HW638" s="12"/>
      <c r="HX638" s="12"/>
      <c r="HY638" s="12"/>
      <c r="HZ638" s="12"/>
      <c r="IA638" s="12"/>
      <c r="IB638" s="12"/>
      <c r="IC638" s="12"/>
    </row>
    <row r="639" ht="12.0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  <c r="FY639" s="12"/>
      <c r="FZ639" s="12"/>
      <c r="GA639" s="12"/>
      <c r="GB639" s="12"/>
      <c r="GC639" s="12"/>
      <c r="GD639" s="12"/>
      <c r="GE639" s="12"/>
      <c r="GF639" s="12"/>
      <c r="GG639" s="12"/>
      <c r="GH639" s="12"/>
      <c r="GI639" s="12"/>
      <c r="GJ639" s="12"/>
      <c r="GK639" s="12"/>
      <c r="GL639" s="12"/>
      <c r="GM639" s="12"/>
      <c r="GN639" s="12"/>
      <c r="GO639" s="12"/>
      <c r="GP639" s="12"/>
      <c r="GQ639" s="12"/>
      <c r="GR639" s="12"/>
      <c r="GS639" s="12"/>
      <c r="GT639" s="12"/>
      <c r="GU639" s="12"/>
      <c r="GV639" s="12"/>
      <c r="GW639" s="12"/>
      <c r="GX639" s="12"/>
      <c r="GY639" s="12"/>
      <c r="GZ639" s="12"/>
      <c r="HA639" s="12"/>
      <c r="HB639" s="12"/>
      <c r="HC639" s="12"/>
      <c r="HD639" s="12"/>
      <c r="HE639" s="12"/>
      <c r="HF639" s="12"/>
      <c r="HG639" s="12"/>
      <c r="HH639" s="12"/>
      <c r="HI639" s="12"/>
      <c r="HJ639" s="12"/>
      <c r="HK639" s="12"/>
      <c r="HL639" s="12"/>
      <c r="HM639" s="12"/>
      <c r="HN639" s="12"/>
      <c r="HO639" s="12"/>
      <c r="HP639" s="12"/>
      <c r="HQ639" s="12"/>
      <c r="HR639" s="12"/>
      <c r="HS639" s="12"/>
      <c r="HT639" s="12"/>
      <c r="HU639" s="12"/>
      <c r="HV639" s="12"/>
      <c r="HW639" s="12"/>
      <c r="HX639" s="12"/>
      <c r="HY639" s="12"/>
      <c r="HZ639" s="12"/>
      <c r="IA639" s="12"/>
      <c r="IB639" s="12"/>
      <c r="IC639" s="12"/>
    </row>
    <row r="640" ht="12.0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  <c r="FY640" s="12"/>
      <c r="FZ640" s="12"/>
      <c r="GA640" s="12"/>
      <c r="GB640" s="12"/>
      <c r="GC640" s="12"/>
      <c r="GD640" s="12"/>
      <c r="GE640" s="12"/>
      <c r="GF640" s="12"/>
      <c r="GG640" s="12"/>
      <c r="GH640" s="12"/>
      <c r="GI640" s="12"/>
      <c r="GJ640" s="12"/>
      <c r="GK640" s="12"/>
      <c r="GL640" s="12"/>
      <c r="GM640" s="12"/>
      <c r="GN640" s="12"/>
      <c r="GO640" s="12"/>
      <c r="GP640" s="12"/>
      <c r="GQ640" s="12"/>
      <c r="GR640" s="12"/>
      <c r="GS640" s="12"/>
      <c r="GT640" s="12"/>
      <c r="GU640" s="12"/>
      <c r="GV640" s="12"/>
      <c r="GW640" s="12"/>
      <c r="GX640" s="12"/>
      <c r="GY640" s="12"/>
      <c r="GZ640" s="12"/>
      <c r="HA640" s="12"/>
      <c r="HB640" s="12"/>
      <c r="HC640" s="12"/>
      <c r="HD640" s="12"/>
      <c r="HE640" s="12"/>
      <c r="HF640" s="12"/>
      <c r="HG640" s="12"/>
      <c r="HH640" s="12"/>
      <c r="HI640" s="12"/>
      <c r="HJ640" s="12"/>
      <c r="HK640" s="12"/>
      <c r="HL640" s="12"/>
      <c r="HM640" s="12"/>
      <c r="HN640" s="12"/>
      <c r="HO640" s="12"/>
      <c r="HP640" s="12"/>
      <c r="HQ640" s="12"/>
      <c r="HR640" s="12"/>
      <c r="HS640" s="12"/>
      <c r="HT640" s="12"/>
      <c r="HU640" s="12"/>
      <c r="HV640" s="12"/>
      <c r="HW640" s="12"/>
      <c r="HX640" s="12"/>
      <c r="HY640" s="12"/>
      <c r="HZ640" s="12"/>
      <c r="IA640" s="12"/>
      <c r="IB640" s="12"/>
      <c r="IC640" s="12"/>
    </row>
    <row r="641" ht="12.0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  <c r="FY641" s="12"/>
      <c r="FZ641" s="12"/>
      <c r="GA641" s="12"/>
      <c r="GB641" s="12"/>
      <c r="GC641" s="12"/>
      <c r="GD641" s="12"/>
      <c r="GE641" s="12"/>
      <c r="GF641" s="12"/>
      <c r="GG641" s="12"/>
      <c r="GH641" s="12"/>
      <c r="GI641" s="12"/>
      <c r="GJ641" s="12"/>
      <c r="GK641" s="12"/>
      <c r="GL641" s="12"/>
      <c r="GM641" s="12"/>
      <c r="GN641" s="12"/>
      <c r="GO641" s="12"/>
      <c r="GP641" s="12"/>
      <c r="GQ641" s="12"/>
      <c r="GR641" s="12"/>
      <c r="GS641" s="12"/>
      <c r="GT641" s="12"/>
      <c r="GU641" s="12"/>
      <c r="GV641" s="12"/>
      <c r="GW641" s="12"/>
      <c r="GX641" s="12"/>
      <c r="GY641" s="12"/>
      <c r="GZ641" s="12"/>
      <c r="HA641" s="12"/>
      <c r="HB641" s="12"/>
      <c r="HC641" s="12"/>
      <c r="HD641" s="12"/>
      <c r="HE641" s="12"/>
      <c r="HF641" s="12"/>
      <c r="HG641" s="12"/>
      <c r="HH641" s="12"/>
      <c r="HI641" s="12"/>
      <c r="HJ641" s="12"/>
      <c r="HK641" s="12"/>
      <c r="HL641" s="12"/>
      <c r="HM641" s="12"/>
      <c r="HN641" s="12"/>
      <c r="HO641" s="12"/>
      <c r="HP641" s="12"/>
      <c r="HQ641" s="12"/>
      <c r="HR641" s="12"/>
      <c r="HS641" s="12"/>
      <c r="HT641" s="12"/>
      <c r="HU641" s="12"/>
      <c r="HV641" s="12"/>
      <c r="HW641" s="12"/>
      <c r="HX641" s="12"/>
      <c r="HY641" s="12"/>
      <c r="HZ641" s="12"/>
      <c r="IA641" s="12"/>
      <c r="IB641" s="12"/>
      <c r="IC641" s="12"/>
    </row>
    <row r="642" ht="12.0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  <c r="FY642" s="12"/>
      <c r="FZ642" s="12"/>
      <c r="GA642" s="12"/>
      <c r="GB642" s="12"/>
      <c r="GC642" s="12"/>
      <c r="GD642" s="12"/>
      <c r="GE642" s="12"/>
      <c r="GF642" s="12"/>
      <c r="GG642" s="12"/>
      <c r="GH642" s="12"/>
      <c r="GI642" s="12"/>
      <c r="GJ642" s="12"/>
      <c r="GK642" s="12"/>
      <c r="GL642" s="12"/>
      <c r="GM642" s="12"/>
      <c r="GN642" s="12"/>
      <c r="GO642" s="12"/>
      <c r="GP642" s="12"/>
      <c r="GQ642" s="12"/>
      <c r="GR642" s="12"/>
      <c r="GS642" s="12"/>
      <c r="GT642" s="12"/>
      <c r="GU642" s="12"/>
      <c r="GV642" s="12"/>
      <c r="GW642" s="12"/>
      <c r="GX642" s="12"/>
      <c r="GY642" s="12"/>
      <c r="GZ642" s="12"/>
      <c r="HA642" s="12"/>
      <c r="HB642" s="12"/>
      <c r="HC642" s="12"/>
      <c r="HD642" s="12"/>
      <c r="HE642" s="12"/>
      <c r="HF642" s="12"/>
      <c r="HG642" s="12"/>
      <c r="HH642" s="12"/>
      <c r="HI642" s="12"/>
      <c r="HJ642" s="12"/>
      <c r="HK642" s="12"/>
      <c r="HL642" s="12"/>
      <c r="HM642" s="12"/>
      <c r="HN642" s="12"/>
      <c r="HO642" s="12"/>
      <c r="HP642" s="12"/>
      <c r="HQ642" s="12"/>
      <c r="HR642" s="12"/>
      <c r="HS642" s="12"/>
      <c r="HT642" s="12"/>
      <c r="HU642" s="12"/>
      <c r="HV642" s="12"/>
      <c r="HW642" s="12"/>
      <c r="HX642" s="12"/>
      <c r="HY642" s="12"/>
      <c r="HZ642" s="12"/>
      <c r="IA642" s="12"/>
      <c r="IB642" s="12"/>
      <c r="IC642" s="12"/>
    </row>
    <row r="643" ht="12.0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  <c r="FY643" s="12"/>
      <c r="FZ643" s="12"/>
      <c r="GA643" s="12"/>
      <c r="GB643" s="12"/>
      <c r="GC643" s="12"/>
      <c r="GD643" s="12"/>
      <c r="GE643" s="12"/>
      <c r="GF643" s="12"/>
      <c r="GG643" s="12"/>
      <c r="GH643" s="12"/>
      <c r="GI643" s="12"/>
      <c r="GJ643" s="12"/>
      <c r="GK643" s="12"/>
      <c r="GL643" s="12"/>
      <c r="GM643" s="12"/>
      <c r="GN643" s="12"/>
      <c r="GO643" s="12"/>
      <c r="GP643" s="12"/>
      <c r="GQ643" s="12"/>
      <c r="GR643" s="12"/>
      <c r="GS643" s="12"/>
      <c r="GT643" s="12"/>
      <c r="GU643" s="12"/>
      <c r="GV643" s="12"/>
      <c r="GW643" s="12"/>
      <c r="GX643" s="12"/>
      <c r="GY643" s="12"/>
      <c r="GZ643" s="12"/>
      <c r="HA643" s="12"/>
      <c r="HB643" s="12"/>
      <c r="HC643" s="12"/>
      <c r="HD643" s="12"/>
      <c r="HE643" s="12"/>
      <c r="HF643" s="12"/>
      <c r="HG643" s="12"/>
      <c r="HH643" s="12"/>
      <c r="HI643" s="12"/>
      <c r="HJ643" s="12"/>
      <c r="HK643" s="12"/>
      <c r="HL643" s="12"/>
      <c r="HM643" s="12"/>
      <c r="HN643" s="12"/>
      <c r="HO643" s="12"/>
      <c r="HP643" s="12"/>
      <c r="HQ643" s="12"/>
      <c r="HR643" s="12"/>
      <c r="HS643" s="12"/>
      <c r="HT643" s="12"/>
      <c r="HU643" s="12"/>
      <c r="HV643" s="12"/>
      <c r="HW643" s="12"/>
      <c r="HX643" s="12"/>
      <c r="HY643" s="12"/>
      <c r="HZ643" s="12"/>
      <c r="IA643" s="12"/>
      <c r="IB643" s="12"/>
      <c r="IC643" s="12"/>
    </row>
    <row r="644" ht="12.0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  <c r="FY644" s="12"/>
      <c r="FZ644" s="12"/>
      <c r="GA644" s="12"/>
      <c r="GB644" s="12"/>
      <c r="GC644" s="12"/>
      <c r="GD644" s="12"/>
      <c r="GE644" s="12"/>
      <c r="GF644" s="12"/>
      <c r="GG644" s="12"/>
      <c r="GH644" s="12"/>
      <c r="GI644" s="12"/>
      <c r="GJ644" s="12"/>
      <c r="GK644" s="12"/>
      <c r="GL644" s="12"/>
      <c r="GM644" s="12"/>
      <c r="GN644" s="12"/>
      <c r="GO644" s="12"/>
      <c r="GP644" s="12"/>
      <c r="GQ644" s="12"/>
      <c r="GR644" s="12"/>
      <c r="GS644" s="12"/>
      <c r="GT644" s="12"/>
      <c r="GU644" s="12"/>
      <c r="GV644" s="12"/>
      <c r="GW644" s="12"/>
      <c r="GX644" s="12"/>
      <c r="GY644" s="12"/>
      <c r="GZ644" s="12"/>
      <c r="HA644" s="12"/>
      <c r="HB644" s="12"/>
      <c r="HC644" s="12"/>
      <c r="HD644" s="12"/>
      <c r="HE644" s="12"/>
      <c r="HF644" s="12"/>
      <c r="HG644" s="12"/>
      <c r="HH644" s="12"/>
      <c r="HI644" s="12"/>
      <c r="HJ644" s="12"/>
      <c r="HK644" s="12"/>
      <c r="HL644" s="12"/>
      <c r="HM644" s="12"/>
      <c r="HN644" s="12"/>
      <c r="HO644" s="12"/>
      <c r="HP644" s="12"/>
      <c r="HQ644" s="12"/>
      <c r="HR644" s="12"/>
      <c r="HS644" s="12"/>
      <c r="HT644" s="12"/>
      <c r="HU644" s="12"/>
      <c r="HV644" s="12"/>
      <c r="HW644" s="12"/>
      <c r="HX644" s="12"/>
      <c r="HY644" s="12"/>
      <c r="HZ644" s="12"/>
      <c r="IA644" s="12"/>
      <c r="IB644" s="12"/>
      <c r="IC644" s="12"/>
    </row>
    <row r="645" ht="12.0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  <c r="FY645" s="12"/>
      <c r="FZ645" s="12"/>
      <c r="GA645" s="12"/>
      <c r="GB645" s="12"/>
      <c r="GC645" s="12"/>
      <c r="GD645" s="12"/>
      <c r="GE645" s="12"/>
      <c r="GF645" s="12"/>
      <c r="GG645" s="12"/>
      <c r="GH645" s="12"/>
      <c r="GI645" s="12"/>
      <c r="GJ645" s="12"/>
      <c r="GK645" s="12"/>
      <c r="GL645" s="12"/>
      <c r="GM645" s="12"/>
      <c r="GN645" s="12"/>
      <c r="GO645" s="12"/>
      <c r="GP645" s="12"/>
      <c r="GQ645" s="12"/>
      <c r="GR645" s="12"/>
      <c r="GS645" s="12"/>
      <c r="GT645" s="12"/>
      <c r="GU645" s="12"/>
      <c r="GV645" s="12"/>
      <c r="GW645" s="12"/>
      <c r="GX645" s="12"/>
      <c r="GY645" s="12"/>
      <c r="GZ645" s="12"/>
      <c r="HA645" s="12"/>
      <c r="HB645" s="12"/>
      <c r="HC645" s="12"/>
      <c r="HD645" s="12"/>
      <c r="HE645" s="12"/>
      <c r="HF645" s="12"/>
      <c r="HG645" s="12"/>
      <c r="HH645" s="12"/>
      <c r="HI645" s="12"/>
      <c r="HJ645" s="12"/>
      <c r="HK645" s="12"/>
      <c r="HL645" s="12"/>
      <c r="HM645" s="12"/>
      <c r="HN645" s="12"/>
      <c r="HO645" s="12"/>
      <c r="HP645" s="12"/>
      <c r="HQ645" s="12"/>
      <c r="HR645" s="12"/>
      <c r="HS645" s="12"/>
      <c r="HT645" s="12"/>
      <c r="HU645" s="12"/>
      <c r="HV645" s="12"/>
      <c r="HW645" s="12"/>
      <c r="HX645" s="12"/>
      <c r="HY645" s="12"/>
      <c r="HZ645" s="12"/>
      <c r="IA645" s="12"/>
      <c r="IB645" s="12"/>
      <c r="IC645" s="12"/>
    </row>
    <row r="646" ht="12.0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  <c r="FY646" s="12"/>
      <c r="FZ646" s="12"/>
      <c r="GA646" s="12"/>
      <c r="GB646" s="12"/>
      <c r="GC646" s="12"/>
      <c r="GD646" s="12"/>
      <c r="GE646" s="12"/>
      <c r="GF646" s="12"/>
      <c r="GG646" s="12"/>
      <c r="GH646" s="12"/>
      <c r="GI646" s="12"/>
      <c r="GJ646" s="12"/>
      <c r="GK646" s="12"/>
      <c r="GL646" s="12"/>
      <c r="GM646" s="12"/>
      <c r="GN646" s="12"/>
      <c r="GO646" s="12"/>
      <c r="GP646" s="12"/>
      <c r="GQ646" s="12"/>
      <c r="GR646" s="12"/>
      <c r="GS646" s="12"/>
      <c r="GT646" s="12"/>
      <c r="GU646" s="12"/>
      <c r="GV646" s="12"/>
      <c r="GW646" s="12"/>
      <c r="GX646" s="12"/>
      <c r="GY646" s="12"/>
      <c r="GZ646" s="12"/>
      <c r="HA646" s="12"/>
      <c r="HB646" s="12"/>
      <c r="HC646" s="12"/>
      <c r="HD646" s="12"/>
      <c r="HE646" s="12"/>
      <c r="HF646" s="12"/>
      <c r="HG646" s="12"/>
      <c r="HH646" s="12"/>
      <c r="HI646" s="12"/>
      <c r="HJ646" s="12"/>
      <c r="HK646" s="12"/>
      <c r="HL646" s="12"/>
      <c r="HM646" s="12"/>
      <c r="HN646" s="12"/>
      <c r="HO646" s="12"/>
      <c r="HP646" s="12"/>
      <c r="HQ646" s="12"/>
      <c r="HR646" s="12"/>
      <c r="HS646" s="12"/>
      <c r="HT646" s="12"/>
      <c r="HU646" s="12"/>
      <c r="HV646" s="12"/>
      <c r="HW646" s="12"/>
      <c r="HX646" s="12"/>
      <c r="HY646" s="12"/>
      <c r="HZ646" s="12"/>
      <c r="IA646" s="12"/>
      <c r="IB646" s="12"/>
      <c r="IC646" s="12"/>
    </row>
    <row r="647" ht="12.0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  <c r="FY647" s="12"/>
      <c r="FZ647" s="12"/>
      <c r="GA647" s="12"/>
      <c r="GB647" s="12"/>
      <c r="GC647" s="12"/>
      <c r="GD647" s="12"/>
      <c r="GE647" s="12"/>
      <c r="GF647" s="12"/>
      <c r="GG647" s="12"/>
      <c r="GH647" s="12"/>
      <c r="GI647" s="12"/>
      <c r="GJ647" s="12"/>
      <c r="GK647" s="12"/>
      <c r="GL647" s="12"/>
      <c r="GM647" s="12"/>
      <c r="GN647" s="12"/>
      <c r="GO647" s="12"/>
      <c r="GP647" s="12"/>
      <c r="GQ647" s="12"/>
      <c r="GR647" s="12"/>
      <c r="GS647" s="12"/>
      <c r="GT647" s="12"/>
      <c r="GU647" s="12"/>
      <c r="GV647" s="12"/>
      <c r="GW647" s="12"/>
      <c r="GX647" s="12"/>
      <c r="GY647" s="12"/>
      <c r="GZ647" s="12"/>
      <c r="HA647" s="12"/>
      <c r="HB647" s="12"/>
      <c r="HC647" s="12"/>
      <c r="HD647" s="12"/>
      <c r="HE647" s="12"/>
      <c r="HF647" s="12"/>
      <c r="HG647" s="12"/>
      <c r="HH647" s="12"/>
      <c r="HI647" s="12"/>
      <c r="HJ647" s="12"/>
      <c r="HK647" s="12"/>
      <c r="HL647" s="12"/>
      <c r="HM647" s="12"/>
      <c r="HN647" s="12"/>
      <c r="HO647" s="12"/>
      <c r="HP647" s="12"/>
      <c r="HQ647" s="12"/>
      <c r="HR647" s="12"/>
      <c r="HS647" s="12"/>
      <c r="HT647" s="12"/>
      <c r="HU647" s="12"/>
      <c r="HV647" s="12"/>
      <c r="HW647" s="12"/>
      <c r="HX647" s="12"/>
      <c r="HY647" s="12"/>
      <c r="HZ647" s="12"/>
      <c r="IA647" s="12"/>
      <c r="IB647" s="12"/>
      <c r="IC647" s="12"/>
    </row>
    <row r="648" ht="12.0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  <c r="FY648" s="12"/>
      <c r="FZ648" s="12"/>
      <c r="GA648" s="12"/>
      <c r="GB648" s="12"/>
      <c r="GC648" s="12"/>
      <c r="GD648" s="12"/>
      <c r="GE648" s="12"/>
      <c r="GF648" s="12"/>
      <c r="GG648" s="12"/>
      <c r="GH648" s="12"/>
      <c r="GI648" s="12"/>
      <c r="GJ648" s="12"/>
      <c r="GK648" s="12"/>
      <c r="GL648" s="12"/>
      <c r="GM648" s="12"/>
      <c r="GN648" s="12"/>
      <c r="GO648" s="12"/>
      <c r="GP648" s="12"/>
      <c r="GQ648" s="12"/>
      <c r="GR648" s="12"/>
      <c r="GS648" s="12"/>
      <c r="GT648" s="12"/>
      <c r="GU648" s="12"/>
      <c r="GV648" s="12"/>
      <c r="GW648" s="12"/>
      <c r="GX648" s="12"/>
      <c r="GY648" s="12"/>
      <c r="GZ648" s="12"/>
      <c r="HA648" s="12"/>
      <c r="HB648" s="12"/>
      <c r="HC648" s="12"/>
      <c r="HD648" s="12"/>
      <c r="HE648" s="12"/>
      <c r="HF648" s="12"/>
      <c r="HG648" s="12"/>
      <c r="HH648" s="12"/>
      <c r="HI648" s="12"/>
      <c r="HJ648" s="12"/>
      <c r="HK648" s="12"/>
      <c r="HL648" s="12"/>
      <c r="HM648" s="12"/>
      <c r="HN648" s="12"/>
      <c r="HO648" s="12"/>
      <c r="HP648" s="12"/>
      <c r="HQ648" s="12"/>
      <c r="HR648" s="12"/>
      <c r="HS648" s="12"/>
      <c r="HT648" s="12"/>
      <c r="HU648" s="12"/>
      <c r="HV648" s="12"/>
      <c r="HW648" s="12"/>
      <c r="HX648" s="12"/>
      <c r="HY648" s="12"/>
      <c r="HZ648" s="12"/>
      <c r="IA648" s="12"/>
      <c r="IB648" s="12"/>
      <c r="IC648" s="12"/>
    </row>
    <row r="649" ht="12.0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  <c r="FY649" s="12"/>
      <c r="FZ649" s="12"/>
      <c r="GA649" s="12"/>
      <c r="GB649" s="12"/>
      <c r="GC649" s="12"/>
      <c r="GD649" s="12"/>
      <c r="GE649" s="12"/>
      <c r="GF649" s="12"/>
      <c r="GG649" s="12"/>
      <c r="GH649" s="12"/>
      <c r="GI649" s="12"/>
      <c r="GJ649" s="12"/>
      <c r="GK649" s="12"/>
      <c r="GL649" s="12"/>
      <c r="GM649" s="12"/>
      <c r="GN649" s="12"/>
      <c r="GO649" s="12"/>
      <c r="GP649" s="12"/>
      <c r="GQ649" s="12"/>
      <c r="GR649" s="12"/>
      <c r="GS649" s="12"/>
      <c r="GT649" s="12"/>
      <c r="GU649" s="12"/>
      <c r="GV649" s="12"/>
      <c r="GW649" s="12"/>
      <c r="GX649" s="12"/>
      <c r="GY649" s="12"/>
      <c r="GZ649" s="12"/>
      <c r="HA649" s="12"/>
      <c r="HB649" s="12"/>
      <c r="HC649" s="12"/>
      <c r="HD649" s="12"/>
      <c r="HE649" s="12"/>
      <c r="HF649" s="12"/>
      <c r="HG649" s="12"/>
      <c r="HH649" s="12"/>
      <c r="HI649" s="12"/>
      <c r="HJ649" s="12"/>
      <c r="HK649" s="12"/>
      <c r="HL649" s="12"/>
      <c r="HM649" s="12"/>
      <c r="HN649" s="12"/>
      <c r="HO649" s="12"/>
      <c r="HP649" s="12"/>
      <c r="HQ649" s="12"/>
      <c r="HR649" s="12"/>
      <c r="HS649" s="12"/>
      <c r="HT649" s="12"/>
      <c r="HU649" s="12"/>
      <c r="HV649" s="12"/>
      <c r="HW649" s="12"/>
      <c r="HX649" s="12"/>
      <c r="HY649" s="12"/>
      <c r="HZ649" s="12"/>
      <c r="IA649" s="12"/>
      <c r="IB649" s="12"/>
      <c r="IC649" s="12"/>
    </row>
    <row r="650" ht="12.0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  <c r="FY650" s="12"/>
      <c r="FZ650" s="12"/>
      <c r="GA650" s="12"/>
      <c r="GB650" s="12"/>
      <c r="GC650" s="12"/>
      <c r="GD650" s="12"/>
      <c r="GE650" s="12"/>
      <c r="GF650" s="12"/>
      <c r="GG650" s="12"/>
      <c r="GH650" s="12"/>
      <c r="GI650" s="12"/>
      <c r="GJ650" s="12"/>
      <c r="GK650" s="12"/>
      <c r="GL650" s="12"/>
      <c r="GM650" s="12"/>
      <c r="GN650" s="12"/>
      <c r="GO650" s="12"/>
      <c r="GP650" s="12"/>
      <c r="GQ650" s="12"/>
      <c r="GR650" s="12"/>
      <c r="GS650" s="12"/>
      <c r="GT650" s="12"/>
      <c r="GU650" s="12"/>
      <c r="GV650" s="12"/>
      <c r="GW650" s="12"/>
      <c r="GX650" s="12"/>
      <c r="GY650" s="12"/>
      <c r="GZ650" s="12"/>
      <c r="HA650" s="12"/>
      <c r="HB650" s="12"/>
      <c r="HC650" s="12"/>
      <c r="HD650" s="12"/>
      <c r="HE650" s="12"/>
      <c r="HF650" s="12"/>
      <c r="HG650" s="12"/>
      <c r="HH650" s="12"/>
      <c r="HI650" s="12"/>
      <c r="HJ650" s="12"/>
      <c r="HK650" s="12"/>
      <c r="HL650" s="12"/>
      <c r="HM650" s="12"/>
      <c r="HN650" s="12"/>
      <c r="HO650" s="12"/>
      <c r="HP650" s="12"/>
      <c r="HQ650" s="12"/>
      <c r="HR650" s="12"/>
      <c r="HS650" s="12"/>
      <c r="HT650" s="12"/>
      <c r="HU650" s="12"/>
      <c r="HV650" s="12"/>
      <c r="HW650" s="12"/>
      <c r="HX650" s="12"/>
      <c r="HY650" s="12"/>
      <c r="HZ650" s="12"/>
      <c r="IA650" s="12"/>
      <c r="IB650" s="12"/>
      <c r="IC650" s="12"/>
    </row>
    <row r="651" ht="12.0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  <c r="FY651" s="12"/>
      <c r="FZ651" s="12"/>
      <c r="GA651" s="12"/>
      <c r="GB651" s="12"/>
      <c r="GC651" s="12"/>
      <c r="GD651" s="12"/>
      <c r="GE651" s="12"/>
      <c r="GF651" s="12"/>
      <c r="GG651" s="12"/>
      <c r="GH651" s="12"/>
      <c r="GI651" s="12"/>
      <c r="GJ651" s="12"/>
      <c r="GK651" s="12"/>
      <c r="GL651" s="12"/>
      <c r="GM651" s="12"/>
      <c r="GN651" s="12"/>
      <c r="GO651" s="12"/>
      <c r="GP651" s="12"/>
      <c r="GQ651" s="12"/>
      <c r="GR651" s="12"/>
      <c r="GS651" s="12"/>
      <c r="GT651" s="12"/>
      <c r="GU651" s="12"/>
      <c r="GV651" s="12"/>
      <c r="GW651" s="12"/>
      <c r="GX651" s="12"/>
      <c r="GY651" s="12"/>
      <c r="GZ651" s="12"/>
      <c r="HA651" s="12"/>
      <c r="HB651" s="12"/>
      <c r="HC651" s="12"/>
      <c r="HD651" s="12"/>
      <c r="HE651" s="12"/>
      <c r="HF651" s="12"/>
      <c r="HG651" s="12"/>
      <c r="HH651" s="12"/>
      <c r="HI651" s="12"/>
      <c r="HJ651" s="12"/>
      <c r="HK651" s="12"/>
      <c r="HL651" s="12"/>
      <c r="HM651" s="12"/>
      <c r="HN651" s="12"/>
      <c r="HO651" s="12"/>
      <c r="HP651" s="12"/>
      <c r="HQ651" s="12"/>
      <c r="HR651" s="12"/>
      <c r="HS651" s="12"/>
      <c r="HT651" s="12"/>
      <c r="HU651" s="12"/>
      <c r="HV651" s="12"/>
      <c r="HW651" s="12"/>
      <c r="HX651" s="12"/>
      <c r="HY651" s="12"/>
      <c r="HZ651" s="12"/>
      <c r="IA651" s="12"/>
      <c r="IB651" s="12"/>
      <c r="IC651" s="12"/>
    </row>
    <row r="652" ht="12.0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  <c r="FY652" s="12"/>
      <c r="FZ652" s="12"/>
      <c r="GA652" s="12"/>
      <c r="GB652" s="12"/>
      <c r="GC652" s="12"/>
      <c r="GD652" s="12"/>
      <c r="GE652" s="12"/>
      <c r="GF652" s="12"/>
      <c r="GG652" s="12"/>
      <c r="GH652" s="12"/>
      <c r="GI652" s="12"/>
      <c r="GJ652" s="12"/>
      <c r="GK652" s="12"/>
      <c r="GL652" s="12"/>
      <c r="GM652" s="12"/>
      <c r="GN652" s="12"/>
      <c r="GO652" s="12"/>
      <c r="GP652" s="12"/>
      <c r="GQ652" s="12"/>
      <c r="GR652" s="12"/>
      <c r="GS652" s="12"/>
      <c r="GT652" s="12"/>
      <c r="GU652" s="12"/>
      <c r="GV652" s="12"/>
      <c r="GW652" s="12"/>
      <c r="GX652" s="12"/>
      <c r="GY652" s="12"/>
      <c r="GZ652" s="12"/>
      <c r="HA652" s="12"/>
      <c r="HB652" s="12"/>
      <c r="HC652" s="12"/>
      <c r="HD652" s="12"/>
      <c r="HE652" s="12"/>
      <c r="HF652" s="12"/>
      <c r="HG652" s="12"/>
      <c r="HH652" s="12"/>
      <c r="HI652" s="12"/>
      <c r="HJ652" s="12"/>
      <c r="HK652" s="12"/>
      <c r="HL652" s="12"/>
      <c r="HM652" s="12"/>
      <c r="HN652" s="12"/>
      <c r="HO652" s="12"/>
      <c r="HP652" s="12"/>
      <c r="HQ652" s="12"/>
      <c r="HR652" s="12"/>
      <c r="HS652" s="12"/>
      <c r="HT652" s="12"/>
      <c r="HU652" s="12"/>
      <c r="HV652" s="12"/>
      <c r="HW652" s="12"/>
      <c r="HX652" s="12"/>
      <c r="HY652" s="12"/>
      <c r="HZ652" s="12"/>
      <c r="IA652" s="12"/>
      <c r="IB652" s="12"/>
      <c r="IC652" s="12"/>
    </row>
    <row r="653" ht="12.0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  <c r="FY653" s="12"/>
      <c r="FZ653" s="12"/>
      <c r="GA653" s="12"/>
      <c r="GB653" s="12"/>
      <c r="GC653" s="12"/>
      <c r="GD653" s="12"/>
      <c r="GE653" s="12"/>
      <c r="GF653" s="12"/>
      <c r="GG653" s="12"/>
      <c r="GH653" s="12"/>
      <c r="GI653" s="12"/>
      <c r="GJ653" s="12"/>
      <c r="GK653" s="12"/>
      <c r="GL653" s="12"/>
      <c r="GM653" s="12"/>
      <c r="GN653" s="12"/>
      <c r="GO653" s="12"/>
      <c r="GP653" s="12"/>
      <c r="GQ653" s="12"/>
      <c r="GR653" s="12"/>
      <c r="GS653" s="12"/>
      <c r="GT653" s="12"/>
      <c r="GU653" s="12"/>
      <c r="GV653" s="12"/>
      <c r="GW653" s="12"/>
      <c r="GX653" s="12"/>
      <c r="GY653" s="12"/>
      <c r="GZ653" s="12"/>
      <c r="HA653" s="12"/>
      <c r="HB653" s="12"/>
      <c r="HC653" s="12"/>
      <c r="HD653" s="12"/>
      <c r="HE653" s="12"/>
      <c r="HF653" s="12"/>
      <c r="HG653" s="12"/>
      <c r="HH653" s="12"/>
      <c r="HI653" s="12"/>
      <c r="HJ653" s="12"/>
      <c r="HK653" s="12"/>
      <c r="HL653" s="12"/>
      <c r="HM653" s="12"/>
      <c r="HN653" s="12"/>
      <c r="HO653" s="12"/>
      <c r="HP653" s="12"/>
      <c r="HQ653" s="12"/>
      <c r="HR653" s="12"/>
      <c r="HS653" s="12"/>
      <c r="HT653" s="12"/>
      <c r="HU653" s="12"/>
      <c r="HV653" s="12"/>
      <c r="HW653" s="12"/>
      <c r="HX653" s="12"/>
      <c r="HY653" s="12"/>
      <c r="HZ653" s="12"/>
      <c r="IA653" s="12"/>
      <c r="IB653" s="12"/>
      <c r="IC653" s="12"/>
    </row>
    <row r="654" ht="12.0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  <c r="FY654" s="12"/>
      <c r="FZ654" s="12"/>
      <c r="GA654" s="12"/>
      <c r="GB654" s="12"/>
      <c r="GC654" s="12"/>
      <c r="GD654" s="12"/>
      <c r="GE654" s="12"/>
      <c r="GF654" s="12"/>
      <c r="GG654" s="12"/>
      <c r="GH654" s="12"/>
      <c r="GI654" s="12"/>
      <c r="GJ654" s="12"/>
      <c r="GK654" s="12"/>
      <c r="GL654" s="12"/>
      <c r="GM654" s="12"/>
      <c r="GN654" s="12"/>
      <c r="GO654" s="12"/>
      <c r="GP654" s="12"/>
      <c r="GQ654" s="12"/>
      <c r="GR654" s="12"/>
      <c r="GS654" s="12"/>
      <c r="GT654" s="12"/>
      <c r="GU654" s="12"/>
      <c r="GV654" s="12"/>
      <c r="GW654" s="12"/>
      <c r="GX654" s="12"/>
      <c r="GY654" s="12"/>
      <c r="GZ654" s="12"/>
      <c r="HA654" s="12"/>
      <c r="HB654" s="12"/>
      <c r="HC654" s="12"/>
      <c r="HD654" s="12"/>
      <c r="HE654" s="12"/>
      <c r="HF654" s="12"/>
      <c r="HG654" s="12"/>
      <c r="HH654" s="12"/>
      <c r="HI654" s="12"/>
      <c r="HJ654" s="12"/>
      <c r="HK654" s="12"/>
      <c r="HL654" s="12"/>
      <c r="HM654" s="12"/>
      <c r="HN654" s="12"/>
      <c r="HO654" s="12"/>
      <c r="HP654" s="12"/>
      <c r="HQ654" s="12"/>
      <c r="HR654" s="12"/>
      <c r="HS654" s="12"/>
      <c r="HT654" s="12"/>
      <c r="HU654" s="12"/>
      <c r="HV654" s="12"/>
      <c r="HW654" s="12"/>
      <c r="HX654" s="12"/>
      <c r="HY654" s="12"/>
      <c r="HZ654" s="12"/>
      <c r="IA654" s="12"/>
      <c r="IB654" s="12"/>
      <c r="IC654" s="12"/>
    </row>
    <row r="655" ht="12.0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  <c r="FY655" s="12"/>
      <c r="FZ655" s="12"/>
      <c r="GA655" s="12"/>
      <c r="GB655" s="12"/>
      <c r="GC655" s="12"/>
      <c r="GD655" s="12"/>
      <c r="GE655" s="12"/>
      <c r="GF655" s="12"/>
      <c r="GG655" s="12"/>
      <c r="GH655" s="12"/>
      <c r="GI655" s="12"/>
      <c r="GJ655" s="12"/>
      <c r="GK655" s="12"/>
      <c r="GL655" s="12"/>
      <c r="GM655" s="12"/>
      <c r="GN655" s="12"/>
      <c r="GO655" s="12"/>
      <c r="GP655" s="12"/>
      <c r="GQ655" s="12"/>
      <c r="GR655" s="12"/>
      <c r="GS655" s="12"/>
      <c r="GT655" s="12"/>
      <c r="GU655" s="12"/>
      <c r="GV655" s="12"/>
      <c r="GW655" s="12"/>
      <c r="GX655" s="12"/>
      <c r="GY655" s="12"/>
      <c r="GZ655" s="12"/>
      <c r="HA655" s="12"/>
      <c r="HB655" s="12"/>
      <c r="HC655" s="12"/>
      <c r="HD655" s="12"/>
      <c r="HE655" s="12"/>
      <c r="HF655" s="12"/>
      <c r="HG655" s="12"/>
      <c r="HH655" s="12"/>
      <c r="HI655" s="12"/>
      <c r="HJ655" s="12"/>
      <c r="HK655" s="12"/>
      <c r="HL655" s="12"/>
      <c r="HM655" s="12"/>
      <c r="HN655" s="12"/>
      <c r="HO655" s="12"/>
      <c r="HP655" s="12"/>
      <c r="HQ655" s="12"/>
      <c r="HR655" s="12"/>
      <c r="HS655" s="12"/>
      <c r="HT655" s="12"/>
      <c r="HU655" s="12"/>
      <c r="HV655" s="12"/>
      <c r="HW655" s="12"/>
      <c r="HX655" s="12"/>
      <c r="HY655" s="12"/>
      <c r="HZ655" s="12"/>
      <c r="IA655" s="12"/>
      <c r="IB655" s="12"/>
      <c r="IC655" s="12"/>
    </row>
    <row r="656" ht="12.0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  <c r="FY656" s="12"/>
      <c r="FZ656" s="12"/>
      <c r="GA656" s="12"/>
      <c r="GB656" s="12"/>
      <c r="GC656" s="12"/>
      <c r="GD656" s="12"/>
      <c r="GE656" s="12"/>
      <c r="GF656" s="12"/>
      <c r="GG656" s="12"/>
      <c r="GH656" s="12"/>
      <c r="GI656" s="12"/>
      <c r="GJ656" s="12"/>
      <c r="GK656" s="12"/>
      <c r="GL656" s="12"/>
      <c r="GM656" s="12"/>
      <c r="GN656" s="12"/>
      <c r="GO656" s="12"/>
      <c r="GP656" s="12"/>
      <c r="GQ656" s="12"/>
      <c r="GR656" s="12"/>
      <c r="GS656" s="12"/>
      <c r="GT656" s="12"/>
      <c r="GU656" s="12"/>
      <c r="GV656" s="12"/>
      <c r="GW656" s="12"/>
      <c r="GX656" s="12"/>
      <c r="GY656" s="12"/>
      <c r="GZ656" s="12"/>
      <c r="HA656" s="12"/>
      <c r="HB656" s="12"/>
      <c r="HC656" s="12"/>
      <c r="HD656" s="12"/>
      <c r="HE656" s="12"/>
      <c r="HF656" s="12"/>
      <c r="HG656" s="12"/>
      <c r="HH656" s="12"/>
      <c r="HI656" s="12"/>
      <c r="HJ656" s="12"/>
      <c r="HK656" s="12"/>
      <c r="HL656" s="12"/>
      <c r="HM656" s="12"/>
      <c r="HN656" s="12"/>
      <c r="HO656" s="12"/>
      <c r="HP656" s="12"/>
      <c r="HQ656" s="12"/>
      <c r="HR656" s="12"/>
      <c r="HS656" s="12"/>
      <c r="HT656" s="12"/>
      <c r="HU656" s="12"/>
      <c r="HV656" s="12"/>
      <c r="HW656" s="12"/>
      <c r="HX656" s="12"/>
      <c r="HY656" s="12"/>
      <c r="HZ656" s="12"/>
      <c r="IA656" s="12"/>
      <c r="IB656" s="12"/>
      <c r="IC656" s="12"/>
    </row>
    <row r="657" ht="12.0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  <c r="FY657" s="12"/>
      <c r="FZ657" s="12"/>
      <c r="GA657" s="12"/>
      <c r="GB657" s="12"/>
      <c r="GC657" s="12"/>
      <c r="GD657" s="12"/>
      <c r="GE657" s="12"/>
      <c r="GF657" s="12"/>
      <c r="GG657" s="12"/>
      <c r="GH657" s="12"/>
      <c r="GI657" s="12"/>
      <c r="GJ657" s="12"/>
      <c r="GK657" s="12"/>
      <c r="GL657" s="12"/>
      <c r="GM657" s="12"/>
      <c r="GN657" s="12"/>
      <c r="GO657" s="12"/>
      <c r="GP657" s="12"/>
      <c r="GQ657" s="12"/>
      <c r="GR657" s="12"/>
      <c r="GS657" s="12"/>
      <c r="GT657" s="12"/>
      <c r="GU657" s="12"/>
      <c r="GV657" s="12"/>
      <c r="GW657" s="12"/>
      <c r="GX657" s="12"/>
      <c r="GY657" s="12"/>
      <c r="GZ657" s="12"/>
      <c r="HA657" s="12"/>
      <c r="HB657" s="12"/>
      <c r="HC657" s="12"/>
      <c r="HD657" s="12"/>
      <c r="HE657" s="12"/>
      <c r="HF657" s="12"/>
      <c r="HG657" s="12"/>
      <c r="HH657" s="12"/>
      <c r="HI657" s="12"/>
      <c r="HJ657" s="12"/>
      <c r="HK657" s="12"/>
      <c r="HL657" s="12"/>
      <c r="HM657" s="12"/>
      <c r="HN657" s="12"/>
      <c r="HO657" s="12"/>
      <c r="HP657" s="12"/>
      <c r="HQ657" s="12"/>
      <c r="HR657" s="12"/>
      <c r="HS657" s="12"/>
      <c r="HT657" s="12"/>
      <c r="HU657" s="12"/>
      <c r="HV657" s="12"/>
      <c r="HW657" s="12"/>
      <c r="HX657" s="12"/>
      <c r="HY657" s="12"/>
      <c r="HZ657" s="12"/>
      <c r="IA657" s="12"/>
      <c r="IB657" s="12"/>
      <c r="IC657" s="12"/>
    </row>
    <row r="658" ht="12.0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  <c r="FY658" s="12"/>
      <c r="FZ658" s="12"/>
      <c r="GA658" s="12"/>
      <c r="GB658" s="12"/>
      <c r="GC658" s="12"/>
      <c r="GD658" s="12"/>
      <c r="GE658" s="12"/>
      <c r="GF658" s="12"/>
      <c r="GG658" s="12"/>
      <c r="GH658" s="12"/>
      <c r="GI658" s="12"/>
      <c r="GJ658" s="12"/>
      <c r="GK658" s="12"/>
      <c r="GL658" s="12"/>
      <c r="GM658" s="12"/>
      <c r="GN658" s="12"/>
      <c r="GO658" s="12"/>
      <c r="GP658" s="12"/>
      <c r="GQ658" s="12"/>
      <c r="GR658" s="12"/>
      <c r="GS658" s="12"/>
      <c r="GT658" s="12"/>
      <c r="GU658" s="12"/>
      <c r="GV658" s="12"/>
      <c r="GW658" s="12"/>
      <c r="GX658" s="12"/>
      <c r="GY658" s="12"/>
      <c r="GZ658" s="12"/>
      <c r="HA658" s="12"/>
      <c r="HB658" s="12"/>
      <c r="HC658" s="12"/>
      <c r="HD658" s="12"/>
      <c r="HE658" s="12"/>
      <c r="HF658" s="12"/>
      <c r="HG658" s="12"/>
      <c r="HH658" s="12"/>
      <c r="HI658" s="12"/>
      <c r="HJ658" s="12"/>
      <c r="HK658" s="12"/>
      <c r="HL658" s="12"/>
      <c r="HM658" s="12"/>
      <c r="HN658" s="12"/>
      <c r="HO658" s="12"/>
      <c r="HP658" s="12"/>
      <c r="HQ658" s="12"/>
      <c r="HR658" s="12"/>
      <c r="HS658" s="12"/>
      <c r="HT658" s="12"/>
      <c r="HU658" s="12"/>
      <c r="HV658" s="12"/>
      <c r="HW658" s="12"/>
      <c r="HX658" s="12"/>
      <c r="HY658" s="12"/>
      <c r="HZ658" s="12"/>
      <c r="IA658" s="12"/>
      <c r="IB658" s="12"/>
      <c r="IC658" s="12"/>
    </row>
    <row r="659" ht="12.0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  <c r="FY659" s="12"/>
      <c r="FZ659" s="12"/>
      <c r="GA659" s="12"/>
      <c r="GB659" s="12"/>
      <c r="GC659" s="12"/>
      <c r="GD659" s="12"/>
      <c r="GE659" s="12"/>
      <c r="GF659" s="12"/>
      <c r="GG659" s="12"/>
      <c r="GH659" s="12"/>
      <c r="GI659" s="12"/>
      <c r="GJ659" s="12"/>
      <c r="GK659" s="12"/>
      <c r="GL659" s="12"/>
      <c r="GM659" s="12"/>
      <c r="GN659" s="12"/>
      <c r="GO659" s="12"/>
      <c r="GP659" s="12"/>
      <c r="GQ659" s="12"/>
      <c r="GR659" s="12"/>
      <c r="GS659" s="12"/>
      <c r="GT659" s="12"/>
      <c r="GU659" s="12"/>
      <c r="GV659" s="12"/>
      <c r="GW659" s="12"/>
      <c r="GX659" s="12"/>
      <c r="GY659" s="12"/>
      <c r="GZ659" s="12"/>
      <c r="HA659" s="12"/>
      <c r="HB659" s="12"/>
      <c r="HC659" s="12"/>
      <c r="HD659" s="12"/>
      <c r="HE659" s="12"/>
      <c r="HF659" s="12"/>
      <c r="HG659" s="12"/>
      <c r="HH659" s="12"/>
      <c r="HI659" s="12"/>
      <c r="HJ659" s="12"/>
      <c r="HK659" s="12"/>
      <c r="HL659" s="12"/>
      <c r="HM659" s="12"/>
      <c r="HN659" s="12"/>
      <c r="HO659" s="12"/>
      <c r="HP659" s="12"/>
      <c r="HQ659" s="12"/>
      <c r="HR659" s="12"/>
      <c r="HS659" s="12"/>
      <c r="HT659" s="12"/>
      <c r="HU659" s="12"/>
      <c r="HV659" s="12"/>
      <c r="HW659" s="12"/>
      <c r="HX659" s="12"/>
      <c r="HY659" s="12"/>
      <c r="HZ659" s="12"/>
      <c r="IA659" s="12"/>
      <c r="IB659" s="12"/>
      <c r="IC659" s="12"/>
    </row>
    <row r="660" ht="12.0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  <c r="FY660" s="12"/>
      <c r="FZ660" s="12"/>
      <c r="GA660" s="12"/>
      <c r="GB660" s="12"/>
      <c r="GC660" s="12"/>
      <c r="GD660" s="12"/>
      <c r="GE660" s="12"/>
      <c r="GF660" s="12"/>
      <c r="GG660" s="12"/>
      <c r="GH660" s="12"/>
      <c r="GI660" s="12"/>
      <c r="GJ660" s="12"/>
      <c r="GK660" s="12"/>
      <c r="GL660" s="12"/>
      <c r="GM660" s="12"/>
      <c r="GN660" s="12"/>
      <c r="GO660" s="12"/>
      <c r="GP660" s="12"/>
      <c r="GQ660" s="12"/>
      <c r="GR660" s="12"/>
      <c r="GS660" s="12"/>
      <c r="GT660" s="12"/>
      <c r="GU660" s="12"/>
      <c r="GV660" s="12"/>
      <c r="GW660" s="12"/>
      <c r="GX660" s="12"/>
      <c r="GY660" s="12"/>
      <c r="GZ660" s="12"/>
      <c r="HA660" s="12"/>
      <c r="HB660" s="12"/>
      <c r="HC660" s="12"/>
      <c r="HD660" s="12"/>
      <c r="HE660" s="12"/>
      <c r="HF660" s="12"/>
      <c r="HG660" s="12"/>
      <c r="HH660" s="12"/>
      <c r="HI660" s="12"/>
      <c r="HJ660" s="12"/>
      <c r="HK660" s="12"/>
      <c r="HL660" s="12"/>
      <c r="HM660" s="12"/>
      <c r="HN660" s="12"/>
      <c r="HO660" s="12"/>
      <c r="HP660" s="12"/>
      <c r="HQ660" s="12"/>
      <c r="HR660" s="12"/>
      <c r="HS660" s="12"/>
      <c r="HT660" s="12"/>
      <c r="HU660" s="12"/>
      <c r="HV660" s="12"/>
      <c r="HW660" s="12"/>
      <c r="HX660" s="12"/>
      <c r="HY660" s="12"/>
      <c r="HZ660" s="12"/>
      <c r="IA660" s="12"/>
      <c r="IB660" s="12"/>
      <c r="IC660" s="12"/>
    </row>
    <row r="661" ht="12.0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  <c r="FY661" s="12"/>
      <c r="FZ661" s="12"/>
      <c r="GA661" s="12"/>
      <c r="GB661" s="12"/>
      <c r="GC661" s="12"/>
      <c r="GD661" s="12"/>
      <c r="GE661" s="12"/>
      <c r="GF661" s="12"/>
      <c r="GG661" s="12"/>
      <c r="GH661" s="12"/>
      <c r="GI661" s="12"/>
      <c r="GJ661" s="12"/>
      <c r="GK661" s="12"/>
      <c r="GL661" s="12"/>
      <c r="GM661" s="12"/>
      <c r="GN661" s="12"/>
      <c r="GO661" s="12"/>
      <c r="GP661" s="12"/>
      <c r="GQ661" s="12"/>
      <c r="GR661" s="12"/>
      <c r="GS661" s="12"/>
      <c r="GT661" s="12"/>
      <c r="GU661" s="12"/>
      <c r="GV661" s="12"/>
      <c r="GW661" s="12"/>
      <c r="GX661" s="12"/>
      <c r="GY661" s="12"/>
      <c r="GZ661" s="12"/>
      <c r="HA661" s="12"/>
      <c r="HB661" s="12"/>
      <c r="HC661" s="12"/>
      <c r="HD661" s="12"/>
      <c r="HE661" s="12"/>
      <c r="HF661" s="12"/>
      <c r="HG661" s="12"/>
      <c r="HH661" s="12"/>
      <c r="HI661" s="12"/>
      <c r="HJ661" s="12"/>
      <c r="HK661" s="12"/>
      <c r="HL661" s="12"/>
      <c r="HM661" s="12"/>
      <c r="HN661" s="12"/>
      <c r="HO661" s="12"/>
      <c r="HP661" s="12"/>
      <c r="HQ661" s="12"/>
      <c r="HR661" s="12"/>
      <c r="HS661" s="12"/>
      <c r="HT661" s="12"/>
      <c r="HU661" s="12"/>
      <c r="HV661" s="12"/>
      <c r="HW661" s="12"/>
      <c r="HX661" s="12"/>
      <c r="HY661" s="12"/>
      <c r="HZ661" s="12"/>
      <c r="IA661" s="12"/>
      <c r="IB661" s="12"/>
      <c r="IC661" s="12"/>
    </row>
    <row r="662" ht="12.0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  <c r="FY662" s="12"/>
      <c r="FZ662" s="12"/>
      <c r="GA662" s="12"/>
      <c r="GB662" s="12"/>
      <c r="GC662" s="12"/>
      <c r="GD662" s="12"/>
      <c r="GE662" s="12"/>
      <c r="GF662" s="12"/>
      <c r="GG662" s="12"/>
      <c r="GH662" s="12"/>
      <c r="GI662" s="12"/>
      <c r="GJ662" s="12"/>
      <c r="GK662" s="12"/>
      <c r="GL662" s="12"/>
      <c r="GM662" s="12"/>
      <c r="GN662" s="12"/>
      <c r="GO662" s="12"/>
      <c r="GP662" s="12"/>
      <c r="GQ662" s="12"/>
      <c r="GR662" s="12"/>
      <c r="GS662" s="12"/>
      <c r="GT662" s="12"/>
      <c r="GU662" s="12"/>
      <c r="GV662" s="12"/>
      <c r="GW662" s="12"/>
      <c r="GX662" s="12"/>
      <c r="GY662" s="12"/>
      <c r="GZ662" s="12"/>
      <c r="HA662" s="12"/>
      <c r="HB662" s="12"/>
      <c r="HC662" s="12"/>
      <c r="HD662" s="12"/>
      <c r="HE662" s="12"/>
      <c r="HF662" s="12"/>
      <c r="HG662" s="12"/>
      <c r="HH662" s="12"/>
      <c r="HI662" s="12"/>
      <c r="HJ662" s="12"/>
      <c r="HK662" s="12"/>
      <c r="HL662" s="12"/>
      <c r="HM662" s="12"/>
      <c r="HN662" s="12"/>
      <c r="HO662" s="12"/>
      <c r="HP662" s="12"/>
      <c r="HQ662" s="12"/>
      <c r="HR662" s="12"/>
      <c r="HS662" s="12"/>
      <c r="HT662" s="12"/>
      <c r="HU662" s="12"/>
      <c r="HV662" s="12"/>
      <c r="HW662" s="12"/>
      <c r="HX662" s="12"/>
      <c r="HY662" s="12"/>
      <c r="HZ662" s="12"/>
      <c r="IA662" s="12"/>
      <c r="IB662" s="12"/>
      <c r="IC662" s="12"/>
    </row>
    <row r="663" ht="12.0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  <c r="FY663" s="12"/>
      <c r="FZ663" s="12"/>
      <c r="GA663" s="12"/>
      <c r="GB663" s="12"/>
      <c r="GC663" s="12"/>
      <c r="GD663" s="12"/>
      <c r="GE663" s="12"/>
      <c r="GF663" s="12"/>
      <c r="GG663" s="12"/>
      <c r="GH663" s="12"/>
      <c r="GI663" s="12"/>
      <c r="GJ663" s="12"/>
      <c r="GK663" s="12"/>
      <c r="GL663" s="12"/>
      <c r="GM663" s="12"/>
      <c r="GN663" s="12"/>
      <c r="GO663" s="12"/>
      <c r="GP663" s="12"/>
      <c r="GQ663" s="12"/>
      <c r="GR663" s="12"/>
      <c r="GS663" s="12"/>
      <c r="GT663" s="12"/>
      <c r="GU663" s="12"/>
      <c r="GV663" s="12"/>
      <c r="GW663" s="12"/>
      <c r="GX663" s="12"/>
      <c r="GY663" s="12"/>
      <c r="GZ663" s="12"/>
      <c r="HA663" s="12"/>
      <c r="HB663" s="12"/>
      <c r="HC663" s="12"/>
      <c r="HD663" s="12"/>
      <c r="HE663" s="12"/>
      <c r="HF663" s="12"/>
      <c r="HG663" s="12"/>
      <c r="HH663" s="12"/>
      <c r="HI663" s="12"/>
      <c r="HJ663" s="12"/>
      <c r="HK663" s="12"/>
      <c r="HL663" s="12"/>
      <c r="HM663" s="12"/>
      <c r="HN663" s="12"/>
      <c r="HO663" s="12"/>
      <c r="HP663" s="12"/>
      <c r="HQ663" s="12"/>
      <c r="HR663" s="12"/>
      <c r="HS663" s="12"/>
      <c r="HT663" s="12"/>
      <c r="HU663" s="12"/>
      <c r="HV663" s="12"/>
      <c r="HW663" s="12"/>
      <c r="HX663" s="12"/>
      <c r="HY663" s="12"/>
      <c r="HZ663" s="12"/>
      <c r="IA663" s="12"/>
      <c r="IB663" s="12"/>
      <c r="IC663" s="12"/>
    </row>
    <row r="664" ht="12.0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  <c r="FY664" s="12"/>
      <c r="FZ664" s="12"/>
      <c r="GA664" s="12"/>
      <c r="GB664" s="12"/>
      <c r="GC664" s="12"/>
      <c r="GD664" s="12"/>
      <c r="GE664" s="12"/>
      <c r="GF664" s="12"/>
      <c r="GG664" s="12"/>
      <c r="GH664" s="12"/>
      <c r="GI664" s="12"/>
      <c r="GJ664" s="12"/>
      <c r="GK664" s="12"/>
      <c r="GL664" s="12"/>
      <c r="GM664" s="12"/>
      <c r="GN664" s="12"/>
      <c r="GO664" s="12"/>
      <c r="GP664" s="12"/>
      <c r="GQ664" s="12"/>
      <c r="GR664" s="12"/>
      <c r="GS664" s="12"/>
      <c r="GT664" s="12"/>
      <c r="GU664" s="12"/>
      <c r="GV664" s="12"/>
      <c r="GW664" s="12"/>
      <c r="GX664" s="12"/>
      <c r="GY664" s="12"/>
      <c r="GZ664" s="12"/>
      <c r="HA664" s="12"/>
      <c r="HB664" s="12"/>
      <c r="HC664" s="12"/>
      <c r="HD664" s="12"/>
      <c r="HE664" s="12"/>
      <c r="HF664" s="12"/>
      <c r="HG664" s="12"/>
      <c r="HH664" s="12"/>
      <c r="HI664" s="12"/>
      <c r="HJ664" s="12"/>
      <c r="HK664" s="12"/>
      <c r="HL664" s="12"/>
      <c r="HM664" s="12"/>
      <c r="HN664" s="12"/>
      <c r="HO664" s="12"/>
      <c r="HP664" s="12"/>
      <c r="HQ664" s="12"/>
      <c r="HR664" s="12"/>
      <c r="HS664" s="12"/>
      <c r="HT664" s="12"/>
      <c r="HU664" s="12"/>
      <c r="HV664" s="12"/>
      <c r="HW664" s="12"/>
      <c r="HX664" s="12"/>
      <c r="HY664" s="12"/>
      <c r="HZ664" s="12"/>
      <c r="IA664" s="12"/>
      <c r="IB664" s="12"/>
      <c r="IC664" s="12"/>
    </row>
    <row r="665" ht="12.0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  <c r="FY665" s="12"/>
      <c r="FZ665" s="12"/>
      <c r="GA665" s="12"/>
      <c r="GB665" s="12"/>
      <c r="GC665" s="12"/>
      <c r="GD665" s="12"/>
      <c r="GE665" s="12"/>
      <c r="GF665" s="12"/>
      <c r="GG665" s="12"/>
      <c r="GH665" s="12"/>
      <c r="GI665" s="12"/>
      <c r="GJ665" s="12"/>
      <c r="GK665" s="12"/>
      <c r="GL665" s="12"/>
      <c r="GM665" s="12"/>
      <c r="GN665" s="12"/>
      <c r="GO665" s="12"/>
      <c r="GP665" s="12"/>
      <c r="GQ665" s="12"/>
      <c r="GR665" s="12"/>
      <c r="GS665" s="12"/>
      <c r="GT665" s="12"/>
      <c r="GU665" s="12"/>
      <c r="GV665" s="12"/>
      <c r="GW665" s="12"/>
      <c r="GX665" s="12"/>
      <c r="GY665" s="12"/>
      <c r="GZ665" s="12"/>
      <c r="HA665" s="12"/>
      <c r="HB665" s="12"/>
      <c r="HC665" s="12"/>
      <c r="HD665" s="12"/>
      <c r="HE665" s="12"/>
      <c r="HF665" s="12"/>
      <c r="HG665" s="12"/>
      <c r="HH665" s="12"/>
      <c r="HI665" s="12"/>
      <c r="HJ665" s="12"/>
      <c r="HK665" s="12"/>
      <c r="HL665" s="12"/>
      <c r="HM665" s="12"/>
      <c r="HN665" s="12"/>
      <c r="HO665" s="12"/>
      <c r="HP665" s="12"/>
      <c r="HQ665" s="12"/>
      <c r="HR665" s="12"/>
      <c r="HS665" s="12"/>
      <c r="HT665" s="12"/>
      <c r="HU665" s="12"/>
      <c r="HV665" s="12"/>
      <c r="HW665" s="12"/>
      <c r="HX665" s="12"/>
      <c r="HY665" s="12"/>
      <c r="HZ665" s="12"/>
      <c r="IA665" s="12"/>
      <c r="IB665" s="12"/>
      <c r="IC665" s="12"/>
    </row>
    <row r="666" ht="12.0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  <c r="FY666" s="12"/>
      <c r="FZ666" s="12"/>
      <c r="GA666" s="12"/>
      <c r="GB666" s="12"/>
      <c r="GC666" s="12"/>
      <c r="GD666" s="12"/>
      <c r="GE666" s="12"/>
      <c r="GF666" s="12"/>
      <c r="GG666" s="12"/>
      <c r="GH666" s="12"/>
      <c r="GI666" s="12"/>
      <c r="GJ666" s="12"/>
      <c r="GK666" s="12"/>
      <c r="GL666" s="12"/>
      <c r="GM666" s="12"/>
      <c r="GN666" s="12"/>
      <c r="GO666" s="12"/>
      <c r="GP666" s="12"/>
      <c r="GQ666" s="12"/>
      <c r="GR666" s="12"/>
      <c r="GS666" s="12"/>
      <c r="GT666" s="12"/>
      <c r="GU666" s="12"/>
      <c r="GV666" s="12"/>
      <c r="GW666" s="12"/>
      <c r="GX666" s="12"/>
      <c r="GY666" s="12"/>
      <c r="GZ666" s="12"/>
      <c r="HA666" s="12"/>
      <c r="HB666" s="12"/>
      <c r="HC666" s="12"/>
      <c r="HD666" s="12"/>
      <c r="HE666" s="12"/>
      <c r="HF666" s="12"/>
      <c r="HG666" s="12"/>
      <c r="HH666" s="12"/>
      <c r="HI666" s="12"/>
      <c r="HJ666" s="12"/>
      <c r="HK666" s="12"/>
      <c r="HL666" s="12"/>
      <c r="HM666" s="12"/>
      <c r="HN666" s="12"/>
      <c r="HO666" s="12"/>
      <c r="HP666" s="12"/>
      <c r="HQ666" s="12"/>
      <c r="HR666" s="12"/>
      <c r="HS666" s="12"/>
      <c r="HT666" s="12"/>
      <c r="HU666" s="12"/>
      <c r="HV666" s="12"/>
      <c r="HW666" s="12"/>
      <c r="HX666" s="12"/>
      <c r="HY666" s="12"/>
      <c r="HZ666" s="12"/>
      <c r="IA666" s="12"/>
      <c r="IB666" s="12"/>
      <c r="IC666" s="12"/>
    </row>
    <row r="667" ht="12.0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  <c r="FY667" s="12"/>
      <c r="FZ667" s="12"/>
      <c r="GA667" s="12"/>
      <c r="GB667" s="12"/>
      <c r="GC667" s="12"/>
      <c r="GD667" s="12"/>
      <c r="GE667" s="12"/>
      <c r="GF667" s="12"/>
      <c r="GG667" s="12"/>
      <c r="GH667" s="12"/>
      <c r="GI667" s="12"/>
      <c r="GJ667" s="12"/>
      <c r="GK667" s="12"/>
      <c r="GL667" s="12"/>
      <c r="GM667" s="12"/>
      <c r="GN667" s="12"/>
      <c r="GO667" s="12"/>
      <c r="GP667" s="12"/>
      <c r="GQ667" s="12"/>
      <c r="GR667" s="12"/>
      <c r="GS667" s="12"/>
      <c r="GT667" s="12"/>
      <c r="GU667" s="12"/>
      <c r="GV667" s="12"/>
      <c r="GW667" s="12"/>
      <c r="GX667" s="12"/>
      <c r="GY667" s="12"/>
      <c r="GZ667" s="12"/>
      <c r="HA667" s="12"/>
      <c r="HB667" s="12"/>
      <c r="HC667" s="12"/>
      <c r="HD667" s="12"/>
      <c r="HE667" s="12"/>
      <c r="HF667" s="12"/>
      <c r="HG667" s="12"/>
      <c r="HH667" s="12"/>
      <c r="HI667" s="12"/>
      <c r="HJ667" s="12"/>
      <c r="HK667" s="12"/>
      <c r="HL667" s="12"/>
      <c r="HM667" s="12"/>
      <c r="HN667" s="12"/>
      <c r="HO667" s="12"/>
      <c r="HP667" s="12"/>
      <c r="HQ667" s="12"/>
      <c r="HR667" s="12"/>
      <c r="HS667" s="12"/>
      <c r="HT667" s="12"/>
      <c r="HU667" s="12"/>
      <c r="HV667" s="12"/>
      <c r="HW667" s="12"/>
      <c r="HX667" s="12"/>
      <c r="HY667" s="12"/>
      <c r="HZ667" s="12"/>
      <c r="IA667" s="12"/>
      <c r="IB667" s="12"/>
      <c r="IC667" s="12"/>
    </row>
    <row r="668" ht="12.0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  <c r="FY668" s="12"/>
      <c r="FZ668" s="12"/>
      <c r="GA668" s="12"/>
      <c r="GB668" s="12"/>
      <c r="GC668" s="12"/>
      <c r="GD668" s="12"/>
      <c r="GE668" s="12"/>
      <c r="GF668" s="12"/>
      <c r="GG668" s="12"/>
      <c r="GH668" s="12"/>
      <c r="GI668" s="12"/>
      <c r="GJ668" s="12"/>
      <c r="GK668" s="12"/>
      <c r="GL668" s="12"/>
      <c r="GM668" s="12"/>
      <c r="GN668" s="12"/>
      <c r="GO668" s="12"/>
      <c r="GP668" s="12"/>
      <c r="GQ668" s="12"/>
      <c r="GR668" s="12"/>
      <c r="GS668" s="12"/>
      <c r="GT668" s="12"/>
      <c r="GU668" s="12"/>
      <c r="GV668" s="12"/>
      <c r="GW668" s="12"/>
      <c r="GX668" s="12"/>
      <c r="GY668" s="12"/>
      <c r="GZ668" s="12"/>
      <c r="HA668" s="12"/>
      <c r="HB668" s="12"/>
      <c r="HC668" s="12"/>
      <c r="HD668" s="12"/>
      <c r="HE668" s="12"/>
      <c r="HF668" s="12"/>
      <c r="HG668" s="12"/>
      <c r="HH668" s="12"/>
      <c r="HI668" s="12"/>
      <c r="HJ668" s="12"/>
      <c r="HK668" s="12"/>
      <c r="HL668" s="12"/>
      <c r="HM668" s="12"/>
      <c r="HN668" s="12"/>
      <c r="HO668" s="12"/>
      <c r="HP668" s="12"/>
      <c r="HQ668" s="12"/>
      <c r="HR668" s="12"/>
      <c r="HS668" s="12"/>
      <c r="HT668" s="12"/>
      <c r="HU668" s="12"/>
      <c r="HV668" s="12"/>
      <c r="HW668" s="12"/>
      <c r="HX668" s="12"/>
      <c r="HY668" s="12"/>
      <c r="HZ668" s="12"/>
      <c r="IA668" s="12"/>
      <c r="IB668" s="12"/>
      <c r="IC668" s="12"/>
    </row>
    <row r="669" ht="12.0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  <c r="FY669" s="12"/>
      <c r="FZ669" s="12"/>
      <c r="GA669" s="12"/>
      <c r="GB669" s="12"/>
      <c r="GC669" s="12"/>
      <c r="GD669" s="12"/>
      <c r="GE669" s="12"/>
      <c r="GF669" s="12"/>
      <c r="GG669" s="12"/>
      <c r="GH669" s="12"/>
      <c r="GI669" s="12"/>
      <c r="GJ669" s="12"/>
      <c r="GK669" s="12"/>
      <c r="GL669" s="12"/>
      <c r="GM669" s="12"/>
      <c r="GN669" s="12"/>
      <c r="GO669" s="12"/>
      <c r="GP669" s="12"/>
      <c r="GQ669" s="12"/>
      <c r="GR669" s="12"/>
      <c r="GS669" s="12"/>
      <c r="GT669" s="12"/>
      <c r="GU669" s="12"/>
      <c r="GV669" s="12"/>
      <c r="GW669" s="12"/>
      <c r="GX669" s="12"/>
      <c r="GY669" s="12"/>
      <c r="GZ669" s="12"/>
      <c r="HA669" s="12"/>
      <c r="HB669" s="12"/>
      <c r="HC669" s="12"/>
      <c r="HD669" s="12"/>
      <c r="HE669" s="12"/>
      <c r="HF669" s="12"/>
      <c r="HG669" s="12"/>
      <c r="HH669" s="12"/>
      <c r="HI669" s="12"/>
      <c r="HJ669" s="12"/>
      <c r="HK669" s="12"/>
      <c r="HL669" s="12"/>
      <c r="HM669" s="12"/>
      <c r="HN669" s="12"/>
      <c r="HO669" s="12"/>
      <c r="HP669" s="12"/>
      <c r="HQ669" s="12"/>
      <c r="HR669" s="12"/>
      <c r="HS669" s="12"/>
      <c r="HT669" s="12"/>
      <c r="HU669" s="12"/>
      <c r="HV669" s="12"/>
      <c r="HW669" s="12"/>
      <c r="HX669" s="12"/>
      <c r="HY669" s="12"/>
      <c r="HZ669" s="12"/>
      <c r="IA669" s="12"/>
      <c r="IB669" s="12"/>
      <c r="IC669" s="12"/>
    </row>
    <row r="670" ht="12.0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  <c r="FY670" s="12"/>
      <c r="FZ670" s="12"/>
      <c r="GA670" s="12"/>
      <c r="GB670" s="12"/>
      <c r="GC670" s="12"/>
      <c r="GD670" s="12"/>
      <c r="GE670" s="12"/>
      <c r="GF670" s="12"/>
      <c r="GG670" s="12"/>
      <c r="GH670" s="12"/>
      <c r="GI670" s="12"/>
      <c r="GJ670" s="12"/>
      <c r="GK670" s="12"/>
      <c r="GL670" s="12"/>
      <c r="GM670" s="12"/>
      <c r="GN670" s="12"/>
      <c r="GO670" s="12"/>
      <c r="GP670" s="12"/>
      <c r="GQ670" s="12"/>
      <c r="GR670" s="12"/>
      <c r="GS670" s="12"/>
      <c r="GT670" s="12"/>
      <c r="GU670" s="12"/>
      <c r="GV670" s="12"/>
      <c r="GW670" s="12"/>
      <c r="GX670" s="12"/>
      <c r="GY670" s="12"/>
      <c r="GZ670" s="12"/>
      <c r="HA670" s="12"/>
      <c r="HB670" s="12"/>
      <c r="HC670" s="12"/>
      <c r="HD670" s="12"/>
      <c r="HE670" s="12"/>
      <c r="HF670" s="12"/>
      <c r="HG670" s="12"/>
      <c r="HH670" s="12"/>
      <c r="HI670" s="12"/>
      <c r="HJ670" s="12"/>
      <c r="HK670" s="12"/>
      <c r="HL670" s="12"/>
      <c r="HM670" s="12"/>
      <c r="HN670" s="12"/>
      <c r="HO670" s="12"/>
      <c r="HP670" s="12"/>
      <c r="HQ670" s="12"/>
      <c r="HR670" s="12"/>
      <c r="HS670" s="12"/>
      <c r="HT670" s="12"/>
      <c r="HU670" s="12"/>
      <c r="HV670" s="12"/>
      <c r="HW670" s="12"/>
      <c r="HX670" s="12"/>
      <c r="HY670" s="12"/>
      <c r="HZ670" s="12"/>
      <c r="IA670" s="12"/>
      <c r="IB670" s="12"/>
      <c r="IC670" s="12"/>
    </row>
    <row r="671" ht="12.0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  <c r="FY671" s="12"/>
      <c r="FZ671" s="12"/>
      <c r="GA671" s="12"/>
      <c r="GB671" s="12"/>
      <c r="GC671" s="12"/>
      <c r="GD671" s="12"/>
      <c r="GE671" s="12"/>
      <c r="GF671" s="12"/>
      <c r="GG671" s="12"/>
      <c r="GH671" s="12"/>
      <c r="GI671" s="12"/>
      <c r="GJ671" s="12"/>
      <c r="GK671" s="12"/>
      <c r="GL671" s="12"/>
      <c r="GM671" s="12"/>
      <c r="GN671" s="12"/>
      <c r="GO671" s="12"/>
      <c r="GP671" s="12"/>
      <c r="GQ671" s="12"/>
      <c r="GR671" s="12"/>
      <c r="GS671" s="12"/>
      <c r="GT671" s="12"/>
      <c r="GU671" s="12"/>
      <c r="GV671" s="12"/>
      <c r="GW671" s="12"/>
      <c r="GX671" s="12"/>
      <c r="GY671" s="12"/>
      <c r="GZ671" s="12"/>
      <c r="HA671" s="12"/>
      <c r="HB671" s="12"/>
      <c r="HC671" s="12"/>
      <c r="HD671" s="12"/>
      <c r="HE671" s="12"/>
      <c r="HF671" s="12"/>
      <c r="HG671" s="12"/>
      <c r="HH671" s="12"/>
      <c r="HI671" s="12"/>
      <c r="HJ671" s="12"/>
      <c r="HK671" s="12"/>
      <c r="HL671" s="12"/>
      <c r="HM671" s="12"/>
      <c r="HN671" s="12"/>
      <c r="HO671" s="12"/>
      <c r="HP671" s="12"/>
      <c r="HQ671" s="12"/>
      <c r="HR671" s="12"/>
      <c r="HS671" s="12"/>
      <c r="HT671" s="12"/>
      <c r="HU671" s="12"/>
      <c r="HV671" s="12"/>
      <c r="HW671" s="12"/>
      <c r="HX671" s="12"/>
      <c r="HY671" s="12"/>
      <c r="HZ671" s="12"/>
      <c r="IA671" s="12"/>
      <c r="IB671" s="12"/>
      <c r="IC671" s="12"/>
    </row>
    <row r="672" ht="12.0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  <c r="FY672" s="12"/>
      <c r="FZ672" s="12"/>
      <c r="GA672" s="12"/>
      <c r="GB672" s="12"/>
      <c r="GC672" s="12"/>
      <c r="GD672" s="12"/>
      <c r="GE672" s="12"/>
      <c r="GF672" s="12"/>
      <c r="GG672" s="12"/>
      <c r="GH672" s="12"/>
      <c r="GI672" s="12"/>
      <c r="GJ672" s="12"/>
      <c r="GK672" s="12"/>
      <c r="GL672" s="12"/>
      <c r="GM672" s="12"/>
      <c r="GN672" s="12"/>
      <c r="GO672" s="12"/>
      <c r="GP672" s="12"/>
      <c r="GQ672" s="12"/>
      <c r="GR672" s="12"/>
      <c r="GS672" s="12"/>
      <c r="GT672" s="12"/>
      <c r="GU672" s="12"/>
      <c r="GV672" s="12"/>
      <c r="GW672" s="12"/>
      <c r="GX672" s="12"/>
      <c r="GY672" s="12"/>
      <c r="GZ672" s="12"/>
      <c r="HA672" s="12"/>
      <c r="HB672" s="12"/>
      <c r="HC672" s="12"/>
      <c r="HD672" s="12"/>
      <c r="HE672" s="12"/>
      <c r="HF672" s="12"/>
      <c r="HG672" s="12"/>
      <c r="HH672" s="12"/>
      <c r="HI672" s="12"/>
      <c r="HJ672" s="12"/>
      <c r="HK672" s="12"/>
      <c r="HL672" s="12"/>
      <c r="HM672" s="12"/>
      <c r="HN672" s="12"/>
      <c r="HO672" s="12"/>
      <c r="HP672" s="12"/>
      <c r="HQ672" s="12"/>
      <c r="HR672" s="12"/>
      <c r="HS672" s="12"/>
      <c r="HT672" s="12"/>
      <c r="HU672" s="12"/>
      <c r="HV672" s="12"/>
      <c r="HW672" s="12"/>
      <c r="HX672" s="12"/>
      <c r="HY672" s="12"/>
      <c r="HZ672" s="12"/>
      <c r="IA672" s="12"/>
      <c r="IB672" s="12"/>
      <c r="IC672" s="12"/>
    </row>
    <row r="673" ht="12.0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  <c r="FY673" s="12"/>
      <c r="FZ673" s="12"/>
      <c r="GA673" s="12"/>
      <c r="GB673" s="12"/>
      <c r="GC673" s="12"/>
      <c r="GD673" s="12"/>
      <c r="GE673" s="12"/>
      <c r="GF673" s="12"/>
      <c r="GG673" s="12"/>
      <c r="GH673" s="12"/>
      <c r="GI673" s="12"/>
      <c r="GJ673" s="12"/>
      <c r="GK673" s="12"/>
      <c r="GL673" s="12"/>
      <c r="GM673" s="12"/>
      <c r="GN673" s="12"/>
      <c r="GO673" s="12"/>
      <c r="GP673" s="12"/>
      <c r="GQ673" s="12"/>
      <c r="GR673" s="12"/>
      <c r="GS673" s="12"/>
      <c r="GT673" s="12"/>
      <c r="GU673" s="12"/>
      <c r="GV673" s="12"/>
      <c r="GW673" s="12"/>
      <c r="GX673" s="12"/>
      <c r="GY673" s="12"/>
      <c r="GZ673" s="12"/>
      <c r="HA673" s="12"/>
      <c r="HB673" s="12"/>
      <c r="HC673" s="12"/>
      <c r="HD673" s="12"/>
      <c r="HE673" s="12"/>
      <c r="HF673" s="12"/>
      <c r="HG673" s="12"/>
      <c r="HH673" s="12"/>
      <c r="HI673" s="12"/>
      <c r="HJ673" s="12"/>
      <c r="HK673" s="12"/>
      <c r="HL673" s="12"/>
      <c r="HM673" s="12"/>
      <c r="HN673" s="12"/>
      <c r="HO673" s="12"/>
      <c r="HP673" s="12"/>
      <c r="HQ673" s="12"/>
      <c r="HR673" s="12"/>
      <c r="HS673" s="12"/>
      <c r="HT673" s="12"/>
      <c r="HU673" s="12"/>
      <c r="HV673" s="12"/>
      <c r="HW673" s="12"/>
      <c r="HX673" s="12"/>
      <c r="HY673" s="12"/>
      <c r="HZ673" s="12"/>
      <c r="IA673" s="12"/>
      <c r="IB673" s="12"/>
      <c r="IC673" s="12"/>
    </row>
    <row r="674" ht="12.0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  <c r="FY674" s="12"/>
      <c r="FZ674" s="12"/>
      <c r="GA674" s="12"/>
      <c r="GB674" s="12"/>
      <c r="GC674" s="12"/>
      <c r="GD674" s="12"/>
      <c r="GE674" s="12"/>
      <c r="GF674" s="12"/>
      <c r="GG674" s="12"/>
      <c r="GH674" s="12"/>
      <c r="GI674" s="12"/>
      <c r="GJ674" s="12"/>
      <c r="GK674" s="12"/>
      <c r="GL674" s="12"/>
      <c r="GM674" s="12"/>
      <c r="GN674" s="12"/>
      <c r="GO674" s="12"/>
      <c r="GP674" s="12"/>
      <c r="GQ674" s="12"/>
      <c r="GR674" s="12"/>
      <c r="GS674" s="12"/>
      <c r="GT674" s="12"/>
      <c r="GU674" s="12"/>
      <c r="GV674" s="12"/>
      <c r="GW674" s="12"/>
      <c r="GX674" s="12"/>
      <c r="GY674" s="12"/>
      <c r="GZ674" s="12"/>
      <c r="HA674" s="12"/>
      <c r="HB674" s="12"/>
      <c r="HC674" s="12"/>
      <c r="HD674" s="12"/>
      <c r="HE674" s="12"/>
      <c r="HF674" s="12"/>
      <c r="HG674" s="12"/>
      <c r="HH674" s="12"/>
      <c r="HI674" s="12"/>
      <c r="HJ674" s="12"/>
      <c r="HK674" s="12"/>
      <c r="HL674" s="12"/>
      <c r="HM674" s="12"/>
      <c r="HN674" s="12"/>
      <c r="HO674" s="12"/>
      <c r="HP674" s="12"/>
      <c r="HQ674" s="12"/>
      <c r="HR674" s="12"/>
      <c r="HS674" s="12"/>
      <c r="HT674" s="12"/>
      <c r="HU674" s="12"/>
      <c r="HV674" s="12"/>
      <c r="HW674" s="12"/>
      <c r="HX674" s="12"/>
      <c r="HY674" s="12"/>
      <c r="HZ674" s="12"/>
      <c r="IA674" s="12"/>
      <c r="IB674" s="12"/>
      <c r="IC674" s="12"/>
    </row>
    <row r="675" ht="12.0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  <c r="FY675" s="12"/>
      <c r="FZ675" s="12"/>
      <c r="GA675" s="12"/>
      <c r="GB675" s="12"/>
      <c r="GC675" s="12"/>
      <c r="GD675" s="12"/>
      <c r="GE675" s="12"/>
      <c r="GF675" s="12"/>
      <c r="GG675" s="12"/>
      <c r="GH675" s="12"/>
      <c r="GI675" s="12"/>
      <c r="GJ675" s="12"/>
      <c r="GK675" s="12"/>
      <c r="GL675" s="12"/>
      <c r="GM675" s="12"/>
      <c r="GN675" s="12"/>
      <c r="GO675" s="12"/>
      <c r="GP675" s="12"/>
      <c r="GQ675" s="12"/>
      <c r="GR675" s="12"/>
      <c r="GS675" s="12"/>
      <c r="GT675" s="12"/>
      <c r="GU675" s="12"/>
      <c r="GV675" s="12"/>
      <c r="GW675" s="12"/>
      <c r="GX675" s="12"/>
      <c r="GY675" s="12"/>
      <c r="GZ675" s="12"/>
      <c r="HA675" s="12"/>
      <c r="HB675" s="12"/>
      <c r="HC675" s="12"/>
      <c r="HD675" s="12"/>
      <c r="HE675" s="12"/>
      <c r="HF675" s="12"/>
      <c r="HG675" s="12"/>
      <c r="HH675" s="12"/>
      <c r="HI675" s="12"/>
      <c r="HJ675" s="12"/>
      <c r="HK675" s="12"/>
      <c r="HL675" s="12"/>
      <c r="HM675" s="12"/>
      <c r="HN675" s="12"/>
      <c r="HO675" s="12"/>
      <c r="HP675" s="12"/>
      <c r="HQ675" s="12"/>
      <c r="HR675" s="12"/>
      <c r="HS675" s="12"/>
      <c r="HT675" s="12"/>
      <c r="HU675" s="12"/>
      <c r="HV675" s="12"/>
      <c r="HW675" s="12"/>
      <c r="HX675" s="12"/>
      <c r="HY675" s="12"/>
      <c r="HZ675" s="12"/>
      <c r="IA675" s="12"/>
      <c r="IB675" s="12"/>
      <c r="IC675" s="12"/>
    </row>
    <row r="676" ht="12.0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  <c r="FY676" s="12"/>
      <c r="FZ676" s="12"/>
      <c r="GA676" s="12"/>
      <c r="GB676" s="12"/>
      <c r="GC676" s="12"/>
      <c r="GD676" s="12"/>
      <c r="GE676" s="12"/>
      <c r="GF676" s="12"/>
      <c r="GG676" s="12"/>
      <c r="GH676" s="12"/>
      <c r="GI676" s="12"/>
      <c r="GJ676" s="12"/>
      <c r="GK676" s="12"/>
      <c r="GL676" s="12"/>
      <c r="GM676" s="12"/>
      <c r="GN676" s="12"/>
      <c r="GO676" s="12"/>
      <c r="GP676" s="12"/>
      <c r="GQ676" s="12"/>
      <c r="GR676" s="12"/>
      <c r="GS676" s="12"/>
      <c r="GT676" s="12"/>
      <c r="GU676" s="12"/>
      <c r="GV676" s="12"/>
      <c r="GW676" s="12"/>
      <c r="GX676" s="12"/>
      <c r="GY676" s="12"/>
      <c r="GZ676" s="12"/>
      <c r="HA676" s="12"/>
      <c r="HB676" s="12"/>
      <c r="HC676" s="12"/>
      <c r="HD676" s="12"/>
      <c r="HE676" s="12"/>
      <c r="HF676" s="12"/>
      <c r="HG676" s="12"/>
      <c r="HH676" s="12"/>
      <c r="HI676" s="12"/>
      <c r="HJ676" s="12"/>
      <c r="HK676" s="12"/>
      <c r="HL676" s="12"/>
      <c r="HM676" s="12"/>
      <c r="HN676" s="12"/>
      <c r="HO676" s="12"/>
      <c r="HP676" s="12"/>
      <c r="HQ676" s="12"/>
      <c r="HR676" s="12"/>
      <c r="HS676" s="12"/>
      <c r="HT676" s="12"/>
      <c r="HU676" s="12"/>
      <c r="HV676" s="12"/>
      <c r="HW676" s="12"/>
      <c r="HX676" s="12"/>
      <c r="HY676" s="12"/>
      <c r="HZ676" s="12"/>
      <c r="IA676" s="12"/>
      <c r="IB676" s="12"/>
      <c r="IC676" s="12"/>
    </row>
    <row r="677" ht="12.0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  <c r="FY677" s="12"/>
      <c r="FZ677" s="12"/>
      <c r="GA677" s="12"/>
      <c r="GB677" s="12"/>
      <c r="GC677" s="12"/>
      <c r="GD677" s="12"/>
      <c r="GE677" s="12"/>
      <c r="GF677" s="12"/>
      <c r="GG677" s="12"/>
      <c r="GH677" s="12"/>
      <c r="GI677" s="12"/>
      <c r="GJ677" s="12"/>
      <c r="GK677" s="12"/>
      <c r="GL677" s="12"/>
      <c r="GM677" s="12"/>
      <c r="GN677" s="12"/>
      <c r="GO677" s="12"/>
      <c r="GP677" s="12"/>
      <c r="GQ677" s="12"/>
      <c r="GR677" s="12"/>
      <c r="GS677" s="12"/>
      <c r="GT677" s="12"/>
      <c r="GU677" s="12"/>
      <c r="GV677" s="12"/>
      <c r="GW677" s="12"/>
      <c r="GX677" s="12"/>
      <c r="GY677" s="12"/>
      <c r="GZ677" s="12"/>
      <c r="HA677" s="12"/>
      <c r="HB677" s="12"/>
      <c r="HC677" s="12"/>
      <c r="HD677" s="12"/>
      <c r="HE677" s="12"/>
      <c r="HF677" s="12"/>
      <c r="HG677" s="12"/>
      <c r="HH677" s="12"/>
      <c r="HI677" s="12"/>
      <c r="HJ677" s="12"/>
      <c r="HK677" s="12"/>
      <c r="HL677" s="12"/>
      <c r="HM677" s="12"/>
      <c r="HN677" s="12"/>
      <c r="HO677" s="12"/>
      <c r="HP677" s="12"/>
      <c r="HQ677" s="12"/>
      <c r="HR677" s="12"/>
      <c r="HS677" s="12"/>
      <c r="HT677" s="12"/>
      <c r="HU677" s="12"/>
      <c r="HV677" s="12"/>
      <c r="HW677" s="12"/>
      <c r="HX677" s="12"/>
      <c r="HY677" s="12"/>
      <c r="HZ677" s="12"/>
      <c r="IA677" s="12"/>
      <c r="IB677" s="12"/>
      <c r="IC677" s="12"/>
    </row>
    <row r="678" ht="12.0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  <c r="FY678" s="12"/>
      <c r="FZ678" s="12"/>
      <c r="GA678" s="12"/>
      <c r="GB678" s="12"/>
      <c r="GC678" s="12"/>
      <c r="GD678" s="12"/>
      <c r="GE678" s="12"/>
      <c r="GF678" s="12"/>
      <c r="GG678" s="12"/>
      <c r="GH678" s="12"/>
      <c r="GI678" s="12"/>
      <c r="GJ678" s="12"/>
      <c r="GK678" s="12"/>
      <c r="GL678" s="12"/>
      <c r="GM678" s="12"/>
      <c r="GN678" s="12"/>
      <c r="GO678" s="12"/>
      <c r="GP678" s="12"/>
      <c r="GQ678" s="12"/>
      <c r="GR678" s="12"/>
      <c r="GS678" s="12"/>
      <c r="GT678" s="12"/>
      <c r="GU678" s="12"/>
      <c r="GV678" s="12"/>
      <c r="GW678" s="12"/>
      <c r="GX678" s="12"/>
      <c r="GY678" s="12"/>
      <c r="GZ678" s="12"/>
      <c r="HA678" s="12"/>
      <c r="HB678" s="12"/>
      <c r="HC678" s="12"/>
      <c r="HD678" s="12"/>
      <c r="HE678" s="12"/>
      <c r="HF678" s="12"/>
      <c r="HG678" s="12"/>
      <c r="HH678" s="12"/>
      <c r="HI678" s="12"/>
      <c r="HJ678" s="12"/>
      <c r="HK678" s="12"/>
      <c r="HL678" s="12"/>
      <c r="HM678" s="12"/>
      <c r="HN678" s="12"/>
      <c r="HO678" s="12"/>
      <c r="HP678" s="12"/>
      <c r="HQ678" s="12"/>
      <c r="HR678" s="12"/>
      <c r="HS678" s="12"/>
      <c r="HT678" s="12"/>
      <c r="HU678" s="12"/>
      <c r="HV678" s="12"/>
      <c r="HW678" s="12"/>
      <c r="HX678" s="12"/>
      <c r="HY678" s="12"/>
      <c r="HZ678" s="12"/>
      <c r="IA678" s="12"/>
      <c r="IB678" s="12"/>
      <c r="IC678" s="12"/>
    </row>
    <row r="679" ht="12.0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  <c r="FY679" s="12"/>
      <c r="FZ679" s="12"/>
      <c r="GA679" s="12"/>
      <c r="GB679" s="12"/>
      <c r="GC679" s="12"/>
      <c r="GD679" s="12"/>
      <c r="GE679" s="12"/>
      <c r="GF679" s="12"/>
      <c r="GG679" s="12"/>
      <c r="GH679" s="12"/>
      <c r="GI679" s="12"/>
      <c r="GJ679" s="12"/>
      <c r="GK679" s="12"/>
      <c r="GL679" s="12"/>
      <c r="GM679" s="12"/>
      <c r="GN679" s="12"/>
      <c r="GO679" s="12"/>
      <c r="GP679" s="12"/>
      <c r="GQ679" s="12"/>
      <c r="GR679" s="12"/>
      <c r="GS679" s="12"/>
      <c r="GT679" s="12"/>
      <c r="GU679" s="12"/>
      <c r="GV679" s="12"/>
      <c r="GW679" s="12"/>
      <c r="GX679" s="12"/>
      <c r="GY679" s="12"/>
      <c r="GZ679" s="12"/>
      <c r="HA679" s="12"/>
      <c r="HB679" s="12"/>
      <c r="HC679" s="12"/>
      <c r="HD679" s="12"/>
      <c r="HE679" s="12"/>
      <c r="HF679" s="12"/>
      <c r="HG679" s="12"/>
      <c r="HH679" s="12"/>
      <c r="HI679" s="12"/>
      <c r="HJ679" s="12"/>
      <c r="HK679" s="12"/>
      <c r="HL679" s="12"/>
      <c r="HM679" s="12"/>
      <c r="HN679" s="12"/>
      <c r="HO679" s="12"/>
      <c r="HP679" s="12"/>
      <c r="HQ679" s="12"/>
      <c r="HR679" s="12"/>
      <c r="HS679" s="12"/>
      <c r="HT679" s="12"/>
      <c r="HU679" s="12"/>
      <c r="HV679" s="12"/>
      <c r="HW679" s="12"/>
      <c r="HX679" s="12"/>
      <c r="HY679" s="12"/>
      <c r="HZ679" s="12"/>
      <c r="IA679" s="12"/>
      <c r="IB679" s="12"/>
      <c r="IC679" s="12"/>
    </row>
    <row r="680" ht="12.0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  <c r="FY680" s="12"/>
      <c r="FZ680" s="12"/>
      <c r="GA680" s="12"/>
      <c r="GB680" s="12"/>
      <c r="GC680" s="12"/>
      <c r="GD680" s="12"/>
      <c r="GE680" s="12"/>
      <c r="GF680" s="12"/>
      <c r="GG680" s="12"/>
      <c r="GH680" s="12"/>
      <c r="GI680" s="12"/>
      <c r="GJ680" s="12"/>
      <c r="GK680" s="12"/>
      <c r="GL680" s="12"/>
      <c r="GM680" s="12"/>
      <c r="GN680" s="12"/>
      <c r="GO680" s="12"/>
      <c r="GP680" s="12"/>
      <c r="GQ680" s="12"/>
      <c r="GR680" s="12"/>
      <c r="GS680" s="12"/>
      <c r="GT680" s="12"/>
      <c r="GU680" s="12"/>
      <c r="GV680" s="12"/>
      <c r="GW680" s="12"/>
      <c r="GX680" s="12"/>
      <c r="GY680" s="12"/>
      <c r="GZ680" s="12"/>
      <c r="HA680" s="12"/>
      <c r="HB680" s="12"/>
      <c r="HC680" s="12"/>
      <c r="HD680" s="12"/>
      <c r="HE680" s="12"/>
      <c r="HF680" s="12"/>
      <c r="HG680" s="12"/>
      <c r="HH680" s="12"/>
      <c r="HI680" s="12"/>
      <c r="HJ680" s="12"/>
      <c r="HK680" s="12"/>
      <c r="HL680" s="12"/>
      <c r="HM680" s="12"/>
      <c r="HN680" s="12"/>
      <c r="HO680" s="12"/>
      <c r="HP680" s="12"/>
      <c r="HQ680" s="12"/>
      <c r="HR680" s="12"/>
      <c r="HS680" s="12"/>
      <c r="HT680" s="12"/>
      <c r="HU680" s="12"/>
      <c r="HV680" s="12"/>
      <c r="HW680" s="12"/>
      <c r="HX680" s="12"/>
      <c r="HY680" s="12"/>
      <c r="HZ680" s="12"/>
      <c r="IA680" s="12"/>
      <c r="IB680" s="12"/>
      <c r="IC680" s="12"/>
    </row>
    <row r="681" ht="12.0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  <c r="FY681" s="12"/>
      <c r="FZ681" s="12"/>
      <c r="GA681" s="12"/>
      <c r="GB681" s="12"/>
      <c r="GC681" s="12"/>
      <c r="GD681" s="12"/>
      <c r="GE681" s="12"/>
      <c r="GF681" s="12"/>
      <c r="GG681" s="12"/>
      <c r="GH681" s="12"/>
      <c r="GI681" s="12"/>
      <c r="GJ681" s="12"/>
      <c r="GK681" s="12"/>
      <c r="GL681" s="12"/>
      <c r="GM681" s="12"/>
      <c r="GN681" s="12"/>
      <c r="GO681" s="12"/>
      <c r="GP681" s="12"/>
      <c r="GQ681" s="12"/>
      <c r="GR681" s="12"/>
      <c r="GS681" s="12"/>
      <c r="GT681" s="12"/>
      <c r="GU681" s="12"/>
      <c r="GV681" s="12"/>
      <c r="GW681" s="12"/>
      <c r="GX681" s="12"/>
      <c r="GY681" s="12"/>
      <c r="GZ681" s="12"/>
      <c r="HA681" s="12"/>
      <c r="HB681" s="12"/>
      <c r="HC681" s="12"/>
      <c r="HD681" s="12"/>
      <c r="HE681" s="12"/>
      <c r="HF681" s="12"/>
      <c r="HG681" s="12"/>
      <c r="HH681" s="12"/>
      <c r="HI681" s="12"/>
      <c r="HJ681" s="12"/>
      <c r="HK681" s="12"/>
      <c r="HL681" s="12"/>
      <c r="HM681" s="12"/>
      <c r="HN681" s="12"/>
      <c r="HO681" s="12"/>
      <c r="HP681" s="12"/>
      <c r="HQ681" s="12"/>
      <c r="HR681" s="12"/>
      <c r="HS681" s="12"/>
      <c r="HT681" s="12"/>
      <c r="HU681" s="12"/>
      <c r="HV681" s="12"/>
      <c r="HW681" s="12"/>
      <c r="HX681" s="12"/>
      <c r="HY681" s="12"/>
      <c r="HZ681" s="12"/>
      <c r="IA681" s="12"/>
      <c r="IB681" s="12"/>
      <c r="IC681" s="12"/>
    </row>
    <row r="682" ht="12.0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  <c r="FY682" s="12"/>
      <c r="FZ682" s="12"/>
      <c r="GA682" s="12"/>
      <c r="GB682" s="12"/>
      <c r="GC682" s="12"/>
      <c r="GD682" s="12"/>
      <c r="GE682" s="12"/>
      <c r="GF682" s="12"/>
      <c r="GG682" s="12"/>
      <c r="GH682" s="12"/>
      <c r="GI682" s="12"/>
      <c r="GJ682" s="12"/>
      <c r="GK682" s="12"/>
      <c r="GL682" s="12"/>
      <c r="GM682" s="12"/>
      <c r="GN682" s="12"/>
      <c r="GO682" s="12"/>
      <c r="GP682" s="12"/>
      <c r="GQ682" s="12"/>
      <c r="GR682" s="12"/>
      <c r="GS682" s="12"/>
      <c r="GT682" s="12"/>
      <c r="GU682" s="12"/>
      <c r="GV682" s="12"/>
      <c r="GW682" s="12"/>
      <c r="GX682" s="12"/>
      <c r="GY682" s="12"/>
      <c r="GZ682" s="12"/>
      <c r="HA682" s="12"/>
      <c r="HB682" s="12"/>
      <c r="HC682" s="12"/>
      <c r="HD682" s="12"/>
      <c r="HE682" s="12"/>
      <c r="HF682" s="12"/>
      <c r="HG682" s="12"/>
      <c r="HH682" s="12"/>
      <c r="HI682" s="12"/>
      <c r="HJ682" s="12"/>
      <c r="HK682" s="12"/>
      <c r="HL682" s="12"/>
      <c r="HM682" s="12"/>
      <c r="HN682" s="12"/>
      <c r="HO682" s="12"/>
      <c r="HP682" s="12"/>
      <c r="HQ682" s="12"/>
      <c r="HR682" s="12"/>
      <c r="HS682" s="12"/>
      <c r="HT682" s="12"/>
      <c r="HU682" s="12"/>
      <c r="HV682" s="12"/>
      <c r="HW682" s="12"/>
      <c r="HX682" s="12"/>
      <c r="HY682" s="12"/>
      <c r="HZ682" s="12"/>
      <c r="IA682" s="12"/>
      <c r="IB682" s="12"/>
      <c r="IC682" s="12"/>
    </row>
    <row r="683" ht="12.0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  <c r="FY683" s="12"/>
      <c r="FZ683" s="12"/>
      <c r="GA683" s="12"/>
      <c r="GB683" s="12"/>
      <c r="GC683" s="12"/>
      <c r="GD683" s="12"/>
      <c r="GE683" s="12"/>
      <c r="GF683" s="12"/>
      <c r="GG683" s="12"/>
      <c r="GH683" s="12"/>
      <c r="GI683" s="12"/>
      <c r="GJ683" s="12"/>
      <c r="GK683" s="12"/>
      <c r="GL683" s="12"/>
      <c r="GM683" s="12"/>
      <c r="GN683" s="12"/>
      <c r="GO683" s="12"/>
      <c r="GP683" s="12"/>
      <c r="GQ683" s="12"/>
      <c r="GR683" s="12"/>
      <c r="GS683" s="12"/>
      <c r="GT683" s="12"/>
      <c r="GU683" s="12"/>
      <c r="GV683" s="12"/>
      <c r="GW683" s="12"/>
      <c r="GX683" s="12"/>
      <c r="GY683" s="12"/>
      <c r="GZ683" s="12"/>
      <c r="HA683" s="12"/>
      <c r="HB683" s="12"/>
      <c r="HC683" s="12"/>
      <c r="HD683" s="12"/>
      <c r="HE683" s="12"/>
      <c r="HF683" s="12"/>
      <c r="HG683" s="12"/>
      <c r="HH683" s="12"/>
      <c r="HI683" s="12"/>
      <c r="HJ683" s="12"/>
      <c r="HK683" s="12"/>
      <c r="HL683" s="12"/>
      <c r="HM683" s="12"/>
      <c r="HN683" s="12"/>
      <c r="HO683" s="12"/>
      <c r="HP683" s="12"/>
      <c r="HQ683" s="12"/>
      <c r="HR683" s="12"/>
      <c r="HS683" s="12"/>
      <c r="HT683" s="12"/>
      <c r="HU683" s="12"/>
      <c r="HV683" s="12"/>
      <c r="HW683" s="12"/>
      <c r="HX683" s="12"/>
      <c r="HY683" s="12"/>
      <c r="HZ683" s="12"/>
      <c r="IA683" s="12"/>
      <c r="IB683" s="12"/>
      <c r="IC683" s="12"/>
    </row>
    <row r="684" ht="12.0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  <c r="FY684" s="12"/>
      <c r="FZ684" s="12"/>
      <c r="GA684" s="12"/>
      <c r="GB684" s="12"/>
      <c r="GC684" s="12"/>
      <c r="GD684" s="12"/>
      <c r="GE684" s="12"/>
      <c r="GF684" s="12"/>
      <c r="GG684" s="12"/>
      <c r="GH684" s="12"/>
      <c r="GI684" s="12"/>
      <c r="GJ684" s="12"/>
      <c r="GK684" s="12"/>
      <c r="GL684" s="12"/>
      <c r="GM684" s="12"/>
      <c r="GN684" s="12"/>
      <c r="GO684" s="12"/>
      <c r="GP684" s="12"/>
      <c r="GQ684" s="12"/>
      <c r="GR684" s="12"/>
      <c r="GS684" s="12"/>
      <c r="GT684" s="12"/>
      <c r="GU684" s="12"/>
      <c r="GV684" s="12"/>
      <c r="GW684" s="12"/>
      <c r="GX684" s="12"/>
      <c r="GY684" s="12"/>
      <c r="GZ684" s="12"/>
      <c r="HA684" s="12"/>
      <c r="HB684" s="12"/>
      <c r="HC684" s="12"/>
      <c r="HD684" s="12"/>
      <c r="HE684" s="12"/>
      <c r="HF684" s="12"/>
      <c r="HG684" s="12"/>
      <c r="HH684" s="12"/>
      <c r="HI684" s="12"/>
      <c r="HJ684" s="12"/>
      <c r="HK684" s="12"/>
      <c r="HL684" s="12"/>
      <c r="HM684" s="12"/>
      <c r="HN684" s="12"/>
      <c r="HO684" s="12"/>
      <c r="HP684" s="12"/>
      <c r="HQ684" s="12"/>
      <c r="HR684" s="12"/>
      <c r="HS684" s="12"/>
      <c r="HT684" s="12"/>
      <c r="HU684" s="12"/>
      <c r="HV684" s="12"/>
      <c r="HW684" s="12"/>
      <c r="HX684" s="12"/>
      <c r="HY684" s="12"/>
      <c r="HZ684" s="12"/>
      <c r="IA684" s="12"/>
      <c r="IB684" s="12"/>
      <c r="IC684" s="12"/>
    </row>
    <row r="685" ht="12.0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  <c r="FY685" s="12"/>
      <c r="FZ685" s="12"/>
      <c r="GA685" s="12"/>
      <c r="GB685" s="12"/>
      <c r="GC685" s="12"/>
      <c r="GD685" s="12"/>
      <c r="GE685" s="12"/>
      <c r="GF685" s="12"/>
      <c r="GG685" s="12"/>
      <c r="GH685" s="12"/>
      <c r="GI685" s="12"/>
      <c r="GJ685" s="12"/>
      <c r="GK685" s="12"/>
      <c r="GL685" s="12"/>
      <c r="GM685" s="12"/>
      <c r="GN685" s="12"/>
      <c r="GO685" s="12"/>
      <c r="GP685" s="12"/>
      <c r="GQ685" s="12"/>
      <c r="GR685" s="12"/>
      <c r="GS685" s="12"/>
      <c r="GT685" s="12"/>
      <c r="GU685" s="12"/>
      <c r="GV685" s="12"/>
      <c r="GW685" s="12"/>
      <c r="GX685" s="12"/>
      <c r="GY685" s="12"/>
      <c r="GZ685" s="12"/>
      <c r="HA685" s="12"/>
      <c r="HB685" s="12"/>
      <c r="HC685" s="12"/>
      <c r="HD685" s="12"/>
      <c r="HE685" s="12"/>
      <c r="HF685" s="12"/>
      <c r="HG685" s="12"/>
      <c r="HH685" s="12"/>
      <c r="HI685" s="12"/>
      <c r="HJ685" s="12"/>
      <c r="HK685" s="12"/>
      <c r="HL685" s="12"/>
      <c r="HM685" s="12"/>
      <c r="HN685" s="12"/>
      <c r="HO685" s="12"/>
      <c r="HP685" s="12"/>
      <c r="HQ685" s="12"/>
      <c r="HR685" s="12"/>
      <c r="HS685" s="12"/>
      <c r="HT685" s="12"/>
      <c r="HU685" s="12"/>
      <c r="HV685" s="12"/>
      <c r="HW685" s="12"/>
      <c r="HX685" s="12"/>
      <c r="HY685" s="12"/>
      <c r="HZ685" s="12"/>
      <c r="IA685" s="12"/>
      <c r="IB685" s="12"/>
      <c r="IC685" s="12"/>
    </row>
    <row r="686" ht="12.0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  <c r="FY686" s="12"/>
      <c r="FZ686" s="12"/>
      <c r="GA686" s="12"/>
      <c r="GB686" s="12"/>
      <c r="GC686" s="12"/>
      <c r="GD686" s="12"/>
      <c r="GE686" s="12"/>
      <c r="GF686" s="12"/>
      <c r="GG686" s="12"/>
      <c r="GH686" s="12"/>
      <c r="GI686" s="12"/>
      <c r="GJ686" s="12"/>
      <c r="GK686" s="12"/>
      <c r="GL686" s="12"/>
      <c r="GM686" s="12"/>
      <c r="GN686" s="12"/>
      <c r="GO686" s="12"/>
      <c r="GP686" s="12"/>
      <c r="GQ686" s="12"/>
      <c r="GR686" s="12"/>
      <c r="GS686" s="12"/>
      <c r="GT686" s="12"/>
      <c r="GU686" s="12"/>
      <c r="GV686" s="12"/>
      <c r="GW686" s="12"/>
      <c r="GX686" s="12"/>
      <c r="GY686" s="12"/>
      <c r="GZ686" s="12"/>
      <c r="HA686" s="12"/>
      <c r="HB686" s="12"/>
      <c r="HC686" s="12"/>
      <c r="HD686" s="12"/>
      <c r="HE686" s="12"/>
      <c r="HF686" s="12"/>
      <c r="HG686" s="12"/>
      <c r="HH686" s="12"/>
      <c r="HI686" s="12"/>
      <c r="HJ686" s="12"/>
      <c r="HK686" s="12"/>
      <c r="HL686" s="12"/>
      <c r="HM686" s="12"/>
      <c r="HN686" s="12"/>
      <c r="HO686" s="12"/>
      <c r="HP686" s="12"/>
      <c r="HQ686" s="12"/>
      <c r="HR686" s="12"/>
      <c r="HS686" s="12"/>
      <c r="HT686" s="12"/>
      <c r="HU686" s="12"/>
      <c r="HV686" s="12"/>
      <c r="HW686" s="12"/>
      <c r="HX686" s="12"/>
      <c r="HY686" s="12"/>
      <c r="HZ686" s="12"/>
      <c r="IA686" s="12"/>
      <c r="IB686" s="12"/>
      <c r="IC686" s="12"/>
    </row>
    <row r="687" ht="12.0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  <c r="FY687" s="12"/>
      <c r="FZ687" s="12"/>
      <c r="GA687" s="12"/>
      <c r="GB687" s="12"/>
      <c r="GC687" s="12"/>
      <c r="GD687" s="12"/>
      <c r="GE687" s="12"/>
      <c r="GF687" s="12"/>
      <c r="GG687" s="12"/>
      <c r="GH687" s="12"/>
      <c r="GI687" s="12"/>
      <c r="GJ687" s="12"/>
      <c r="GK687" s="12"/>
      <c r="GL687" s="12"/>
      <c r="GM687" s="12"/>
      <c r="GN687" s="12"/>
      <c r="GO687" s="12"/>
      <c r="GP687" s="12"/>
      <c r="GQ687" s="12"/>
      <c r="GR687" s="12"/>
      <c r="GS687" s="12"/>
      <c r="GT687" s="12"/>
      <c r="GU687" s="12"/>
      <c r="GV687" s="12"/>
      <c r="GW687" s="12"/>
      <c r="GX687" s="12"/>
      <c r="GY687" s="12"/>
      <c r="GZ687" s="12"/>
      <c r="HA687" s="12"/>
      <c r="HB687" s="12"/>
      <c r="HC687" s="12"/>
      <c r="HD687" s="12"/>
      <c r="HE687" s="12"/>
      <c r="HF687" s="12"/>
      <c r="HG687" s="12"/>
      <c r="HH687" s="12"/>
      <c r="HI687" s="12"/>
      <c r="HJ687" s="12"/>
      <c r="HK687" s="12"/>
      <c r="HL687" s="12"/>
      <c r="HM687" s="12"/>
      <c r="HN687" s="12"/>
      <c r="HO687" s="12"/>
      <c r="HP687" s="12"/>
      <c r="HQ687" s="12"/>
      <c r="HR687" s="12"/>
      <c r="HS687" s="12"/>
      <c r="HT687" s="12"/>
      <c r="HU687" s="12"/>
      <c r="HV687" s="12"/>
      <c r="HW687" s="12"/>
      <c r="HX687" s="12"/>
      <c r="HY687" s="12"/>
      <c r="HZ687" s="12"/>
      <c r="IA687" s="12"/>
      <c r="IB687" s="12"/>
      <c r="IC687" s="12"/>
    </row>
    <row r="688" ht="12.0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  <c r="FY688" s="12"/>
      <c r="FZ688" s="12"/>
      <c r="GA688" s="12"/>
      <c r="GB688" s="12"/>
      <c r="GC688" s="12"/>
      <c r="GD688" s="12"/>
      <c r="GE688" s="12"/>
      <c r="GF688" s="12"/>
      <c r="GG688" s="12"/>
      <c r="GH688" s="12"/>
      <c r="GI688" s="12"/>
      <c r="GJ688" s="12"/>
      <c r="GK688" s="12"/>
      <c r="GL688" s="12"/>
      <c r="GM688" s="12"/>
      <c r="GN688" s="12"/>
      <c r="GO688" s="12"/>
      <c r="GP688" s="12"/>
      <c r="GQ688" s="12"/>
      <c r="GR688" s="12"/>
      <c r="GS688" s="12"/>
      <c r="GT688" s="12"/>
      <c r="GU688" s="12"/>
      <c r="GV688" s="12"/>
      <c r="GW688" s="12"/>
      <c r="GX688" s="12"/>
      <c r="GY688" s="12"/>
      <c r="GZ688" s="12"/>
      <c r="HA688" s="12"/>
      <c r="HB688" s="12"/>
      <c r="HC688" s="12"/>
      <c r="HD688" s="12"/>
      <c r="HE688" s="12"/>
      <c r="HF688" s="12"/>
      <c r="HG688" s="12"/>
      <c r="HH688" s="12"/>
      <c r="HI688" s="12"/>
      <c r="HJ688" s="12"/>
      <c r="HK688" s="12"/>
      <c r="HL688" s="12"/>
      <c r="HM688" s="12"/>
      <c r="HN688" s="12"/>
      <c r="HO688" s="12"/>
      <c r="HP688" s="12"/>
      <c r="HQ688" s="12"/>
      <c r="HR688" s="12"/>
      <c r="HS688" s="12"/>
      <c r="HT688" s="12"/>
      <c r="HU688" s="12"/>
      <c r="HV688" s="12"/>
      <c r="HW688" s="12"/>
      <c r="HX688" s="12"/>
      <c r="HY688" s="12"/>
      <c r="HZ688" s="12"/>
      <c r="IA688" s="12"/>
      <c r="IB688" s="12"/>
      <c r="IC688" s="12"/>
    </row>
    <row r="689" ht="12.0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  <c r="FY689" s="12"/>
      <c r="FZ689" s="12"/>
      <c r="GA689" s="12"/>
      <c r="GB689" s="12"/>
      <c r="GC689" s="12"/>
      <c r="GD689" s="12"/>
      <c r="GE689" s="12"/>
      <c r="GF689" s="12"/>
      <c r="GG689" s="12"/>
      <c r="GH689" s="12"/>
      <c r="GI689" s="12"/>
      <c r="GJ689" s="12"/>
      <c r="GK689" s="12"/>
      <c r="GL689" s="12"/>
      <c r="GM689" s="12"/>
      <c r="GN689" s="12"/>
      <c r="GO689" s="12"/>
      <c r="GP689" s="12"/>
      <c r="GQ689" s="12"/>
      <c r="GR689" s="12"/>
      <c r="GS689" s="12"/>
      <c r="GT689" s="12"/>
      <c r="GU689" s="12"/>
      <c r="GV689" s="12"/>
      <c r="GW689" s="12"/>
      <c r="GX689" s="12"/>
      <c r="GY689" s="12"/>
      <c r="GZ689" s="12"/>
      <c r="HA689" s="12"/>
      <c r="HB689" s="12"/>
      <c r="HC689" s="12"/>
      <c r="HD689" s="12"/>
      <c r="HE689" s="12"/>
      <c r="HF689" s="12"/>
      <c r="HG689" s="12"/>
      <c r="HH689" s="12"/>
      <c r="HI689" s="12"/>
      <c r="HJ689" s="12"/>
      <c r="HK689" s="12"/>
      <c r="HL689" s="12"/>
      <c r="HM689" s="12"/>
      <c r="HN689" s="12"/>
      <c r="HO689" s="12"/>
      <c r="HP689" s="12"/>
      <c r="HQ689" s="12"/>
      <c r="HR689" s="12"/>
      <c r="HS689" s="12"/>
      <c r="HT689" s="12"/>
      <c r="HU689" s="12"/>
      <c r="HV689" s="12"/>
      <c r="HW689" s="12"/>
      <c r="HX689" s="12"/>
      <c r="HY689" s="12"/>
      <c r="HZ689" s="12"/>
      <c r="IA689" s="12"/>
      <c r="IB689" s="12"/>
      <c r="IC689" s="12"/>
    </row>
    <row r="690" ht="12.0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  <c r="FY690" s="12"/>
      <c r="FZ690" s="12"/>
      <c r="GA690" s="12"/>
      <c r="GB690" s="12"/>
      <c r="GC690" s="12"/>
      <c r="GD690" s="12"/>
      <c r="GE690" s="12"/>
      <c r="GF690" s="12"/>
      <c r="GG690" s="12"/>
      <c r="GH690" s="12"/>
      <c r="GI690" s="12"/>
      <c r="GJ690" s="12"/>
      <c r="GK690" s="12"/>
      <c r="GL690" s="12"/>
      <c r="GM690" s="12"/>
      <c r="GN690" s="12"/>
      <c r="GO690" s="12"/>
      <c r="GP690" s="12"/>
      <c r="GQ690" s="12"/>
      <c r="GR690" s="12"/>
      <c r="GS690" s="12"/>
      <c r="GT690" s="12"/>
      <c r="GU690" s="12"/>
      <c r="GV690" s="12"/>
      <c r="GW690" s="12"/>
      <c r="GX690" s="12"/>
      <c r="GY690" s="12"/>
      <c r="GZ690" s="12"/>
      <c r="HA690" s="12"/>
      <c r="HB690" s="12"/>
      <c r="HC690" s="12"/>
      <c r="HD690" s="12"/>
      <c r="HE690" s="12"/>
      <c r="HF690" s="12"/>
      <c r="HG690" s="12"/>
      <c r="HH690" s="12"/>
      <c r="HI690" s="12"/>
      <c r="HJ690" s="12"/>
      <c r="HK690" s="12"/>
      <c r="HL690" s="12"/>
      <c r="HM690" s="12"/>
      <c r="HN690" s="12"/>
      <c r="HO690" s="12"/>
      <c r="HP690" s="12"/>
      <c r="HQ690" s="12"/>
      <c r="HR690" s="12"/>
      <c r="HS690" s="12"/>
      <c r="HT690" s="12"/>
      <c r="HU690" s="12"/>
      <c r="HV690" s="12"/>
      <c r="HW690" s="12"/>
      <c r="HX690" s="12"/>
      <c r="HY690" s="12"/>
      <c r="HZ690" s="12"/>
      <c r="IA690" s="12"/>
      <c r="IB690" s="12"/>
      <c r="IC690" s="12"/>
    </row>
    <row r="691" ht="12.0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  <c r="FY691" s="12"/>
      <c r="FZ691" s="12"/>
      <c r="GA691" s="12"/>
      <c r="GB691" s="12"/>
      <c r="GC691" s="12"/>
      <c r="GD691" s="12"/>
      <c r="GE691" s="12"/>
      <c r="GF691" s="12"/>
      <c r="GG691" s="12"/>
      <c r="GH691" s="12"/>
      <c r="GI691" s="12"/>
      <c r="GJ691" s="12"/>
      <c r="GK691" s="12"/>
      <c r="GL691" s="12"/>
      <c r="GM691" s="12"/>
      <c r="GN691" s="12"/>
      <c r="GO691" s="12"/>
      <c r="GP691" s="12"/>
      <c r="GQ691" s="12"/>
      <c r="GR691" s="12"/>
      <c r="GS691" s="12"/>
      <c r="GT691" s="12"/>
      <c r="GU691" s="12"/>
      <c r="GV691" s="12"/>
      <c r="GW691" s="12"/>
      <c r="GX691" s="12"/>
      <c r="GY691" s="12"/>
      <c r="GZ691" s="12"/>
      <c r="HA691" s="12"/>
      <c r="HB691" s="12"/>
      <c r="HC691" s="12"/>
      <c r="HD691" s="12"/>
      <c r="HE691" s="12"/>
      <c r="HF691" s="12"/>
      <c r="HG691" s="12"/>
      <c r="HH691" s="12"/>
      <c r="HI691" s="12"/>
      <c r="HJ691" s="12"/>
      <c r="HK691" s="12"/>
      <c r="HL691" s="12"/>
      <c r="HM691" s="12"/>
      <c r="HN691" s="12"/>
      <c r="HO691" s="12"/>
      <c r="HP691" s="12"/>
      <c r="HQ691" s="12"/>
      <c r="HR691" s="12"/>
      <c r="HS691" s="12"/>
      <c r="HT691" s="12"/>
      <c r="HU691" s="12"/>
      <c r="HV691" s="12"/>
      <c r="HW691" s="12"/>
      <c r="HX691" s="12"/>
      <c r="HY691" s="12"/>
      <c r="HZ691" s="12"/>
      <c r="IA691" s="12"/>
      <c r="IB691" s="12"/>
      <c r="IC691" s="12"/>
    </row>
    <row r="692" ht="12.0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  <c r="FY692" s="12"/>
      <c r="FZ692" s="12"/>
      <c r="GA692" s="12"/>
      <c r="GB692" s="12"/>
      <c r="GC692" s="12"/>
      <c r="GD692" s="12"/>
      <c r="GE692" s="12"/>
      <c r="GF692" s="12"/>
      <c r="GG692" s="12"/>
      <c r="GH692" s="12"/>
      <c r="GI692" s="12"/>
      <c r="GJ692" s="12"/>
      <c r="GK692" s="12"/>
      <c r="GL692" s="12"/>
      <c r="GM692" s="12"/>
      <c r="GN692" s="12"/>
      <c r="GO692" s="12"/>
      <c r="GP692" s="12"/>
      <c r="GQ692" s="12"/>
      <c r="GR692" s="12"/>
      <c r="GS692" s="12"/>
      <c r="GT692" s="12"/>
      <c r="GU692" s="12"/>
      <c r="GV692" s="12"/>
      <c r="GW692" s="12"/>
      <c r="GX692" s="12"/>
      <c r="GY692" s="12"/>
      <c r="GZ692" s="12"/>
      <c r="HA692" s="12"/>
      <c r="HB692" s="12"/>
      <c r="HC692" s="12"/>
      <c r="HD692" s="12"/>
      <c r="HE692" s="12"/>
      <c r="HF692" s="12"/>
      <c r="HG692" s="12"/>
      <c r="HH692" s="12"/>
      <c r="HI692" s="12"/>
      <c r="HJ692" s="12"/>
      <c r="HK692" s="12"/>
      <c r="HL692" s="12"/>
      <c r="HM692" s="12"/>
      <c r="HN692" s="12"/>
      <c r="HO692" s="12"/>
      <c r="HP692" s="12"/>
      <c r="HQ692" s="12"/>
      <c r="HR692" s="12"/>
      <c r="HS692" s="12"/>
      <c r="HT692" s="12"/>
      <c r="HU692" s="12"/>
      <c r="HV692" s="12"/>
      <c r="HW692" s="12"/>
      <c r="HX692" s="12"/>
      <c r="HY692" s="12"/>
      <c r="HZ692" s="12"/>
      <c r="IA692" s="12"/>
      <c r="IB692" s="12"/>
      <c r="IC692" s="12"/>
    </row>
    <row r="693" ht="12.0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  <c r="FY693" s="12"/>
      <c r="FZ693" s="12"/>
      <c r="GA693" s="12"/>
      <c r="GB693" s="12"/>
      <c r="GC693" s="12"/>
      <c r="GD693" s="12"/>
      <c r="GE693" s="12"/>
      <c r="GF693" s="12"/>
      <c r="GG693" s="12"/>
      <c r="GH693" s="12"/>
      <c r="GI693" s="12"/>
      <c r="GJ693" s="12"/>
      <c r="GK693" s="12"/>
      <c r="GL693" s="12"/>
      <c r="GM693" s="12"/>
      <c r="GN693" s="12"/>
      <c r="GO693" s="12"/>
      <c r="GP693" s="12"/>
      <c r="GQ693" s="12"/>
      <c r="GR693" s="12"/>
      <c r="GS693" s="12"/>
      <c r="GT693" s="12"/>
      <c r="GU693" s="12"/>
      <c r="GV693" s="12"/>
      <c r="GW693" s="12"/>
      <c r="GX693" s="12"/>
      <c r="GY693" s="12"/>
      <c r="GZ693" s="12"/>
      <c r="HA693" s="12"/>
      <c r="HB693" s="12"/>
      <c r="HC693" s="12"/>
      <c r="HD693" s="12"/>
      <c r="HE693" s="12"/>
      <c r="HF693" s="12"/>
      <c r="HG693" s="12"/>
      <c r="HH693" s="12"/>
      <c r="HI693" s="12"/>
      <c r="HJ693" s="12"/>
      <c r="HK693" s="12"/>
      <c r="HL693" s="12"/>
      <c r="HM693" s="12"/>
      <c r="HN693" s="12"/>
      <c r="HO693" s="12"/>
      <c r="HP693" s="12"/>
      <c r="HQ693" s="12"/>
      <c r="HR693" s="12"/>
      <c r="HS693" s="12"/>
      <c r="HT693" s="12"/>
      <c r="HU693" s="12"/>
      <c r="HV693" s="12"/>
      <c r="HW693" s="12"/>
      <c r="HX693" s="12"/>
      <c r="HY693" s="12"/>
      <c r="HZ693" s="12"/>
      <c r="IA693" s="12"/>
      <c r="IB693" s="12"/>
      <c r="IC693" s="12"/>
    </row>
    <row r="694" ht="12.0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  <c r="FY694" s="12"/>
      <c r="FZ694" s="12"/>
      <c r="GA694" s="12"/>
      <c r="GB694" s="12"/>
      <c r="GC694" s="12"/>
      <c r="GD694" s="12"/>
      <c r="GE694" s="12"/>
      <c r="GF694" s="12"/>
      <c r="GG694" s="12"/>
      <c r="GH694" s="12"/>
      <c r="GI694" s="12"/>
      <c r="GJ694" s="12"/>
      <c r="GK694" s="12"/>
      <c r="GL694" s="12"/>
      <c r="GM694" s="12"/>
      <c r="GN694" s="12"/>
      <c r="GO694" s="12"/>
      <c r="GP694" s="12"/>
      <c r="GQ694" s="12"/>
      <c r="GR694" s="12"/>
      <c r="GS694" s="12"/>
      <c r="GT694" s="12"/>
      <c r="GU694" s="12"/>
      <c r="GV694" s="12"/>
      <c r="GW694" s="12"/>
      <c r="GX694" s="12"/>
      <c r="GY694" s="12"/>
      <c r="GZ694" s="12"/>
      <c r="HA694" s="12"/>
      <c r="HB694" s="12"/>
      <c r="HC694" s="12"/>
      <c r="HD694" s="12"/>
      <c r="HE694" s="12"/>
      <c r="HF694" s="12"/>
      <c r="HG694" s="12"/>
      <c r="HH694" s="12"/>
      <c r="HI694" s="12"/>
      <c r="HJ694" s="12"/>
      <c r="HK694" s="12"/>
      <c r="HL694" s="12"/>
      <c r="HM694" s="12"/>
      <c r="HN694" s="12"/>
      <c r="HO694" s="12"/>
      <c r="HP694" s="12"/>
      <c r="HQ694" s="12"/>
      <c r="HR694" s="12"/>
      <c r="HS694" s="12"/>
      <c r="HT694" s="12"/>
      <c r="HU694" s="12"/>
      <c r="HV694" s="12"/>
      <c r="HW694" s="12"/>
      <c r="HX694" s="12"/>
      <c r="HY694" s="12"/>
      <c r="HZ694" s="12"/>
      <c r="IA694" s="12"/>
      <c r="IB694" s="12"/>
      <c r="IC694" s="12"/>
    </row>
    <row r="695" ht="12.0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  <c r="FY695" s="12"/>
      <c r="FZ695" s="12"/>
      <c r="GA695" s="12"/>
      <c r="GB695" s="12"/>
      <c r="GC695" s="12"/>
      <c r="GD695" s="12"/>
      <c r="GE695" s="12"/>
      <c r="GF695" s="12"/>
      <c r="GG695" s="12"/>
      <c r="GH695" s="12"/>
      <c r="GI695" s="12"/>
      <c r="GJ695" s="12"/>
      <c r="GK695" s="12"/>
      <c r="GL695" s="12"/>
      <c r="GM695" s="12"/>
      <c r="GN695" s="12"/>
      <c r="GO695" s="12"/>
      <c r="GP695" s="12"/>
      <c r="GQ695" s="12"/>
      <c r="GR695" s="12"/>
      <c r="GS695" s="12"/>
      <c r="GT695" s="12"/>
      <c r="GU695" s="12"/>
      <c r="GV695" s="12"/>
      <c r="GW695" s="12"/>
      <c r="GX695" s="12"/>
      <c r="GY695" s="12"/>
      <c r="GZ695" s="12"/>
      <c r="HA695" s="12"/>
      <c r="HB695" s="12"/>
      <c r="HC695" s="12"/>
      <c r="HD695" s="12"/>
      <c r="HE695" s="12"/>
      <c r="HF695" s="12"/>
      <c r="HG695" s="12"/>
      <c r="HH695" s="12"/>
      <c r="HI695" s="12"/>
      <c r="HJ695" s="12"/>
      <c r="HK695" s="12"/>
      <c r="HL695" s="12"/>
      <c r="HM695" s="12"/>
      <c r="HN695" s="12"/>
      <c r="HO695" s="12"/>
      <c r="HP695" s="12"/>
      <c r="HQ695" s="12"/>
      <c r="HR695" s="12"/>
      <c r="HS695" s="12"/>
      <c r="HT695" s="12"/>
      <c r="HU695" s="12"/>
      <c r="HV695" s="12"/>
      <c r="HW695" s="12"/>
      <c r="HX695" s="12"/>
      <c r="HY695" s="12"/>
      <c r="HZ695" s="12"/>
      <c r="IA695" s="12"/>
      <c r="IB695" s="12"/>
      <c r="IC695" s="12"/>
    </row>
    <row r="696" ht="12.0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  <c r="FY696" s="12"/>
      <c r="FZ696" s="12"/>
      <c r="GA696" s="12"/>
      <c r="GB696" s="12"/>
      <c r="GC696" s="12"/>
      <c r="GD696" s="12"/>
      <c r="GE696" s="12"/>
      <c r="GF696" s="12"/>
      <c r="GG696" s="12"/>
      <c r="GH696" s="12"/>
      <c r="GI696" s="12"/>
      <c r="GJ696" s="12"/>
      <c r="GK696" s="12"/>
      <c r="GL696" s="12"/>
      <c r="GM696" s="12"/>
      <c r="GN696" s="12"/>
      <c r="GO696" s="12"/>
      <c r="GP696" s="12"/>
      <c r="GQ696" s="12"/>
      <c r="GR696" s="12"/>
      <c r="GS696" s="12"/>
      <c r="GT696" s="12"/>
      <c r="GU696" s="12"/>
      <c r="GV696" s="12"/>
      <c r="GW696" s="12"/>
      <c r="GX696" s="12"/>
      <c r="GY696" s="12"/>
      <c r="GZ696" s="12"/>
      <c r="HA696" s="12"/>
      <c r="HB696" s="12"/>
      <c r="HC696" s="12"/>
      <c r="HD696" s="12"/>
      <c r="HE696" s="12"/>
      <c r="HF696" s="12"/>
      <c r="HG696" s="12"/>
      <c r="HH696" s="12"/>
      <c r="HI696" s="12"/>
      <c r="HJ696" s="12"/>
      <c r="HK696" s="12"/>
      <c r="HL696" s="12"/>
      <c r="HM696" s="12"/>
      <c r="HN696" s="12"/>
      <c r="HO696" s="12"/>
      <c r="HP696" s="12"/>
      <c r="HQ696" s="12"/>
      <c r="HR696" s="12"/>
      <c r="HS696" s="12"/>
      <c r="HT696" s="12"/>
      <c r="HU696" s="12"/>
      <c r="HV696" s="12"/>
      <c r="HW696" s="12"/>
      <c r="HX696" s="12"/>
      <c r="HY696" s="12"/>
      <c r="HZ696" s="12"/>
      <c r="IA696" s="12"/>
      <c r="IB696" s="12"/>
      <c r="IC696" s="12"/>
    </row>
    <row r="697" ht="12.0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  <c r="FY697" s="12"/>
      <c r="FZ697" s="12"/>
      <c r="GA697" s="12"/>
      <c r="GB697" s="12"/>
      <c r="GC697" s="12"/>
      <c r="GD697" s="12"/>
      <c r="GE697" s="12"/>
      <c r="GF697" s="12"/>
      <c r="GG697" s="12"/>
      <c r="GH697" s="12"/>
      <c r="GI697" s="12"/>
      <c r="GJ697" s="12"/>
      <c r="GK697" s="12"/>
      <c r="GL697" s="12"/>
      <c r="GM697" s="12"/>
      <c r="GN697" s="12"/>
      <c r="GO697" s="12"/>
      <c r="GP697" s="12"/>
      <c r="GQ697" s="12"/>
      <c r="GR697" s="12"/>
      <c r="GS697" s="12"/>
      <c r="GT697" s="12"/>
      <c r="GU697" s="12"/>
      <c r="GV697" s="12"/>
      <c r="GW697" s="12"/>
      <c r="GX697" s="12"/>
      <c r="GY697" s="12"/>
      <c r="GZ697" s="12"/>
      <c r="HA697" s="12"/>
      <c r="HB697" s="12"/>
      <c r="HC697" s="12"/>
      <c r="HD697" s="12"/>
      <c r="HE697" s="12"/>
      <c r="HF697" s="12"/>
      <c r="HG697" s="12"/>
      <c r="HH697" s="12"/>
      <c r="HI697" s="12"/>
      <c r="HJ697" s="12"/>
      <c r="HK697" s="12"/>
      <c r="HL697" s="12"/>
      <c r="HM697" s="12"/>
      <c r="HN697" s="12"/>
      <c r="HO697" s="12"/>
      <c r="HP697" s="12"/>
      <c r="HQ697" s="12"/>
      <c r="HR697" s="12"/>
      <c r="HS697" s="12"/>
      <c r="HT697" s="12"/>
      <c r="HU697" s="12"/>
      <c r="HV697" s="12"/>
      <c r="HW697" s="12"/>
      <c r="HX697" s="12"/>
      <c r="HY697" s="12"/>
      <c r="HZ697" s="12"/>
      <c r="IA697" s="12"/>
      <c r="IB697" s="12"/>
      <c r="IC697" s="12"/>
    </row>
    <row r="698" ht="12.0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  <c r="FY698" s="12"/>
      <c r="FZ698" s="12"/>
      <c r="GA698" s="12"/>
      <c r="GB698" s="12"/>
      <c r="GC698" s="12"/>
      <c r="GD698" s="12"/>
      <c r="GE698" s="12"/>
      <c r="GF698" s="12"/>
      <c r="GG698" s="12"/>
      <c r="GH698" s="12"/>
      <c r="GI698" s="12"/>
      <c r="GJ698" s="12"/>
      <c r="GK698" s="12"/>
      <c r="GL698" s="12"/>
      <c r="GM698" s="12"/>
      <c r="GN698" s="12"/>
      <c r="GO698" s="12"/>
      <c r="GP698" s="12"/>
      <c r="GQ698" s="12"/>
      <c r="GR698" s="12"/>
      <c r="GS698" s="12"/>
      <c r="GT698" s="12"/>
      <c r="GU698" s="12"/>
      <c r="GV698" s="12"/>
      <c r="GW698" s="12"/>
      <c r="GX698" s="12"/>
      <c r="GY698" s="12"/>
      <c r="GZ698" s="12"/>
      <c r="HA698" s="12"/>
      <c r="HB698" s="12"/>
      <c r="HC698" s="12"/>
      <c r="HD698" s="12"/>
      <c r="HE698" s="12"/>
      <c r="HF698" s="12"/>
      <c r="HG698" s="12"/>
      <c r="HH698" s="12"/>
      <c r="HI698" s="12"/>
      <c r="HJ698" s="12"/>
      <c r="HK698" s="12"/>
      <c r="HL698" s="12"/>
      <c r="HM698" s="12"/>
      <c r="HN698" s="12"/>
      <c r="HO698" s="12"/>
      <c r="HP698" s="12"/>
      <c r="HQ698" s="12"/>
      <c r="HR698" s="12"/>
      <c r="HS698" s="12"/>
      <c r="HT698" s="12"/>
      <c r="HU698" s="12"/>
      <c r="HV698" s="12"/>
      <c r="HW698" s="12"/>
      <c r="HX698" s="12"/>
      <c r="HY698" s="12"/>
      <c r="HZ698" s="12"/>
      <c r="IA698" s="12"/>
      <c r="IB698" s="12"/>
      <c r="IC698" s="12"/>
    </row>
    <row r="699" ht="12.0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  <c r="FY699" s="12"/>
      <c r="FZ699" s="12"/>
      <c r="GA699" s="12"/>
      <c r="GB699" s="12"/>
      <c r="GC699" s="12"/>
      <c r="GD699" s="12"/>
      <c r="GE699" s="12"/>
      <c r="GF699" s="12"/>
      <c r="GG699" s="12"/>
      <c r="GH699" s="12"/>
      <c r="GI699" s="12"/>
      <c r="GJ699" s="12"/>
      <c r="GK699" s="12"/>
      <c r="GL699" s="12"/>
      <c r="GM699" s="12"/>
      <c r="GN699" s="12"/>
      <c r="GO699" s="12"/>
      <c r="GP699" s="12"/>
      <c r="GQ699" s="12"/>
      <c r="GR699" s="12"/>
      <c r="GS699" s="12"/>
      <c r="GT699" s="12"/>
      <c r="GU699" s="12"/>
      <c r="GV699" s="12"/>
      <c r="GW699" s="12"/>
      <c r="GX699" s="12"/>
      <c r="GY699" s="12"/>
      <c r="GZ699" s="12"/>
      <c r="HA699" s="12"/>
      <c r="HB699" s="12"/>
      <c r="HC699" s="12"/>
      <c r="HD699" s="12"/>
      <c r="HE699" s="12"/>
      <c r="HF699" s="12"/>
      <c r="HG699" s="12"/>
      <c r="HH699" s="12"/>
      <c r="HI699" s="12"/>
      <c r="HJ699" s="12"/>
      <c r="HK699" s="12"/>
      <c r="HL699" s="12"/>
      <c r="HM699" s="12"/>
      <c r="HN699" s="12"/>
      <c r="HO699" s="12"/>
      <c r="HP699" s="12"/>
      <c r="HQ699" s="12"/>
      <c r="HR699" s="12"/>
      <c r="HS699" s="12"/>
      <c r="HT699" s="12"/>
      <c r="HU699" s="12"/>
      <c r="HV699" s="12"/>
      <c r="HW699" s="12"/>
      <c r="HX699" s="12"/>
      <c r="HY699" s="12"/>
      <c r="HZ699" s="12"/>
      <c r="IA699" s="12"/>
      <c r="IB699" s="12"/>
      <c r="IC699" s="12"/>
    </row>
    <row r="700" ht="12.0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  <c r="FY700" s="12"/>
      <c r="FZ700" s="12"/>
      <c r="GA700" s="12"/>
      <c r="GB700" s="12"/>
      <c r="GC700" s="12"/>
      <c r="GD700" s="12"/>
      <c r="GE700" s="12"/>
      <c r="GF700" s="12"/>
      <c r="GG700" s="12"/>
      <c r="GH700" s="12"/>
      <c r="GI700" s="12"/>
      <c r="GJ700" s="12"/>
      <c r="GK700" s="12"/>
      <c r="GL700" s="12"/>
      <c r="GM700" s="12"/>
      <c r="GN700" s="12"/>
      <c r="GO700" s="12"/>
      <c r="GP700" s="12"/>
      <c r="GQ700" s="12"/>
      <c r="GR700" s="12"/>
      <c r="GS700" s="12"/>
      <c r="GT700" s="12"/>
      <c r="GU700" s="12"/>
      <c r="GV700" s="12"/>
      <c r="GW700" s="12"/>
      <c r="GX700" s="12"/>
      <c r="GY700" s="12"/>
      <c r="GZ700" s="12"/>
      <c r="HA700" s="12"/>
      <c r="HB700" s="12"/>
      <c r="HC700" s="12"/>
      <c r="HD700" s="12"/>
      <c r="HE700" s="12"/>
      <c r="HF700" s="12"/>
      <c r="HG700" s="12"/>
      <c r="HH700" s="12"/>
      <c r="HI700" s="12"/>
      <c r="HJ700" s="12"/>
      <c r="HK700" s="12"/>
      <c r="HL700" s="12"/>
      <c r="HM700" s="12"/>
      <c r="HN700" s="12"/>
      <c r="HO700" s="12"/>
      <c r="HP700" s="12"/>
      <c r="HQ700" s="12"/>
      <c r="HR700" s="12"/>
      <c r="HS700" s="12"/>
      <c r="HT700" s="12"/>
      <c r="HU700" s="12"/>
      <c r="HV700" s="12"/>
      <c r="HW700" s="12"/>
      <c r="HX700" s="12"/>
      <c r="HY700" s="12"/>
      <c r="HZ700" s="12"/>
      <c r="IA700" s="12"/>
      <c r="IB700" s="12"/>
      <c r="IC700" s="12"/>
    </row>
    <row r="701" ht="12.0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  <c r="FY701" s="12"/>
      <c r="FZ701" s="12"/>
      <c r="GA701" s="12"/>
      <c r="GB701" s="12"/>
      <c r="GC701" s="12"/>
      <c r="GD701" s="12"/>
      <c r="GE701" s="12"/>
      <c r="GF701" s="12"/>
      <c r="GG701" s="12"/>
      <c r="GH701" s="12"/>
      <c r="GI701" s="12"/>
      <c r="GJ701" s="12"/>
      <c r="GK701" s="12"/>
      <c r="GL701" s="12"/>
      <c r="GM701" s="12"/>
      <c r="GN701" s="12"/>
      <c r="GO701" s="12"/>
      <c r="GP701" s="12"/>
      <c r="GQ701" s="12"/>
      <c r="GR701" s="12"/>
      <c r="GS701" s="12"/>
      <c r="GT701" s="12"/>
      <c r="GU701" s="12"/>
      <c r="GV701" s="12"/>
      <c r="GW701" s="12"/>
      <c r="GX701" s="12"/>
      <c r="GY701" s="12"/>
      <c r="GZ701" s="12"/>
      <c r="HA701" s="12"/>
      <c r="HB701" s="12"/>
      <c r="HC701" s="12"/>
      <c r="HD701" s="12"/>
      <c r="HE701" s="12"/>
      <c r="HF701" s="12"/>
      <c r="HG701" s="12"/>
      <c r="HH701" s="12"/>
      <c r="HI701" s="12"/>
      <c r="HJ701" s="12"/>
      <c r="HK701" s="12"/>
      <c r="HL701" s="12"/>
      <c r="HM701" s="12"/>
      <c r="HN701" s="12"/>
      <c r="HO701" s="12"/>
      <c r="HP701" s="12"/>
      <c r="HQ701" s="12"/>
      <c r="HR701" s="12"/>
      <c r="HS701" s="12"/>
      <c r="HT701" s="12"/>
      <c r="HU701" s="12"/>
      <c r="HV701" s="12"/>
      <c r="HW701" s="12"/>
      <c r="HX701" s="12"/>
      <c r="HY701" s="12"/>
      <c r="HZ701" s="12"/>
      <c r="IA701" s="12"/>
      <c r="IB701" s="12"/>
      <c r="IC701" s="12"/>
    </row>
    <row r="702" ht="12.0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  <c r="FY702" s="12"/>
      <c r="FZ702" s="12"/>
      <c r="GA702" s="12"/>
      <c r="GB702" s="12"/>
      <c r="GC702" s="12"/>
      <c r="GD702" s="12"/>
      <c r="GE702" s="12"/>
      <c r="GF702" s="12"/>
      <c r="GG702" s="12"/>
      <c r="GH702" s="12"/>
      <c r="GI702" s="12"/>
      <c r="GJ702" s="12"/>
      <c r="GK702" s="12"/>
      <c r="GL702" s="12"/>
      <c r="GM702" s="12"/>
      <c r="GN702" s="12"/>
      <c r="GO702" s="12"/>
      <c r="GP702" s="12"/>
      <c r="GQ702" s="12"/>
      <c r="GR702" s="12"/>
      <c r="GS702" s="12"/>
      <c r="GT702" s="12"/>
      <c r="GU702" s="12"/>
      <c r="GV702" s="12"/>
      <c r="GW702" s="12"/>
      <c r="GX702" s="12"/>
      <c r="GY702" s="12"/>
      <c r="GZ702" s="12"/>
      <c r="HA702" s="12"/>
      <c r="HB702" s="12"/>
      <c r="HC702" s="12"/>
      <c r="HD702" s="12"/>
      <c r="HE702" s="12"/>
      <c r="HF702" s="12"/>
      <c r="HG702" s="12"/>
      <c r="HH702" s="12"/>
      <c r="HI702" s="12"/>
      <c r="HJ702" s="12"/>
      <c r="HK702" s="12"/>
      <c r="HL702" s="12"/>
      <c r="HM702" s="12"/>
      <c r="HN702" s="12"/>
      <c r="HO702" s="12"/>
      <c r="HP702" s="12"/>
      <c r="HQ702" s="12"/>
      <c r="HR702" s="12"/>
      <c r="HS702" s="12"/>
      <c r="HT702" s="12"/>
      <c r="HU702" s="12"/>
      <c r="HV702" s="12"/>
      <c r="HW702" s="12"/>
      <c r="HX702" s="12"/>
      <c r="HY702" s="12"/>
      <c r="HZ702" s="12"/>
      <c r="IA702" s="12"/>
      <c r="IB702" s="12"/>
      <c r="IC702" s="12"/>
    </row>
    <row r="703" ht="12.0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  <c r="FY703" s="12"/>
      <c r="FZ703" s="12"/>
      <c r="GA703" s="12"/>
      <c r="GB703" s="12"/>
      <c r="GC703" s="12"/>
      <c r="GD703" s="12"/>
      <c r="GE703" s="12"/>
      <c r="GF703" s="12"/>
      <c r="GG703" s="12"/>
      <c r="GH703" s="12"/>
      <c r="GI703" s="12"/>
      <c r="GJ703" s="12"/>
      <c r="GK703" s="12"/>
      <c r="GL703" s="12"/>
      <c r="GM703" s="12"/>
      <c r="GN703" s="12"/>
      <c r="GO703" s="12"/>
      <c r="GP703" s="12"/>
      <c r="GQ703" s="12"/>
      <c r="GR703" s="12"/>
      <c r="GS703" s="12"/>
      <c r="GT703" s="12"/>
      <c r="GU703" s="12"/>
      <c r="GV703" s="12"/>
      <c r="GW703" s="12"/>
      <c r="GX703" s="12"/>
      <c r="GY703" s="12"/>
      <c r="GZ703" s="12"/>
      <c r="HA703" s="12"/>
      <c r="HB703" s="12"/>
      <c r="HC703" s="12"/>
      <c r="HD703" s="12"/>
      <c r="HE703" s="12"/>
      <c r="HF703" s="12"/>
      <c r="HG703" s="12"/>
      <c r="HH703" s="12"/>
      <c r="HI703" s="12"/>
      <c r="HJ703" s="12"/>
      <c r="HK703" s="12"/>
      <c r="HL703" s="12"/>
      <c r="HM703" s="12"/>
      <c r="HN703" s="12"/>
      <c r="HO703" s="12"/>
      <c r="HP703" s="12"/>
      <c r="HQ703" s="12"/>
      <c r="HR703" s="12"/>
      <c r="HS703" s="12"/>
      <c r="HT703" s="12"/>
      <c r="HU703" s="12"/>
      <c r="HV703" s="12"/>
      <c r="HW703" s="12"/>
      <c r="HX703" s="12"/>
      <c r="HY703" s="12"/>
      <c r="HZ703" s="12"/>
      <c r="IA703" s="12"/>
      <c r="IB703" s="12"/>
      <c r="IC703" s="12"/>
    </row>
    <row r="704" ht="12.0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  <c r="FY704" s="12"/>
      <c r="FZ704" s="12"/>
      <c r="GA704" s="12"/>
      <c r="GB704" s="12"/>
      <c r="GC704" s="12"/>
      <c r="GD704" s="12"/>
      <c r="GE704" s="12"/>
      <c r="GF704" s="12"/>
      <c r="GG704" s="12"/>
      <c r="GH704" s="12"/>
      <c r="GI704" s="12"/>
      <c r="GJ704" s="12"/>
      <c r="GK704" s="12"/>
      <c r="GL704" s="12"/>
      <c r="GM704" s="12"/>
      <c r="GN704" s="12"/>
      <c r="GO704" s="12"/>
      <c r="GP704" s="12"/>
      <c r="GQ704" s="12"/>
      <c r="GR704" s="12"/>
      <c r="GS704" s="12"/>
      <c r="GT704" s="12"/>
      <c r="GU704" s="12"/>
      <c r="GV704" s="12"/>
      <c r="GW704" s="12"/>
      <c r="GX704" s="12"/>
      <c r="GY704" s="12"/>
      <c r="GZ704" s="12"/>
      <c r="HA704" s="12"/>
      <c r="HB704" s="12"/>
      <c r="HC704" s="12"/>
      <c r="HD704" s="12"/>
      <c r="HE704" s="12"/>
      <c r="HF704" s="12"/>
      <c r="HG704" s="12"/>
      <c r="HH704" s="12"/>
      <c r="HI704" s="12"/>
      <c r="HJ704" s="12"/>
      <c r="HK704" s="12"/>
      <c r="HL704" s="12"/>
      <c r="HM704" s="12"/>
      <c r="HN704" s="12"/>
      <c r="HO704" s="12"/>
      <c r="HP704" s="12"/>
      <c r="HQ704" s="12"/>
      <c r="HR704" s="12"/>
      <c r="HS704" s="12"/>
      <c r="HT704" s="12"/>
      <c r="HU704" s="12"/>
      <c r="HV704" s="12"/>
      <c r="HW704" s="12"/>
      <c r="HX704" s="12"/>
      <c r="HY704" s="12"/>
      <c r="HZ704" s="12"/>
      <c r="IA704" s="12"/>
      <c r="IB704" s="12"/>
      <c r="IC704" s="12"/>
    </row>
    <row r="705" ht="12.0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  <c r="FY705" s="12"/>
      <c r="FZ705" s="12"/>
      <c r="GA705" s="12"/>
      <c r="GB705" s="12"/>
      <c r="GC705" s="12"/>
      <c r="GD705" s="12"/>
      <c r="GE705" s="12"/>
      <c r="GF705" s="12"/>
      <c r="GG705" s="12"/>
      <c r="GH705" s="12"/>
      <c r="GI705" s="12"/>
      <c r="GJ705" s="12"/>
      <c r="GK705" s="12"/>
      <c r="GL705" s="12"/>
      <c r="GM705" s="12"/>
      <c r="GN705" s="12"/>
      <c r="GO705" s="12"/>
      <c r="GP705" s="12"/>
      <c r="GQ705" s="12"/>
      <c r="GR705" s="12"/>
      <c r="GS705" s="12"/>
      <c r="GT705" s="12"/>
      <c r="GU705" s="12"/>
      <c r="GV705" s="12"/>
      <c r="GW705" s="12"/>
      <c r="GX705" s="12"/>
      <c r="GY705" s="12"/>
      <c r="GZ705" s="12"/>
      <c r="HA705" s="12"/>
      <c r="HB705" s="12"/>
      <c r="HC705" s="12"/>
      <c r="HD705" s="12"/>
      <c r="HE705" s="12"/>
      <c r="HF705" s="12"/>
      <c r="HG705" s="12"/>
      <c r="HH705" s="12"/>
      <c r="HI705" s="12"/>
      <c r="HJ705" s="12"/>
      <c r="HK705" s="12"/>
      <c r="HL705" s="12"/>
      <c r="HM705" s="12"/>
      <c r="HN705" s="12"/>
      <c r="HO705" s="12"/>
      <c r="HP705" s="12"/>
      <c r="HQ705" s="12"/>
      <c r="HR705" s="12"/>
      <c r="HS705" s="12"/>
      <c r="HT705" s="12"/>
      <c r="HU705" s="12"/>
      <c r="HV705" s="12"/>
      <c r="HW705" s="12"/>
      <c r="HX705" s="12"/>
      <c r="HY705" s="12"/>
      <c r="HZ705" s="12"/>
      <c r="IA705" s="12"/>
      <c r="IB705" s="12"/>
      <c r="IC705" s="12"/>
    </row>
    <row r="706" ht="12.0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  <c r="FY706" s="12"/>
      <c r="FZ706" s="12"/>
      <c r="GA706" s="12"/>
      <c r="GB706" s="12"/>
      <c r="GC706" s="12"/>
      <c r="GD706" s="12"/>
      <c r="GE706" s="12"/>
      <c r="GF706" s="12"/>
      <c r="GG706" s="12"/>
      <c r="GH706" s="12"/>
      <c r="GI706" s="12"/>
      <c r="GJ706" s="12"/>
      <c r="GK706" s="12"/>
      <c r="GL706" s="12"/>
      <c r="GM706" s="12"/>
      <c r="GN706" s="12"/>
      <c r="GO706" s="12"/>
      <c r="GP706" s="12"/>
      <c r="GQ706" s="12"/>
      <c r="GR706" s="12"/>
      <c r="GS706" s="12"/>
      <c r="GT706" s="12"/>
      <c r="GU706" s="12"/>
      <c r="GV706" s="12"/>
      <c r="GW706" s="12"/>
      <c r="GX706" s="12"/>
      <c r="GY706" s="12"/>
      <c r="GZ706" s="12"/>
      <c r="HA706" s="12"/>
      <c r="HB706" s="12"/>
      <c r="HC706" s="12"/>
      <c r="HD706" s="12"/>
      <c r="HE706" s="12"/>
      <c r="HF706" s="12"/>
      <c r="HG706" s="12"/>
      <c r="HH706" s="12"/>
      <c r="HI706" s="12"/>
      <c r="HJ706" s="12"/>
      <c r="HK706" s="12"/>
      <c r="HL706" s="12"/>
      <c r="HM706" s="12"/>
      <c r="HN706" s="12"/>
      <c r="HO706" s="12"/>
      <c r="HP706" s="12"/>
      <c r="HQ706" s="12"/>
      <c r="HR706" s="12"/>
      <c r="HS706" s="12"/>
      <c r="HT706" s="12"/>
      <c r="HU706" s="12"/>
      <c r="HV706" s="12"/>
      <c r="HW706" s="12"/>
      <c r="HX706" s="12"/>
      <c r="HY706" s="12"/>
      <c r="HZ706" s="12"/>
      <c r="IA706" s="12"/>
      <c r="IB706" s="12"/>
      <c r="IC706" s="12"/>
    </row>
    <row r="707" ht="12.0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  <c r="FY707" s="12"/>
      <c r="FZ707" s="12"/>
      <c r="GA707" s="12"/>
      <c r="GB707" s="12"/>
      <c r="GC707" s="12"/>
      <c r="GD707" s="12"/>
      <c r="GE707" s="12"/>
      <c r="GF707" s="12"/>
      <c r="GG707" s="12"/>
      <c r="GH707" s="12"/>
      <c r="GI707" s="12"/>
      <c r="GJ707" s="12"/>
      <c r="GK707" s="12"/>
      <c r="GL707" s="12"/>
      <c r="GM707" s="12"/>
      <c r="GN707" s="12"/>
      <c r="GO707" s="12"/>
      <c r="GP707" s="12"/>
      <c r="GQ707" s="12"/>
      <c r="GR707" s="12"/>
      <c r="GS707" s="12"/>
      <c r="GT707" s="12"/>
      <c r="GU707" s="12"/>
      <c r="GV707" s="12"/>
      <c r="GW707" s="12"/>
      <c r="GX707" s="12"/>
      <c r="GY707" s="12"/>
      <c r="GZ707" s="12"/>
      <c r="HA707" s="12"/>
      <c r="HB707" s="12"/>
      <c r="HC707" s="12"/>
      <c r="HD707" s="12"/>
      <c r="HE707" s="12"/>
      <c r="HF707" s="12"/>
      <c r="HG707" s="12"/>
      <c r="HH707" s="12"/>
      <c r="HI707" s="12"/>
      <c r="HJ707" s="12"/>
      <c r="HK707" s="12"/>
      <c r="HL707" s="12"/>
      <c r="HM707" s="12"/>
      <c r="HN707" s="12"/>
      <c r="HO707" s="12"/>
      <c r="HP707" s="12"/>
      <c r="HQ707" s="12"/>
      <c r="HR707" s="12"/>
      <c r="HS707" s="12"/>
      <c r="HT707" s="12"/>
      <c r="HU707" s="12"/>
      <c r="HV707" s="12"/>
      <c r="HW707" s="12"/>
      <c r="HX707" s="12"/>
      <c r="HY707" s="12"/>
      <c r="HZ707" s="12"/>
      <c r="IA707" s="12"/>
      <c r="IB707" s="12"/>
      <c r="IC707" s="12"/>
    </row>
    <row r="708" ht="12.0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  <c r="FY708" s="12"/>
      <c r="FZ708" s="12"/>
      <c r="GA708" s="12"/>
      <c r="GB708" s="12"/>
      <c r="GC708" s="12"/>
      <c r="GD708" s="12"/>
      <c r="GE708" s="12"/>
      <c r="GF708" s="12"/>
      <c r="GG708" s="12"/>
      <c r="GH708" s="12"/>
      <c r="GI708" s="12"/>
      <c r="GJ708" s="12"/>
      <c r="GK708" s="12"/>
      <c r="GL708" s="12"/>
      <c r="GM708" s="12"/>
      <c r="GN708" s="12"/>
      <c r="GO708" s="12"/>
      <c r="GP708" s="12"/>
      <c r="GQ708" s="12"/>
      <c r="GR708" s="12"/>
      <c r="GS708" s="12"/>
      <c r="GT708" s="12"/>
      <c r="GU708" s="12"/>
      <c r="GV708" s="12"/>
      <c r="GW708" s="12"/>
      <c r="GX708" s="12"/>
      <c r="GY708" s="12"/>
      <c r="GZ708" s="12"/>
      <c r="HA708" s="12"/>
      <c r="HB708" s="12"/>
      <c r="HC708" s="12"/>
      <c r="HD708" s="12"/>
      <c r="HE708" s="12"/>
      <c r="HF708" s="12"/>
      <c r="HG708" s="12"/>
      <c r="HH708" s="12"/>
      <c r="HI708" s="12"/>
      <c r="HJ708" s="12"/>
      <c r="HK708" s="12"/>
      <c r="HL708" s="12"/>
      <c r="HM708" s="12"/>
      <c r="HN708" s="12"/>
      <c r="HO708" s="12"/>
      <c r="HP708" s="12"/>
      <c r="HQ708" s="12"/>
      <c r="HR708" s="12"/>
      <c r="HS708" s="12"/>
      <c r="HT708" s="12"/>
      <c r="HU708" s="12"/>
      <c r="HV708" s="12"/>
      <c r="HW708" s="12"/>
      <c r="HX708" s="12"/>
      <c r="HY708" s="12"/>
      <c r="HZ708" s="12"/>
      <c r="IA708" s="12"/>
      <c r="IB708" s="12"/>
      <c r="IC708" s="12"/>
    </row>
    <row r="709" ht="12.0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  <c r="FY709" s="12"/>
      <c r="FZ709" s="12"/>
      <c r="GA709" s="12"/>
      <c r="GB709" s="12"/>
      <c r="GC709" s="12"/>
      <c r="GD709" s="12"/>
      <c r="GE709" s="12"/>
      <c r="GF709" s="12"/>
      <c r="GG709" s="12"/>
      <c r="GH709" s="12"/>
      <c r="GI709" s="12"/>
      <c r="GJ709" s="12"/>
      <c r="GK709" s="12"/>
      <c r="GL709" s="12"/>
      <c r="GM709" s="12"/>
      <c r="GN709" s="12"/>
      <c r="GO709" s="12"/>
      <c r="GP709" s="12"/>
      <c r="GQ709" s="12"/>
      <c r="GR709" s="12"/>
      <c r="GS709" s="12"/>
      <c r="GT709" s="12"/>
      <c r="GU709" s="12"/>
      <c r="GV709" s="12"/>
      <c r="GW709" s="12"/>
      <c r="GX709" s="12"/>
      <c r="GY709" s="12"/>
      <c r="GZ709" s="12"/>
      <c r="HA709" s="12"/>
      <c r="HB709" s="12"/>
      <c r="HC709" s="12"/>
      <c r="HD709" s="12"/>
      <c r="HE709" s="12"/>
      <c r="HF709" s="12"/>
      <c r="HG709" s="12"/>
      <c r="HH709" s="12"/>
      <c r="HI709" s="12"/>
      <c r="HJ709" s="12"/>
      <c r="HK709" s="12"/>
      <c r="HL709" s="12"/>
      <c r="HM709" s="12"/>
      <c r="HN709" s="12"/>
      <c r="HO709" s="12"/>
      <c r="HP709" s="12"/>
      <c r="HQ709" s="12"/>
      <c r="HR709" s="12"/>
      <c r="HS709" s="12"/>
      <c r="HT709" s="12"/>
      <c r="HU709" s="12"/>
      <c r="HV709" s="12"/>
      <c r="HW709" s="12"/>
      <c r="HX709" s="12"/>
      <c r="HY709" s="12"/>
      <c r="HZ709" s="12"/>
      <c r="IA709" s="12"/>
      <c r="IB709" s="12"/>
      <c r="IC709" s="12"/>
    </row>
    <row r="710" ht="12.0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  <c r="FY710" s="12"/>
      <c r="FZ710" s="12"/>
      <c r="GA710" s="12"/>
      <c r="GB710" s="12"/>
      <c r="GC710" s="12"/>
      <c r="GD710" s="12"/>
      <c r="GE710" s="12"/>
      <c r="GF710" s="12"/>
      <c r="GG710" s="12"/>
      <c r="GH710" s="12"/>
      <c r="GI710" s="12"/>
      <c r="GJ710" s="12"/>
      <c r="GK710" s="12"/>
      <c r="GL710" s="12"/>
      <c r="GM710" s="12"/>
      <c r="GN710" s="12"/>
      <c r="GO710" s="12"/>
      <c r="GP710" s="12"/>
      <c r="GQ710" s="12"/>
      <c r="GR710" s="12"/>
      <c r="GS710" s="12"/>
      <c r="GT710" s="12"/>
      <c r="GU710" s="12"/>
      <c r="GV710" s="12"/>
      <c r="GW710" s="12"/>
      <c r="GX710" s="12"/>
      <c r="GY710" s="12"/>
      <c r="GZ710" s="12"/>
      <c r="HA710" s="12"/>
      <c r="HB710" s="12"/>
      <c r="HC710" s="12"/>
      <c r="HD710" s="12"/>
      <c r="HE710" s="12"/>
      <c r="HF710" s="12"/>
      <c r="HG710" s="12"/>
      <c r="HH710" s="12"/>
      <c r="HI710" s="12"/>
      <c r="HJ710" s="12"/>
      <c r="HK710" s="12"/>
      <c r="HL710" s="12"/>
      <c r="HM710" s="12"/>
      <c r="HN710" s="12"/>
      <c r="HO710" s="12"/>
      <c r="HP710" s="12"/>
      <c r="HQ710" s="12"/>
      <c r="HR710" s="12"/>
      <c r="HS710" s="12"/>
      <c r="HT710" s="12"/>
      <c r="HU710" s="12"/>
      <c r="HV710" s="12"/>
      <c r="HW710" s="12"/>
      <c r="HX710" s="12"/>
      <c r="HY710" s="12"/>
      <c r="HZ710" s="12"/>
      <c r="IA710" s="12"/>
      <c r="IB710" s="12"/>
      <c r="IC710" s="12"/>
    </row>
    <row r="711" ht="12.0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  <c r="FY711" s="12"/>
      <c r="FZ711" s="12"/>
      <c r="GA711" s="12"/>
      <c r="GB711" s="12"/>
      <c r="GC711" s="12"/>
      <c r="GD711" s="12"/>
      <c r="GE711" s="12"/>
      <c r="GF711" s="12"/>
      <c r="GG711" s="12"/>
      <c r="GH711" s="12"/>
      <c r="GI711" s="12"/>
      <c r="GJ711" s="12"/>
      <c r="GK711" s="12"/>
      <c r="GL711" s="12"/>
      <c r="GM711" s="12"/>
      <c r="GN711" s="12"/>
      <c r="GO711" s="12"/>
      <c r="GP711" s="12"/>
      <c r="GQ711" s="12"/>
      <c r="GR711" s="12"/>
      <c r="GS711" s="12"/>
      <c r="GT711" s="12"/>
      <c r="GU711" s="12"/>
      <c r="GV711" s="12"/>
      <c r="GW711" s="12"/>
      <c r="GX711" s="12"/>
      <c r="GY711" s="12"/>
      <c r="GZ711" s="12"/>
      <c r="HA711" s="12"/>
      <c r="HB711" s="12"/>
      <c r="HC711" s="12"/>
      <c r="HD711" s="12"/>
      <c r="HE711" s="12"/>
      <c r="HF711" s="12"/>
      <c r="HG711" s="12"/>
      <c r="HH711" s="12"/>
      <c r="HI711" s="12"/>
      <c r="HJ711" s="12"/>
      <c r="HK711" s="12"/>
      <c r="HL711" s="12"/>
      <c r="HM711" s="12"/>
      <c r="HN711" s="12"/>
      <c r="HO711" s="12"/>
      <c r="HP711" s="12"/>
      <c r="HQ711" s="12"/>
      <c r="HR711" s="12"/>
      <c r="HS711" s="12"/>
      <c r="HT711" s="12"/>
      <c r="HU711" s="12"/>
      <c r="HV711" s="12"/>
      <c r="HW711" s="12"/>
      <c r="HX711" s="12"/>
      <c r="HY711" s="12"/>
      <c r="HZ711" s="12"/>
      <c r="IA711" s="12"/>
      <c r="IB711" s="12"/>
      <c r="IC711" s="12"/>
    </row>
    <row r="712" ht="12.0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  <c r="FY712" s="12"/>
      <c r="FZ712" s="12"/>
      <c r="GA712" s="12"/>
      <c r="GB712" s="12"/>
      <c r="GC712" s="12"/>
      <c r="GD712" s="12"/>
      <c r="GE712" s="12"/>
      <c r="GF712" s="12"/>
      <c r="GG712" s="12"/>
      <c r="GH712" s="12"/>
      <c r="GI712" s="12"/>
      <c r="GJ712" s="12"/>
      <c r="GK712" s="12"/>
      <c r="GL712" s="12"/>
      <c r="GM712" s="12"/>
      <c r="GN712" s="12"/>
      <c r="GO712" s="12"/>
      <c r="GP712" s="12"/>
      <c r="GQ712" s="12"/>
      <c r="GR712" s="12"/>
      <c r="GS712" s="12"/>
      <c r="GT712" s="12"/>
      <c r="GU712" s="12"/>
      <c r="GV712" s="12"/>
      <c r="GW712" s="12"/>
      <c r="GX712" s="12"/>
      <c r="GY712" s="12"/>
      <c r="GZ712" s="12"/>
      <c r="HA712" s="12"/>
      <c r="HB712" s="12"/>
      <c r="HC712" s="12"/>
      <c r="HD712" s="12"/>
      <c r="HE712" s="12"/>
      <c r="HF712" s="12"/>
      <c r="HG712" s="12"/>
      <c r="HH712" s="12"/>
      <c r="HI712" s="12"/>
      <c r="HJ712" s="12"/>
      <c r="HK712" s="12"/>
      <c r="HL712" s="12"/>
      <c r="HM712" s="12"/>
      <c r="HN712" s="12"/>
      <c r="HO712" s="12"/>
      <c r="HP712" s="12"/>
      <c r="HQ712" s="12"/>
      <c r="HR712" s="12"/>
      <c r="HS712" s="12"/>
      <c r="HT712" s="12"/>
      <c r="HU712" s="12"/>
      <c r="HV712" s="12"/>
      <c r="HW712" s="12"/>
      <c r="HX712" s="12"/>
      <c r="HY712" s="12"/>
      <c r="HZ712" s="12"/>
      <c r="IA712" s="12"/>
      <c r="IB712" s="12"/>
      <c r="IC712" s="12"/>
    </row>
    <row r="713" ht="12.0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  <c r="FY713" s="12"/>
      <c r="FZ713" s="12"/>
      <c r="GA713" s="12"/>
      <c r="GB713" s="12"/>
      <c r="GC713" s="12"/>
      <c r="GD713" s="12"/>
      <c r="GE713" s="12"/>
      <c r="GF713" s="12"/>
      <c r="GG713" s="12"/>
      <c r="GH713" s="12"/>
      <c r="GI713" s="12"/>
      <c r="GJ713" s="12"/>
      <c r="GK713" s="12"/>
      <c r="GL713" s="12"/>
      <c r="GM713" s="12"/>
      <c r="GN713" s="12"/>
      <c r="GO713" s="12"/>
      <c r="GP713" s="12"/>
      <c r="GQ713" s="12"/>
      <c r="GR713" s="12"/>
      <c r="GS713" s="12"/>
      <c r="GT713" s="12"/>
      <c r="GU713" s="12"/>
      <c r="GV713" s="12"/>
      <c r="GW713" s="12"/>
      <c r="GX713" s="12"/>
      <c r="GY713" s="12"/>
      <c r="GZ713" s="12"/>
      <c r="HA713" s="12"/>
      <c r="HB713" s="12"/>
      <c r="HC713" s="12"/>
      <c r="HD713" s="12"/>
      <c r="HE713" s="12"/>
      <c r="HF713" s="12"/>
      <c r="HG713" s="12"/>
      <c r="HH713" s="12"/>
      <c r="HI713" s="12"/>
      <c r="HJ713" s="12"/>
      <c r="HK713" s="12"/>
      <c r="HL713" s="12"/>
      <c r="HM713" s="12"/>
      <c r="HN713" s="12"/>
      <c r="HO713" s="12"/>
      <c r="HP713" s="12"/>
      <c r="HQ713" s="12"/>
      <c r="HR713" s="12"/>
      <c r="HS713" s="12"/>
      <c r="HT713" s="12"/>
      <c r="HU713" s="12"/>
      <c r="HV713" s="12"/>
      <c r="HW713" s="12"/>
      <c r="HX713" s="12"/>
      <c r="HY713" s="12"/>
      <c r="HZ713" s="12"/>
      <c r="IA713" s="12"/>
      <c r="IB713" s="12"/>
      <c r="IC713" s="12"/>
    </row>
    <row r="714" ht="12.0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  <c r="FY714" s="12"/>
      <c r="FZ714" s="12"/>
      <c r="GA714" s="12"/>
      <c r="GB714" s="12"/>
      <c r="GC714" s="12"/>
      <c r="GD714" s="12"/>
      <c r="GE714" s="12"/>
      <c r="GF714" s="12"/>
      <c r="GG714" s="12"/>
      <c r="GH714" s="12"/>
      <c r="GI714" s="12"/>
      <c r="GJ714" s="12"/>
      <c r="GK714" s="12"/>
      <c r="GL714" s="12"/>
      <c r="GM714" s="12"/>
      <c r="GN714" s="12"/>
      <c r="GO714" s="12"/>
      <c r="GP714" s="12"/>
      <c r="GQ714" s="12"/>
      <c r="GR714" s="12"/>
      <c r="GS714" s="12"/>
      <c r="GT714" s="12"/>
      <c r="GU714" s="12"/>
      <c r="GV714" s="12"/>
      <c r="GW714" s="12"/>
      <c r="GX714" s="12"/>
      <c r="GY714" s="12"/>
      <c r="GZ714" s="12"/>
      <c r="HA714" s="12"/>
      <c r="HB714" s="12"/>
      <c r="HC714" s="12"/>
      <c r="HD714" s="12"/>
      <c r="HE714" s="12"/>
      <c r="HF714" s="12"/>
      <c r="HG714" s="12"/>
      <c r="HH714" s="12"/>
      <c r="HI714" s="12"/>
      <c r="HJ714" s="12"/>
      <c r="HK714" s="12"/>
      <c r="HL714" s="12"/>
      <c r="HM714" s="12"/>
      <c r="HN714" s="12"/>
      <c r="HO714" s="12"/>
      <c r="HP714" s="12"/>
      <c r="HQ714" s="12"/>
      <c r="HR714" s="12"/>
      <c r="HS714" s="12"/>
      <c r="HT714" s="12"/>
      <c r="HU714" s="12"/>
      <c r="HV714" s="12"/>
      <c r="HW714" s="12"/>
      <c r="HX714" s="12"/>
      <c r="HY714" s="12"/>
      <c r="HZ714" s="12"/>
      <c r="IA714" s="12"/>
      <c r="IB714" s="12"/>
      <c r="IC714" s="12"/>
    </row>
    <row r="715" ht="12.0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  <c r="FY715" s="12"/>
      <c r="FZ715" s="12"/>
      <c r="GA715" s="12"/>
      <c r="GB715" s="12"/>
      <c r="GC715" s="12"/>
      <c r="GD715" s="12"/>
      <c r="GE715" s="12"/>
      <c r="GF715" s="12"/>
      <c r="GG715" s="12"/>
      <c r="GH715" s="12"/>
      <c r="GI715" s="12"/>
      <c r="GJ715" s="12"/>
      <c r="GK715" s="12"/>
      <c r="GL715" s="12"/>
      <c r="GM715" s="12"/>
      <c r="GN715" s="12"/>
      <c r="GO715" s="12"/>
      <c r="GP715" s="12"/>
      <c r="GQ715" s="12"/>
      <c r="GR715" s="12"/>
      <c r="GS715" s="12"/>
      <c r="GT715" s="12"/>
      <c r="GU715" s="12"/>
      <c r="GV715" s="12"/>
      <c r="GW715" s="12"/>
      <c r="GX715" s="12"/>
      <c r="GY715" s="12"/>
      <c r="GZ715" s="12"/>
      <c r="HA715" s="12"/>
      <c r="HB715" s="12"/>
      <c r="HC715" s="12"/>
      <c r="HD715" s="12"/>
      <c r="HE715" s="12"/>
      <c r="HF715" s="12"/>
      <c r="HG715" s="12"/>
      <c r="HH715" s="12"/>
      <c r="HI715" s="12"/>
      <c r="HJ715" s="12"/>
      <c r="HK715" s="12"/>
      <c r="HL715" s="12"/>
      <c r="HM715" s="12"/>
      <c r="HN715" s="12"/>
      <c r="HO715" s="12"/>
      <c r="HP715" s="12"/>
      <c r="HQ715" s="12"/>
      <c r="HR715" s="12"/>
      <c r="HS715" s="12"/>
      <c r="HT715" s="12"/>
      <c r="HU715" s="12"/>
      <c r="HV715" s="12"/>
      <c r="HW715" s="12"/>
      <c r="HX715" s="12"/>
      <c r="HY715" s="12"/>
      <c r="HZ715" s="12"/>
      <c r="IA715" s="12"/>
      <c r="IB715" s="12"/>
      <c r="IC715" s="12"/>
    </row>
    <row r="716" ht="12.0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  <c r="FY716" s="12"/>
      <c r="FZ716" s="12"/>
      <c r="GA716" s="12"/>
      <c r="GB716" s="12"/>
      <c r="GC716" s="12"/>
      <c r="GD716" s="12"/>
      <c r="GE716" s="12"/>
      <c r="GF716" s="12"/>
      <c r="GG716" s="12"/>
      <c r="GH716" s="12"/>
      <c r="GI716" s="12"/>
      <c r="GJ716" s="12"/>
      <c r="GK716" s="12"/>
      <c r="GL716" s="12"/>
      <c r="GM716" s="12"/>
      <c r="GN716" s="12"/>
      <c r="GO716" s="12"/>
      <c r="GP716" s="12"/>
      <c r="GQ716" s="12"/>
      <c r="GR716" s="12"/>
      <c r="GS716" s="12"/>
      <c r="GT716" s="12"/>
      <c r="GU716" s="12"/>
      <c r="GV716" s="12"/>
      <c r="GW716" s="12"/>
      <c r="GX716" s="12"/>
      <c r="GY716" s="12"/>
      <c r="GZ716" s="12"/>
      <c r="HA716" s="12"/>
      <c r="HB716" s="12"/>
      <c r="HC716" s="12"/>
      <c r="HD716" s="12"/>
      <c r="HE716" s="12"/>
      <c r="HF716" s="12"/>
      <c r="HG716" s="12"/>
      <c r="HH716" s="12"/>
      <c r="HI716" s="12"/>
      <c r="HJ716" s="12"/>
      <c r="HK716" s="12"/>
      <c r="HL716" s="12"/>
      <c r="HM716" s="12"/>
      <c r="HN716" s="12"/>
      <c r="HO716" s="12"/>
      <c r="HP716" s="12"/>
      <c r="HQ716" s="12"/>
      <c r="HR716" s="12"/>
      <c r="HS716" s="12"/>
      <c r="HT716" s="12"/>
      <c r="HU716" s="12"/>
      <c r="HV716" s="12"/>
      <c r="HW716" s="12"/>
      <c r="HX716" s="12"/>
      <c r="HY716" s="12"/>
      <c r="HZ716" s="12"/>
      <c r="IA716" s="12"/>
      <c r="IB716" s="12"/>
      <c r="IC716" s="12"/>
    </row>
    <row r="717" ht="12.0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</row>
    <row r="718" ht="12.0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</row>
    <row r="719" ht="12.0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</row>
    <row r="720" ht="12.0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</row>
    <row r="721" ht="12.0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</row>
    <row r="722" ht="12.0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</row>
    <row r="723" ht="12.0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</row>
    <row r="724" ht="12.0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</row>
    <row r="725" ht="12.0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</row>
    <row r="726" ht="12.0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</row>
    <row r="727" ht="12.0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</row>
    <row r="728" ht="12.0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</row>
    <row r="729" ht="12.0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</row>
    <row r="730" ht="12.0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</row>
    <row r="731" ht="12.0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  <c r="GW731" s="12"/>
      <c r="GX731" s="12"/>
      <c r="GY731" s="12"/>
      <c r="GZ731" s="12"/>
      <c r="HA731" s="12"/>
      <c r="HB731" s="12"/>
      <c r="HC731" s="12"/>
      <c r="HD731" s="12"/>
      <c r="HE731" s="12"/>
      <c r="HF731" s="12"/>
      <c r="HG731" s="12"/>
      <c r="HH731" s="12"/>
      <c r="HI731" s="12"/>
      <c r="HJ731" s="12"/>
      <c r="HK731" s="12"/>
      <c r="HL731" s="12"/>
      <c r="HM731" s="12"/>
      <c r="HN731" s="12"/>
      <c r="HO731" s="12"/>
      <c r="HP731" s="12"/>
      <c r="HQ731" s="12"/>
      <c r="HR731" s="12"/>
      <c r="HS731" s="12"/>
      <c r="HT731" s="12"/>
      <c r="HU731" s="12"/>
      <c r="HV731" s="12"/>
      <c r="HW731" s="12"/>
      <c r="HX731" s="12"/>
      <c r="HY731" s="12"/>
      <c r="HZ731" s="12"/>
      <c r="IA731" s="12"/>
      <c r="IB731" s="12"/>
      <c r="IC731" s="12"/>
    </row>
    <row r="732" ht="12.0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  <c r="GW732" s="12"/>
      <c r="GX732" s="12"/>
      <c r="GY732" s="12"/>
      <c r="GZ732" s="12"/>
      <c r="HA732" s="12"/>
      <c r="HB732" s="12"/>
      <c r="HC732" s="12"/>
      <c r="HD732" s="12"/>
      <c r="HE732" s="12"/>
      <c r="HF732" s="12"/>
      <c r="HG732" s="12"/>
      <c r="HH732" s="12"/>
      <c r="HI732" s="12"/>
      <c r="HJ732" s="12"/>
      <c r="HK732" s="12"/>
      <c r="HL732" s="12"/>
      <c r="HM732" s="12"/>
      <c r="HN732" s="12"/>
      <c r="HO732" s="12"/>
      <c r="HP732" s="12"/>
      <c r="HQ732" s="12"/>
      <c r="HR732" s="12"/>
      <c r="HS732" s="12"/>
      <c r="HT732" s="12"/>
      <c r="HU732" s="12"/>
      <c r="HV732" s="12"/>
      <c r="HW732" s="12"/>
      <c r="HX732" s="12"/>
      <c r="HY732" s="12"/>
      <c r="HZ732" s="12"/>
      <c r="IA732" s="12"/>
      <c r="IB732" s="12"/>
      <c r="IC732" s="12"/>
    </row>
    <row r="733" ht="12.0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  <c r="GW733" s="12"/>
      <c r="GX733" s="12"/>
      <c r="GY733" s="12"/>
      <c r="GZ733" s="12"/>
      <c r="HA733" s="12"/>
      <c r="HB733" s="12"/>
      <c r="HC733" s="12"/>
      <c r="HD733" s="12"/>
      <c r="HE733" s="12"/>
      <c r="HF733" s="12"/>
      <c r="HG733" s="12"/>
      <c r="HH733" s="12"/>
      <c r="HI733" s="12"/>
      <c r="HJ733" s="12"/>
      <c r="HK733" s="12"/>
      <c r="HL733" s="12"/>
      <c r="HM733" s="12"/>
      <c r="HN733" s="12"/>
      <c r="HO733" s="12"/>
      <c r="HP733" s="12"/>
      <c r="HQ733" s="12"/>
      <c r="HR733" s="12"/>
      <c r="HS733" s="12"/>
      <c r="HT733" s="12"/>
      <c r="HU733" s="12"/>
      <c r="HV733" s="12"/>
      <c r="HW733" s="12"/>
      <c r="HX733" s="12"/>
      <c r="HY733" s="12"/>
      <c r="HZ733" s="12"/>
      <c r="IA733" s="12"/>
      <c r="IB733" s="12"/>
      <c r="IC733" s="12"/>
    </row>
    <row r="734" ht="12.0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  <c r="GW734" s="12"/>
      <c r="GX734" s="12"/>
      <c r="GY734" s="12"/>
      <c r="GZ734" s="12"/>
      <c r="HA734" s="12"/>
      <c r="HB734" s="12"/>
      <c r="HC734" s="12"/>
      <c r="HD734" s="12"/>
      <c r="HE734" s="12"/>
      <c r="HF734" s="12"/>
      <c r="HG734" s="12"/>
      <c r="HH734" s="12"/>
      <c r="HI734" s="12"/>
      <c r="HJ734" s="12"/>
      <c r="HK734" s="12"/>
      <c r="HL734" s="12"/>
      <c r="HM734" s="12"/>
      <c r="HN734" s="12"/>
      <c r="HO734" s="12"/>
      <c r="HP734" s="12"/>
      <c r="HQ734" s="12"/>
      <c r="HR734" s="12"/>
      <c r="HS734" s="12"/>
      <c r="HT734" s="12"/>
      <c r="HU734" s="12"/>
      <c r="HV734" s="12"/>
      <c r="HW734" s="12"/>
      <c r="HX734" s="12"/>
      <c r="HY734" s="12"/>
      <c r="HZ734" s="12"/>
      <c r="IA734" s="12"/>
      <c r="IB734" s="12"/>
      <c r="IC734" s="12"/>
    </row>
    <row r="735" ht="12.0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  <c r="GW735" s="12"/>
      <c r="GX735" s="12"/>
      <c r="GY735" s="12"/>
      <c r="GZ735" s="12"/>
      <c r="HA735" s="12"/>
      <c r="HB735" s="12"/>
      <c r="HC735" s="12"/>
      <c r="HD735" s="12"/>
      <c r="HE735" s="12"/>
      <c r="HF735" s="12"/>
      <c r="HG735" s="12"/>
      <c r="HH735" s="12"/>
      <c r="HI735" s="12"/>
      <c r="HJ735" s="12"/>
      <c r="HK735" s="12"/>
      <c r="HL735" s="12"/>
      <c r="HM735" s="12"/>
      <c r="HN735" s="12"/>
      <c r="HO735" s="12"/>
      <c r="HP735" s="12"/>
      <c r="HQ735" s="12"/>
      <c r="HR735" s="12"/>
      <c r="HS735" s="12"/>
      <c r="HT735" s="12"/>
      <c r="HU735" s="12"/>
      <c r="HV735" s="12"/>
      <c r="HW735" s="12"/>
      <c r="HX735" s="12"/>
      <c r="HY735" s="12"/>
      <c r="HZ735" s="12"/>
      <c r="IA735" s="12"/>
      <c r="IB735" s="12"/>
      <c r="IC735" s="12"/>
    </row>
    <row r="736" ht="12.0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  <c r="GW736" s="12"/>
      <c r="GX736" s="12"/>
      <c r="GY736" s="12"/>
      <c r="GZ736" s="12"/>
      <c r="HA736" s="12"/>
      <c r="HB736" s="12"/>
      <c r="HC736" s="12"/>
      <c r="HD736" s="12"/>
      <c r="HE736" s="12"/>
      <c r="HF736" s="12"/>
      <c r="HG736" s="12"/>
      <c r="HH736" s="12"/>
      <c r="HI736" s="12"/>
      <c r="HJ736" s="12"/>
      <c r="HK736" s="12"/>
      <c r="HL736" s="12"/>
      <c r="HM736" s="12"/>
      <c r="HN736" s="12"/>
      <c r="HO736" s="12"/>
      <c r="HP736" s="12"/>
      <c r="HQ736" s="12"/>
      <c r="HR736" s="12"/>
      <c r="HS736" s="12"/>
      <c r="HT736" s="12"/>
      <c r="HU736" s="12"/>
      <c r="HV736" s="12"/>
      <c r="HW736" s="12"/>
      <c r="HX736" s="12"/>
      <c r="HY736" s="12"/>
      <c r="HZ736" s="12"/>
      <c r="IA736" s="12"/>
      <c r="IB736" s="12"/>
      <c r="IC736" s="12"/>
    </row>
    <row r="737" ht="12.0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  <c r="GW737" s="12"/>
      <c r="GX737" s="12"/>
      <c r="GY737" s="12"/>
      <c r="GZ737" s="12"/>
      <c r="HA737" s="12"/>
      <c r="HB737" s="12"/>
      <c r="HC737" s="12"/>
      <c r="HD737" s="12"/>
      <c r="HE737" s="12"/>
      <c r="HF737" s="12"/>
      <c r="HG737" s="12"/>
      <c r="HH737" s="12"/>
      <c r="HI737" s="12"/>
      <c r="HJ737" s="12"/>
      <c r="HK737" s="12"/>
      <c r="HL737" s="12"/>
      <c r="HM737" s="12"/>
      <c r="HN737" s="12"/>
      <c r="HO737" s="12"/>
      <c r="HP737" s="12"/>
      <c r="HQ737" s="12"/>
      <c r="HR737" s="12"/>
      <c r="HS737" s="12"/>
      <c r="HT737" s="12"/>
      <c r="HU737" s="12"/>
      <c r="HV737" s="12"/>
      <c r="HW737" s="12"/>
      <c r="HX737" s="12"/>
      <c r="HY737" s="12"/>
      <c r="HZ737" s="12"/>
      <c r="IA737" s="12"/>
      <c r="IB737" s="12"/>
      <c r="IC737" s="12"/>
    </row>
    <row r="738" ht="12.0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  <c r="GW738" s="12"/>
      <c r="GX738" s="12"/>
      <c r="GY738" s="12"/>
      <c r="GZ738" s="12"/>
      <c r="HA738" s="12"/>
      <c r="HB738" s="12"/>
      <c r="HC738" s="12"/>
      <c r="HD738" s="12"/>
      <c r="HE738" s="12"/>
      <c r="HF738" s="12"/>
      <c r="HG738" s="12"/>
      <c r="HH738" s="12"/>
      <c r="HI738" s="12"/>
      <c r="HJ738" s="12"/>
      <c r="HK738" s="12"/>
      <c r="HL738" s="12"/>
      <c r="HM738" s="12"/>
      <c r="HN738" s="12"/>
      <c r="HO738" s="12"/>
      <c r="HP738" s="12"/>
      <c r="HQ738" s="12"/>
      <c r="HR738" s="12"/>
      <c r="HS738" s="12"/>
      <c r="HT738" s="12"/>
      <c r="HU738" s="12"/>
      <c r="HV738" s="12"/>
      <c r="HW738" s="12"/>
      <c r="HX738" s="12"/>
      <c r="HY738" s="12"/>
      <c r="HZ738" s="12"/>
      <c r="IA738" s="12"/>
      <c r="IB738" s="12"/>
      <c r="IC738" s="12"/>
    </row>
    <row r="739" ht="12.0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  <c r="GW739" s="12"/>
      <c r="GX739" s="12"/>
      <c r="GY739" s="12"/>
      <c r="GZ739" s="12"/>
      <c r="HA739" s="12"/>
      <c r="HB739" s="12"/>
      <c r="HC739" s="12"/>
      <c r="HD739" s="12"/>
      <c r="HE739" s="12"/>
      <c r="HF739" s="12"/>
      <c r="HG739" s="12"/>
      <c r="HH739" s="12"/>
      <c r="HI739" s="12"/>
      <c r="HJ739" s="12"/>
      <c r="HK739" s="12"/>
      <c r="HL739" s="12"/>
      <c r="HM739" s="12"/>
      <c r="HN739" s="12"/>
      <c r="HO739" s="12"/>
      <c r="HP739" s="12"/>
      <c r="HQ739" s="12"/>
      <c r="HR739" s="12"/>
      <c r="HS739" s="12"/>
      <c r="HT739" s="12"/>
      <c r="HU739" s="12"/>
      <c r="HV739" s="12"/>
      <c r="HW739" s="12"/>
      <c r="HX739" s="12"/>
      <c r="HY739" s="12"/>
      <c r="HZ739" s="12"/>
      <c r="IA739" s="12"/>
      <c r="IB739" s="12"/>
      <c r="IC739" s="12"/>
    </row>
    <row r="740" ht="12.0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  <c r="GW740" s="12"/>
      <c r="GX740" s="12"/>
      <c r="GY740" s="12"/>
      <c r="GZ740" s="12"/>
      <c r="HA740" s="12"/>
      <c r="HB740" s="12"/>
      <c r="HC740" s="12"/>
      <c r="HD740" s="12"/>
      <c r="HE740" s="12"/>
      <c r="HF740" s="12"/>
      <c r="HG740" s="12"/>
      <c r="HH740" s="12"/>
      <c r="HI740" s="12"/>
      <c r="HJ740" s="12"/>
      <c r="HK740" s="12"/>
      <c r="HL740" s="12"/>
      <c r="HM740" s="12"/>
      <c r="HN740" s="12"/>
      <c r="HO740" s="12"/>
      <c r="HP740" s="12"/>
      <c r="HQ740" s="12"/>
      <c r="HR740" s="12"/>
      <c r="HS740" s="12"/>
      <c r="HT740" s="12"/>
      <c r="HU740" s="12"/>
      <c r="HV740" s="12"/>
      <c r="HW740" s="12"/>
      <c r="HX740" s="12"/>
      <c r="HY740" s="12"/>
      <c r="HZ740" s="12"/>
      <c r="IA740" s="12"/>
      <c r="IB740" s="12"/>
      <c r="IC740" s="12"/>
    </row>
    <row r="741" ht="12.0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  <c r="GW741" s="12"/>
      <c r="GX741" s="12"/>
      <c r="GY741" s="12"/>
      <c r="GZ741" s="12"/>
      <c r="HA741" s="12"/>
      <c r="HB741" s="12"/>
      <c r="HC741" s="12"/>
      <c r="HD741" s="12"/>
      <c r="HE741" s="12"/>
      <c r="HF741" s="12"/>
      <c r="HG741" s="12"/>
      <c r="HH741" s="12"/>
      <c r="HI741" s="12"/>
      <c r="HJ741" s="12"/>
      <c r="HK741" s="12"/>
      <c r="HL741" s="12"/>
      <c r="HM741" s="12"/>
      <c r="HN741" s="12"/>
      <c r="HO741" s="12"/>
      <c r="HP741" s="12"/>
      <c r="HQ741" s="12"/>
      <c r="HR741" s="12"/>
      <c r="HS741" s="12"/>
      <c r="HT741" s="12"/>
      <c r="HU741" s="12"/>
      <c r="HV741" s="12"/>
      <c r="HW741" s="12"/>
      <c r="HX741" s="12"/>
      <c r="HY741" s="12"/>
      <c r="HZ741" s="12"/>
      <c r="IA741" s="12"/>
      <c r="IB741" s="12"/>
      <c r="IC741" s="12"/>
    </row>
    <row r="742" ht="12.0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  <c r="GW742" s="12"/>
      <c r="GX742" s="12"/>
      <c r="GY742" s="12"/>
      <c r="GZ742" s="12"/>
      <c r="HA742" s="12"/>
      <c r="HB742" s="12"/>
      <c r="HC742" s="12"/>
      <c r="HD742" s="12"/>
      <c r="HE742" s="12"/>
      <c r="HF742" s="12"/>
      <c r="HG742" s="12"/>
      <c r="HH742" s="12"/>
      <c r="HI742" s="12"/>
      <c r="HJ742" s="12"/>
      <c r="HK742" s="12"/>
      <c r="HL742" s="12"/>
      <c r="HM742" s="12"/>
      <c r="HN742" s="12"/>
      <c r="HO742" s="12"/>
      <c r="HP742" s="12"/>
      <c r="HQ742" s="12"/>
      <c r="HR742" s="12"/>
      <c r="HS742" s="12"/>
      <c r="HT742" s="12"/>
      <c r="HU742" s="12"/>
      <c r="HV742" s="12"/>
      <c r="HW742" s="12"/>
      <c r="HX742" s="12"/>
      <c r="HY742" s="12"/>
      <c r="HZ742" s="12"/>
      <c r="IA742" s="12"/>
      <c r="IB742" s="12"/>
      <c r="IC742" s="12"/>
    </row>
    <row r="743" ht="12.0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  <c r="GW743" s="12"/>
      <c r="GX743" s="12"/>
      <c r="GY743" s="12"/>
      <c r="GZ743" s="12"/>
      <c r="HA743" s="12"/>
      <c r="HB743" s="12"/>
      <c r="HC743" s="12"/>
      <c r="HD743" s="12"/>
      <c r="HE743" s="12"/>
      <c r="HF743" s="12"/>
      <c r="HG743" s="12"/>
      <c r="HH743" s="12"/>
      <c r="HI743" s="12"/>
      <c r="HJ743" s="12"/>
      <c r="HK743" s="12"/>
      <c r="HL743" s="12"/>
      <c r="HM743" s="12"/>
      <c r="HN743" s="12"/>
      <c r="HO743" s="12"/>
      <c r="HP743" s="12"/>
      <c r="HQ743" s="12"/>
      <c r="HR743" s="12"/>
      <c r="HS743" s="12"/>
      <c r="HT743" s="12"/>
      <c r="HU743" s="12"/>
      <c r="HV743" s="12"/>
      <c r="HW743" s="12"/>
      <c r="HX743" s="12"/>
      <c r="HY743" s="12"/>
      <c r="HZ743" s="12"/>
      <c r="IA743" s="12"/>
      <c r="IB743" s="12"/>
      <c r="IC743" s="12"/>
    </row>
    <row r="744" ht="12.0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  <c r="GW744" s="12"/>
      <c r="GX744" s="12"/>
      <c r="GY744" s="12"/>
      <c r="GZ744" s="12"/>
      <c r="HA744" s="12"/>
      <c r="HB744" s="12"/>
      <c r="HC744" s="12"/>
      <c r="HD744" s="12"/>
      <c r="HE744" s="12"/>
      <c r="HF744" s="12"/>
      <c r="HG744" s="12"/>
      <c r="HH744" s="12"/>
      <c r="HI744" s="12"/>
      <c r="HJ744" s="12"/>
      <c r="HK744" s="12"/>
      <c r="HL744" s="12"/>
      <c r="HM744" s="12"/>
      <c r="HN744" s="12"/>
      <c r="HO744" s="12"/>
      <c r="HP744" s="12"/>
      <c r="HQ744" s="12"/>
      <c r="HR744" s="12"/>
      <c r="HS744" s="12"/>
      <c r="HT744" s="12"/>
      <c r="HU744" s="12"/>
      <c r="HV744" s="12"/>
      <c r="HW744" s="12"/>
      <c r="HX744" s="12"/>
      <c r="HY744" s="12"/>
      <c r="HZ744" s="12"/>
      <c r="IA744" s="12"/>
      <c r="IB744" s="12"/>
      <c r="IC744" s="12"/>
    </row>
    <row r="745" ht="12.0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  <c r="GW745" s="12"/>
      <c r="GX745" s="12"/>
      <c r="GY745" s="12"/>
      <c r="GZ745" s="12"/>
      <c r="HA745" s="12"/>
      <c r="HB745" s="12"/>
      <c r="HC745" s="12"/>
      <c r="HD745" s="12"/>
      <c r="HE745" s="12"/>
      <c r="HF745" s="12"/>
      <c r="HG745" s="12"/>
      <c r="HH745" s="12"/>
      <c r="HI745" s="12"/>
      <c r="HJ745" s="12"/>
      <c r="HK745" s="12"/>
      <c r="HL745" s="12"/>
      <c r="HM745" s="12"/>
      <c r="HN745" s="12"/>
      <c r="HO745" s="12"/>
      <c r="HP745" s="12"/>
      <c r="HQ745" s="12"/>
      <c r="HR745" s="12"/>
      <c r="HS745" s="12"/>
      <c r="HT745" s="12"/>
      <c r="HU745" s="12"/>
      <c r="HV745" s="12"/>
      <c r="HW745" s="12"/>
      <c r="HX745" s="12"/>
      <c r="HY745" s="12"/>
      <c r="HZ745" s="12"/>
      <c r="IA745" s="12"/>
      <c r="IB745" s="12"/>
      <c r="IC745" s="12"/>
    </row>
    <row r="746" ht="12.0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  <c r="GW746" s="12"/>
      <c r="GX746" s="12"/>
      <c r="GY746" s="12"/>
      <c r="GZ746" s="12"/>
      <c r="HA746" s="12"/>
      <c r="HB746" s="12"/>
      <c r="HC746" s="12"/>
      <c r="HD746" s="12"/>
      <c r="HE746" s="12"/>
      <c r="HF746" s="12"/>
      <c r="HG746" s="12"/>
      <c r="HH746" s="12"/>
      <c r="HI746" s="12"/>
      <c r="HJ746" s="12"/>
      <c r="HK746" s="12"/>
      <c r="HL746" s="12"/>
      <c r="HM746" s="12"/>
      <c r="HN746" s="12"/>
      <c r="HO746" s="12"/>
      <c r="HP746" s="12"/>
      <c r="HQ746" s="12"/>
      <c r="HR746" s="12"/>
      <c r="HS746" s="12"/>
      <c r="HT746" s="12"/>
      <c r="HU746" s="12"/>
      <c r="HV746" s="12"/>
      <c r="HW746" s="12"/>
      <c r="HX746" s="12"/>
      <c r="HY746" s="12"/>
      <c r="HZ746" s="12"/>
      <c r="IA746" s="12"/>
      <c r="IB746" s="12"/>
      <c r="IC746" s="12"/>
    </row>
    <row r="747" ht="12.0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  <c r="GW747" s="12"/>
      <c r="GX747" s="12"/>
      <c r="GY747" s="12"/>
      <c r="GZ747" s="12"/>
      <c r="HA747" s="12"/>
      <c r="HB747" s="12"/>
      <c r="HC747" s="12"/>
      <c r="HD747" s="12"/>
      <c r="HE747" s="12"/>
      <c r="HF747" s="12"/>
      <c r="HG747" s="12"/>
      <c r="HH747" s="12"/>
      <c r="HI747" s="12"/>
      <c r="HJ747" s="12"/>
      <c r="HK747" s="12"/>
      <c r="HL747" s="12"/>
      <c r="HM747" s="12"/>
      <c r="HN747" s="12"/>
      <c r="HO747" s="12"/>
      <c r="HP747" s="12"/>
      <c r="HQ747" s="12"/>
      <c r="HR747" s="12"/>
      <c r="HS747" s="12"/>
      <c r="HT747" s="12"/>
      <c r="HU747" s="12"/>
      <c r="HV747" s="12"/>
      <c r="HW747" s="12"/>
      <c r="HX747" s="12"/>
      <c r="HY747" s="12"/>
      <c r="HZ747" s="12"/>
      <c r="IA747" s="12"/>
      <c r="IB747" s="12"/>
      <c r="IC747" s="12"/>
    </row>
    <row r="748" ht="12.0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  <c r="GW748" s="12"/>
      <c r="GX748" s="12"/>
      <c r="GY748" s="12"/>
      <c r="GZ748" s="12"/>
      <c r="HA748" s="12"/>
      <c r="HB748" s="12"/>
      <c r="HC748" s="12"/>
      <c r="HD748" s="12"/>
      <c r="HE748" s="12"/>
      <c r="HF748" s="12"/>
      <c r="HG748" s="12"/>
      <c r="HH748" s="12"/>
      <c r="HI748" s="12"/>
      <c r="HJ748" s="12"/>
      <c r="HK748" s="12"/>
      <c r="HL748" s="12"/>
      <c r="HM748" s="12"/>
      <c r="HN748" s="12"/>
      <c r="HO748" s="12"/>
      <c r="HP748" s="12"/>
      <c r="HQ748" s="12"/>
      <c r="HR748" s="12"/>
      <c r="HS748" s="12"/>
      <c r="HT748" s="12"/>
      <c r="HU748" s="12"/>
      <c r="HV748" s="12"/>
      <c r="HW748" s="12"/>
      <c r="HX748" s="12"/>
      <c r="HY748" s="12"/>
      <c r="HZ748" s="12"/>
      <c r="IA748" s="12"/>
      <c r="IB748" s="12"/>
      <c r="IC748" s="12"/>
    </row>
    <row r="749" ht="12.0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  <c r="GW749" s="12"/>
      <c r="GX749" s="12"/>
      <c r="GY749" s="12"/>
      <c r="GZ749" s="12"/>
      <c r="HA749" s="12"/>
      <c r="HB749" s="12"/>
      <c r="HC749" s="12"/>
      <c r="HD749" s="12"/>
      <c r="HE749" s="12"/>
      <c r="HF749" s="12"/>
      <c r="HG749" s="12"/>
      <c r="HH749" s="12"/>
      <c r="HI749" s="12"/>
      <c r="HJ749" s="12"/>
      <c r="HK749" s="12"/>
      <c r="HL749" s="12"/>
      <c r="HM749" s="12"/>
      <c r="HN749" s="12"/>
      <c r="HO749" s="12"/>
      <c r="HP749" s="12"/>
      <c r="HQ749" s="12"/>
      <c r="HR749" s="12"/>
      <c r="HS749" s="12"/>
      <c r="HT749" s="12"/>
      <c r="HU749" s="12"/>
      <c r="HV749" s="12"/>
      <c r="HW749" s="12"/>
      <c r="HX749" s="12"/>
      <c r="HY749" s="12"/>
      <c r="HZ749" s="12"/>
      <c r="IA749" s="12"/>
      <c r="IB749" s="12"/>
      <c r="IC749" s="12"/>
    </row>
    <row r="750" ht="12.0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  <c r="GW750" s="12"/>
      <c r="GX750" s="12"/>
      <c r="GY750" s="12"/>
      <c r="GZ750" s="12"/>
      <c r="HA750" s="12"/>
      <c r="HB750" s="12"/>
      <c r="HC750" s="12"/>
      <c r="HD750" s="12"/>
      <c r="HE750" s="12"/>
      <c r="HF750" s="12"/>
      <c r="HG750" s="12"/>
      <c r="HH750" s="12"/>
      <c r="HI750" s="12"/>
      <c r="HJ750" s="12"/>
      <c r="HK750" s="12"/>
      <c r="HL750" s="12"/>
      <c r="HM750" s="12"/>
      <c r="HN750" s="12"/>
      <c r="HO750" s="12"/>
      <c r="HP750" s="12"/>
      <c r="HQ750" s="12"/>
      <c r="HR750" s="12"/>
      <c r="HS750" s="12"/>
      <c r="HT750" s="12"/>
      <c r="HU750" s="12"/>
      <c r="HV750" s="12"/>
      <c r="HW750" s="12"/>
      <c r="HX750" s="12"/>
      <c r="HY750" s="12"/>
      <c r="HZ750" s="12"/>
      <c r="IA750" s="12"/>
      <c r="IB750" s="12"/>
      <c r="IC750" s="12"/>
    </row>
    <row r="751" ht="12.0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  <c r="GW751" s="12"/>
      <c r="GX751" s="12"/>
      <c r="GY751" s="12"/>
      <c r="GZ751" s="12"/>
      <c r="HA751" s="12"/>
      <c r="HB751" s="12"/>
      <c r="HC751" s="12"/>
      <c r="HD751" s="12"/>
      <c r="HE751" s="12"/>
      <c r="HF751" s="12"/>
      <c r="HG751" s="12"/>
      <c r="HH751" s="12"/>
      <c r="HI751" s="12"/>
      <c r="HJ751" s="12"/>
      <c r="HK751" s="12"/>
      <c r="HL751" s="12"/>
      <c r="HM751" s="12"/>
      <c r="HN751" s="12"/>
      <c r="HO751" s="12"/>
      <c r="HP751" s="12"/>
      <c r="HQ751" s="12"/>
      <c r="HR751" s="12"/>
      <c r="HS751" s="12"/>
      <c r="HT751" s="12"/>
      <c r="HU751" s="12"/>
      <c r="HV751" s="12"/>
      <c r="HW751" s="12"/>
      <c r="HX751" s="12"/>
      <c r="HY751" s="12"/>
      <c r="HZ751" s="12"/>
      <c r="IA751" s="12"/>
      <c r="IB751" s="12"/>
      <c r="IC751" s="12"/>
    </row>
    <row r="752" ht="12.0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  <c r="GW752" s="12"/>
      <c r="GX752" s="12"/>
      <c r="GY752" s="12"/>
      <c r="GZ752" s="12"/>
      <c r="HA752" s="12"/>
      <c r="HB752" s="12"/>
      <c r="HC752" s="12"/>
      <c r="HD752" s="12"/>
      <c r="HE752" s="12"/>
      <c r="HF752" s="12"/>
      <c r="HG752" s="12"/>
      <c r="HH752" s="12"/>
      <c r="HI752" s="12"/>
      <c r="HJ752" s="12"/>
      <c r="HK752" s="12"/>
      <c r="HL752" s="12"/>
      <c r="HM752" s="12"/>
      <c r="HN752" s="12"/>
      <c r="HO752" s="12"/>
      <c r="HP752" s="12"/>
      <c r="HQ752" s="12"/>
      <c r="HR752" s="12"/>
      <c r="HS752" s="12"/>
      <c r="HT752" s="12"/>
      <c r="HU752" s="12"/>
      <c r="HV752" s="12"/>
      <c r="HW752" s="12"/>
      <c r="HX752" s="12"/>
      <c r="HY752" s="12"/>
      <c r="HZ752" s="12"/>
      <c r="IA752" s="12"/>
      <c r="IB752" s="12"/>
      <c r="IC752" s="12"/>
    </row>
    <row r="753" ht="12.0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  <c r="GW753" s="12"/>
      <c r="GX753" s="12"/>
      <c r="GY753" s="12"/>
      <c r="GZ753" s="12"/>
      <c r="HA753" s="12"/>
      <c r="HB753" s="12"/>
      <c r="HC753" s="12"/>
      <c r="HD753" s="12"/>
      <c r="HE753" s="12"/>
      <c r="HF753" s="12"/>
      <c r="HG753" s="12"/>
      <c r="HH753" s="12"/>
      <c r="HI753" s="12"/>
      <c r="HJ753" s="12"/>
      <c r="HK753" s="12"/>
      <c r="HL753" s="12"/>
      <c r="HM753" s="12"/>
      <c r="HN753" s="12"/>
      <c r="HO753" s="12"/>
      <c r="HP753" s="12"/>
      <c r="HQ753" s="12"/>
      <c r="HR753" s="12"/>
      <c r="HS753" s="12"/>
      <c r="HT753" s="12"/>
      <c r="HU753" s="12"/>
      <c r="HV753" s="12"/>
      <c r="HW753" s="12"/>
      <c r="HX753" s="12"/>
      <c r="HY753" s="12"/>
      <c r="HZ753" s="12"/>
      <c r="IA753" s="12"/>
      <c r="IB753" s="12"/>
      <c r="IC753" s="12"/>
    </row>
    <row r="754" ht="12.0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  <c r="GW754" s="12"/>
      <c r="GX754" s="12"/>
      <c r="GY754" s="12"/>
      <c r="GZ754" s="12"/>
      <c r="HA754" s="12"/>
      <c r="HB754" s="12"/>
      <c r="HC754" s="12"/>
      <c r="HD754" s="12"/>
      <c r="HE754" s="12"/>
      <c r="HF754" s="12"/>
      <c r="HG754" s="12"/>
      <c r="HH754" s="12"/>
      <c r="HI754" s="12"/>
      <c r="HJ754" s="12"/>
      <c r="HK754" s="12"/>
      <c r="HL754" s="12"/>
      <c r="HM754" s="12"/>
      <c r="HN754" s="12"/>
      <c r="HO754" s="12"/>
      <c r="HP754" s="12"/>
      <c r="HQ754" s="12"/>
      <c r="HR754" s="12"/>
      <c r="HS754" s="12"/>
      <c r="HT754" s="12"/>
      <c r="HU754" s="12"/>
      <c r="HV754" s="12"/>
      <c r="HW754" s="12"/>
      <c r="HX754" s="12"/>
      <c r="HY754" s="12"/>
      <c r="HZ754" s="12"/>
      <c r="IA754" s="12"/>
      <c r="IB754" s="12"/>
      <c r="IC754" s="12"/>
    </row>
    <row r="755" ht="12.0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  <c r="GW755" s="12"/>
      <c r="GX755" s="12"/>
      <c r="GY755" s="12"/>
      <c r="GZ755" s="12"/>
      <c r="HA755" s="12"/>
      <c r="HB755" s="12"/>
      <c r="HC755" s="12"/>
      <c r="HD755" s="12"/>
      <c r="HE755" s="12"/>
      <c r="HF755" s="12"/>
      <c r="HG755" s="12"/>
      <c r="HH755" s="12"/>
      <c r="HI755" s="12"/>
      <c r="HJ755" s="12"/>
      <c r="HK755" s="12"/>
      <c r="HL755" s="12"/>
      <c r="HM755" s="12"/>
      <c r="HN755" s="12"/>
      <c r="HO755" s="12"/>
      <c r="HP755" s="12"/>
      <c r="HQ755" s="12"/>
      <c r="HR755" s="12"/>
      <c r="HS755" s="12"/>
      <c r="HT755" s="12"/>
      <c r="HU755" s="12"/>
      <c r="HV755" s="12"/>
      <c r="HW755" s="12"/>
      <c r="HX755" s="12"/>
      <c r="HY755" s="12"/>
      <c r="HZ755" s="12"/>
      <c r="IA755" s="12"/>
      <c r="IB755" s="12"/>
      <c r="IC755" s="12"/>
    </row>
    <row r="756" ht="12.0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  <c r="GW756" s="12"/>
      <c r="GX756" s="12"/>
      <c r="GY756" s="12"/>
      <c r="GZ756" s="12"/>
      <c r="HA756" s="12"/>
      <c r="HB756" s="12"/>
      <c r="HC756" s="12"/>
      <c r="HD756" s="12"/>
      <c r="HE756" s="12"/>
      <c r="HF756" s="12"/>
      <c r="HG756" s="12"/>
      <c r="HH756" s="12"/>
      <c r="HI756" s="12"/>
      <c r="HJ756" s="12"/>
      <c r="HK756" s="12"/>
      <c r="HL756" s="12"/>
      <c r="HM756" s="12"/>
      <c r="HN756" s="12"/>
      <c r="HO756" s="12"/>
      <c r="HP756" s="12"/>
      <c r="HQ756" s="12"/>
      <c r="HR756" s="12"/>
      <c r="HS756" s="12"/>
      <c r="HT756" s="12"/>
      <c r="HU756" s="12"/>
      <c r="HV756" s="12"/>
      <c r="HW756" s="12"/>
      <c r="HX756" s="12"/>
      <c r="HY756" s="12"/>
      <c r="HZ756" s="12"/>
      <c r="IA756" s="12"/>
      <c r="IB756" s="12"/>
      <c r="IC756" s="12"/>
    </row>
    <row r="757" ht="12.0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  <c r="GW757" s="12"/>
      <c r="GX757" s="12"/>
      <c r="GY757" s="12"/>
      <c r="GZ757" s="12"/>
      <c r="HA757" s="12"/>
      <c r="HB757" s="12"/>
      <c r="HC757" s="12"/>
      <c r="HD757" s="12"/>
      <c r="HE757" s="12"/>
      <c r="HF757" s="12"/>
      <c r="HG757" s="12"/>
      <c r="HH757" s="12"/>
      <c r="HI757" s="12"/>
      <c r="HJ757" s="12"/>
      <c r="HK757" s="12"/>
      <c r="HL757" s="12"/>
      <c r="HM757" s="12"/>
      <c r="HN757" s="12"/>
      <c r="HO757" s="12"/>
      <c r="HP757" s="12"/>
      <c r="HQ757" s="12"/>
      <c r="HR757" s="12"/>
      <c r="HS757" s="12"/>
      <c r="HT757" s="12"/>
      <c r="HU757" s="12"/>
      <c r="HV757" s="12"/>
      <c r="HW757" s="12"/>
      <c r="HX757" s="12"/>
      <c r="HY757" s="12"/>
      <c r="HZ757" s="12"/>
      <c r="IA757" s="12"/>
      <c r="IB757" s="12"/>
      <c r="IC757" s="12"/>
    </row>
    <row r="758" ht="12.0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  <c r="GW758" s="12"/>
      <c r="GX758" s="12"/>
      <c r="GY758" s="12"/>
      <c r="GZ758" s="12"/>
      <c r="HA758" s="12"/>
      <c r="HB758" s="12"/>
      <c r="HC758" s="12"/>
      <c r="HD758" s="12"/>
      <c r="HE758" s="12"/>
      <c r="HF758" s="12"/>
      <c r="HG758" s="12"/>
      <c r="HH758" s="12"/>
      <c r="HI758" s="12"/>
      <c r="HJ758" s="12"/>
      <c r="HK758" s="12"/>
      <c r="HL758" s="12"/>
      <c r="HM758" s="12"/>
      <c r="HN758" s="12"/>
      <c r="HO758" s="12"/>
      <c r="HP758" s="12"/>
      <c r="HQ758" s="12"/>
      <c r="HR758" s="12"/>
      <c r="HS758" s="12"/>
      <c r="HT758" s="12"/>
      <c r="HU758" s="12"/>
      <c r="HV758" s="12"/>
      <c r="HW758" s="12"/>
      <c r="HX758" s="12"/>
      <c r="HY758" s="12"/>
      <c r="HZ758" s="12"/>
      <c r="IA758" s="12"/>
      <c r="IB758" s="12"/>
      <c r="IC758" s="12"/>
    </row>
    <row r="759" ht="12.0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  <c r="GW759" s="12"/>
      <c r="GX759" s="12"/>
      <c r="GY759" s="12"/>
      <c r="GZ759" s="12"/>
      <c r="HA759" s="12"/>
      <c r="HB759" s="12"/>
      <c r="HC759" s="12"/>
      <c r="HD759" s="12"/>
      <c r="HE759" s="12"/>
      <c r="HF759" s="12"/>
      <c r="HG759" s="12"/>
      <c r="HH759" s="12"/>
      <c r="HI759" s="12"/>
      <c r="HJ759" s="12"/>
      <c r="HK759" s="12"/>
      <c r="HL759" s="12"/>
      <c r="HM759" s="12"/>
      <c r="HN759" s="12"/>
      <c r="HO759" s="12"/>
      <c r="HP759" s="12"/>
      <c r="HQ759" s="12"/>
      <c r="HR759" s="12"/>
      <c r="HS759" s="12"/>
      <c r="HT759" s="12"/>
      <c r="HU759" s="12"/>
      <c r="HV759" s="12"/>
      <c r="HW759" s="12"/>
      <c r="HX759" s="12"/>
      <c r="HY759" s="12"/>
      <c r="HZ759" s="12"/>
      <c r="IA759" s="12"/>
      <c r="IB759" s="12"/>
      <c r="IC759" s="12"/>
    </row>
    <row r="760" ht="12.0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  <c r="GW760" s="12"/>
      <c r="GX760" s="12"/>
      <c r="GY760" s="12"/>
      <c r="GZ760" s="12"/>
      <c r="HA760" s="12"/>
      <c r="HB760" s="12"/>
      <c r="HC760" s="12"/>
      <c r="HD760" s="12"/>
      <c r="HE760" s="12"/>
      <c r="HF760" s="12"/>
      <c r="HG760" s="12"/>
      <c r="HH760" s="12"/>
      <c r="HI760" s="12"/>
      <c r="HJ760" s="12"/>
      <c r="HK760" s="12"/>
      <c r="HL760" s="12"/>
      <c r="HM760" s="12"/>
      <c r="HN760" s="12"/>
      <c r="HO760" s="12"/>
      <c r="HP760" s="12"/>
      <c r="HQ760" s="12"/>
      <c r="HR760" s="12"/>
      <c r="HS760" s="12"/>
      <c r="HT760" s="12"/>
      <c r="HU760" s="12"/>
      <c r="HV760" s="12"/>
      <c r="HW760" s="12"/>
      <c r="HX760" s="12"/>
      <c r="HY760" s="12"/>
      <c r="HZ760" s="12"/>
      <c r="IA760" s="12"/>
      <c r="IB760" s="12"/>
      <c r="IC760" s="12"/>
    </row>
    <row r="761" ht="12.0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  <c r="GW761" s="12"/>
      <c r="GX761" s="12"/>
      <c r="GY761" s="12"/>
      <c r="GZ761" s="12"/>
      <c r="HA761" s="12"/>
      <c r="HB761" s="12"/>
      <c r="HC761" s="12"/>
      <c r="HD761" s="12"/>
      <c r="HE761" s="12"/>
      <c r="HF761" s="12"/>
      <c r="HG761" s="12"/>
      <c r="HH761" s="12"/>
      <c r="HI761" s="12"/>
      <c r="HJ761" s="12"/>
      <c r="HK761" s="12"/>
      <c r="HL761" s="12"/>
      <c r="HM761" s="12"/>
      <c r="HN761" s="12"/>
      <c r="HO761" s="12"/>
      <c r="HP761" s="12"/>
      <c r="HQ761" s="12"/>
      <c r="HR761" s="12"/>
      <c r="HS761" s="12"/>
      <c r="HT761" s="12"/>
      <c r="HU761" s="12"/>
      <c r="HV761" s="12"/>
      <c r="HW761" s="12"/>
      <c r="HX761" s="12"/>
      <c r="HY761" s="12"/>
      <c r="HZ761" s="12"/>
      <c r="IA761" s="12"/>
      <c r="IB761" s="12"/>
      <c r="IC761" s="12"/>
    </row>
    <row r="762" ht="12.0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  <c r="GW762" s="12"/>
      <c r="GX762" s="12"/>
      <c r="GY762" s="12"/>
      <c r="GZ762" s="12"/>
      <c r="HA762" s="12"/>
      <c r="HB762" s="12"/>
      <c r="HC762" s="12"/>
      <c r="HD762" s="12"/>
      <c r="HE762" s="12"/>
      <c r="HF762" s="12"/>
      <c r="HG762" s="12"/>
      <c r="HH762" s="12"/>
      <c r="HI762" s="12"/>
      <c r="HJ762" s="12"/>
      <c r="HK762" s="12"/>
      <c r="HL762" s="12"/>
      <c r="HM762" s="12"/>
      <c r="HN762" s="12"/>
      <c r="HO762" s="12"/>
      <c r="HP762" s="12"/>
      <c r="HQ762" s="12"/>
      <c r="HR762" s="12"/>
      <c r="HS762" s="12"/>
      <c r="HT762" s="12"/>
      <c r="HU762" s="12"/>
      <c r="HV762" s="12"/>
      <c r="HW762" s="12"/>
      <c r="HX762" s="12"/>
      <c r="HY762" s="12"/>
      <c r="HZ762" s="12"/>
      <c r="IA762" s="12"/>
      <c r="IB762" s="12"/>
      <c r="IC762" s="12"/>
    </row>
    <row r="763" ht="12.0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  <c r="GW763" s="12"/>
      <c r="GX763" s="12"/>
      <c r="GY763" s="12"/>
      <c r="GZ763" s="12"/>
      <c r="HA763" s="12"/>
      <c r="HB763" s="12"/>
      <c r="HC763" s="12"/>
      <c r="HD763" s="12"/>
      <c r="HE763" s="12"/>
      <c r="HF763" s="12"/>
      <c r="HG763" s="12"/>
      <c r="HH763" s="12"/>
      <c r="HI763" s="12"/>
      <c r="HJ763" s="12"/>
      <c r="HK763" s="12"/>
      <c r="HL763" s="12"/>
      <c r="HM763" s="12"/>
      <c r="HN763" s="12"/>
      <c r="HO763" s="12"/>
      <c r="HP763" s="12"/>
      <c r="HQ763" s="12"/>
      <c r="HR763" s="12"/>
      <c r="HS763" s="12"/>
      <c r="HT763" s="12"/>
      <c r="HU763" s="12"/>
      <c r="HV763" s="12"/>
      <c r="HW763" s="12"/>
      <c r="HX763" s="12"/>
      <c r="HY763" s="12"/>
      <c r="HZ763" s="12"/>
      <c r="IA763" s="12"/>
      <c r="IB763" s="12"/>
      <c r="IC763" s="12"/>
    </row>
    <row r="764" ht="12.0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  <c r="GW764" s="12"/>
      <c r="GX764" s="12"/>
      <c r="GY764" s="12"/>
      <c r="GZ764" s="12"/>
      <c r="HA764" s="12"/>
      <c r="HB764" s="12"/>
      <c r="HC764" s="12"/>
      <c r="HD764" s="12"/>
      <c r="HE764" s="12"/>
      <c r="HF764" s="12"/>
      <c r="HG764" s="12"/>
      <c r="HH764" s="12"/>
      <c r="HI764" s="12"/>
      <c r="HJ764" s="12"/>
      <c r="HK764" s="12"/>
      <c r="HL764" s="12"/>
      <c r="HM764" s="12"/>
      <c r="HN764" s="12"/>
      <c r="HO764" s="12"/>
      <c r="HP764" s="12"/>
      <c r="HQ764" s="12"/>
      <c r="HR764" s="12"/>
      <c r="HS764" s="12"/>
      <c r="HT764" s="12"/>
      <c r="HU764" s="12"/>
      <c r="HV764" s="12"/>
      <c r="HW764" s="12"/>
      <c r="HX764" s="12"/>
      <c r="HY764" s="12"/>
      <c r="HZ764" s="12"/>
      <c r="IA764" s="12"/>
      <c r="IB764" s="12"/>
      <c r="IC764" s="12"/>
    </row>
    <row r="765" ht="12.0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  <c r="GW765" s="12"/>
      <c r="GX765" s="12"/>
      <c r="GY765" s="12"/>
      <c r="GZ765" s="12"/>
      <c r="HA765" s="12"/>
      <c r="HB765" s="12"/>
      <c r="HC765" s="12"/>
      <c r="HD765" s="12"/>
      <c r="HE765" s="12"/>
      <c r="HF765" s="12"/>
      <c r="HG765" s="12"/>
      <c r="HH765" s="12"/>
      <c r="HI765" s="12"/>
      <c r="HJ765" s="12"/>
      <c r="HK765" s="12"/>
      <c r="HL765" s="12"/>
      <c r="HM765" s="12"/>
      <c r="HN765" s="12"/>
      <c r="HO765" s="12"/>
      <c r="HP765" s="12"/>
      <c r="HQ765" s="12"/>
      <c r="HR765" s="12"/>
      <c r="HS765" s="12"/>
      <c r="HT765" s="12"/>
      <c r="HU765" s="12"/>
      <c r="HV765" s="12"/>
      <c r="HW765" s="12"/>
      <c r="HX765" s="12"/>
      <c r="HY765" s="12"/>
      <c r="HZ765" s="12"/>
      <c r="IA765" s="12"/>
      <c r="IB765" s="12"/>
      <c r="IC765" s="12"/>
    </row>
    <row r="766" ht="12.0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  <c r="GW766" s="12"/>
      <c r="GX766" s="12"/>
      <c r="GY766" s="12"/>
      <c r="GZ766" s="12"/>
      <c r="HA766" s="12"/>
      <c r="HB766" s="12"/>
      <c r="HC766" s="12"/>
      <c r="HD766" s="12"/>
      <c r="HE766" s="12"/>
      <c r="HF766" s="12"/>
      <c r="HG766" s="12"/>
      <c r="HH766" s="12"/>
      <c r="HI766" s="12"/>
      <c r="HJ766" s="12"/>
      <c r="HK766" s="12"/>
      <c r="HL766" s="12"/>
      <c r="HM766" s="12"/>
      <c r="HN766" s="12"/>
      <c r="HO766" s="12"/>
      <c r="HP766" s="12"/>
      <c r="HQ766" s="12"/>
      <c r="HR766" s="12"/>
      <c r="HS766" s="12"/>
      <c r="HT766" s="12"/>
      <c r="HU766" s="12"/>
      <c r="HV766" s="12"/>
      <c r="HW766" s="12"/>
      <c r="HX766" s="12"/>
      <c r="HY766" s="12"/>
      <c r="HZ766" s="12"/>
      <c r="IA766" s="12"/>
      <c r="IB766" s="12"/>
      <c r="IC766" s="12"/>
    </row>
    <row r="767" ht="12.0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  <c r="GW767" s="12"/>
      <c r="GX767" s="12"/>
      <c r="GY767" s="12"/>
      <c r="GZ767" s="12"/>
      <c r="HA767" s="12"/>
      <c r="HB767" s="12"/>
      <c r="HC767" s="12"/>
      <c r="HD767" s="12"/>
      <c r="HE767" s="12"/>
      <c r="HF767" s="12"/>
      <c r="HG767" s="12"/>
      <c r="HH767" s="12"/>
      <c r="HI767" s="12"/>
      <c r="HJ767" s="12"/>
      <c r="HK767" s="12"/>
      <c r="HL767" s="12"/>
      <c r="HM767" s="12"/>
      <c r="HN767" s="12"/>
      <c r="HO767" s="12"/>
      <c r="HP767" s="12"/>
      <c r="HQ767" s="12"/>
      <c r="HR767" s="12"/>
      <c r="HS767" s="12"/>
      <c r="HT767" s="12"/>
      <c r="HU767" s="12"/>
      <c r="HV767" s="12"/>
      <c r="HW767" s="12"/>
      <c r="HX767" s="12"/>
      <c r="HY767" s="12"/>
      <c r="HZ767" s="12"/>
      <c r="IA767" s="12"/>
      <c r="IB767" s="12"/>
      <c r="IC767" s="12"/>
    </row>
    <row r="768" ht="12.0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  <c r="GW768" s="12"/>
      <c r="GX768" s="12"/>
      <c r="GY768" s="12"/>
      <c r="GZ768" s="12"/>
      <c r="HA768" s="12"/>
      <c r="HB768" s="12"/>
      <c r="HC768" s="12"/>
      <c r="HD768" s="12"/>
      <c r="HE768" s="12"/>
      <c r="HF768" s="12"/>
      <c r="HG768" s="12"/>
      <c r="HH768" s="12"/>
      <c r="HI768" s="12"/>
      <c r="HJ768" s="12"/>
      <c r="HK768" s="12"/>
      <c r="HL768" s="12"/>
      <c r="HM768" s="12"/>
      <c r="HN768" s="12"/>
      <c r="HO768" s="12"/>
      <c r="HP768" s="12"/>
      <c r="HQ768" s="12"/>
      <c r="HR768" s="12"/>
      <c r="HS768" s="12"/>
      <c r="HT768" s="12"/>
      <c r="HU768" s="12"/>
      <c r="HV768" s="12"/>
      <c r="HW768" s="12"/>
      <c r="HX768" s="12"/>
      <c r="HY768" s="12"/>
      <c r="HZ768" s="12"/>
      <c r="IA768" s="12"/>
      <c r="IB768" s="12"/>
      <c r="IC768" s="12"/>
    </row>
    <row r="769" ht="12.0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  <c r="GW769" s="12"/>
      <c r="GX769" s="12"/>
      <c r="GY769" s="12"/>
      <c r="GZ769" s="12"/>
      <c r="HA769" s="12"/>
      <c r="HB769" s="12"/>
      <c r="HC769" s="12"/>
      <c r="HD769" s="12"/>
      <c r="HE769" s="12"/>
      <c r="HF769" s="12"/>
      <c r="HG769" s="12"/>
      <c r="HH769" s="12"/>
      <c r="HI769" s="12"/>
      <c r="HJ769" s="12"/>
      <c r="HK769" s="12"/>
      <c r="HL769" s="12"/>
      <c r="HM769" s="12"/>
      <c r="HN769" s="12"/>
      <c r="HO769" s="12"/>
      <c r="HP769" s="12"/>
      <c r="HQ769" s="12"/>
      <c r="HR769" s="12"/>
      <c r="HS769" s="12"/>
      <c r="HT769" s="12"/>
      <c r="HU769" s="12"/>
      <c r="HV769" s="12"/>
      <c r="HW769" s="12"/>
      <c r="HX769" s="12"/>
      <c r="HY769" s="12"/>
      <c r="HZ769" s="12"/>
      <c r="IA769" s="12"/>
      <c r="IB769" s="12"/>
      <c r="IC769" s="12"/>
    </row>
    <row r="770" ht="12.0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  <c r="GW770" s="12"/>
      <c r="GX770" s="12"/>
      <c r="GY770" s="12"/>
      <c r="GZ770" s="12"/>
      <c r="HA770" s="12"/>
      <c r="HB770" s="12"/>
      <c r="HC770" s="12"/>
      <c r="HD770" s="12"/>
      <c r="HE770" s="12"/>
      <c r="HF770" s="12"/>
      <c r="HG770" s="12"/>
      <c r="HH770" s="12"/>
      <c r="HI770" s="12"/>
      <c r="HJ770" s="12"/>
      <c r="HK770" s="12"/>
      <c r="HL770" s="12"/>
      <c r="HM770" s="12"/>
      <c r="HN770" s="12"/>
      <c r="HO770" s="12"/>
      <c r="HP770" s="12"/>
      <c r="HQ770" s="12"/>
      <c r="HR770" s="12"/>
      <c r="HS770" s="12"/>
      <c r="HT770" s="12"/>
      <c r="HU770" s="12"/>
      <c r="HV770" s="12"/>
      <c r="HW770" s="12"/>
      <c r="HX770" s="12"/>
      <c r="HY770" s="12"/>
      <c r="HZ770" s="12"/>
      <c r="IA770" s="12"/>
      <c r="IB770" s="12"/>
      <c r="IC770" s="12"/>
    </row>
    <row r="771" ht="12.0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  <c r="GW771" s="12"/>
      <c r="GX771" s="12"/>
      <c r="GY771" s="12"/>
      <c r="GZ771" s="12"/>
      <c r="HA771" s="12"/>
      <c r="HB771" s="12"/>
      <c r="HC771" s="12"/>
      <c r="HD771" s="12"/>
      <c r="HE771" s="12"/>
      <c r="HF771" s="12"/>
      <c r="HG771" s="12"/>
      <c r="HH771" s="12"/>
      <c r="HI771" s="12"/>
      <c r="HJ771" s="12"/>
      <c r="HK771" s="12"/>
      <c r="HL771" s="12"/>
      <c r="HM771" s="12"/>
      <c r="HN771" s="12"/>
      <c r="HO771" s="12"/>
      <c r="HP771" s="12"/>
      <c r="HQ771" s="12"/>
      <c r="HR771" s="12"/>
      <c r="HS771" s="12"/>
      <c r="HT771" s="12"/>
      <c r="HU771" s="12"/>
      <c r="HV771" s="12"/>
      <c r="HW771" s="12"/>
      <c r="HX771" s="12"/>
      <c r="HY771" s="12"/>
      <c r="HZ771" s="12"/>
      <c r="IA771" s="12"/>
      <c r="IB771" s="12"/>
      <c r="IC771" s="12"/>
    </row>
    <row r="772" ht="12.0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  <c r="GW772" s="12"/>
      <c r="GX772" s="12"/>
      <c r="GY772" s="12"/>
      <c r="GZ772" s="12"/>
      <c r="HA772" s="12"/>
      <c r="HB772" s="12"/>
      <c r="HC772" s="12"/>
      <c r="HD772" s="12"/>
      <c r="HE772" s="12"/>
      <c r="HF772" s="12"/>
      <c r="HG772" s="12"/>
      <c r="HH772" s="12"/>
      <c r="HI772" s="12"/>
      <c r="HJ772" s="12"/>
      <c r="HK772" s="12"/>
      <c r="HL772" s="12"/>
      <c r="HM772" s="12"/>
      <c r="HN772" s="12"/>
      <c r="HO772" s="12"/>
      <c r="HP772" s="12"/>
      <c r="HQ772" s="12"/>
      <c r="HR772" s="12"/>
      <c r="HS772" s="12"/>
      <c r="HT772" s="12"/>
      <c r="HU772" s="12"/>
      <c r="HV772" s="12"/>
      <c r="HW772" s="12"/>
      <c r="HX772" s="12"/>
      <c r="HY772" s="12"/>
      <c r="HZ772" s="12"/>
      <c r="IA772" s="12"/>
      <c r="IB772" s="12"/>
      <c r="IC772" s="12"/>
    </row>
    <row r="773" ht="12.0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  <c r="GW773" s="12"/>
      <c r="GX773" s="12"/>
      <c r="GY773" s="12"/>
      <c r="GZ773" s="12"/>
      <c r="HA773" s="12"/>
      <c r="HB773" s="12"/>
      <c r="HC773" s="12"/>
      <c r="HD773" s="12"/>
      <c r="HE773" s="12"/>
      <c r="HF773" s="12"/>
      <c r="HG773" s="12"/>
      <c r="HH773" s="12"/>
      <c r="HI773" s="12"/>
      <c r="HJ773" s="12"/>
      <c r="HK773" s="12"/>
      <c r="HL773" s="12"/>
      <c r="HM773" s="12"/>
      <c r="HN773" s="12"/>
      <c r="HO773" s="12"/>
      <c r="HP773" s="12"/>
      <c r="HQ773" s="12"/>
      <c r="HR773" s="12"/>
      <c r="HS773" s="12"/>
      <c r="HT773" s="12"/>
      <c r="HU773" s="12"/>
      <c r="HV773" s="12"/>
      <c r="HW773" s="12"/>
      <c r="HX773" s="12"/>
      <c r="HY773" s="12"/>
      <c r="HZ773" s="12"/>
      <c r="IA773" s="12"/>
      <c r="IB773" s="12"/>
      <c r="IC773" s="12"/>
    </row>
    <row r="774" ht="12.0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  <c r="GW774" s="12"/>
      <c r="GX774" s="12"/>
      <c r="GY774" s="12"/>
      <c r="GZ774" s="12"/>
      <c r="HA774" s="12"/>
      <c r="HB774" s="12"/>
      <c r="HC774" s="12"/>
      <c r="HD774" s="12"/>
      <c r="HE774" s="12"/>
      <c r="HF774" s="12"/>
      <c r="HG774" s="12"/>
      <c r="HH774" s="12"/>
      <c r="HI774" s="12"/>
      <c r="HJ774" s="12"/>
      <c r="HK774" s="12"/>
      <c r="HL774" s="12"/>
      <c r="HM774" s="12"/>
      <c r="HN774" s="12"/>
      <c r="HO774" s="12"/>
      <c r="HP774" s="12"/>
      <c r="HQ774" s="12"/>
      <c r="HR774" s="12"/>
      <c r="HS774" s="12"/>
      <c r="HT774" s="12"/>
      <c r="HU774" s="12"/>
      <c r="HV774" s="12"/>
      <c r="HW774" s="12"/>
      <c r="HX774" s="12"/>
      <c r="HY774" s="12"/>
      <c r="HZ774" s="12"/>
      <c r="IA774" s="12"/>
      <c r="IB774" s="12"/>
      <c r="IC774" s="12"/>
    </row>
    <row r="775" ht="12.0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</row>
    <row r="776" ht="12.0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</row>
    <row r="777" ht="12.0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</row>
    <row r="778" ht="12.0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  <c r="GW778" s="12"/>
      <c r="GX778" s="12"/>
      <c r="GY778" s="12"/>
      <c r="GZ778" s="12"/>
      <c r="HA778" s="12"/>
      <c r="HB778" s="12"/>
      <c r="HC778" s="12"/>
      <c r="HD778" s="12"/>
      <c r="HE778" s="12"/>
      <c r="HF778" s="12"/>
      <c r="HG778" s="12"/>
      <c r="HH778" s="12"/>
      <c r="HI778" s="12"/>
      <c r="HJ778" s="12"/>
      <c r="HK778" s="12"/>
      <c r="HL778" s="12"/>
      <c r="HM778" s="12"/>
      <c r="HN778" s="12"/>
      <c r="HO778" s="12"/>
      <c r="HP778" s="12"/>
      <c r="HQ778" s="12"/>
      <c r="HR778" s="12"/>
      <c r="HS778" s="12"/>
      <c r="HT778" s="12"/>
      <c r="HU778" s="12"/>
      <c r="HV778" s="12"/>
      <c r="HW778" s="12"/>
      <c r="HX778" s="12"/>
      <c r="HY778" s="12"/>
      <c r="HZ778" s="12"/>
      <c r="IA778" s="12"/>
      <c r="IB778" s="12"/>
      <c r="IC778" s="12"/>
    </row>
    <row r="779" ht="12.0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  <c r="GW779" s="12"/>
      <c r="GX779" s="12"/>
      <c r="GY779" s="12"/>
      <c r="GZ779" s="12"/>
      <c r="HA779" s="12"/>
      <c r="HB779" s="12"/>
      <c r="HC779" s="12"/>
      <c r="HD779" s="12"/>
      <c r="HE779" s="12"/>
      <c r="HF779" s="12"/>
      <c r="HG779" s="12"/>
      <c r="HH779" s="12"/>
      <c r="HI779" s="12"/>
      <c r="HJ779" s="12"/>
      <c r="HK779" s="12"/>
      <c r="HL779" s="12"/>
      <c r="HM779" s="12"/>
      <c r="HN779" s="12"/>
      <c r="HO779" s="12"/>
      <c r="HP779" s="12"/>
      <c r="HQ779" s="12"/>
      <c r="HR779" s="12"/>
      <c r="HS779" s="12"/>
      <c r="HT779" s="12"/>
      <c r="HU779" s="12"/>
      <c r="HV779" s="12"/>
      <c r="HW779" s="12"/>
      <c r="HX779" s="12"/>
      <c r="HY779" s="12"/>
      <c r="HZ779" s="12"/>
      <c r="IA779" s="12"/>
      <c r="IB779" s="12"/>
      <c r="IC779" s="12"/>
    </row>
    <row r="780" ht="12.0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  <c r="GW780" s="12"/>
      <c r="GX780" s="12"/>
      <c r="GY780" s="12"/>
      <c r="GZ780" s="12"/>
      <c r="HA780" s="12"/>
      <c r="HB780" s="12"/>
      <c r="HC780" s="12"/>
      <c r="HD780" s="12"/>
      <c r="HE780" s="12"/>
      <c r="HF780" s="12"/>
      <c r="HG780" s="12"/>
      <c r="HH780" s="12"/>
      <c r="HI780" s="12"/>
      <c r="HJ780" s="12"/>
      <c r="HK780" s="12"/>
      <c r="HL780" s="12"/>
      <c r="HM780" s="12"/>
      <c r="HN780" s="12"/>
      <c r="HO780" s="12"/>
      <c r="HP780" s="12"/>
      <c r="HQ780" s="12"/>
      <c r="HR780" s="12"/>
      <c r="HS780" s="12"/>
      <c r="HT780" s="12"/>
      <c r="HU780" s="12"/>
      <c r="HV780" s="12"/>
      <c r="HW780" s="12"/>
      <c r="HX780" s="12"/>
      <c r="HY780" s="12"/>
      <c r="HZ780" s="12"/>
      <c r="IA780" s="12"/>
      <c r="IB780" s="12"/>
      <c r="IC780" s="12"/>
    </row>
    <row r="781" ht="12.0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  <c r="GW781" s="12"/>
      <c r="GX781" s="12"/>
      <c r="GY781" s="12"/>
      <c r="GZ781" s="12"/>
      <c r="HA781" s="12"/>
      <c r="HB781" s="12"/>
      <c r="HC781" s="12"/>
      <c r="HD781" s="12"/>
      <c r="HE781" s="12"/>
      <c r="HF781" s="12"/>
      <c r="HG781" s="12"/>
      <c r="HH781" s="12"/>
      <c r="HI781" s="12"/>
      <c r="HJ781" s="12"/>
      <c r="HK781" s="12"/>
      <c r="HL781" s="12"/>
      <c r="HM781" s="12"/>
      <c r="HN781" s="12"/>
      <c r="HO781" s="12"/>
      <c r="HP781" s="12"/>
      <c r="HQ781" s="12"/>
      <c r="HR781" s="12"/>
      <c r="HS781" s="12"/>
      <c r="HT781" s="12"/>
      <c r="HU781" s="12"/>
      <c r="HV781" s="12"/>
      <c r="HW781" s="12"/>
      <c r="HX781" s="12"/>
      <c r="HY781" s="12"/>
      <c r="HZ781" s="12"/>
      <c r="IA781" s="12"/>
      <c r="IB781" s="12"/>
      <c r="IC781" s="12"/>
    </row>
    <row r="782" ht="12.0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  <c r="GW782" s="12"/>
      <c r="GX782" s="12"/>
      <c r="GY782" s="12"/>
      <c r="GZ782" s="12"/>
      <c r="HA782" s="12"/>
      <c r="HB782" s="12"/>
      <c r="HC782" s="12"/>
      <c r="HD782" s="12"/>
      <c r="HE782" s="12"/>
      <c r="HF782" s="12"/>
      <c r="HG782" s="12"/>
      <c r="HH782" s="12"/>
      <c r="HI782" s="12"/>
      <c r="HJ782" s="12"/>
      <c r="HK782" s="12"/>
      <c r="HL782" s="12"/>
      <c r="HM782" s="12"/>
      <c r="HN782" s="12"/>
      <c r="HO782" s="12"/>
      <c r="HP782" s="12"/>
      <c r="HQ782" s="12"/>
      <c r="HR782" s="12"/>
      <c r="HS782" s="12"/>
      <c r="HT782" s="12"/>
      <c r="HU782" s="12"/>
      <c r="HV782" s="12"/>
      <c r="HW782" s="12"/>
      <c r="HX782" s="12"/>
      <c r="HY782" s="12"/>
      <c r="HZ782" s="12"/>
      <c r="IA782" s="12"/>
      <c r="IB782" s="12"/>
      <c r="IC782" s="12"/>
    </row>
    <row r="783" ht="12.0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  <c r="GW783" s="12"/>
      <c r="GX783" s="12"/>
      <c r="GY783" s="12"/>
      <c r="GZ783" s="12"/>
      <c r="HA783" s="12"/>
      <c r="HB783" s="12"/>
      <c r="HC783" s="12"/>
      <c r="HD783" s="12"/>
      <c r="HE783" s="12"/>
      <c r="HF783" s="12"/>
      <c r="HG783" s="12"/>
      <c r="HH783" s="12"/>
      <c r="HI783" s="12"/>
      <c r="HJ783" s="12"/>
      <c r="HK783" s="12"/>
      <c r="HL783" s="12"/>
      <c r="HM783" s="12"/>
      <c r="HN783" s="12"/>
      <c r="HO783" s="12"/>
      <c r="HP783" s="12"/>
      <c r="HQ783" s="12"/>
      <c r="HR783" s="12"/>
      <c r="HS783" s="12"/>
      <c r="HT783" s="12"/>
      <c r="HU783" s="12"/>
      <c r="HV783" s="12"/>
      <c r="HW783" s="12"/>
      <c r="HX783" s="12"/>
      <c r="HY783" s="12"/>
      <c r="HZ783" s="12"/>
      <c r="IA783" s="12"/>
      <c r="IB783" s="12"/>
      <c r="IC783" s="12"/>
    </row>
    <row r="784" ht="12.0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  <c r="GW784" s="12"/>
      <c r="GX784" s="12"/>
      <c r="GY784" s="12"/>
      <c r="GZ784" s="12"/>
      <c r="HA784" s="12"/>
      <c r="HB784" s="12"/>
      <c r="HC784" s="12"/>
      <c r="HD784" s="12"/>
      <c r="HE784" s="12"/>
      <c r="HF784" s="12"/>
      <c r="HG784" s="12"/>
      <c r="HH784" s="12"/>
      <c r="HI784" s="12"/>
      <c r="HJ784" s="12"/>
      <c r="HK784" s="12"/>
      <c r="HL784" s="12"/>
      <c r="HM784" s="12"/>
      <c r="HN784" s="12"/>
      <c r="HO784" s="12"/>
      <c r="HP784" s="12"/>
      <c r="HQ784" s="12"/>
      <c r="HR784" s="12"/>
      <c r="HS784" s="12"/>
      <c r="HT784" s="12"/>
      <c r="HU784" s="12"/>
      <c r="HV784" s="12"/>
      <c r="HW784" s="12"/>
      <c r="HX784" s="12"/>
      <c r="HY784" s="12"/>
      <c r="HZ784" s="12"/>
      <c r="IA784" s="12"/>
      <c r="IB784" s="12"/>
      <c r="IC784" s="12"/>
    </row>
    <row r="785" ht="12.0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  <c r="GW785" s="12"/>
      <c r="GX785" s="12"/>
      <c r="GY785" s="12"/>
      <c r="GZ785" s="12"/>
      <c r="HA785" s="12"/>
      <c r="HB785" s="12"/>
      <c r="HC785" s="12"/>
      <c r="HD785" s="12"/>
      <c r="HE785" s="12"/>
      <c r="HF785" s="12"/>
      <c r="HG785" s="12"/>
      <c r="HH785" s="12"/>
      <c r="HI785" s="12"/>
      <c r="HJ785" s="12"/>
      <c r="HK785" s="12"/>
      <c r="HL785" s="12"/>
      <c r="HM785" s="12"/>
      <c r="HN785" s="12"/>
      <c r="HO785" s="12"/>
      <c r="HP785" s="12"/>
      <c r="HQ785" s="12"/>
      <c r="HR785" s="12"/>
      <c r="HS785" s="12"/>
      <c r="HT785" s="12"/>
      <c r="HU785" s="12"/>
      <c r="HV785" s="12"/>
      <c r="HW785" s="12"/>
      <c r="HX785" s="12"/>
      <c r="HY785" s="12"/>
      <c r="HZ785" s="12"/>
      <c r="IA785" s="12"/>
      <c r="IB785" s="12"/>
      <c r="IC785" s="12"/>
    </row>
    <row r="786" ht="12.0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  <c r="GW786" s="12"/>
      <c r="GX786" s="12"/>
      <c r="GY786" s="12"/>
      <c r="GZ786" s="12"/>
      <c r="HA786" s="12"/>
      <c r="HB786" s="12"/>
      <c r="HC786" s="12"/>
      <c r="HD786" s="12"/>
      <c r="HE786" s="12"/>
      <c r="HF786" s="12"/>
      <c r="HG786" s="12"/>
      <c r="HH786" s="12"/>
      <c r="HI786" s="12"/>
      <c r="HJ786" s="12"/>
      <c r="HK786" s="12"/>
      <c r="HL786" s="12"/>
      <c r="HM786" s="12"/>
      <c r="HN786" s="12"/>
      <c r="HO786" s="12"/>
      <c r="HP786" s="12"/>
      <c r="HQ786" s="12"/>
      <c r="HR786" s="12"/>
      <c r="HS786" s="12"/>
      <c r="HT786" s="12"/>
      <c r="HU786" s="12"/>
      <c r="HV786" s="12"/>
      <c r="HW786" s="12"/>
      <c r="HX786" s="12"/>
      <c r="HY786" s="12"/>
      <c r="HZ786" s="12"/>
      <c r="IA786" s="12"/>
      <c r="IB786" s="12"/>
      <c r="IC786" s="12"/>
    </row>
    <row r="787" ht="12.0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  <c r="GW787" s="12"/>
      <c r="GX787" s="12"/>
      <c r="GY787" s="12"/>
      <c r="GZ787" s="12"/>
      <c r="HA787" s="12"/>
      <c r="HB787" s="12"/>
      <c r="HC787" s="12"/>
      <c r="HD787" s="12"/>
      <c r="HE787" s="12"/>
      <c r="HF787" s="12"/>
      <c r="HG787" s="12"/>
      <c r="HH787" s="12"/>
      <c r="HI787" s="12"/>
      <c r="HJ787" s="12"/>
      <c r="HK787" s="12"/>
      <c r="HL787" s="12"/>
      <c r="HM787" s="12"/>
      <c r="HN787" s="12"/>
      <c r="HO787" s="12"/>
      <c r="HP787" s="12"/>
      <c r="HQ787" s="12"/>
      <c r="HR787" s="12"/>
      <c r="HS787" s="12"/>
      <c r="HT787" s="12"/>
      <c r="HU787" s="12"/>
      <c r="HV787" s="12"/>
      <c r="HW787" s="12"/>
      <c r="HX787" s="12"/>
      <c r="HY787" s="12"/>
      <c r="HZ787" s="12"/>
      <c r="IA787" s="12"/>
      <c r="IB787" s="12"/>
      <c r="IC787" s="12"/>
    </row>
    <row r="788" ht="12.0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  <c r="GW788" s="12"/>
      <c r="GX788" s="12"/>
      <c r="GY788" s="12"/>
      <c r="GZ788" s="12"/>
      <c r="HA788" s="12"/>
      <c r="HB788" s="12"/>
      <c r="HC788" s="12"/>
      <c r="HD788" s="12"/>
      <c r="HE788" s="12"/>
      <c r="HF788" s="12"/>
      <c r="HG788" s="12"/>
      <c r="HH788" s="12"/>
      <c r="HI788" s="12"/>
      <c r="HJ788" s="12"/>
      <c r="HK788" s="12"/>
      <c r="HL788" s="12"/>
      <c r="HM788" s="12"/>
      <c r="HN788" s="12"/>
      <c r="HO788" s="12"/>
      <c r="HP788" s="12"/>
      <c r="HQ788" s="12"/>
      <c r="HR788" s="12"/>
      <c r="HS788" s="12"/>
      <c r="HT788" s="12"/>
      <c r="HU788" s="12"/>
      <c r="HV788" s="12"/>
      <c r="HW788" s="12"/>
      <c r="HX788" s="12"/>
      <c r="HY788" s="12"/>
      <c r="HZ788" s="12"/>
      <c r="IA788" s="12"/>
      <c r="IB788" s="12"/>
      <c r="IC788" s="12"/>
    </row>
    <row r="789" ht="12.0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  <c r="GW789" s="12"/>
      <c r="GX789" s="12"/>
      <c r="GY789" s="12"/>
      <c r="GZ789" s="12"/>
      <c r="HA789" s="12"/>
      <c r="HB789" s="12"/>
      <c r="HC789" s="12"/>
      <c r="HD789" s="12"/>
      <c r="HE789" s="12"/>
      <c r="HF789" s="12"/>
      <c r="HG789" s="12"/>
      <c r="HH789" s="12"/>
      <c r="HI789" s="12"/>
      <c r="HJ789" s="12"/>
      <c r="HK789" s="12"/>
      <c r="HL789" s="12"/>
      <c r="HM789" s="12"/>
      <c r="HN789" s="12"/>
      <c r="HO789" s="12"/>
      <c r="HP789" s="12"/>
      <c r="HQ789" s="12"/>
      <c r="HR789" s="12"/>
      <c r="HS789" s="12"/>
      <c r="HT789" s="12"/>
      <c r="HU789" s="12"/>
      <c r="HV789" s="12"/>
      <c r="HW789" s="12"/>
      <c r="HX789" s="12"/>
      <c r="HY789" s="12"/>
      <c r="HZ789" s="12"/>
      <c r="IA789" s="12"/>
      <c r="IB789" s="12"/>
      <c r="IC789" s="12"/>
    </row>
    <row r="790" ht="12.0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  <c r="GW790" s="12"/>
      <c r="GX790" s="12"/>
      <c r="GY790" s="12"/>
      <c r="GZ790" s="12"/>
      <c r="HA790" s="12"/>
      <c r="HB790" s="12"/>
      <c r="HC790" s="12"/>
      <c r="HD790" s="12"/>
      <c r="HE790" s="12"/>
      <c r="HF790" s="12"/>
      <c r="HG790" s="12"/>
      <c r="HH790" s="12"/>
      <c r="HI790" s="12"/>
      <c r="HJ790" s="12"/>
      <c r="HK790" s="12"/>
      <c r="HL790" s="12"/>
      <c r="HM790" s="12"/>
      <c r="HN790" s="12"/>
      <c r="HO790" s="12"/>
      <c r="HP790" s="12"/>
      <c r="HQ790" s="12"/>
      <c r="HR790" s="12"/>
      <c r="HS790" s="12"/>
      <c r="HT790" s="12"/>
      <c r="HU790" s="12"/>
      <c r="HV790" s="12"/>
      <c r="HW790" s="12"/>
      <c r="HX790" s="12"/>
      <c r="HY790" s="12"/>
      <c r="HZ790" s="12"/>
      <c r="IA790" s="12"/>
      <c r="IB790" s="12"/>
      <c r="IC790" s="12"/>
    </row>
    <row r="791" ht="12.0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  <c r="GW791" s="12"/>
      <c r="GX791" s="12"/>
      <c r="GY791" s="12"/>
      <c r="GZ791" s="12"/>
      <c r="HA791" s="12"/>
      <c r="HB791" s="12"/>
      <c r="HC791" s="12"/>
      <c r="HD791" s="12"/>
      <c r="HE791" s="12"/>
      <c r="HF791" s="12"/>
      <c r="HG791" s="12"/>
      <c r="HH791" s="12"/>
      <c r="HI791" s="12"/>
      <c r="HJ791" s="12"/>
      <c r="HK791" s="12"/>
      <c r="HL791" s="12"/>
      <c r="HM791" s="12"/>
      <c r="HN791" s="12"/>
      <c r="HO791" s="12"/>
      <c r="HP791" s="12"/>
      <c r="HQ791" s="12"/>
      <c r="HR791" s="12"/>
      <c r="HS791" s="12"/>
      <c r="HT791" s="12"/>
      <c r="HU791" s="12"/>
      <c r="HV791" s="12"/>
      <c r="HW791" s="12"/>
      <c r="HX791" s="12"/>
      <c r="HY791" s="12"/>
      <c r="HZ791" s="12"/>
      <c r="IA791" s="12"/>
      <c r="IB791" s="12"/>
      <c r="IC791" s="12"/>
    </row>
    <row r="792" ht="12.0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  <c r="GW792" s="12"/>
      <c r="GX792" s="12"/>
      <c r="GY792" s="12"/>
      <c r="GZ792" s="12"/>
      <c r="HA792" s="12"/>
      <c r="HB792" s="12"/>
      <c r="HC792" s="12"/>
      <c r="HD792" s="12"/>
      <c r="HE792" s="12"/>
      <c r="HF792" s="12"/>
      <c r="HG792" s="12"/>
      <c r="HH792" s="12"/>
      <c r="HI792" s="12"/>
      <c r="HJ792" s="12"/>
      <c r="HK792" s="12"/>
      <c r="HL792" s="12"/>
      <c r="HM792" s="12"/>
      <c r="HN792" s="12"/>
      <c r="HO792" s="12"/>
      <c r="HP792" s="12"/>
      <c r="HQ792" s="12"/>
      <c r="HR792" s="12"/>
      <c r="HS792" s="12"/>
      <c r="HT792" s="12"/>
      <c r="HU792" s="12"/>
      <c r="HV792" s="12"/>
      <c r="HW792" s="12"/>
      <c r="HX792" s="12"/>
      <c r="HY792" s="12"/>
      <c r="HZ792" s="12"/>
      <c r="IA792" s="12"/>
      <c r="IB792" s="12"/>
      <c r="IC792" s="12"/>
    </row>
    <row r="793" ht="12.0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  <c r="GW793" s="12"/>
      <c r="GX793" s="12"/>
      <c r="GY793" s="12"/>
      <c r="GZ793" s="12"/>
      <c r="HA793" s="12"/>
      <c r="HB793" s="12"/>
      <c r="HC793" s="12"/>
      <c r="HD793" s="12"/>
      <c r="HE793" s="12"/>
      <c r="HF793" s="12"/>
      <c r="HG793" s="12"/>
      <c r="HH793" s="12"/>
      <c r="HI793" s="12"/>
      <c r="HJ793" s="12"/>
      <c r="HK793" s="12"/>
      <c r="HL793" s="12"/>
      <c r="HM793" s="12"/>
      <c r="HN793" s="12"/>
      <c r="HO793" s="12"/>
      <c r="HP793" s="12"/>
      <c r="HQ793" s="12"/>
      <c r="HR793" s="12"/>
      <c r="HS793" s="12"/>
      <c r="HT793" s="12"/>
      <c r="HU793" s="12"/>
      <c r="HV793" s="12"/>
      <c r="HW793" s="12"/>
      <c r="HX793" s="12"/>
      <c r="HY793" s="12"/>
      <c r="HZ793" s="12"/>
      <c r="IA793" s="12"/>
      <c r="IB793" s="12"/>
      <c r="IC793" s="12"/>
    </row>
    <row r="794" ht="12.0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  <c r="GW794" s="12"/>
      <c r="GX794" s="12"/>
      <c r="GY794" s="12"/>
      <c r="GZ794" s="12"/>
      <c r="HA794" s="12"/>
      <c r="HB794" s="12"/>
      <c r="HC794" s="12"/>
      <c r="HD794" s="12"/>
      <c r="HE794" s="12"/>
      <c r="HF794" s="12"/>
      <c r="HG794" s="12"/>
      <c r="HH794" s="12"/>
      <c r="HI794" s="12"/>
      <c r="HJ794" s="12"/>
      <c r="HK794" s="12"/>
      <c r="HL794" s="12"/>
      <c r="HM794" s="12"/>
      <c r="HN794" s="12"/>
      <c r="HO794" s="12"/>
      <c r="HP794" s="12"/>
      <c r="HQ794" s="12"/>
      <c r="HR794" s="12"/>
      <c r="HS794" s="12"/>
      <c r="HT794" s="12"/>
      <c r="HU794" s="12"/>
      <c r="HV794" s="12"/>
      <c r="HW794" s="12"/>
      <c r="HX794" s="12"/>
      <c r="HY794" s="12"/>
      <c r="HZ794" s="12"/>
      <c r="IA794" s="12"/>
      <c r="IB794" s="12"/>
      <c r="IC794" s="12"/>
    </row>
    <row r="795" ht="12.0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  <c r="GW795" s="12"/>
      <c r="GX795" s="12"/>
      <c r="GY795" s="12"/>
      <c r="GZ795" s="12"/>
      <c r="HA795" s="12"/>
      <c r="HB795" s="12"/>
      <c r="HC795" s="12"/>
      <c r="HD795" s="12"/>
      <c r="HE795" s="12"/>
      <c r="HF795" s="12"/>
      <c r="HG795" s="12"/>
      <c r="HH795" s="12"/>
      <c r="HI795" s="12"/>
      <c r="HJ795" s="12"/>
      <c r="HK795" s="12"/>
      <c r="HL795" s="12"/>
      <c r="HM795" s="12"/>
      <c r="HN795" s="12"/>
      <c r="HO795" s="12"/>
      <c r="HP795" s="12"/>
      <c r="HQ795" s="12"/>
      <c r="HR795" s="12"/>
      <c r="HS795" s="12"/>
      <c r="HT795" s="12"/>
      <c r="HU795" s="12"/>
      <c r="HV795" s="12"/>
      <c r="HW795" s="12"/>
      <c r="HX795" s="12"/>
      <c r="HY795" s="12"/>
      <c r="HZ795" s="12"/>
      <c r="IA795" s="12"/>
      <c r="IB795" s="12"/>
      <c r="IC795" s="12"/>
    </row>
    <row r="796" ht="12.0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  <c r="GW796" s="12"/>
      <c r="GX796" s="12"/>
      <c r="GY796" s="12"/>
      <c r="GZ796" s="12"/>
      <c r="HA796" s="12"/>
      <c r="HB796" s="12"/>
      <c r="HC796" s="12"/>
      <c r="HD796" s="12"/>
      <c r="HE796" s="12"/>
      <c r="HF796" s="12"/>
      <c r="HG796" s="12"/>
      <c r="HH796" s="12"/>
      <c r="HI796" s="12"/>
      <c r="HJ796" s="12"/>
      <c r="HK796" s="12"/>
      <c r="HL796" s="12"/>
      <c r="HM796" s="12"/>
      <c r="HN796" s="12"/>
      <c r="HO796" s="12"/>
      <c r="HP796" s="12"/>
      <c r="HQ796" s="12"/>
      <c r="HR796" s="12"/>
      <c r="HS796" s="12"/>
      <c r="HT796" s="12"/>
      <c r="HU796" s="12"/>
      <c r="HV796" s="12"/>
      <c r="HW796" s="12"/>
      <c r="HX796" s="12"/>
      <c r="HY796" s="12"/>
      <c r="HZ796" s="12"/>
      <c r="IA796" s="12"/>
      <c r="IB796" s="12"/>
      <c r="IC796" s="12"/>
    </row>
    <row r="797" ht="12.0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  <c r="GW797" s="12"/>
      <c r="GX797" s="12"/>
      <c r="GY797" s="12"/>
      <c r="GZ797" s="12"/>
      <c r="HA797" s="12"/>
      <c r="HB797" s="12"/>
      <c r="HC797" s="12"/>
      <c r="HD797" s="12"/>
      <c r="HE797" s="12"/>
      <c r="HF797" s="12"/>
      <c r="HG797" s="12"/>
      <c r="HH797" s="12"/>
      <c r="HI797" s="12"/>
      <c r="HJ797" s="12"/>
      <c r="HK797" s="12"/>
      <c r="HL797" s="12"/>
      <c r="HM797" s="12"/>
      <c r="HN797" s="12"/>
      <c r="HO797" s="12"/>
      <c r="HP797" s="12"/>
      <c r="HQ797" s="12"/>
      <c r="HR797" s="12"/>
      <c r="HS797" s="12"/>
      <c r="HT797" s="12"/>
      <c r="HU797" s="12"/>
      <c r="HV797" s="12"/>
      <c r="HW797" s="12"/>
      <c r="HX797" s="12"/>
      <c r="HY797" s="12"/>
      <c r="HZ797" s="12"/>
      <c r="IA797" s="12"/>
      <c r="IB797" s="12"/>
      <c r="IC797" s="12"/>
    </row>
    <row r="798" ht="12.0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  <c r="GW798" s="12"/>
      <c r="GX798" s="12"/>
      <c r="GY798" s="12"/>
      <c r="GZ798" s="12"/>
      <c r="HA798" s="12"/>
      <c r="HB798" s="12"/>
      <c r="HC798" s="12"/>
      <c r="HD798" s="12"/>
      <c r="HE798" s="12"/>
      <c r="HF798" s="12"/>
      <c r="HG798" s="12"/>
      <c r="HH798" s="12"/>
      <c r="HI798" s="12"/>
      <c r="HJ798" s="12"/>
      <c r="HK798" s="12"/>
      <c r="HL798" s="12"/>
      <c r="HM798" s="12"/>
      <c r="HN798" s="12"/>
      <c r="HO798" s="12"/>
      <c r="HP798" s="12"/>
      <c r="HQ798" s="12"/>
      <c r="HR798" s="12"/>
      <c r="HS798" s="12"/>
      <c r="HT798" s="12"/>
      <c r="HU798" s="12"/>
      <c r="HV798" s="12"/>
      <c r="HW798" s="12"/>
      <c r="HX798" s="12"/>
      <c r="HY798" s="12"/>
      <c r="HZ798" s="12"/>
      <c r="IA798" s="12"/>
      <c r="IB798" s="12"/>
      <c r="IC798" s="12"/>
    </row>
    <row r="799" ht="12.0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</row>
    <row r="800" ht="12.0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</row>
    <row r="801" ht="12.0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</row>
    <row r="802" ht="12.0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</row>
    <row r="803" ht="12.0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</row>
    <row r="804" ht="12.0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</row>
    <row r="805" ht="12.0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</row>
    <row r="806" ht="12.0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</row>
    <row r="807" ht="12.0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  <c r="GW807" s="12"/>
      <c r="GX807" s="12"/>
      <c r="GY807" s="12"/>
      <c r="GZ807" s="12"/>
      <c r="HA807" s="12"/>
      <c r="HB807" s="12"/>
      <c r="HC807" s="12"/>
      <c r="HD807" s="12"/>
      <c r="HE807" s="12"/>
      <c r="HF807" s="12"/>
      <c r="HG807" s="12"/>
      <c r="HH807" s="12"/>
      <c r="HI807" s="12"/>
      <c r="HJ807" s="12"/>
      <c r="HK807" s="12"/>
      <c r="HL807" s="12"/>
      <c r="HM807" s="12"/>
      <c r="HN807" s="12"/>
      <c r="HO807" s="12"/>
      <c r="HP807" s="12"/>
      <c r="HQ807" s="12"/>
      <c r="HR807" s="12"/>
      <c r="HS807" s="12"/>
      <c r="HT807" s="12"/>
      <c r="HU807" s="12"/>
      <c r="HV807" s="12"/>
      <c r="HW807" s="12"/>
      <c r="HX807" s="12"/>
      <c r="HY807" s="12"/>
      <c r="HZ807" s="12"/>
      <c r="IA807" s="12"/>
      <c r="IB807" s="12"/>
      <c r="IC807" s="12"/>
    </row>
    <row r="808" ht="12.0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  <c r="GW808" s="12"/>
      <c r="GX808" s="12"/>
      <c r="GY808" s="12"/>
      <c r="GZ808" s="12"/>
      <c r="HA808" s="12"/>
      <c r="HB808" s="12"/>
      <c r="HC808" s="12"/>
      <c r="HD808" s="12"/>
      <c r="HE808" s="12"/>
      <c r="HF808" s="12"/>
      <c r="HG808" s="12"/>
      <c r="HH808" s="12"/>
      <c r="HI808" s="12"/>
      <c r="HJ808" s="12"/>
      <c r="HK808" s="12"/>
      <c r="HL808" s="12"/>
      <c r="HM808" s="12"/>
      <c r="HN808" s="12"/>
      <c r="HO808" s="12"/>
      <c r="HP808" s="12"/>
      <c r="HQ808" s="12"/>
      <c r="HR808" s="12"/>
      <c r="HS808" s="12"/>
      <c r="HT808" s="12"/>
      <c r="HU808" s="12"/>
      <c r="HV808" s="12"/>
      <c r="HW808" s="12"/>
      <c r="HX808" s="12"/>
      <c r="HY808" s="12"/>
      <c r="HZ808" s="12"/>
      <c r="IA808" s="12"/>
      <c r="IB808" s="12"/>
      <c r="IC808" s="12"/>
    </row>
    <row r="809" ht="12.0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  <c r="GW809" s="12"/>
      <c r="GX809" s="12"/>
      <c r="GY809" s="12"/>
      <c r="GZ809" s="12"/>
      <c r="HA809" s="12"/>
      <c r="HB809" s="12"/>
      <c r="HC809" s="12"/>
      <c r="HD809" s="12"/>
      <c r="HE809" s="12"/>
      <c r="HF809" s="12"/>
      <c r="HG809" s="12"/>
      <c r="HH809" s="12"/>
      <c r="HI809" s="12"/>
      <c r="HJ809" s="12"/>
      <c r="HK809" s="12"/>
      <c r="HL809" s="12"/>
      <c r="HM809" s="12"/>
      <c r="HN809" s="12"/>
      <c r="HO809" s="12"/>
      <c r="HP809" s="12"/>
      <c r="HQ809" s="12"/>
      <c r="HR809" s="12"/>
      <c r="HS809" s="12"/>
      <c r="HT809" s="12"/>
      <c r="HU809" s="12"/>
      <c r="HV809" s="12"/>
      <c r="HW809" s="12"/>
      <c r="HX809" s="12"/>
      <c r="HY809" s="12"/>
      <c r="HZ809" s="12"/>
      <c r="IA809" s="12"/>
      <c r="IB809" s="12"/>
      <c r="IC809" s="12"/>
    </row>
    <row r="810" ht="12.0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  <c r="GW810" s="12"/>
      <c r="GX810" s="12"/>
      <c r="GY810" s="12"/>
      <c r="GZ810" s="12"/>
      <c r="HA810" s="12"/>
      <c r="HB810" s="12"/>
      <c r="HC810" s="12"/>
      <c r="HD810" s="12"/>
      <c r="HE810" s="12"/>
      <c r="HF810" s="12"/>
      <c r="HG810" s="12"/>
      <c r="HH810" s="12"/>
      <c r="HI810" s="12"/>
      <c r="HJ810" s="12"/>
      <c r="HK810" s="12"/>
      <c r="HL810" s="12"/>
      <c r="HM810" s="12"/>
      <c r="HN810" s="12"/>
      <c r="HO810" s="12"/>
      <c r="HP810" s="12"/>
      <c r="HQ810" s="12"/>
      <c r="HR810" s="12"/>
      <c r="HS810" s="12"/>
      <c r="HT810" s="12"/>
      <c r="HU810" s="12"/>
      <c r="HV810" s="12"/>
      <c r="HW810" s="12"/>
      <c r="HX810" s="12"/>
      <c r="HY810" s="12"/>
      <c r="HZ810" s="12"/>
      <c r="IA810" s="12"/>
      <c r="IB810" s="12"/>
      <c r="IC810" s="12"/>
    </row>
    <row r="811" ht="12.0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  <c r="GW811" s="12"/>
      <c r="GX811" s="12"/>
      <c r="GY811" s="12"/>
      <c r="GZ811" s="12"/>
      <c r="HA811" s="12"/>
      <c r="HB811" s="12"/>
      <c r="HC811" s="12"/>
      <c r="HD811" s="12"/>
      <c r="HE811" s="12"/>
      <c r="HF811" s="12"/>
      <c r="HG811" s="12"/>
      <c r="HH811" s="12"/>
      <c r="HI811" s="12"/>
      <c r="HJ811" s="12"/>
      <c r="HK811" s="12"/>
      <c r="HL811" s="12"/>
      <c r="HM811" s="12"/>
      <c r="HN811" s="12"/>
      <c r="HO811" s="12"/>
      <c r="HP811" s="12"/>
      <c r="HQ811" s="12"/>
      <c r="HR811" s="12"/>
      <c r="HS811" s="12"/>
      <c r="HT811" s="12"/>
      <c r="HU811" s="12"/>
      <c r="HV811" s="12"/>
      <c r="HW811" s="12"/>
      <c r="HX811" s="12"/>
      <c r="HY811" s="12"/>
      <c r="HZ811" s="12"/>
      <c r="IA811" s="12"/>
      <c r="IB811" s="12"/>
      <c r="IC811" s="12"/>
    </row>
    <row r="812" ht="12.0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  <c r="GW812" s="12"/>
      <c r="GX812" s="12"/>
      <c r="GY812" s="12"/>
      <c r="GZ812" s="12"/>
      <c r="HA812" s="12"/>
      <c r="HB812" s="12"/>
      <c r="HC812" s="12"/>
      <c r="HD812" s="12"/>
      <c r="HE812" s="12"/>
      <c r="HF812" s="12"/>
      <c r="HG812" s="12"/>
      <c r="HH812" s="12"/>
      <c r="HI812" s="12"/>
      <c r="HJ812" s="12"/>
      <c r="HK812" s="12"/>
      <c r="HL812" s="12"/>
      <c r="HM812" s="12"/>
      <c r="HN812" s="12"/>
      <c r="HO812" s="12"/>
      <c r="HP812" s="12"/>
      <c r="HQ812" s="12"/>
      <c r="HR812" s="12"/>
      <c r="HS812" s="12"/>
      <c r="HT812" s="12"/>
      <c r="HU812" s="12"/>
      <c r="HV812" s="12"/>
      <c r="HW812" s="12"/>
      <c r="HX812" s="12"/>
      <c r="HY812" s="12"/>
      <c r="HZ812" s="12"/>
      <c r="IA812" s="12"/>
      <c r="IB812" s="12"/>
      <c r="IC812" s="12"/>
    </row>
    <row r="813" ht="12.0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  <c r="GW813" s="12"/>
      <c r="GX813" s="12"/>
      <c r="GY813" s="12"/>
      <c r="GZ813" s="12"/>
      <c r="HA813" s="12"/>
      <c r="HB813" s="12"/>
      <c r="HC813" s="12"/>
      <c r="HD813" s="12"/>
      <c r="HE813" s="12"/>
      <c r="HF813" s="12"/>
      <c r="HG813" s="12"/>
      <c r="HH813" s="12"/>
      <c r="HI813" s="12"/>
      <c r="HJ813" s="12"/>
      <c r="HK813" s="12"/>
      <c r="HL813" s="12"/>
      <c r="HM813" s="12"/>
      <c r="HN813" s="12"/>
      <c r="HO813" s="12"/>
      <c r="HP813" s="12"/>
      <c r="HQ813" s="12"/>
      <c r="HR813" s="12"/>
      <c r="HS813" s="12"/>
      <c r="HT813" s="12"/>
      <c r="HU813" s="12"/>
      <c r="HV813" s="12"/>
      <c r="HW813" s="12"/>
      <c r="HX813" s="12"/>
      <c r="HY813" s="12"/>
      <c r="HZ813" s="12"/>
      <c r="IA813" s="12"/>
      <c r="IB813" s="12"/>
      <c r="IC813" s="12"/>
    </row>
    <row r="814" ht="12.0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</row>
    <row r="815" ht="12.0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</row>
    <row r="816" ht="12.0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</row>
    <row r="817" ht="12.0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</row>
    <row r="818" ht="12.0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</row>
    <row r="819" ht="12.0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</row>
    <row r="820" ht="12.0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</row>
    <row r="821" ht="12.0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</row>
    <row r="822" ht="12.0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</row>
    <row r="823" ht="12.0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</row>
    <row r="824" ht="12.0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</row>
    <row r="825" ht="12.0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</row>
    <row r="826" ht="12.0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  <c r="FY826" s="12"/>
      <c r="FZ826" s="12"/>
      <c r="GA826" s="12"/>
      <c r="GB826" s="12"/>
      <c r="GC826" s="12"/>
      <c r="GD826" s="12"/>
      <c r="GE826" s="12"/>
      <c r="GF826" s="12"/>
      <c r="GG826" s="12"/>
      <c r="GH826" s="12"/>
      <c r="GI826" s="12"/>
      <c r="GJ826" s="12"/>
      <c r="GK826" s="12"/>
      <c r="GL826" s="12"/>
      <c r="GM826" s="12"/>
      <c r="GN826" s="12"/>
      <c r="GO826" s="12"/>
      <c r="GP826" s="12"/>
      <c r="GQ826" s="12"/>
      <c r="GR826" s="12"/>
      <c r="GS826" s="12"/>
      <c r="GT826" s="12"/>
      <c r="GU826" s="12"/>
      <c r="GV826" s="12"/>
      <c r="GW826" s="12"/>
      <c r="GX826" s="12"/>
      <c r="GY826" s="12"/>
      <c r="GZ826" s="12"/>
      <c r="HA826" s="12"/>
      <c r="HB826" s="12"/>
      <c r="HC826" s="12"/>
      <c r="HD826" s="12"/>
      <c r="HE826" s="12"/>
      <c r="HF826" s="12"/>
      <c r="HG826" s="12"/>
      <c r="HH826" s="12"/>
      <c r="HI826" s="12"/>
      <c r="HJ826" s="12"/>
      <c r="HK826" s="12"/>
      <c r="HL826" s="12"/>
      <c r="HM826" s="12"/>
      <c r="HN826" s="12"/>
      <c r="HO826" s="12"/>
      <c r="HP826" s="12"/>
      <c r="HQ826" s="12"/>
      <c r="HR826" s="12"/>
      <c r="HS826" s="12"/>
      <c r="HT826" s="12"/>
      <c r="HU826" s="12"/>
      <c r="HV826" s="12"/>
      <c r="HW826" s="12"/>
      <c r="HX826" s="12"/>
      <c r="HY826" s="12"/>
      <c r="HZ826" s="12"/>
      <c r="IA826" s="12"/>
      <c r="IB826" s="12"/>
      <c r="IC826" s="12"/>
    </row>
    <row r="827" ht="12.0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  <c r="FY827" s="12"/>
      <c r="FZ827" s="12"/>
      <c r="GA827" s="12"/>
      <c r="GB827" s="12"/>
      <c r="GC827" s="12"/>
      <c r="GD827" s="12"/>
      <c r="GE827" s="12"/>
      <c r="GF827" s="12"/>
      <c r="GG827" s="12"/>
      <c r="GH827" s="12"/>
      <c r="GI827" s="12"/>
      <c r="GJ827" s="12"/>
      <c r="GK827" s="12"/>
      <c r="GL827" s="12"/>
      <c r="GM827" s="12"/>
      <c r="GN827" s="12"/>
      <c r="GO827" s="12"/>
      <c r="GP827" s="12"/>
      <c r="GQ827" s="12"/>
      <c r="GR827" s="12"/>
      <c r="GS827" s="12"/>
      <c r="GT827" s="12"/>
      <c r="GU827" s="12"/>
      <c r="GV827" s="12"/>
      <c r="GW827" s="12"/>
      <c r="GX827" s="12"/>
      <c r="GY827" s="12"/>
      <c r="GZ827" s="12"/>
      <c r="HA827" s="12"/>
      <c r="HB827" s="12"/>
      <c r="HC827" s="12"/>
      <c r="HD827" s="12"/>
      <c r="HE827" s="12"/>
      <c r="HF827" s="12"/>
      <c r="HG827" s="12"/>
      <c r="HH827" s="12"/>
      <c r="HI827" s="12"/>
      <c r="HJ827" s="12"/>
      <c r="HK827" s="12"/>
      <c r="HL827" s="12"/>
      <c r="HM827" s="12"/>
      <c r="HN827" s="12"/>
      <c r="HO827" s="12"/>
      <c r="HP827" s="12"/>
      <c r="HQ827" s="12"/>
      <c r="HR827" s="12"/>
      <c r="HS827" s="12"/>
      <c r="HT827" s="12"/>
      <c r="HU827" s="12"/>
      <c r="HV827" s="12"/>
      <c r="HW827" s="12"/>
      <c r="HX827" s="12"/>
      <c r="HY827" s="12"/>
      <c r="HZ827" s="12"/>
      <c r="IA827" s="12"/>
      <c r="IB827" s="12"/>
      <c r="IC827" s="12"/>
    </row>
    <row r="828" ht="12.0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  <c r="FY828" s="12"/>
      <c r="FZ828" s="12"/>
      <c r="GA828" s="12"/>
      <c r="GB828" s="12"/>
      <c r="GC828" s="12"/>
      <c r="GD828" s="12"/>
      <c r="GE828" s="12"/>
      <c r="GF828" s="12"/>
      <c r="GG828" s="12"/>
      <c r="GH828" s="12"/>
      <c r="GI828" s="12"/>
      <c r="GJ828" s="12"/>
      <c r="GK828" s="12"/>
      <c r="GL828" s="12"/>
      <c r="GM828" s="12"/>
      <c r="GN828" s="12"/>
      <c r="GO828" s="12"/>
      <c r="GP828" s="12"/>
      <c r="GQ828" s="12"/>
      <c r="GR828" s="12"/>
      <c r="GS828" s="12"/>
      <c r="GT828" s="12"/>
      <c r="GU828" s="12"/>
      <c r="GV828" s="12"/>
      <c r="GW828" s="12"/>
      <c r="GX828" s="12"/>
      <c r="GY828" s="12"/>
      <c r="GZ828" s="12"/>
      <c r="HA828" s="12"/>
      <c r="HB828" s="12"/>
      <c r="HC828" s="12"/>
      <c r="HD828" s="12"/>
      <c r="HE828" s="12"/>
      <c r="HF828" s="12"/>
      <c r="HG828" s="12"/>
      <c r="HH828" s="12"/>
      <c r="HI828" s="12"/>
      <c r="HJ828" s="12"/>
      <c r="HK828" s="12"/>
      <c r="HL828" s="12"/>
      <c r="HM828" s="12"/>
      <c r="HN828" s="12"/>
      <c r="HO828" s="12"/>
      <c r="HP828" s="12"/>
      <c r="HQ828" s="12"/>
      <c r="HR828" s="12"/>
      <c r="HS828" s="12"/>
      <c r="HT828" s="12"/>
      <c r="HU828" s="12"/>
      <c r="HV828" s="12"/>
      <c r="HW828" s="12"/>
      <c r="HX828" s="12"/>
      <c r="HY828" s="12"/>
      <c r="HZ828" s="12"/>
      <c r="IA828" s="12"/>
      <c r="IB828" s="12"/>
      <c r="IC828" s="12"/>
    </row>
    <row r="829" ht="12.0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  <c r="FY829" s="12"/>
      <c r="FZ829" s="12"/>
      <c r="GA829" s="12"/>
      <c r="GB829" s="12"/>
      <c r="GC829" s="12"/>
      <c r="GD829" s="12"/>
      <c r="GE829" s="12"/>
      <c r="GF829" s="12"/>
      <c r="GG829" s="12"/>
      <c r="GH829" s="12"/>
      <c r="GI829" s="12"/>
      <c r="GJ829" s="12"/>
      <c r="GK829" s="12"/>
      <c r="GL829" s="12"/>
      <c r="GM829" s="12"/>
      <c r="GN829" s="12"/>
      <c r="GO829" s="12"/>
      <c r="GP829" s="12"/>
      <c r="GQ829" s="12"/>
      <c r="GR829" s="12"/>
      <c r="GS829" s="12"/>
      <c r="GT829" s="12"/>
      <c r="GU829" s="12"/>
      <c r="GV829" s="12"/>
      <c r="GW829" s="12"/>
      <c r="GX829" s="12"/>
      <c r="GY829" s="12"/>
      <c r="GZ829" s="12"/>
      <c r="HA829" s="12"/>
      <c r="HB829" s="12"/>
      <c r="HC829" s="12"/>
      <c r="HD829" s="12"/>
      <c r="HE829" s="12"/>
      <c r="HF829" s="12"/>
      <c r="HG829" s="12"/>
      <c r="HH829" s="12"/>
      <c r="HI829" s="12"/>
      <c r="HJ829" s="12"/>
      <c r="HK829" s="12"/>
      <c r="HL829" s="12"/>
      <c r="HM829" s="12"/>
      <c r="HN829" s="12"/>
      <c r="HO829" s="12"/>
      <c r="HP829" s="12"/>
      <c r="HQ829" s="12"/>
      <c r="HR829" s="12"/>
      <c r="HS829" s="12"/>
      <c r="HT829" s="12"/>
      <c r="HU829" s="12"/>
      <c r="HV829" s="12"/>
      <c r="HW829" s="12"/>
      <c r="HX829" s="12"/>
      <c r="HY829" s="12"/>
      <c r="HZ829" s="12"/>
      <c r="IA829" s="12"/>
      <c r="IB829" s="12"/>
      <c r="IC829" s="12"/>
    </row>
    <row r="830" ht="12.0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  <c r="FY830" s="12"/>
      <c r="FZ830" s="12"/>
      <c r="GA830" s="12"/>
      <c r="GB830" s="12"/>
      <c r="GC830" s="12"/>
      <c r="GD830" s="12"/>
      <c r="GE830" s="12"/>
      <c r="GF830" s="12"/>
      <c r="GG830" s="12"/>
      <c r="GH830" s="12"/>
      <c r="GI830" s="12"/>
      <c r="GJ830" s="12"/>
      <c r="GK830" s="12"/>
      <c r="GL830" s="12"/>
      <c r="GM830" s="12"/>
      <c r="GN830" s="12"/>
      <c r="GO830" s="12"/>
      <c r="GP830" s="12"/>
      <c r="GQ830" s="12"/>
      <c r="GR830" s="12"/>
      <c r="GS830" s="12"/>
      <c r="GT830" s="12"/>
      <c r="GU830" s="12"/>
      <c r="GV830" s="12"/>
      <c r="GW830" s="12"/>
      <c r="GX830" s="12"/>
      <c r="GY830" s="12"/>
      <c r="GZ830" s="12"/>
      <c r="HA830" s="12"/>
      <c r="HB830" s="12"/>
      <c r="HC830" s="12"/>
      <c r="HD830" s="12"/>
      <c r="HE830" s="12"/>
      <c r="HF830" s="12"/>
      <c r="HG830" s="12"/>
      <c r="HH830" s="12"/>
      <c r="HI830" s="12"/>
      <c r="HJ830" s="12"/>
      <c r="HK830" s="12"/>
      <c r="HL830" s="12"/>
      <c r="HM830" s="12"/>
      <c r="HN830" s="12"/>
      <c r="HO830" s="12"/>
      <c r="HP830" s="12"/>
      <c r="HQ830" s="12"/>
      <c r="HR830" s="12"/>
      <c r="HS830" s="12"/>
      <c r="HT830" s="12"/>
      <c r="HU830" s="12"/>
      <c r="HV830" s="12"/>
      <c r="HW830" s="12"/>
      <c r="HX830" s="12"/>
      <c r="HY830" s="12"/>
      <c r="HZ830" s="12"/>
      <c r="IA830" s="12"/>
      <c r="IB830" s="12"/>
      <c r="IC830" s="12"/>
    </row>
    <row r="831" ht="12.0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  <c r="FY831" s="12"/>
      <c r="FZ831" s="12"/>
      <c r="GA831" s="12"/>
      <c r="GB831" s="12"/>
      <c r="GC831" s="12"/>
      <c r="GD831" s="12"/>
      <c r="GE831" s="12"/>
      <c r="GF831" s="12"/>
      <c r="GG831" s="12"/>
      <c r="GH831" s="12"/>
      <c r="GI831" s="12"/>
      <c r="GJ831" s="12"/>
      <c r="GK831" s="12"/>
      <c r="GL831" s="12"/>
      <c r="GM831" s="12"/>
      <c r="GN831" s="12"/>
      <c r="GO831" s="12"/>
      <c r="GP831" s="12"/>
      <c r="GQ831" s="12"/>
      <c r="GR831" s="12"/>
      <c r="GS831" s="12"/>
      <c r="GT831" s="12"/>
      <c r="GU831" s="12"/>
      <c r="GV831" s="12"/>
      <c r="GW831" s="12"/>
      <c r="GX831" s="12"/>
      <c r="GY831" s="12"/>
      <c r="GZ831" s="12"/>
      <c r="HA831" s="12"/>
      <c r="HB831" s="12"/>
      <c r="HC831" s="12"/>
      <c r="HD831" s="12"/>
      <c r="HE831" s="12"/>
      <c r="HF831" s="12"/>
      <c r="HG831" s="12"/>
      <c r="HH831" s="12"/>
      <c r="HI831" s="12"/>
      <c r="HJ831" s="12"/>
      <c r="HK831" s="12"/>
      <c r="HL831" s="12"/>
      <c r="HM831" s="12"/>
      <c r="HN831" s="12"/>
      <c r="HO831" s="12"/>
      <c r="HP831" s="12"/>
      <c r="HQ831" s="12"/>
      <c r="HR831" s="12"/>
      <c r="HS831" s="12"/>
      <c r="HT831" s="12"/>
      <c r="HU831" s="12"/>
      <c r="HV831" s="12"/>
      <c r="HW831" s="12"/>
      <c r="HX831" s="12"/>
      <c r="HY831" s="12"/>
      <c r="HZ831" s="12"/>
      <c r="IA831" s="12"/>
      <c r="IB831" s="12"/>
      <c r="IC831" s="12"/>
    </row>
    <row r="832" ht="12.0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  <c r="FY832" s="12"/>
      <c r="FZ832" s="12"/>
      <c r="GA832" s="12"/>
      <c r="GB832" s="12"/>
      <c r="GC832" s="12"/>
      <c r="GD832" s="12"/>
      <c r="GE832" s="12"/>
      <c r="GF832" s="12"/>
      <c r="GG832" s="12"/>
      <c r="GH832" s="12"/>
      <c r="GI832" s="12"/>
      <c r="GJ832" s="12"/>
      <c r="GK832" s="12"/>
      <c r="GL832" s="12"/>
      <c r="GM832" s="12"/>
      <c r="GN832" s="12"/>
      <c r="GO832" s="12"/>
      <c r="GP832" s="12"/>
      <c r="GQ832" s="12"/>
      <c r="GR832" s="12"/>
      <c r="GS832" s="12"/>
      <c r="GT832" s="12"/>
      <c r="GU832" s="12"/>
      <c r="GV832" s="12"/>
      <c r="GW832" s="12"/>
      <c r="GX832" s="12"/>
      <c r="GY832" s="12"/>
      <c r="GZ832" s="12"/>
      <c r="HA832" s="12"/>
      <c r="HB832" s="12"/>
      <c r="HC832" s="12"/>
      <c r="HD832" s="12"/>
      <c r="HE832" s="12"/>
      <c r="HF832" s="12"/>
      <c r="HG832" s="12"/>
      <c r="HH832" s="12"/>
      <c r="HI832" s="12"/>
      <c r="HJ832" s="12"/>
      <c r="HK832" s="12"/>
      <c r="HL832" s="12"/>
      <c r="HM832" s="12"/>
      <c r="HN832" s="12"/>
      <c r="HO832" s="12"/>
      <c r="HP832" s="12"/>
      <c r="HQ832" s="12"/>
      <c r="HR832" s="12"/>
      <c r="HS832" s="12"/>
      <c r="HT832" s="12"/>
      <c r="HU832" s="12"/>
      <c r="HV832" s="12"/>
      <c r="HW832" s="12"/>
      <c r="HX832" s="12"/>
      <c r="HY832" s="12"/>
      <c r="HZ832" s="12"/>
      <c r="IA832" s="12"/>
      <c r="IB832" s="12"/>
      <c r="IC832" s="12"/>
    </row>
    <row r="833" ht="12.0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  <c r="FY833" s="12"/>
      <c r="FZ833" s="12"/>
      <c r="GA833" s="12"/>
      <c r="GB833" s="12"/>
      <c r="GC833" s="12"/>
      <c r="GD833" s="12"/>
      <c r="GE833" s="12"/>
      <c r="GF833" s="12"/>
      <c r="GG833" s="12"/>
      <c r="GH833" s="12"/>
      <c r="GI833" s="12"/>
      <c r="GJ833" s="12"/>
      <c r="GK833" s="12"/>
      <c r="GL833" s="12"/>
      <c r="GM833" s="12"/>
      <c r="GN833" s="12"/>
      <c r="GO833" s="12"/>
      <c r="GP833" s="12"/>
      <c r="GQ833" s="12"/>
      <c r="GR833" s="12"/>
      <c r="GS833" s="12"/>
      <c r="GT833" s="12"/>
      <c r="GU833" s="12"/>
      <c r="GV833" s="12"/>
      <c r="GW833" s="12"/>
      <c r="GX833" s="12"/>
      <c r="GY833" s="12"/>
      <c r="GZ833" s="12"/>
      <c r="HA833" s="12"/>
      <c r="HB833" s="12"/>
      <c r="HC833" s="12"/>
      <c r="HD833" s="12"/>
      <c r="HE833" s="12"/>
      <c r="HF833" s="12"/>
      <c r="HG833" s="12"/>
      <c r="HH833" s="12"/>
      <c r="HI833" s="12"/>
      <c r="HJ833" s="12"/>
      <c r="HK833" s="12"/>
      <c r="HL833" s="12"/>
      <c r="HM833" s="12"/>
      <c r="HN833" s="12"/>
      <c r="HO833" s="12"/>
      <c r="HP833" s="12"/>
      <c r="HQ833" s="12"/>
      <c r="HR833" s="12"/>
      <c r="HS833" s="12"/>
      <c r="HT833" s="12"/>
      <c r="HU833" s="12"/>
      <c r="HV833" s="12"/>
      <c r="HW833" s="12"/>
      <c r="HX833" s="12"/>
      <c r="HY833" s="12"/>
      <c r="HZ833" s="12"/>
      <c r="IA833" s="12"/>
      <c r="IB833" s="12"/>
      <c r="IC833" s="12"/>
    </row>
    <row r="834" ht="12.0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  <c r="FY834" s="12"/>
      <c r="FZ834" s="12"/>
      <c r="GA834" s="12"/>
      <c r="GB834" s="12"/>
      <c r="GC834" s="12"/>
      <c r="GD834" s="12"/>
      <c r="GE834" s="12"/>
      <c r="GF834" s="12"/>
      <c r="GG834" s="12"/>
      <c r="GH834" s="12"/>
      <c r="GI834" s="12"/>
      <c r="GJ834" s="12"/>
      <c r="GK834" s="12"/>
      <c r="GL834" s="12"/>
      <c r="GM834" s="12"/>
      <c r="GN834" s="12"/>
      <c r="GO834" s="12"/>
      <c r="GP834" s="12"/>
      <c r="GQ834" s="12"/>
      <c r="GR834" s="12"/>
      <c r="GS834" s="12"/>
      <c r="GT834" s="12"/>
      <c r="GU834" s="12"/>
      <c r="GV834" s="12"/>
      <c r="GW834" s="12"/>
      <c r="GX834" s="12"/>
      <c r="GY834" s="12"/>
      <c r="GZ834" s="12"/>
      <c r="HA834" s="12"/>
      <c r="HB834" s="12"/>
      <c r="HC834" s="12"/>
      <c r="HD834" s="12"/>
      <c r="HE834" s="12"/>
      <c r="HF834" s="12"/>
      <c r="HG834" s="12"/>
      <c r="HH834" s="12"/>
      <c r="HI834" s="12"/>
      <c r="HJ834" s="12"/>
      <c r="HK834" s="12"/>
      <c r="HL834" s="12"/>
      <c r="HM834" s="12"/>
      <c r="HN834" s="12"/>
      <c r="HO834" s="12"/>
      <c r="HP834" s="12"/>
      <c r="HQ834" s="12"/>
      <c r="HR834" s="12"/>
      <c r="HS834" s="12"/>
      <c r="HT834" s="12"/>
      <c r="HU834" s="12"/>
      <c r="HV834" s="12"/>
      <c r="HW834" s="12"/>
      <c r="HX834" s="12"/>
      <c r="HY834" s="12"/>
      <c r="HZ834" s="12"/>
      <c r="IA834" s="12"/>
      <c r="IB834" s="12"/>
      <c r="IC834" s="12"/>
    </row>
    <row r="835" ht="12.0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  <c r="FY835" s="12"/>
      <c r="FZ835" s="12"/>
      <c r="GA835" s="12"/>
      <c r="GB835" s="12"/>
      <c r="GC835" s="12"/>
      <c r="GD835" s="12"/>
      <c r="GE835" s="12"/>
      <c r="GF835" s="12"/>
      <c r="GG835" s="12"/>
      <c r="GH835" s="12"/>
      <c r="GI835" s="12"/>
      <c r="GJ835" s="12"/>
      <c r="GK835" s="12"/>
      <c r="GL835" s="12"/>
      <c r="GM835" s="12"/>
      <c r="GN835" s="12"/>
      <c r="GO835" s="12"/>
      <c r="GP835" s="12"/>
      <c r="GQ835" s="12"/>
      <c r="GR835" s="12"/>
      <c r="GS835" s="12"/>
      <c r="GT835" s="12"/>
      <c r="GU835" s="12"/>
      <c r="GV835" s="12"/>
      <c r="GW835" s="12"/>
      <c r="GX835" s="12"/>
      <c r="GY835" s="12"/>
      <c r="GZ835" s="12"/>
      <c r="HA835" s="12"/>
      <c r="HB835" s="12"/>
      <c r="HC835" s="12"/>
      <c r="HD835" s="12"/>
      <c r="HE835" s="12"/>
      <c r="HF835" s="12"/>
      <c r="HG835" s="12"/>
      <c r="HH835" s="12"/>
      <c r="HI835" s="12"/>
      <c r="HJ835" s="12"/>
      <c r="HK835" s="12"/>
      <c r="HL835" s="12"/>
      <c r="HM835" s="12"/>
      <c r="HN835" s="12"/>
      <c r="HO835" s="12"/>
      <c r="HP835" s="12"/>
      <c r="HQ835" s="12"/>
      <c r="HR835" s="12"/>
      <c r="HS835" s="12"/>
      <c r="HT835" s="12"/>
      <c r="HU835" s="12"/>
      <c r="HV835" s="12"/>
      <c r="HW835" s="12"/>
      <c r="HX835" s="12"/>
      <c r="HY835" s="12"/>
      <c r="HZ835" s="12"/>
      <c r="IA835" s="12"/>
      <c r="IB835" s="12"/>
      <c r="IC835" s="12"/>
    </row>
    <row r="836" ht="12.0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  <c r="FY836" s="12"/>
      <c r="FZ836" s="12"/>
      <c r="GA836" s="12"/>
      <c r="GB836" s="12"/>
      <c r="GC836" s="12"/>
      <c r="GD836" s="12"/>
      <c r="GE836" s="12"/>
      <c r="GF836" s="12"/>
      <c r="GG836" s="12"/>
      <c r="GH836" s="12"/>
      <c r="GI836" s="12"/>
      <c r="GJ836" s="12"/>
      <c r="GK836" s="12"/>
      <c r="GL836" s="12"/>
      <c r="GM836" s="12"/>
      <c r="GN836" s="12"/>
      <c r="GO836" s="12"/>
      <c r="GP836" s="12"/>
      <c r="GQ836" s="12"/>
      <c r="GR836" s="12"/>
      <c r="GS836" s="12"/>
      <c r="GT836" s="12"/>
      <c r="GU836" s="12"/>
      <c r="GV836" s="12"/>
      <c r="GW836" s="12"/>
      <c r="GX836" s="12"/>
      <c r="GY836" s="12"/>
      <c r="GZ836" s="12"/>
      <c r="HA836" s="12"/>
      <c r="HB836" s="12"/>
      <c r="HC836" s="12"/>
      <c r="HD836" s="12"/>
      <c r="HE836" s="12"/>
      <c r="HF836" s="12"/>
      <c r="HG836" s="12"/>
      <c r="HH836" s="12"/>
      <c r="HI836" s="12"/>
      <c r="HJ836" s="12"/>
      <c r="HK836" s="12"/>
      <c r="HL836" s="12"/>
      <c r="HM836" s="12"/>
      <c r="HN836" s="12"/>
      <c r="HO836" s="12"/>
      <c r="HP836" s="12"/>
      <c r="HQ836" s="12"/>
      <c r="HR836" s="12"/>
      <c r="HS836" s="12"/>
      <c r="HT836" s="12"/>
      <c r="HU836" s="12"/>
      <c r="HV836" s="12"/>
      <c r="HW836" s="12"/>
      <c r="HX836" s="12"/>
      <c r="HY836" s="12"/>
      <c r="HZ836" s="12"/>
      <c r="IA836" s="12"/>
      <c r="IB836" s="12"/>
      <c r="IC836" s="12"/>
    </row>
    <row r="837" ht="12.0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  <c r="FY837" s="12"/>
      <c r="FZ837" s="12"/>
      <c r="GA837" s="12"/>
      <c r="GB837" s="12"/>
      <c r="GC837" s="12"/>
      <c r="GD837" s="12"/>
      <c r="GE837" s="12"/>
      <c r="GF837" s="12"/>
      <c r="GG837" s="12"/>
      <c r="GH837" s="12"/>
      <c r="GI837" s="12"/>
      <c r="GJ837" s="12"/>
      <c r="GK837" s="12"/>
      <c r="GL837" s="12"/>
      <c r="GM837" s="12"/>
      <c r="GN837" s="12"/>
      <c r="GO837" s="12"/>
      <c r="GP837" s="12"/>
      <c r="GQ837" s="12"/>
      <c r="GR837" s="12"/>
      <c r="GS837" s="12"/>
      <c r="GT837" s="12"/>
      <c r="GU837" s="12"/>
      <c r="GV837" s="12"/>
      <c r="GW837" s="12"/>
      <c r="GX837" s="12"/>
      <c r="GY837" s="12"/>
      <c r="GZ837" s="12"/>
      <c r="HA837" s="12"/>
      <c r="HB837" s="12"/>
      <c r="HC837" s="12"/>
      <c r="HD837" s="12"/>
      <c r="HE837" s="12"/>
      <c r="HF837" s="12"/>
      <c r="HG837" s="12"/>
      <c r="HH837" s="12"/>
      <c r="HI837" s="12"/>
      <c r="HJ837" s="12"/>
      <c r="HK837" s="12"/>
      <c r="HL837" s="12"/>
      <c r="HM837" s="12"/>
      <c r="HN837" s="12"/>
      <c r="HO837" s="12"/>
      <c r="HP837" s="12"/>
      <c r="HQ837" s="12"/>
      <c r="HR837" s="12"/>
      <c r="HS837" s="12"/>
      <c r="HT837" s="12"/>
      <c r="HU837" s="12"/>
      <c r="HV837" s="12"/>
      <c r="HW837" s="12"/>
      <c r="HX837" s="12"/>
      <c r="HY837" s="12"/>
      <c r="HZ837" s="12"/>
      <c r="IA837" s="12"/>
      <c r="IB837" s="12"/>
      <c r="IC837" s="12"/>
    </row>
    <row r="838" ht="12.0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  <c r="FY838" s="12"/>
      <c r="FZ838" s="12"/>
      <c r="GA838" s="12"/>
      <c r="GB838" s="12"/>
      <c r="GC838" s="12"/>
      <c r="GD838" s="12"/>
      <c r="GE838" s="12"/>
      <c r="GF838" s="12"/>
      <c r="GG838" s="12"/>
      <c r="GH838" s="12"/>
      <c r="GI838" s="12"/>
      <c r="GJ838" s="12"/>
      <c r="GK838" s="12"/>
      <c r="GL838" s="12"/>
      <c r="GM838" s="12"/>
      <c r="GN838" s="12"/>
      <c r="GO838" s="12"/>
      <c r="GP838" s="12"/>
      <c r="GQ838" s="12"/>
      <c r="GR838" s="12"/>
      <c r="GS838" s="12"/>
      <c r="GT838" s="12"/>
      <c r="GU838" s="12"/>
      <c r="GV838" s="12"/>
      <c r="GW838" s="12"/>
      <c r="GX838" s="12"/>
      <c r="GY838" s="12"/>
      <c r="GZ838" s="12"/>
      <c r="HA838" s="12"/>
      <c r="HB838" s="12"/>
      <c r="HC838" s="12"/>
      <c r="HD838" s="12"/>
      <c r="HE838" s="12"/>
      <c r="HF838" s="12"/>
      <c r="HG838" s="12"/>
      <c r="HH838" s="12"/>
      <c r="HI838" s="12"/>
      <c r="HJ838" s="12"/>
      <c r="HK838" s="12"/>
      <c r="HL838" s="12"/>
      <c r="HM838" s="12"/>
      <c r="HN838" s="12"/>
      <c r="HO838" s="12"/>
      <c r="HP838" s="12"/>
      <c r="HQ838" s="12"/>
      <c r="HR838" s="12"/>
      <c r="HS838" s="12"/>
      <c r="HT838" s="12"/>
      <c r="HU838" s="12"/>
      <c r="HV838" s="12"/>
      <c r="HW838" s="12"/>
      <c r="HX838" s="12"/>
      <c r="HY838" s="12"/>
      <c r="HZ838" s="12"/>
      <c r="IA838" s="12"/>
      <c r="IB838" s="12"/>
      <c r="IC838" s="12"/>
    </row>
    <row r="839" ht="12.0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  <c r="FY839" s="12"/>
      <c r="FZ839" s="12"/>
      <c r="GA839" s="12"/>
      <c r="GB839" s="12"/>
      <c r="GC839" s="12"/>
      <c r="GD839" s="12"/>
      <c r="GE839" s="12"/>
      <c r="GF839" s="12"/>
      <c r="GG839" s="12"/>
      <c r="GH839" s="12"/>
      <c r="GI839" s="12"/>
      <c r="GJ839" s="12"/>
      <c r="GK839" s="12"/>
      <c r="GL839" s="12"/>
      <c r="GM839" s="12"/>
      <c r="GN839" s="12"/>
      <c r="GO839" s="12"/>
      <c r="GP839" s="12"/>
      <c r="GQ839" s="12"/>
      <c r="GR839" s="12"/>
      <c r="GS839" s="12"/>
      <c r="GT839" s="12"/>
      <c r="GU839" s="12"/>
      <c r="GV839" s="12"/>
      <c r="GW839" s="12"/>
      <c r="GX839" s="12"/>
      <c r="GY839" s="12"/>
      <c r="GZ839" s="12"/>
      <c r="HA839" s="12"/>
      <c r="HB839" s="12"/>
      <c r="HC839" s="12"/>
      <c r="HD839" s="12"/>
      <c r="HE839" s="12"/>
      <c r="HF839" s="12"/>
      <c r="HG839" s="12"/>
      <c r="HH839" s="12"/>
      <c r="HI839" s="12"/>
      <c r="HJ839" s="12"/>
      <c r="HK839" s="12"/>
      <c r="HL839" s="12"/>
      <c r="HM839" s="12"/>
      <c r="HN839" s="12"/>
      <c r="HO839" s="12"/>
      <c r="HP839" s="12"/>
      <c r="HQ839" s="12"/>
      <c r="HR839" s="12"/>
      <c r="HS839" s="12"/>
      <c r="HT839" s="12"/>
      <c r="HU839" s="12"/>
      <c r="HV839" s="12"/>
      <c r="HW839" s="12"/>
      <c r="HX839" s="12"/>
      <c r="HY839" s="12"/>
      <c r="HZ839" s="12"/>
      <c r="IA839" s="12"/>
      <c r="IB839" s="12"/>
      <c r="IC839" s="12"/>
    </row>
    <row r="840" ht="12.0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  <c r="FY840" s="12"/>
      <c r="FZ840" s="12"/>
      <c r="GA840" s="12"/>
      <c r="GB840" s="12"/>
      <c r="GC840" s="12"/>
      <c r="GD840" s="12"/>
      <c r="GE840" s="12"/>
      <c r="GF840" s="12"/>
      <c r="GG840" s="12"/>
      <c r="GH840" s="12"/>
      <c r="GI840" s="12"/>
      <c r="GJ840" s="12"/>
      <c r="GK840" s="12"/>
      <c r="GL840" s="12"/>
      <c r="GM840" s="12"/>
      <c r="GN840" s="12"/>
      <c r="GO840" s="12"/>
      <c r="GP840" s="12"/>
      <c r="GQ840" s="12"/>
      <c r="GR840" s="12"/>
      <c r="GS840" s="12"/>
      <c r="GT840" s="12"/>
      <c r="GU840" s="12"/>
      <c r="GV840" s="12"/>
      <c r="GW840" s="12"/>
      <c r="GX840" s="12"/>
      <c r="GY840" s="12"/>
      <c r="GZ840" s="12"/>
      <c r="HA840" s="12"/>
      <c r="HB840" s="12"/>
      <c r="HC840" s="12"/>
      <c r="HD840" s="12"/>
      <c r="HE840" s="12"/>
      <c r="HF840" s="12"/>
      <c r="HG840" s="12"/>
      <c r="HH840" s="12"/>
      <c r="HI840" s="12"/>
      <c r="HJ840" s="12"/>
      <c r="HK840" s="12"/>
      <c r="HL840" s="12"/>
      <c r="HM840" s="12"/>
      <c r="HN840" s="12"/>
      <c r="HO840" s="12"/>
      <c r="HP840" s="12"/>
      <c r="HQ840" s="12"/>
      <c r="HR840" s="12"/>
      <c r="HS840" s="12"/>
      <c r="HT840" s="12"/>
      <c r="HU840" s="12"/>
      <c r="HV840" s="12"/>
      <c r="HW840" s="12"/>
      <c r="HX840" s="12"/>
      <c r="HY840" s="12"/>
      <c r="HZ840" s="12"/>
      <c r="IA840" s="12"/>
      <c r="IB840" s="12"/>
      <c r="IC840" s="12"/>
    </row>
    <row r="841" ht="12.0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  <c r="FY841" s="12"/>
      <c r="FZ841" s="12"/>
      <c r="GA841" s="12"/>
      <c r="GB841" s="12"/>
      <c r="GC841" s="12"/>
      <c r="GD841" s="12"/>
      <c r="GE841" s="12"/>
      <c r="GF841" s="12"/>
      <c r="GG841" s="12"/>
      <c r="GH841" s="12"/>
      <c r="GI841" s="12"/>
      <c r="GJ841" s="12"/>
      <c r="GK841" s="12"/>
      <c r="GL841" s="12"/>
      <c r="GM841" s="12"/>
      <c r="GN841" s="12"/>
      <c r="GO841" s="12"/>
      <c r="GP841" s="12"/>
      <c r="GQ841" s="12"/>
      <c r="GR841" s="12"/>
      <c r="GS841" s="12"/>
      <c r="GT841" s="12"/>
      <c r="GU841" s="12"/>
      <c r="GV841" s="12"/>
      <c r="GW841" s="12"/>
      <c r="GX841" s="12"/>
      <c r="GY841" s="12"/>
      <c r="GZ841" s="12"/>
      <c r="HA841" s="12"/>
      <c r="HB841" s="12"/>
      <c r="HC841" s="12"/>
      <c r="HD841" s="12"/>
      <c r="HE841" s="12"/>
      <c r="HF841" s="12"/>
      <c r="HG841" s="12"/>
      <c r="HH841" s="12"/>
      <c r="HI841" s="12"/>
      <c r="HJ841" s="12"/>
      <c r="HK841" s="12"/>
      <c r="HL841" s="12"/>
      <c r="HM841" s="12"/>
      <c r="HN841" s="12"/>
      <c r="HO841" s="12"/>
      <c r="HP841" s="12"/>
      <c r="HQ841" s="12"/>
      <c r="HR841" s="12"/>
      <c r="HS841" s="12"/>
      <c r="HT841" s="12"/>
      <c r="HU841" s="12"/>
      <c r="HV841" s="12"/>
      <c r="HW841" s="12"/>
      <c r="HX841" s="12"/>
      <c r="HY841" s="12"/>
      <c r="HZ841" s="12"/>
      <c r="IA841" s="12"/>
      <c r="IB841" s="12"/>
      <c r="IC841" s="12"/>
    </row>
    <row r="842" ht="12.0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  <c r="FY842" s="12"/>
      <c r="FZ842" s="12"/>
      <c r="GA842" s="12"/>
      <c r="GB842" s="12"/>
      <c r="GC842" s="12"/>
      <c r="GD842" s="12"/>
      <c r="GE842" s="12"/>
      <c r="GF842" s="12"/>
      <c r="GG842" s="12"/>
      <c r="GH842" s="12"/>
      <c r="GI842" s="12"/>
      <c r="GJ842" s="12"/>
      <c r="GK842" s="12"/>
      <c r="GL842" s="12"/>
      <c r="GM842" s="12"/>
      <c r="GN842" s="12"/>
      <c r="GO842" s="12"/>
      <c r="GP842" s="12"/>
      <c r="GQ842" s="12"/>
      <c r="GR842" s="12"/>
      <c r="GS842" s="12"/>
      <c r="GT842" s="12"/>
      <c r="GU842" s="12"/>
      <c r="GV842" s="12"/>
      <c r="GW842" s="12"/>
      <c r="GX842" s="12"/>
      <c r="GY842" s="12"/>
      <c r="GZ842" s="12"/>
      <c r="HA842" s="12"/>
      <c r="HB842" s="12"/>
      <c r="HC842" s="12"/>
      <c r="HD842" s="12"/>
      <c r="HE842" s="12"/>
      <c r="HF842" s="12"/>
      <c r="HG842" s="12"/>
      <c r="HH842" s="12"/>
      <c r="HI842" s="12"/>
      <c r="HJ842" s="12"/>
      <c r="HK842" s="12"/>
      <c r="HL842" s="12"/>
      <c r="HM842" s="12"/>
      <c r="HN842" s="12"/>
      <c r="HO842" s="12"/>
      <c r="HP842" s="12"/>
      <c r="HQ842" s="12"/>
      <c r="HR842" s="12"/>
      <c r="HS842" s="12"/>
      <c r="HT842" s="12"/>
      <c r="HU842" s="12"/>
      <c r="HV842" s="12"/>
      <c r="HW842" s="12"/>
      <c r="HX842" s="12"/>
      <c r="HY842" s="12"/>
      <c r="HZ842" s="12"/>
      <c r="IA842" s="12"/>
      <c r="IB842" s="12"/>
      <c r="IC842" s="12"/>
    </row>
    <row r="843" ht="12.0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  <c r="FY843" s="12"/>
      <c r="FZ843" s="12"/>
      <c r="GA843" s="12"/>
      <c r="GB843" s="12"/>
      <c r="GC843" s="12"/>
      <c r="GD843" s="12"/>
      <c r="GE843" s="12"/>
      <c r="GF843" s="12"/>
      <c r="GG843" s="12"/>
      <c r="GH843" s="12"/>
      <c r="GI843" s="12"/>
      <c r="GJ843" s="12"/>
      <c r="GK843" s="12"/>
      <c r="GL843" s="12"/>
      <c r="GM843" s="12"/>
      <c r="GN843" s="12"/>
      <c r="GO843" s="12"/>
      <c r="GP843" s="12"/>
      <c r="GQ843" s="12"/>
      <c r="GR843" s="12"/>
      <c r="GS843" s="12"/>
      <c r="GT843" s="12"/>
      <c r="GU843" s="12"/>
      <c r="GV843" s="12"/>
      <c r="GW843" s="12"/>
      <c r="GX843" s="12"/>
      <c r="GY843" s="12"/>
      <c r="GZ843" s="12"/>
      <c r="HA843" s="12"/>
      <c r="HB843" s="12"/>
      <c r="HC843" s="12"/>
      <c r="HD843" s="12"/>
      <c r="HE843" s="12"/>
      <c r="HF843" s="12"/>
      <c r="HG843" s="12"/>
      <c r="HH843" s="12"/>
      <c r="HI843" s="12"/>
      <c r="HJ843" s="12"/>
      <c r="HK843" s="12"/>
      <c r="HL843" s="12"/>
      <c r="HM843" s="12"/>
      <c r="HN843" s="12"/>
      <c r="HO843" s="12"/>
      <c r="HP843" s="12"/>
      <c r="HQ843" s="12"/>
      <c r="HR843" s="12"/>
      <c r="HS843" s="12"/>
      <c r="HT843" s="12"/>
      <c r="HU843" s="12"/>
      <c r="HV843" s="12"/>
      <c r="HW843" s="12"/>
      <c r="HX843" s="12"/>
      <c r="HY843" s="12"/>
      <c r="HZ843" s="12"/>
      <c r="IA843" s="12"/>
      <c r="IB843" s="12"/>
      <c r="IC843" s="12"/>
    </row>
    <row r="844" ht="12.0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  <c r="FY844" s="12"/>
      <c r="FZ844" s="12"/>
      <c r="GA844" s="12"/>
      <c r="GB844" s="12"/>
      <c r="GC844" s="12"/>
      <c r="GD844" s="12"/>
      <c r="GE844" s="12"/>
      <c r="GF844" s="12"/>
      <c r="GG844" s="12"/>
      <c r="GH844" s="12"/>
      <c r="GI844" s="12"/>
      <c r="GJ844" s="12"/>
      <c r="GK844" s="12"/>
      <c r="GL844" s="12"/>
      <c r="GM844" s="12"/>
      <c r="GN844" s="12"/>
      <c r="GO844" s="12"/>
      <c r="GP844" s="12"/>
      <c r="GQ844" s="12"/>
      <c r="GR844" s="12"/>
      <c r="GS844" s="12"/>
      <c r="GT844" s="12"/>
      <c r="GU844" s="12"/>
      <c r="GV844" s="12"/>
      <c r="GW844" s="12"/>
      <c r="GX844" s="12"/>
      <c r="GY844" s="12"/>
      <c r="GZ844" s="12"/>
      <c r="HA844" s="12"/>
      <c r="HB844" s="12"/>
      <c r="HC844" s="12"/>
      <c r="HD844" s="12"/>
      <c r="HE844" s="12"/>
      <c r="HF844" s="12"/>
      <c r="HG844" s="12"/>
      <c r="HH844" s="12"/>
      <c r="HI844" s="12"/>
      <c r="HJ844" s="12"/>
      <c r="HK844" s="12"/>
      <c r="HL844" s="12"/>
      <c r="HM844" s="12"/>
      <c r="HN844" s="12"/>
      <c r="HO844" s="12"/>
      <c r="HP844" s="12"/>
      <c r="HQ844" s="12"/>
      <c r="HR844" s="12"/>
      <c r="HS844" s="12"/>
      <c r="HT844" s="12"/>
      <c r="HU844" s="12"/>
      <c r="HV844" s="12"/>
      <c r="HW844" s="12"/>
      <c r="HX844" s="12"/>
      <c r="HY844" s="12"/>
      <c r="HZ844" s="12"/>
      <c r="IA844" s="12"/>
      <c r="IB844" s="12"/>
      <c r="IC844" s="12"/>
    </row>
    <row r="845" ht="12.0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  <c r="FY845" s="12"/>
      <c r="FZ845" s="12"/>
      <c r="GA845" s="12"/>
      <c r="GB845" s="12"/>
      <c r="GC845" s="12"/>
      <c r="GD845" s="12"/>
      <c r="GE845" s="12"/>
      <c r="GF845" s="12"/>
      <c r="GG845" s="12"/>
      <c r="GH845" s="12"/>
      <c r="GI845" s="12"/>
      <c r="GJ845" s="12"/>
      <c r="GK845" s="12"/>
      <c r="GL845" s="12"/>
      <c r="GM845" s="12"/>
      <c r="GN845" s="12"/>
      <c r="GO845" s="12"/>
      <c r="GP845" s="12"/>
      <c r="GQ845" s="12"/>
      <c r="GR845" s="12"/>
      <c r="GS845" s="12"/>
      <c r="GT845" s="12"/>
      <c r="GU845" s="12"/>
      <c r="GV845" s="12"/>
      <c r="GW845" s="12"/>
      <c r="GX845" s="12"/>
      <c r="GY845" s="12"/>
      <c r="GZ845" s="12"/>
      <c r="HA845" s="12"/>
      <c r="HB845" s="12"/>
      <c r="HC845" s="12"/>
      <c r="HD845" s="12"/>
      <c r="HE845" s="12"/>
      <c r="HF845" s="12"/>
      <c r="HG845" s="12"/>
      <c r="HH845" s="12"/>
      <c r="HI845" s="12"/>
      <c r="HJ845" s="12"/>
      <c r="HK845" s="12"/>
      <c r="HL845" s="12"/>
      <c r="HM845" s="12"/>
      <c r="HN845" s="12"/>
      <c r="HO845" s="12"/>
      <c r="HP845" s="12"/>
      <c r="HQ845" s="12"/>
      <c r="HR845" s="12"/>
      <c r="HS845" s="12"/>
      <c r="HT845" s="12"/>
      <c r="HU845" s="12"/>
      <c r="HV845" s="12"/>
      <c r="HW845" s="12"/>
      <c r="HX845" s="12"/>
      <c r="HY845" s="12"/>
      <c r="HZ845" s="12"/>
      <c r="IA845" s="12"/>
      <c r="IB845" s="12"/>
      <c r="IC845" s="12"/>
    </row>
    <row r="846" ht="12.0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  <c r="FY846" s="12"/>
      <c r="FZ846" s="12"/>
      <c r="GA846" s="12"/>
      <c r="GB846" s="12"/>
      <c r="GC846" s="12"/>
      <c r="GD846" s="12"/>
      <c r="GE846" s="12"/>
      <c r="GF846" s="12"/>
      <c r="GG846" s="12"/>
      <c r="GH846" s="12"/>
      <c r="GI846" s="12"/>
      <c r="GJ846" s="12"/>
      <c r="GK846" s="12"/>
      <c r="GL846" s="12"/>
      <c r="GM846" s="12"/>
      <c r="GN846" s="12"/>
      <c r="GO846" s="12"/>
      <c r="GP846" s="12"/>
      <c r="GQ846" s="12"/>
      <c r="GR846" s="12"/>
      <c r="GS846" s="12"/>
      <c r="GT846" s="12"/>
      <c r="GU846" s="12"/>
      <c r="GV846" s="12"/>
      <c r="GW846" s="12"/>
      <c r="GX846" s="12"/>
      <c r="GY846" s="12"/>
      <c r="GZ846" s="12"/>
      <c r="HA846" s="12"/>
      <c r="HB846" s="12"/>
      <c r="HC846" s="12"/>
      <c r="HD846" s="12"/>
      <c r="HE846" s="12"/>
      <c r="HF846" s="12"/>
      <c r="HG846" s="12"/>
      <c r="HH846" s="12"/>
      <c r="HI846" s="12"/>
      <c r="HJ846" s="12"/>
      <c r="HK846" s="12"/>
      <c r="HL846" s="12"/>
      <c r="HM846" s="12"/>
      <c r="HN846" s="12"/>
      <c r="HO846" s="12"/>
      <c r="HP846" s="12"/>
      <c r="HQ846" s="12"/>
      <c r="HR846" s="12"/>
      <c r="HS846" s="12"/>
      <c r="HT846" s="12"/>
      <c r="HU846" s="12"/>
      <c r="HV846" s="12"/>
      <c r="HW846" s="12"/>
      <c r="HX846" s="12"/>
      <c r="HY846" s="12"/>
      <c r="HZ846" s="12"/>
      <c r="IA846" s="12"/>
      <c r="IB846" s="12"/>
      <c r="IC846" s="12"/>
    </row>
    <row r="847" ht="12.0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  <c r="FY847" s="12"/>
      <c r="FZ847" s="12"/>
      <c r="GA847" s="12"/>
      <c r="GB847" s="12"/>
      <c r="GC847" s="12"/>
      <c r="GD847" s="12"/>
      <c r="GE847" s="12"/>
      <c r="GF847" s="12"/>
      <c r="GG847" s="12"/>
      <c r="GH847" s="12"/>
      <c r="GI847" s="12"/>
      <c r="GJ847" s="12"/>
      <c r="GK847" s="12"/>
      <c r="GL847" s="12"/>
      <c r="GM847" s="12"/>
      <c r="GN847" s="12"/>
      <c r="GO847" s="12"/>
      <c r="GP847" s="12"/>
      <c r="GQ847" s="12"/>
      <c r="GR847" s="12"/>
      <c r="GS847" s="12"/>
      <c r="GT847" s="12"/>
      <c r="GU847" s="12"/>
      <c r="GV847" s="12"/>
      <c r="GW847" s="12"/>
      <c r="GX847" s="12"/>
      <c r="GY847" s="12"/>
      <c r="GZ847" s="12"/>
      <c r="HA847" s="12"/>
      <c r="HB847" s="12"/>
      <c r="HC847" s="12"/>
      <c r="HD847" s="12"/>
      <c r="HE847" s="12"/>
      <c r="HF847" s="12"/>
      <c r="HG847" s="12"/>
      <c r="HH847" s="12"/>
      <c r="HI847" s="12"/>
      <c r="HJ847" s="12"/>
      <c r="HK847" s="12"/>
      <c r="HL847" s="12"/>
      <c r="HM847" s="12"/>
      <c r="HN847" s="12"/>
      <c r="HO847" s="12"/>
      <c r="HP847" s="12"/>
      <c r="HQ847" s="12"/>
      <c r="HR847" s="12"/>
      <c r="HS847" s="12"/>
      <c r="HT847" s="12"/>
      <c r="HU847" s="12"/>
      <c r="HV847" s="12"/>
      <c r="HW847" s="12"/>
      <c r="HX847" s="12"/>
      <c r="HY847" s="12"/>
      <c r="HZ847" s="12"/>
      <c r="IA847" s="12"/>
      <c r="IB847" s="12"/>
      <c r="IC847" s="12"/>
    </row>
    <row r="848" ht="12.0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  <c r="FY848" s="12"/>
      <c r="FZ848" s="12"/>
      <c r="GA848" s="12"/>
      <c r="GB848" s="12"/>
      <c r="GC848" s="12"/>
      <c r="GD848" s="12"/>
      <c r="GE848" s="12"/>
      <c r="GF848" s="12"/>
      <c r="GG848" s="12"/>
      <c r="GH848" s="12"/>
      <c r="GI848" s="12"/>
      <c r="GJ848" s="12"/>
      <c r="GK848" s="12"/>
      <c r="GL848" s="12"/>
      <c r="GM848" s="12"/>
      <c r="GN848" s="12"/>
      <c r="GO848" s="12"/>
      <c r="GP848" s="12"/>
      <c r="GQ848" s="12"/>
      <c r="GR848" s="12"/>
      <c r="GS848" s="12"/>
      <c r="GT848" s="12"/>
      <c r="GU848" s="12"/>
      <c r="GV848" s="12"/>
      <c r="GW848" s="12"/>
      <c r="GX848" s="12"/>
      <c r="GY848" s="12"/>
      <c r="GZ848" s="12"/>
      <c r="HA848" s="12"/>
      <c r="HB848" s="12"/>
      <c r="HC848" s="12"/>
      <c r="HD848" s="12"/>
      <c r="HE848" s="12"/>
      <c r="HF848" s="12"/>
      <c r="HG848" s="12"/>
      <c r="HH848" s="12"/>
      <c r="HI848" s="12"/>
      <c r="HJ848" s="12"/>
      <c r="HK848" s="12"/>
      <c r="HL848" s="12"/>
      <c r="HM848" s="12"/>
      <c r="HN848" s="12"/>
      <c r="HO848" s="12"/>
      <c r="HP848" s="12"/>
      <c r="HQ848" s="12"/>
      <c r="HR848" s="12"/>
      <c r="HS848" s="12"/>
      <c r="HT848" s="12"/>
      <c r="HU848" s="12"/>
      <c r="HV848" s="12"/>
      <c r="HW848" s="12"/>
      <c r="HX848" s="12"/>
      <c r="HY848" s="12"/>
      <c r="HZ848" s="12"/>
      <c r="IA848" s="12"/>
      <c r="IB848" s="12"/>
      <c r="IC848" s="12"/>
    </row>
    <row r="849" ht="12.0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  <c r="FY849" s="12"/>
      <c r="FZ849" s="12"/>
      <c r="GA849" s="12"/>
      <c r="GB849" s="12"/>
      <c r="GC849" s="12"/>
      <c r="GD849" s="12"/>
      <c r="GE849" s="12"/>
      <c r="GF849" s="12"/>
      <c r="GG849" s="12"/>
      <c r="GH849" s="12"/>
      <c r="GI849" s="12"/>
      <c r="GJ849" s="12"/>
      <c r="GK849" s="12"/>
      <c r="GL849" s="12"/>
      <c r="GM849" s="12"/>
      <c r="GN849" s="12"/>
      <c r="GO849" s="12"/>
      <c r="GP849" s="12"/>
      <c r="GQ849" s="12"/>
      <c r="GR849" s="12"/>
      <c r="GS849" s="12"/>
      <c r="GT849" s="12"/>
      <c r="GU849" s="12"/>
      <c r="GV849" s="12"/>
      <c r="GW849" s="12"/>
      <c r="GX849" s="12"/>
      <c r="GY849" s="12"/>
      <c r="GZ849" s="12"/>
      <c r="HA849" s="12"/>
      <c r="HB849" s="12"/>
      <c r="HC849" s="12"/>
      <c r="HD849" s="12"/>
      <c r="HE849" s="12"/>
      <c r="HF849" s="12"/>
      <c r="HG849" s="12"/>
      <c r="HH849" s="12"/>
      <c r="HI849" s="12"/>
      <c r="HJ849" s="12"/>
      <c r="HK849" s="12"/>
      <c r="HL849" s="12"/>
      <c r="HM849" s="12"/>
      <c r="HN849" s="12"/>
      <c r="HO849" s="12"/>
      <c r="HP849" s="12"/>
      <c r="HQ849" s="12"/>
      <c r="HR849" s="12"/>
      <c r="HS849" s="12"/>
      <c r="HT849" s="12"/>
      <c r="HU849" s="12"/>
      <c r="HV849" s="12"/>
      <c r="HW849" s="12"/>
      <c r="HX849" s="12"/>
      <c r="HY849" s="12"/>
      <c r="HZ849" s="12"/>
      <c r="IA849" s="12"/>
      <c r="IB849" s="12"/>
      <c r="IC849" s="12"/>
    </row>
    <row r="850" ht="12.0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  <c r="FY850" s="12"/>
      <c r="FZ850" s="12"/>
      <c r="GA850" s="12"/>
      <c r="GB850" s="12"/>
      <c r="GC850" s="12"/>
      <c r="GD850" s="12"/>
      <c r="GE850" s="12"/>
      <c r="GF850" s="12"/>
      <c r="GG850" s="12"/>
      <c r="GH850" s="12"/>
      <c r="GI850" s="12"/>
      <c r="GJ850" s="12"/>
      <c r="GK850" s="12"/>
      <c r="GL850" s="12"/>
      <c r="GM850" s="12"/>
      <c r="GN850" s="12"/>
      <c r="GO850" s="12"/>
      <c r="GP850" s="12"/>
      <c r="GQ850" s="12"/>
      <c r="GR850" s="12"/>
      <c r="GS850" s="12"/>
      <c r="GT850" s="12"/>
      <c r="GU850" s="12"/>
      <c r="GV850" s="12"/>
      <c r="GW850" s="12"/>
      <c r="GX850" s="12"/>
      <c r="GY850" s="12"/>
      <c r="GZ850" s="12"/>
      <c r="HA850" s="12"/>
      <c r="HB850" s="12"/>
      <c r="HC850" s="12"/>
      <c r="HD850" s="12"/>
      <c r="HE850" s="12"/>
      <c r="HF850" s="12"/>
      <c r="HG850" s="12"/>
      <c r="HH850" s="12"/>
      <c r="HI850" s="12"/>
      <c r="HJ850" s="12"/>
      <c r="HK850" s="12"/>
      <c r="HL850" s="12"/>
      <c r="HM850" s="12"/>
      <c r="HN850" s="12"/>
      <c r="HO850" s="12"/>
      <c r="HP850" s="12"/>
      <c r="HQ850" s="12"/>
      <c r="HR850" s="12"/>
      <c r="HS850" s="12"/>
      <c r="HT850" s="12"/>
      <c r="HU850" s="12"/>
      <c r="HV850" s="12"/>
      <c r="HW850" s="12"/>
      <c r="HX850" s="12"/>
      <c r="HY850" s="12"/>
      <c r="HZ850" s="12"/>
      <c r="IA850" s="12"/>
      <c r="IB850" s="12"/>
      <c r="IC850" s="12"/>
    </row>
    <row r="851" ht="12.0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  <c r="FY851" s="12"/>
      <c r="FZ851" s="12"/>
      <c r="GA851" s="12"/>
      <c r="GB851" s="12"/>
      <c r="GC851" s="12"/>
      <c r="GD851" s="12"/>
      <c r="GE851" s="12"/>
      <c r="GF851" s="12"/>
      <c r="GG851" s="12"/>
      <c r="GH851" s="12"/>
      <c r="GI851" s="12"/>
      <c r="GJ851" s="12"/>
      <c r="GK851" s="12"/>
      <c r="GL851" s="12"/>
      <c r="GM851" s="12"/>
      <c r="GN851" s="12"/>
      <c r="GO851" s="12"/>
      <c r="GP851" s="12"/>
      <c r="GQ851" s="12"/>
      <c r="GR851" s="12"/>
      <c r="GS851" s="12"/>
      <c r="GT851" s="12"/>
      <c r="GU851" s="12"/>
      <c r="GV851" s="12"/>
      <c r="GW851" s="12"/>
      <c r="GX851" s="12"/>
      <c r="GY851" s="12"/>
      <c r="GZ851" s="12"/>
      <c r="HA851" s="12"/>
      <c r="HB851" s="12"/>
      <c r="HC851" s="12"/>
      <c r="HD851" s="12"/>
      <c r="HE851" s="12"/>
      <c r="HF851" s="12"/>
      <c r="HG851" s="12"/>
      <c r="HH851" s="12"/>
      <c r="HI851" s="12"/>
      <c r="HJ851" s="12"/>
      <c r="HK851" s="12"/>
      <c r="HL851" s="12"/>
      <c r="HM851" s="12"/>
      <c r="HN851" s="12"/>
      <c r="HO851" s="12"/>
      <c r="HP851" s="12"/>
      <c r="HQ851" s="12"/>
      <c r="HR851" s="12"/>
      <c r="HS851" s="12"/>
      <c r="HT851" s="12"/>
      <c r="HU851" s="12"/>
      <c r="HV851" s="12"/>
      <c r="HW851" s="12"/>
      <c r="HX851" s="12"/>
      <c r="HY851" s="12"/>
      <c r="HZ851" s="12"/>
      <c r="IA851" s="12"/>
      <c r="IB851" s="12"/>
      <c r="IC851" s="12"/>
    </row>
    <row r="852" ht="12.0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  <c r="FY852" s="12"/>
      <c r="FZ852" s="12"/>
      <c r="GA852" s="12"/>
      <c r="GB852" s="12"/>
      <c r="GC852" s="12"/>
      <c r="GD852" s="12"/>
      <c r="GE852" s="12"/>
      <c r="GF852" s="12"/>
      <c r="GG852" s="12"/>
      <c r="GH852" s="12"/>
      <c r="GI852" s="12"/>
      <c r="GJ852" s="12"/>
      <c r="GK852" s="12"/>
      <c r="GL852" s="12"/>
      <c r="GM852" s="12"/>
      <c r="GN852" s="12"/>
      <c r="GO852" s="12"/>
      <c r="GP852" s="12"/>
      <c r="GQ852" s="12"/>
      <c r="GR852" s="12"/>
      <c r="GS852" s="12"/>
      <c r="GT852" s="12"/>
      <c r="GU852" s="12"/>
      <c r="GV852" s="12"/>
      <c r="GW852" s="12"/>
      <c r="GX852" s="12"/>
      <c r="GY852" s="12"/>
      <c r="GZ852" s="12"/>
      <c r="HA852" s="12"/>
      <c r="HB852" s="12"/>
      <c r="HC852" s="12"/>
      <c r="HD852" s="12"/>
      <c r="HE852" s="12"/>
      <c r="HF852" s="12"/>
      <c r="HG852" s="12"/>
      <c r="HH852" s="12"/>
      <c r="HI852" s="12"/>
      <c r="HJ852" s="12"/>
      <c r="HK852" s="12"/>
      <c r="HL852" s="12"/>
      <c r="HM852" s="12"/>
      <c r="HN852" s="12"/>
      <c r="HO852" s="12"/>
      <c r="HP852" s="12"/>
      <c r="HQ852" s="12"/>
      <c r="HR852" s="12"/>
      <c r="HS852" s="12"/>
      <c r="HT852" s="12"/>
      <c r="HU852" s="12"/>
      <c r="HV852" s="12"/>
      <c r="HW852" s="12"/>
      <c r="HX852" s="12"/>
      <c r="HY852" s="12"/>
      <c r="HZ852" s="12"/>
      <c r="IA852" s="12"/>
      <c r="IB852" s="12"/>
      <c r="IC852" s="12"/>
    </row>
    <row r="853" ht="12.0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  <c r="FY853" s="12"/>
      <c r="FZ853" s="12"/>
      <c r="GA853" s="12"/>
      <c r="GB853" s="12"/>
      <c r="GC853" s="12"/>
      <c r="GD853" s="12"/>
      <c r="GE853" s="12"/>
      <c r="GF853" s="12"/>
      <c r="GG853" s="12"/>
      <c r="GH853" s="12"/>
      <c r="GI853" s="12"/>
      <c r="GJ853" s="12"/>
      <c r="GK853" s="12"/>
      <c r="GL853" s="12"/>
      <c r="GM853" s="12"/>
      <c r="GN853" s="12"/>
      <c r="GO853" s="12"/>
      <c r="GP853" s="12"/>
      <c r="GQ853" s="12"/>
      <c r="GR853" s="12"/>
      <c r="GS853" s="12"/>
      <c r="GT853" s="12"/>
      <c r="GU853" s="12"/>
      <c r="GV853" s="12"/>
      <c r="GW853" s="12"/>
      <c r="GX853" s="12"/>
      <c r="GY853" s="12"/>
      <c r="GZ853" s="12"/>
      <c r="HA853" s="12"/>
      <c r="HB853" s="12"/>
      <c r="HC853" s="12"/>
      <c r="HD853" s="12"/>
      <c r="HE853" s="12"/>
      <c r="HF853" s="12"/>
      <c r="HG853" s="12"/>
      <c r="HH853" s="12"/>
      <c r="HI853" s="12"/>
      <c r="HJ853" s="12"/>
      <c r="HK853" s="12"/>
      <c r="HL853" s="12"/>
      <c r="HM853" s="12"/>
      <c r="HN853" s="12"/>
      <c r="HO853" s="12"/>
      <c r="HP853" s="12"/>
      <c r="HQ853" s="12"/>
      <c r="HR853" s="12"/>
      <c r="HS853" s="12"/>
      <c r="HT853" s="12"/>
      <c r="HU853" s="12"/>
      <c r="HV853" s="12"/>
      <c r="HW853" s="12"/>
      <c r="HX853" s="12"/>
      <c r="HY853" s="12"/>
      <c r="HZ853" s="12"/>
      <c r="IA853" s="12"/>
      <c r="IB853" s="12"/>
      <c r="IC853" s="12"/>
    </row>
    <row r="854" ht="12.0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  <c r="FY854" s="12"/>
      <c r="FZ854" s="12"/>
      <c r="GA854" s="12"/>
      <c r="GB854" s="12"/>
      <c r="GC854" s="12"/>
      <c r="GD854" s="12"/>
      <c r="GE854" s="12"/>
      <c r="GF854" s="12"/>
      <c r="GG854" s="12"/>
      <c r="GH854" s="12"/>
      <c r="GI854" s="12"/>
      <c r="GJ854" s="12"/>
      <c r="GK854" s="12"/>
      <c r="GL854" s="12"/>
      <c r="GM854" s="12"/>
      <c r="GN854" s="12"/>
      <c r="GO854" s="12"/>
      <c r="GP854" s="12"/>
      <c r="GQ854" s="12"/>
      <c r="GR854" s="12"/>
      <c r="GS854" s="12"/>
      <c r="GT854" s="12"/>
      <c r="GU854" s="12"/>
      <c r="GV854" s="12"/>
      <c r="GW854" s="12"/>
      <c r="GX854" s="12"/>
      <c r="GY854" s="12"/>
      <c r="GZ854" s="12"/>
      <c r="HA854" s="12"/>
      <c r="HB854" s="12"/>
      <c r="HC854" s="12"/>
      <c r="HD854" s="12"/>
      <c r="HE854" s="12"/>
      <c r="HF854" s="12"/>
      <c r="HG854" s="12"/>
      <c r="HH854" s="12"/>
      <c r="HI854" s="12"/>
      <c r="HJ854" s="12"/>
      <c r="HK854" s="12"/>
      <c r="HL854" s="12"/>
      <c r="HM854" s="12"/>
      <c r="HN854" s="12"/>
      <c r="HO854" s="12"/>
      <c r="HP854" s="12"/>
      <c r="HQ854" s="12"/>
      <c r="HR854" s="12"/>
      <c r="HS854" s="12"/>
      <c r="HT854" s="12"/>
      <c r="HU854" s="12"/>
      <c r="HV854" s="12"/>
      <c r="HW854" s="12"/>
      <c r="HX854" s="12"/>
      <c r="HY854" s="12"/>
      <c r="HZ854" s="12"/>
      <c r="IA854" s="12"/>
      <c r="IB854" s="12"/>
      <c r="IC854" s="12"/>
    </row>
    <row r="855" ht="12.0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  <c r="FY855" s="12"/>
      <c r="FZ855" s="12"/>
      <c r="GA855" s="12"/>
      <c r="GB855" s="12"/>
      <c r="GC855" s="12"/>
      <c r="GD855" s="12"/>
      <c r="GE855" s="12"/>
      <c r="GF855" s="12"/>
      <c r="GG855" s="12"/>
      <c r="GH855" s="12"/>
      <c r="GI855" s="12"/>
      <c r="GJ855" s="12"/>
      <c r="GK855" s="12"/>
      <c r="GL855" s="12"/>
      <c r="GM855" s="12"/>
      <c r="GN855" s="12"/>
      <c r="GO855" s="12"/>
      <c r="GP855" s="12"/>
      <c r="GQ855" s="12"/>
      <c r="GR855" s="12"/>
      <c r="GS855" s="12"/>
      <c r="GT855" s="12"/>
      <c r="GU855" s="12"/>
      <c r="GV855" s="12"/>
      <c r="GW855" s="12"/>
      <c r="GX855" s="12"/>
      <c r="GY855" s="12"/>
      <c r="GZ855" s="12"/>
      <c r="HA855" s="12"/>
      <c r="HB855" s="12"/>
      <c r="HC855" s="12"/>
      <c r="HD855" s="12"/>
      <c r="HE855" s="12"/>
      <c r="HF855" s="12"/>
      <c r="HG855" s="12"/>
      <c r="HH855" s="12"/>
      <c r="HI855" s="12"/>
      <c r="HJ855" s="12"/>
      <c r="HK855" s="12"/>
      <c r="HL855" s="12"/>
      <c r="HM855" s="12"/>
      <c r="HN855" s="12"/>
      <c r="HO855" s="12"/>
      <c r="HP855" s="12"/>
      <c r="HQ855" s="12"/>
      <c r="HR855" s="12"/>
      <c r="HS855" s="12"/>
      <c r="HT855" s="12"/>
      <c r="HU855" s="12"/>
      <c r="HV855" s="12"/>
      <c r="HW855" s="12"/>
      <c r="HX855" s="12"/>
      <c r="HY855" s="12"/>
      <c r="HZ855" s="12"/>
      <c r="IA855" s="12"/>
      <c r="IB855" s="12"/>
      <c r="IC855" s="12"/>
    </row>
    <row r="856" ht="12.0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  <c r="FY856" s="12"/>
      <c r="FZ856" s="12"/>
      <c r="GA856" s="12"/>
      <c r="GB856" s="12"/>
      <c r="GC856" s="12"/>
      <c r="GD856" s="12"/>
      <c r="GE856" s="12"/>
      <c r="GF856" s="12"/>
      <c r="GG856" s="12"/>
      <c r="GH856" s="12"/>
      <c r="GI856" s="12"/>
      <c r="GJ856" s="12"/>
      <c r="GK856" s="12"/>
      <c r="GL856" s="12"/>
      <c r="GM856" s="12"/>
      <c r="GN856" s="12"/>
      <c r="GO856" s="12"/>
      <c r="GP856" s="12"/>
      <c r="GQ856" s="12"/>
      <c r="GR856" s="12"/>
      <c r="GS856" s="12"/>
      <c r="GT856" s="12"/>
      <c r="GU856" s="12"/>
      <c r="GV856" s="12"/>
      <c r="GW856" s="12"/>
      <c r="GX856" s="12"/>
      <c r="GY856" s="12"/>
      <c r="GZ856" s="12"/>
      <c r="HA856" s="12"/>
      <c r="HB856" s="12"/>
      <c r="HC856" s="12"/>
      <c r="HD856" s="12"/>
      <c r="HE856" s="12"/>
      <c r="HF856" s="12"/>
      <c r="HG856" s="12"/>
      <c r="HH856" s="12"/>
      <c r="HI856" s="12"/>
      <c r="HJ856" s="12"/>
      <c r="HK856" s="12"/>
      <c r="HL856" s="12"/>
      <c r="HM856" s="12"/>
      <c r="HN856" s="12"/>
      <c r="HO856" s="12"/>
      <c r="HP856" s="12"/>
      <c r="HQ856" s="12"/>
      <c r="HR856" s="12"/>
      <c r="HS856" s="12"/>
      <c r="HT856" s="12"/>
      <c r="HU856" s="12"/>
      <c r="HV856" s="12"/>
      <c r="HW856" s="12"/>
      <c r="HX856" s="12"/>
      <c r="HY856" s="12"/>
      <c r="HZ856" s="12"/>
      <c r="IA856" s="12"/>
      <c r="IB856" s="12"/>
      <c r="IC856" s="12"/>
    </row>
    <row r="857" ht="12.0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  <c r="FY857" s="12"/>
      <c r="FZ857" s="12"/>
      <c r="GA857" s="12"/>
      <c r="GB857" s="12"/>
      <c r="GC857" s="12"/>
      <c r="GD857" s="12"/>
      <c r="GE857" s="12"/>
      <c r="GF857" s="12"/>
      <c r="GG857" s="12"/>
      <c r="GH857" s="12"/>
      <c r="GI857" s="12"/>
      <c r="GJ857" s="12"/>
      <c r="GK857" s="12"/>
      <c r="GL857" s="12"/>
      <c r="GM857" s="12"/>
      <c r="GN857" s="12"/>
      <c r="GO857" s="12"/>
      <c r="GP857" s="12"/>
      <c r="GQ857" s="12"/>
      <c r="GR857" s="12"/>
      <c r="GS857" s="12"/>
      <c r="GT857" s="12"/>
      <c r="GU857" s="12"/>
      <c r="GV857" s="12"/>
      <c r="GW857" s="12"/>
      <c r="GX857" s="12"/>
      <c r="GY857" s="12"/>
      <c r="GZ857" s="12"/>
      <c r="HA857" s="12"/>
      <c r="HB857" s="12"/>
      <c r="HC857" s="12"/>
      <c r="HD857" s="12"/>
      <c r="HE857" s="12"/>
      <c r="HF857" s="12"/>
      <c r="HG857" s="12"/>
      <c r="HH857" s="12"/>
      <c r="HI857" s="12"/>
      <c r="HJ857" s="12"/>
      <c r="HK857" s="12"/>
      <c r="HL857" s="12"/>
      <c r="HM857" s="12"/>
      <c r="HN857" s="12"/>
      <c r="HO857" s="12"/>
      <c r="HP857" s="12"/>
      <c r="HQ857" s="12"/>
      <c r="HR857" s="12"/>
      <c r="HS857" s="12"/>
      <c r="HT857" s="12"/>
      <c r="HU857" s="12"/>
      <c r="HV857" s="12"/>
      <c r="HW857" s="12"/>
      <c r="HX857" s="12"/>
      <c r="HY857" s="12"/>
      <c r="HZ857" s="12"/>
      <c r="IA857" s="12"/>
      <c r="IB857" s="12"/>
      <c r="IC857" s="12"/>
    </row>
    <row r="858" ht="12.0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  <c r="FY858" s="12"/>
      <c r="FZ858" s="12"/>
      <c r="GA858" s="12"/>
      <c r="GB858" s="12"/>
      <c r="GC858" s="12"/>
      <c r="GD858" s="12"/>
      <c r="GE858" s="12"/>
      <c r="GF858" s="12"/>
      <c r="GG858" s="12"/>
      <c r="GH858" s="12"/>
      <c r="GI858" s="12"/>
      <c r="GJ858" s="12"/>
      <c r="GK858" s="12"/>
      <c r="GL858" s="12"/>
      <c r="GM858" s="12"/>
      <c r="GN858" s="12"/>
      <c r="GO858" s="12"/>
      <c r="GP858" s="12"/>
      <c r="GQ858" s="12"/>
      <c r="GR858" s="12"/>
      <c r="GS858" s="12"/>
      <c r="GT858" s="12"/>
      <c r="GU858" s="12"/>
      <c r="GV858" s="12"/>
      <c r="GW858" s="12"/>
      <c r="GX858" s="12"/>
      <c r="GY858" s="12"/>
      <c r="GZ858" s="12"/>
      <c r="HA858" s="12"/>
      <c r="HB858" s="12"/>
      <c r="HC858" s="12"/>
      <c r="HD858" s="12"/>
      <c r="HE858" s="12"/>
      <c r="HF858" s="12"/>
      <c r="HG858" s="12"/>
      <c r="HH858" s="12"/>
      <c r="HI858" s="12"/>
      <c r="HJ858" s="12"/>
      <c r="HK858" s="12"/>
      <c r="HL858" s="12"/>
      <c r="HM858" s="12"/>
      <c r="HN858" s="12"/>
      <c r="HO858" s="12"/>
      <c r="HP858" s="12"/>
      <c r="HQ858" s="12"/>
      <c r="HR858" s="12"/>
      <c r="HS858" s="12"/>
      <c r="HT858" s="12"/>
      <c r="HU858" s="12"/>
      <c r="HV858" s="12"/>
      <c r="HW858" s="12"/>
      <c r="HX858" s="12"/>
      <c r="HY858" s="12"/>
      <c r="HZ858" s="12"/>
      <c r="IA858" s="12"/>
      <c r="IB858" s="12"/>
      <c r="IC858" s="12"/>
    </row>
    <row r="859" ht="12.0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  <c r="FY859" s="12"/>
      <c r="FZ859" s="12"/>
      <c r="GA859" s="12"/>
      <c r="GB859" s="12"/>
      <c r="GC859" s="12"/>
      <c r="GD859" s="12"/>
      <c r="GE859" s="12"/>
      <c r="GF859" s="12"/>
      <c r="GG859" s="12"/>
      <c r="GH859" s="12"/>
      <c r="GI859" s="12"/>
      <c r="GJ859" s="12"/>
      <c r="GK859" s="12"/>
      <c r="GL859" s="12"/>
      <c r="GM859" s="12"/>
      <c r="GN859" s="12"/>
      <c r="GO859" s="12"/>
      <c r="GP859" s="12"/>
      <c r="GQ859" s="12"/>
      <c r="GR859" s="12"/>
      <c r="GS859" s="12"/>
      <c r="GT859" s="12"/>
      <c r="GU859" s="12"/>
      <c r="GV859" s="12"/>
      <c r="GW859" s="12"/>
      <c r="GX859" s="12"/>
      <c r="GY859" s="12"/>
      <c r="GZ859" s="12"/>
      <c r="HA859" s="12"/>
      <c r="HB859" s="12"/>
      <c r="HC859" s="12"/>
      <c r="HD859" s="12"/>
      <c r="HE859" s="12"/>
      <c r="HF859" s="12"/>
      <c r="HG859" s="12"/>
      <c r="HH859" s="12"/>
      <c r="HI859" s="12"/>
      <c r="HJ859" s="12"/>
      <c r="HK859" s="12"/>
      <c r="HL859" s="12"/>
      <c r="HM859" s="12"/>
      <c r="HN859" s="12"/>
      <c r="HO859" s="12"/>
      <c r="HP859" s="12"/>
      <c r="HQ859" s="12"/>
      <c r="HR859" s="12"/>
      <c r="HS859" s="12"/>
      <c r="HT859" s="12"/>
      <c r="HU859" s="12"/>
      <c r="HV859" s="12"/>
      <c r="HW859" s="12"/>
      <c r="HX859" s="12"/>
      <c r="HY859" s="12"/>
      <c r="HZ859" s="12"/>
      <c r="IA859" s="12"/>
      <c r="IB859" s="12"/>
      <c r="IC859" s="12"/>
    </row>
    <row r="860" ht="12.0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  <c r="FY860" s="12"/>
      <c r="FZ860" s="12"/>
      <c r="GA860" s="12"/>
      <c r="GB860" s="12"/>
      <c r="GC860" s="12"/>
      <c r="GD860" s="12"/>
      <c r="GE860" s="12"/>
      <c r="GF860" s="12"/>
      <c r="GG860" s="12"/>
      <c r="GH860" s="12"/>
      <c r="GI860" s="12"/>
      <c r="GJ860" s="12"/>
      <c r="GK860" s="12"/>
      <c r="GL860" s="12"/>
      <c r="GM860" s="12"/>
      <c r="GN860" s="12"/>
      <c r="GO860" s="12"/>
      <c r="GP860" s="12"/>
      <c r="GQ860" s="12"/>
      <c r="GR860" s="12"/>
      <c r="GS860" s="12"/>
      <c r="GT860" s="12"/>
      <c r="GU860" s="12"/>
      <c r="GV860" s="12"/>
      <c r="GW860" s="12"/>
      <c r="GX860" s="12"/>
      <c r="GY860" s="12"/>
      <c r="GZ860" s="12"/>
      <c r="HA860" s="12"/>
      <c r="HB860" s="12"/>
      <c r="HC860" s="12"/>
      <c r="HD860" s="12"/>
      <c r="HE860" s="12"/>
      <c r="HF860" s="12"/>
      <c r="HG860" s="12"/>
      <c r="HH860" s="12"/>
      <c r="HI860" s="12"/>
      <c r="HJ860" s="12"/>
      <c r="HK860" s="12"/>
      <c r="HL860" s="12"/>
      <c r="HM860" s="12"/>
      <c r="HN860" s="12"/>
      <c r="HO860" s="12"/>
      <c r="HP860" s="12"/>
      <c r="HQ860" s="12"/>
      <c r="HR860" s="12"/>
      <c r="HS860" s="12"/>
      <c r="HT860" s="12"/>
      <c r="HU860" s="12"/>
      <c r="HV860" s="12"/>
      <c r="HW860" s="12"/>
      <c r="HX860" s="12"/>
      <c r="HY860" s="12"/>
      <c r="HZ860" s="12"/>
      <c r="IA860" s="12"/>
      <c r="IB860" s="12"/>
      <c r="IC860" s="12"/>
    </row>
    <row r="861" ht="12.0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  <c r="FY861" s="12"/>
      <c r="FZ861" s="12"/>
      <c r="GA861" s="12"/>
      <c r="GB861" s="12"/>
      <c r="GC861" s="12"/>
      <c r="GD861" s="12"/>
      <c r="GE861" s="12"/>
      <c r="GF861" s="12"/>
      <c r="GG861" s="12"/>
      <c r="GH861" s="12"/>
      <c r="GI861" s="12"/>
      <c r="GJ861" s="12"/>
      <c r="GK861" s="12"/>
      <c r="GL861" s="12"/>
      <c r="GM861" s="12"/>
      <c r="GN861" s="12"/>
      <c r="GO861" s="12"/>
      <c r="GP861" s="12"/>
      <c r="GQ861" s="12"/>
      <c r="GR861" s="12"/>
      <c r="GS861" s="12"/>
      <c r="GT861" s="12"/>
      <c r="GU861" s="12"/>
      <c r="GV861" s="12"/>
      <c r="GW861" s="12"/>
      <c r="GX861" s="12"/>
      <c r="GY861" s="12"/>
      <c r="GZ861" s="12"/>
      <c r="HA861" s="12"/>
      <c r="HB861" s="12"/>
      <c r="HC861" s="12"/>
      <c r="HD861" s="12"/>
      <c r="HE861" s="12"/>
      <c r="HF861" s="12"/>
      <c r="HG861" s="12"/>
      <c r="HH861" s="12"/>
      <c r="HI861" s="12"/>
      <c r="HJ861" s="12"/>
      <c r="HK861" s="12"/>
      <c r="HL861" s="12"/>
      <c r="HM861" s="12"/>
      <c r="HN861" s="12"/>
      <c r="HO861" s="12"/>
      <c r="HP861" s="12"/>
      <c r="HQ861" s="12"/>
      <c r="HR861" s="12"/>
      <c r="HS861" s="12"/>
      <c r="HT861" s="12"/>
      <c r="HU861" s="12"/>
      <c r="HV861" s="12"/>
      <c r="HW861" s="12"/>
      <c r="HX861" s="12"/>
      <c r="HY861" s="12"/>
      <c r="HZ861" s="12"/>
      <c r="IA861" s="12"/>
      <c r="IB861" s="12"/>
      <c r="IC861" s="12"/>
    </row>
    <row r="862" ht="12.0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  <c r="FY862" s="12"/>
      <c r="FZ862" s="12"/>
      <c r="GA862" s="12"/>
      <c r="GB862" s="12"/>
      <c r="GC862" s="12"/>
      <c r="GD862" s="12"/>
      <c r="GE862" s="12"/>
      <c r="GF862" s="12"/>
      <c r="GG862" s="12"/>
      <c r="GH862" s="12"/>
      <c r="GI862" s="12"/>
      <c r="GJ862" s="12"/>
      <c r="GK862" s="12"/>
      <c r="GL862" s="12"/>
      <c r="GM862" s="12"/>
      <c r="GN862" s="12"/>
      <c r="GO862" s="12"/>
      <c r="GP862" s="12"/>
      <c r="GQ862" s="12"/>
      <c r="GR862" s="12"/>
      <c r="GS862" s="12"/>
      <c r="GT862" s="12"/>
      <c r="GU862" s="12"/>
      <c r="GV862" s="12"/>
      <c r="GW862" s="12"/>
      <c r="GX862" s="12"/>
      <c r="GY862" s="12"/>
      <c r="GZ862" s="12"/>
      <c r="HA862" s="12"/>
      <c r="HB862" s="12"/>
      <c r="HC862" s="12"/>
      <c r="HD862" s="12"/>
      <c r="HE862" s="12"/>
      <c r="HF862" s="12"/>
      <c r="HG862" s="12"/>
      <c r="HH862" s="12"/>
      <c r="HI862" s="12"/>
      <c r="HJ862" s="12"/>
      <c r="HK862" s="12"/>
      <c r="HL862" s="12"/>
      <c r="HM862" s="12"/>
      <c r="HN862" s="12"/>
      <c r="HO862" s="12"/>
      <c r="HP862" s="12"/>
      <c r="HQ862" s="12"/>
      <c r="HR862" s="12"/>
      <c r="HS862" s="12"/>
      <c r="HT862" s="12"/>
      <c r="HU862" s="12"/>
      <c r="HV862" s="12"/>
      <c r="HW862" s="12"/>
      <c r="HX862" s="12"/>
      <c r="HY862" s="12"/>
      <c r="HZ862" s="12"/>
      <c r="IA862" s="12"/>
      <c r="IB862" s="12"/>
      <c r="IC862" s="12"/>
    </row>
    <row r="863" ht="12.0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  <c r="FY863" s="12"/>
      <c r="FZ863" s="12"/>
      <c r="GA863" s="12"/>
      <c r="GB863" s="12"/>
      <c r="GC863" s="12"/>
      <c r="GD863" s="12"/>
      <c r="GE863" s="12"/>
      <c r="GF863" s="12"/>
      <c r="GG863" s="12"/>
      <c r="GH863" s="12"/>
      <c r="GI863" s="12"/>
      <c r="GJ863" s="12"/>
      <c r="GK863" s="12"/>
      <c r="GL863" s="12"/>
      <c r="GM863" s="12"/>
      <c r="GN863" s="12"/>
      <c r="GO863" s="12"/>
      <c r="GP863" s="12"/>
      <c r="GQ863" s="12"/>
      <c r="GR863" s="12"/>
      <c r="GS863" s="12"/>
      <c r="GT863" s="12"/>
      <c r="GU863" s="12"/>
      <c r="GV863" s="12"/>
      <c r="GW863" s="12"/>
      <c r="GX863" s="12"/>
      <c r="GY863" s="12"/>
      <c r="GZ863" s="12"/>
      <c r="HA863" s="12"/>
      <c r="HB863" s="12"/>
      <c r="HC863" s="12"/>
      <c r="HD863" s="12"/>
      <c r="HE863" s="12"/>
      <c r="HF863" s="12"/>
      <c r="HG863" s="12"/>
      <c r="HH863" s="12"/>
      <c r="HI863" s="12"/>
      <c r="HJ863" s="12"/>
      <c r="HK863" s="12"/>
      <c r="HL863" s="12"/>
      <c r="HM863" s="12"/>
      <c r="HN863" s="12"/>
      <c r="HO863" s="12"/>
      <c r="HP863" s="12"/>
      <c r="HQ863" s="12"/>
      <c r="HR863" s="12"/>
      <c r="HS863" s="12"/>
      <c r="HT863" s="12"/>
      <c r="HU863" s="12"/>
      <c r="HV863" s="12"/>
      <c r="HW863" s="12"/>
      <c r="HX863" s="12"/>
      <c r="HY863" s="12"/>
      <c r="HZ863" s="12"/>
      <c r="IA863" s="12"/>
      <c r="IB863" s="12"/>
      <c r="IC863" s="12"/>
    </row>
    <row r="864" ht="12.0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  <c r="FY864" s="12"/>
      <c r="FZ864" s="12"/>
      <c r="GA864" s="12"/>
      <c r="GB864" s="12"/>
      <c r="GC864" s="12"/>
      <c r="GD864" s="12"/>
      <c r="GE864" s="12"/>
      <c r="GF864" s="12"/>
      <c r="GG864" s="12"/>
      <c r="GH864" s="12"/>
      <c r="GI864" s="12"/>
      <c r="GJ864" s="12"/>
      <c r="GK864" s="12"/>
      <c r="GL864" s="12"/>
      <c r="GM864" s="12"/>
      <c r="GN864" s="12"/>
      <c r="GO864" s="12"/>
      <c r="GP864" s="12"/>
      <c r="GQ864" s="12"/>
      <c r="GR864" s="12"/>
      <c r="GS864" s="12"/>
      <c r="GT864" s="12"/>
      <c r="GU864" s="12"/>
      <c r="GV864" s="12"/>
      <c r="GW864" s="12"/>
      <c r="GX864" s="12"/>
      <c r="GY864" s="12"/>
      <c r="GZ864" s="12"/>
      <c r="HA864" s="12"/>
      <c r="HB864" s="12"/>
      <c r="HC864" s="12"/>
      <c r="HD864" s="12"/>
      <c r="HE864" s="12"/>
      <c r="HF864" s="12"/>
      <c r="HG864" s="12"/>
      <c r="HH864" s="12"/>
      <c r="HI864" s="12"/>
      <c r="HJ864" s="12"/>
      <c r="HK864" s="12"/>
      <c r="HL864" s="12"/>
      <c r="HM864" s="12"/>
      <c r="HN864" s="12"/>
      <c r="HO864" s="12"/>
      <c r="HP864" s="12"/>
      <c r="HQ864" s="12"/>
      <c r="HR864" s="12"/>
      <c r="HS864" s="12"/>
      <c r="HT864" s="12"/>
      <c r="HU864" s="12"/>
      <c r="HV864" s="12"/>
      <c r="HW864" s="12"/>
      <c r="HX864" s="12"/>
      <c r="HY864" s="12"/>
      <c r="HZ864" s="12"/>
      <c r="IA864" s="12"/>
      <c r="IB864" s="12"/>
      <c r="IC864" s="12"/>
    </row>
    <row r="865" ht="12.0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  <c r="FY865" s="12"/>
      <c r="FZ865" s="12"/>
      <c r="GA865" s="12"/>
      <c r="GB865" s="12"/>
      <c r="GC865" s="12"/>
      <c r="GD865" s="12"/>
      <c r="GE865" s="12"/>
      <c r="GF865" s="12"/>
      <c r="GG865" s="12"/>
      <c r="GH865" s="12"/>
      <c r="GI865" s="12"/>
      <c r="GJ865" s="12"/>
      <c r="GK865" s="12"/>
      <c r="GL865" s="12"/>
      <c r="GM865" s="12"/>
      <c r="GN865" s="12"/>
      <c r="GO865" s="12"/>
      <c r="GP865" s="12"/>
      <c r="GQ865" s="12"/>
      <c r="GR865" s="12"/>
      <c r="GS865" s="12"/>
      <c r="GT865" s="12"/>
      <c r="GU865" s="12"/>
      <c r="GV865" s="12"/>
      <c r="GW865" s="12"/>
      <c r="GX865" s="12"/>
      <c r="GY865" s="12"/>
      <c r="GZ865" s="12"/>
      <c r="HA865" s="12"/>
      <c r="HB865" s="12"/>
      <c r="HC865" s="12"/>
      <c r="HD865" s="12"/>
      <c r="HE865" s="12"/>
      <c r="HF865" s="12"/>
      <c r="HG865" s="12"/>
      <c r="HH865" s="12"/>
      <c r="HI865" s="12"/>
      <c r="HJ865" s="12"/>
      <c r="HK865" s="12"/>
      <c r="HL865" s="12"/>
      <c r="HM865" s="12"/>
      <c r="HN865" s="12"/>
      <c r="HO865" s="12"/>
      <c r="HP865" s="12"/>
      <c r="HQ865" s="12"/>
      <c r="HR865" s="12"/>
      <c r="HS865" s="12"/>
      <c r="HT865" s="12"/>
      <c r="HU865" s="12"/>
      <c r="HV865" s="12"/>
      <c r="HW865" s="12"/>
      <c r="HX865" s="12"/>
      <c r="HY865" s="12"/>
      <c r="HZ865" s="12"/>
      <c r="IA865" s="12"/>
      <c r="IB865" s="12"/>
      <c r="IC865" s="12"/>
    </row>
    <row r="866" ht="12.0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  <c r="FY866" s="12"/>
      <c r="FZ866" s="12"/>
      <c r="GA866" s="12"/>
      <c r="GB866" s="12"/>
      <c r="GC866" s="12"/>
      <c r="GD866" s="12"/>
      <c r="GE866" s="12"/>
      <c r="GF866" s="12"/>
      <c r="GG866" s="12"/>
      <c r="GH866" s="12"/>
      <c r="GI866" s="12"/>
      <c r="GJ866" s="12"/>
      <c r="GK866" s="12"/>
      <c r="GL866" s="12"/>
      <c r="GM866" s="12"/>
      <c r="GN866" s="12"/>
      <c r="GO866" s="12"/>
      <c r="GP866" s="12"/>
      <c r="GQ866" s="12"/>
      <c r="GR866" s="12"/>
      <c r="GS866" s="12"/>
      <c r="GT866" s="12"/>
      <c r="GU866" s="12"/>
      <c r="GV866" s="12"/>
      <c r="GW866" s="12"/>
      <c r="GX866" s="12"/>
      <c r="GY866" s="12"/>
      <c r="GZ866" s="12"/>
      <c r="HA866" s="12"/>
      <c r="HB866" s="12"/>
      <c r="HC866" s="12"/>
      <c r="HD866" s="12"/>
      <c r="HE866" s="12"/>
      <c r="HF866" s="12"/>
      <c r="HG866" s="12"/>
      <c r="HH866" s="12"/>
      <c r="HI866" s="12"/>
      <c r="HJ866" s="12"/>
      <c r="HK866" s="12"/>
      <c r="HL866" s="12"/>
      <c r="HM866" s="12"/>
      <c r="HN866" s="12"/>
      <c r="HO866" s="12"/>
      <c r="HP866" s="12"/>
      <c r="HQ866" s="12"/>
      <c r="HR866" s="12"/>
      <c r="HS866" s="12"/>
      <c r="HT866" s="12"/>
      <c r="HU866" s="12"/>
      <c r="HV866" s="12"/>
      <c r="HW866" s="12"/>
      <c r="HX866" s="12"/>
      <c r="HY866" s="12"/>
      <c r="HZ866" s="12"/>
      <c r="IA866" s="12"/>
      <c r="IB866" s="12"/>
      <c r="IC866" s="12"/>
    </row>
    <row r="867" ht="12.0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  <c r="FY867" s="12"/>
      <c r="FZ867" s="12"/>
      <c r="GA867" s="12"/>
      <c r="GB867" s="12"/>
      <c r="GC867" s="12"/>
      <c r="GD867" s="12"/>
      <c r="GE867" s="12"/>
      <c r="GF867" s="12"/>
      <c r="GG867" s="12"/>
      <c r="GH867" s="12"/>
      <c r="GI867" s="12"/>
      <c r="GJ867" s="12"/>
      <c r="GK867" s="12"/>
      <c r="GL867" s="12"/>
      <c r="GM867" s="12"/>
      <c r="GN867" s="12"/>
      <c r="GO867" s="12"/>
      <c r="GP867" s="12"/>
      <c r="GQ867" s="12"/>
      <c r="GR867" s="12"/>
      <c r="GS867" s="12"/>
      <c r="GT867" s="12"/>
      <c r="GU867" s="12"/>
      <c r="GV867" s="12"/>
      <c r="GW867" s="12"/>
      <c r="GX867" s="12"/>
      <c r="GY867" s="12"/>
      <c r="GZ867" s="12"/>
      <c r="HA867" s="12"/>
      <c r="HB867" s="12"/>
      <c r="HC867" s="12"/>
      <c r="HD867" s="12"/>
      <c r="HE867" s="12"/>
      <c r="HF867" s="12"/>
      <c r="HG867" s="12"/>
      <c r="HH867" s="12"/>
      <c r="HI867" s="12"/>
      <c r="HJ867" s="12"/>
      <c r="HK867" s="12"/>
      <c r="HL867" s="12"/>
      <c r="HM867" s="12"/>
      <c r="HN867" s="12"/>
      <c r="HO867" s="12"/>
      <c r="HP867" s="12"/>
      <c r="HQ867" s="12"/>
      <c r="HR867" s="12"/>
      <c r="HS867" s="12"/>
      <c r="HT867" s="12"/>
      <c r="HU867" s="12"/>
      <c r="HV867" s="12"/>
      <c r="HW867" s="12"/>
      <c r="HX867" s="12"/>
      <c r="HY867" s="12"/>
      <c r="HZ867" s="12"/>
      <c r="IA867" s="12"/>
      <c r="IB867" s="12"/>
      <c r="IC867" s="12"/>
    </row>
    <row r="868" ht="12.0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  <c r="FY868" s="12"/>
      <c r="FZ868" s="12"/>
      <c r="GA868" s="12"/>
      <c r="GB868" s="12"/>
      <c r="GC868" s="12"/>
      <c r="GD868" s="12"/>
      <c r="GE868" s="12"/>
      <c r="GF868" s="12"/>
      <c r="GG868" s="12"/>
      <c r="GH868" s="12"/>
      <c r="GI868" s="12"/>
      <c r="GJ868" s="12"/>
      <c r="GK868" s="12"/>
      <c r="GL868" s="12"/>
      <c r="GM868" s="12"/>
      <c r="GN868" s="12"/>
      <c r="GO868" s="12"/>
      <c r="GP868" s="12"/>
      <c r="GQ868" s="12"/>
      <c r="GR868" s="12"/>
      <c r="GS868" s="12"/>
      <c r="GT868" s="12"/>
      <c r="GU868" s="12"/>
      <c r="GV868" s="12"/>
      <c r="GW868" s="12"/>
      <c r="GX868" s="12"/>
      <c r="GY868" s="12"/>
      <c r="GZ868" s="12"/>
      <c r="HA868" s="12"/>
      <c r="HB868" s="12"/>
      <c r="HC868" s="12"/>
      <c r="HD868" s="12"/>
      <c r="HE868" s="12"/>
      <c r="HF868" s="12"/>
      <c r="HG868" s="12"/>
      <c r="HH868" s="12"/>
      <c r="HI868" s="12"/>
      <c r="HJ868" s="12"/>
      <c r="HK868" s="12"/>
      <c r="HL868" s="12"/>
      <c r="HM868" s="12"/>
      <c r="HN868" s="12"/>
      <c r="HO868" s="12"/>
      <c r="HP868" s="12"/>
      <c r="HQ868" s="12"/>
      <c r="HR868" s="12"/>
      <c r="HS868" s="12"/>
      <c r="HT868" s="12"/>
      <c r="HU868" s="12"/>
      <c r="HV868" s="12"/>
      <c r="HW868" s="12"/>
      <c r="HX868" s="12"/>
      <c r="HY868" s="12"/>
      <c r="HZ868" s="12"/>
      <c r="IA868" s="12"/>
      <c r="IB868" s="12"/>
      <c r="IC868" s="12"/>
    </row>
    <row r="869" ht="12.0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  <c r="FY869" s="12"/>
      <c r="FZ869" s="12"/>
      <c r="GA869" s="12"/>
      <c r="GB869" s="12"/>
      <c r="GC869" s="12"/>
      <c r="GD869" s="12"/>
      <c r="GE869" s="12"/>
      <c r="GF869" s="12"/>
      <c r="GG869" s="12"/>
      <c r="GH869" s="12"/>
      <c r="GI869" s="12"/>
      <c r="GJ869" s="12"/>
      <c r="GK869" s="12"/>
      <c r="GL869" s="12"/>
      <c r="GM869" s="12"/>
      <c r="GN869" s="12"/>
      <c r="GO869" s="12"/>
      <c r="GP869" s="12"/>
      <c r="GQ869" s="12"/>
      <c r="GR869" s="12"/>
      <c r="GS869" s="12"/>
      <c r="GT869" s="12"/>
      <c r="GU869" s="12"/>
      <c r="GV869" s="12"/>
      <c r="GW869" s="12"/>
      <c r="GX869" s="12"/>
      <c r="GY869" s="12"/>
      <c r="GZ869" s="12"/>
      <c r="HA869" s="12"/>
      <c r="HB869" s="12"/>
      <c r="HC869" s="12"/>
      <c r="HD869" s="12"/>
      <c r="HE869" s="12"/>
      <c r="HF869" s="12"/>
      <c r="HG869" s="12"/>
      <c r="HH869" s="12"/>
      <c r="HI869" s="12"/>
      <c r="HJ869" s="12"/>
      <c r="HK869" s="12"/>
      <c r="HL869" s="12"/>
      <c r="HM869" s="12"/>
      <c r="HN869" s="12"/>
      <c r="HO869" s="12"/>
      <c r="HP869" s="12"/>
      <c r="HQ869" s="12"/>
      <c r="HR869" s="12"/>
      <c r="HS869" s="12"/>
      <c r="HT869" s="12"/>
      <c r="HU869" s="12"/>
      <c r="HV869" s="12"/>
      <c r="HW869" s="12"/>
      <c r="HX869" s="12"/>
      <c r="HY869" s="12"/>
      <c r="HZ869" s="12"/>
      <c r="IA869" s="12"/>
      <c r="IB869" s="12"/>
      <c r="IC869" s="12"/>
    </row>
    <row r="870" ht="12.0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  <c r="FY870" s="12"/>
      <c r="FZ870" s="12"/>
      <c r="GA870" s="12"/>
      <c r="GB870" s="12"/>
      <c r="GC870" s="12"/>
      <c r="GD870" s="12"/>
      <c r="GE870" s="12"/>
      <c r="GF870" s="12"/>
      <c r="GG870" s="12"/>
      <c r="GH870" s="12"/>
      <c r="GI870" s="12"/>
      <c r="GJ870" s="12"/>
      <c r="GK870" s="12"/>
      <c r="GL870" s="12"/>
      <c r="GM870" s="12"/>
      <c r="GN870" s="12"/>
      <c r="GO870" s="12"/>
      <c r="GP870" s="12"/>
      <c r="GQ870" s="12"/>
      <c r="GR870" s="12"/>
      <c r="GS870" s="12"/>
      <c r="GT870" s="12"/>
      <c r="GU870" s="12"/>
      <c r="GV870" s="12"/>
      <c r="GW870" s="12"/>
      <c r="GX870" s="12"/>
      <c r="GY870" s="12"/>
      <c r="GZ870" s="12"/>
      <c r="HA870" s="12"/>
      <c r="HB870" s="12"/>
      <c r="HC870" s="12"/>
      <c r="HD870" s="12"/>
      <c r="HE870" s="12"/>
      <c r="HF870" s="12"/>
      <c r="HG870" s="12"/>
      <c r="HH870" s="12"/>
      <c r="HI870" s="12"/>
      <c r="HJ870" s="12"/>
      <c r="HK870" s="12"/>
      <c r="HL870" s="12"/>
      <c r="HM870" s="12"/>
      <c r="HN870" s="12"/>
      <c r="HO870" s="12"/>
      <c r="HP870" s="12"/>
      <c r="HQ870" s="12"/>
      <c r="HR870" s="12"/>
      <c r="HS870" s="12"/>
      <c r="HT870" s="12"/>
      <c r="HU870" s="12"/>
      <c r="HV870" s="12"/>
      <c r="HW870" s="12"/>
      <c r="HX870" s="12"/>
      <c r="HY870" s="12"/>
      <c r="HZ870" s="12"/>
      <c r="IA870" s="12"/>
      <c r="IB870" s="12"/>
      <c r="IC870" s="12"/>
    </row>
    <row r="871" ht="12.0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  <c r="FY871" s="12"/>
      <c r="FZ871" s="12"/>
      <c r="GA871" s="12"/>
      <c r="GB871" s="12"/>
      <c r="GC871" s="12"/>
      <c r="GD871" s="12"/>
      <c r="GE871" s="12"/>
      <c r="GF871" s="12"/>
      <c r="GG871" s="12"/>
      <c r="GH871" s="12"/>
      <c r="GI871" s="12"/>
      <c r="GJ871" s="12"/>
      <c r="GK871" s="12"/>
      <c r="GL871" s="12"/>
      <c r="GM871" s="12"/>
      <c r="GN871" s="12"/>
      <c r="GO871" s="12"/>
      <c r="GP871" s="12"/>
      <c r="GQ871" s="12"/>
      <c r="GR871" s="12"/>
      <c r="GS871" s="12"/>
      <c r="GT871" s="12"/>
      <c r="GU871" s="12"/>
      <c r="GV871" s="12"/>
      <c r="GW871" s="12"/>
      <c r="GX871" s="12"/>
      <c r="GY871" s="12"/>
      <c r="GZ871" s="12"/>
      <c r="HA871" s="12"/>
      <c r="HB871" s="12"/>
      <c r="HC871" s="12"/>
      <c r="HD871" s="12"/>
      <c r="HE871" s="12"/>
      <c r="HF871" s="12"/>
      <c r="HG871" s="12"/>
      <c r="HH871" s="12"/>
      <c r="HI871" s="12"/>
      <c r="HJ871" s="12"/>
      <c r="HK871" s="12"/>
      <c r="HL871" s="12"/>
      <c r="HM871" s="12"/>
      <c r="HN871" s="12"/>
      <c r="HO871" s="12"/>
      <c r="HP871" s="12"/>
      <c r="HQ871" s="12"/>
      <c r="HR871" s="12"/>
      <c r="HS871" s="12"/>
      <c r="HT871" s="12"/>
      <c r="HU871" s="12"/>
      <c r="HV871" s="12"/>
      <c r="HW871" s="12"/>
      <c r="HX871" s="12"/>
      <c r="HY871" s="12"/>
      <c r="HZ871" s="12"/>
      <c r="IA871" s="12"/>
      <c r="IB871" s="12"/>
      <c r="IC871" s="12"/>
    </row>
    <row r="872" ht="12.0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  <c r="FY872" s="12"/>
      <c r="FZ872" s="12"/>
      <c r="GA872" s="12"/>
      <c r="GB872" s="12"/>
      <c r="GC872" s="12"/>
      <c r="GD872" s="12"/>
      <c r="GE872" s="12"/>
      <c r="GF872" s="12"/>
      <c r="GG872" s="12"/>
      <c r="GH872" s="12"/>
      <c r="GI872" s="12"/>
      <c r="GJ872" s="12"/>
      <c r="GK872" s="12"/>
      <c r="GL872" s="12"/>
      <c r="GM872" s="12"/>
      <c r="GN872" s="12"/>
      <c r="GO872" s="12"/>
      <c r="GP872" s="12"/>
      <c r="GQ872" s="12"/>
      <c r="GR872" s="12"/>
      <c r="GS872" s="12"/>
      <c r="GT872" s="12"/>
      <c r="GU872" s="12"/>
      <c r="GV872" s="12"/>
      <c r="GW872" s="12"/>
      <c r="GX872" s="12"/>
      <c r="GY872" s="12"/>
      <c r="GZ872" s="12"/>
      <c r="HA872" s="12"/>
      <c r="HB872" s="12"/>
      <c r="HC872" s="12"/>
      <c r="HD872" s="12"/>
      <c r="HE872" s="12"/>
      <c r="HF872" s="12"/>
      <c r="HG872" s="12"/>
      <c r="HH872" s="12"/>
      <c r="HI872" s="12"/>
      <c r="HJ872" s="12"/>
      <c r="HK872" s="12"/>
      <c r="HL872" s="12"/>
      <c r="HM872" s="12"/>
      <c r="HN872" s="12"/>
      <c r="HO872" s="12"/>
      <c r="HP872" s="12"/>
      <c r="HQ872" s="12"/>
      <c r="HR872" s="12"/>
      <c r="HS872" s="12"/>
      <c r="HT872" s="12"/>
      <c r="HU872" s="12"/>
      <c r="HV872" s="12"/>
      <c r="HW872" s="12"/>
      <c r="HX872" s="12"/>
      <c r="HY872" s="12"/>
      <c r="HZ872" s="12"/>
      <c r="IA872" s="12"/>
      <c r="IB872" s="12"/>
      <c r="IC872" s="12"/>
    </row>
    <row r="873" ht="12.0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  <c r="FY873" s="12"/>
      <c r="FZ873" s="12"/>
      <c r="GA873" s="12"/>
      <c r="GB873" s="12"/>
      <c r="GC873" s="12"/>
      <c r="GD873" s="12"/>
      <c r="GE873" s="12"/>
      <c r="GF873" s="12"/>
      <c r="GG873" s="12"/>
      <c r="GH873" s="12"/>
      <c r="GI873" s="12"/>
      <c r="GJ873" s="12"/>
      <c r="GK873" s="12"/>
      <c r="GL873" s="12"/>
      <c r="GM873" s="12"/>
      <c r="GN873" s="12"/>
      <c r="GO873" s="12"/>
      <c r="GP873" s="12"/>
      <c r="GQ873" s="12"/>
      <c r="GR873" s="12"/>
      <c r="GS873" s="12"/>
      <c r="GT873" s="12"/>
      <c r="GU873" s="12"/>
      <c r="GV873" s="12"/>
      <c r="GW873" s="12"/>
      <c r="GX873" s="12"/>
      <c r="GY873" s="12"/>
      <c r="GZ873" s="12"/>
      <c r="HA873" s="12"/>
      <c r="HB873" s="12"/>
      <c r="HC873" s="12"/>
      <c r="HD873" s="12"/>
      <c r="HE873" s="12"/>
      <c r="HF873" s="12"/>
      <c r="HG873" s="12"/>
      <c r="HH873" s="12"/>
      <c r="HI873" s="12"/>
      <c r="HJ873" s="12"/>
      <c r="HK873" s="12"/>
      <c r="HL873" s="12"/>
      <c r="HM873" s="12"/>
      <c r="HN873" s="12"/>
      <c r="HO873" s="12"/>
      <c r="HP873" s="12"/>
      <c r="HQ873" s="12"/>
      <c r="HR873" s="12"/>
      <c r="HS873" s="12"/>
      <c r="HT873" s="12"/>
      <c r="HU873" s="12"/>
      <c r="HV873" s="12"/>
      <c r="HW873" s="12"/>
      <c r="HX873" s="12"/>
      <c r="HY873" s="12"/>
      <c r="HZ873" s="12"/>
      <c r="IA873" s="12"/>
      <c r="IB873" s="12"/>
      <c r="IC873" s="12"/>
    </row>
    <row r="874" ht="12.0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  <c r="FY874" s="12"/>
      <c r="FZ874" s="12"/>
      <c r="GA874" s="12"/>
      <c r="GB874" s="12"/>
      <c r="GC874" s="12"/>
      <c r="GD874" s="12"/>
      <c r="GE874" s="12"/>
      <c r="GF874" s="12"/>
      <c r="GG874" s="12"/>
      <c r="GH874" s="12"/>
      <c r="GI874" s="12"/>
      <c r="GJ874" s="12"/>
      <c r="GK874" s="12"/>
      <c r="GL874" s="12"/>
      <c r="GM874" s="12"/>
      <c r="GN874" s="12"/>
      <c r="GO874" s="12"/>
      <c r="GP874" s="12"/>
      <c r="GQ874" s="12"/>
      <c r="GR874" s="12"/>
      <c r="GS874" s="12"/>
      <c r="GT874" s="12"/>
      <c r="GU874" s="12"/>
      <c r="GV874" s="12"/>
      <c r="GW874" s="12"/>
      <c r="GX874" s="12"/>
      <c r="GY874" s="12"/>
      <c r="GZ874" s="12"/>
      <c r="HA874" s="12"/>
      <c r="HB874" s="12"/>
      <c r="HC874" s="12"/>
      <c r="HD874" s="12"/>
      <c r="HE874" s="12"/>
      <c r="HF874" s="12"/>
      <c r="HG874" s="12"/>
      <c r="HH874" s="12"/>
      <c r="HI874" s="12"/>
      <c r="HJ874" s="12"/>
      <c r="HK874" s="12"/>
      <c r="HL874" s="12"/>
      <c r="HM874" s="12"/>
      <c r="HN874" s="12"/>
      <c r="HO874" s="12"/>
      <c r="HP874" s="12"/>
      <c r="HQ874" s="12"/>
      <c r="HR874" s="12"/>
      <c r="HS874" s="12"/>
      <c r="HT874" s="12"/>
      <c r="HU874" s="12"/>
      <c r="HV874" s="12"/>
      <c r="HW874" s="12"/>
      <c r="HX874" s="12"/>
      <c r="HY874" s="12"/>
      <c r="HZ874" s="12"/>
      <c r="IA874" s="12"/>
      <c r="IB874" s="12"/>
      <c r="IC874" s="12"/>
    </row>
    <row r="875" ht="12.0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  <c r="FY875" s="12"/>
      <c r="FZ875" s="12"/>
      <c r="GA875" s="12"/>
      <c r="GB875" s="12"/>
      <c r="GC875" s="12"/>
      <c r="GD875" s="12"/>
      <c r="GE875" s="12"/>
      <c r="GF875" s="12"/>
      <c r="GG875" s="12"/>
      <c r="GH875" s="12"/>
      <c r="GI875" s="12"/>
      <c r="GJ875" s="12"/>
      <c r="GK875" s="12"/>
      <c r="GL875" s="12"/>
      <c r="GM875" s="12"/>
      <c r="GN875" s="12"/>
      <c r="GO875" s="12"/>
      <c r="GP875" s="12"/>
      <c r="GQ875" s="12"/>
      <c r="GR875" s="12"/>
      <c r="GS875" s="12"/>
      <c r="GT875" s="12"/>
      <c r="GU875" s="12"/>
      <c r="GV875" s="12"/>
      <c r="GW875" s="12"/>
      <c r="GX875" s="12"/>
      <c r="GY875" s="12"/>
      <c r="GZ875" s="12"/>
      <c r="HA875" s="12"/>
      <c r="HB875" s="12"/>
      <c r="HC875" s="12"/>
      <c r="HD875" s="12"/>
      <c r="HE875" s="12"/>
      <c r="HF875" s="12"/>
      <c r="HG875" s="12"/>
      <c r="HH875" s="12"/>
      <c r="HI875" s="12"/>
      <c r="HJ875" s="12"/>
      <c r="HK875" s="12"/>
      <c r="HL875" s="12"/>
      <c r="HM875" s="12"/>
      <c r="HN875" s="12"/>
      <c r="HO875" s="12"/>
      <c r="HP875" s="12"/>
      <c r="HQ875" s="12"/>
      <c r="HR875" s="12"/>
      <c r="HS875" s="12"/>
      <c r="HT875" s="12"/>
      <c r="HU875" s="12"/>
      <c r="HV875" s="12"/>
      <c r="HW875" s="12"/>
      <c r="HX875" s="12"/>
      <c r="HY875" s="12"/>
      <c r="HZ875" s="12"/>
      <c r="IA875" s="12"/>
      <c r="IB875" s="12"/>
      <c r="IC875" s="12"/>
    </row>
    <row r="876" ht="12.0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  <c r="FY876" s="12"/>
      <c r="FZ876" s="12"/>
      <c r="GA876" s="12"/>
      <c r="GB876" s="12"/>
      <c r="GC876" s="12"/>
      <c r="GD876" s="12"/>
      <c r="GE876" s="12"/>
      <c r="GF876" s="12"/>
      <c r="GG876" s="12"/>
      <c r="GH876" s="12"/>
      <c r="GI876" s="12"/>
      <c r="GJ876" s="12"/>
      <c r="GK876" s="12"/>
      <c r="GL876" s="12"/>
      <c r="GM876" s="12"/>
      <c r="GN876" s="12"/>
      <c r="GO876" s="12"/>
      <c r="GP876" s="12"/>
      <c r="GQ876" s="12"/>
      <c r="GR876" s="12"/>
      <c r="GS876" s="12"/>
      <c r="GT876" s="12"/>
      <c r="GU876" s="12"/>
      <c r="GV876" s="12"/>
      <c r="GW876" s="12"/>
      <c r="GX876" s="12"/>
      <c r="GY876" s="12"/>
      <c r="GZ876" s="12"/>
      <c r="HA876" s="12"/>
      <c r="HB876" s="12"/>
      <c r="HC876" s="12"/>
      <c r="HD876" s="12"/>
      <c r="HE876" s="12"/>
      <c r="HF876" s="12"/>
      <c r="HG876" s="12"/>
      <c r="HH876" s="12"/>
      <c r="HI876" s="12"/>
      <c r="HJ876" s="12"/>
      <c r="HK876" s="12"/>
      <c r="HL876" s="12"/>
      <c r="HM876" s="12"/>
      <c r="HN876" s="12"/>
      <c r="HO876" s="12"/>
      <c r="HP876" s="12"/>
      <c r="HQ876" s="12"/>
      <c r="HR876" s="12"/>
      <c r="HS876" s="12"/>
      <c r="HT876" s="12"/>
      <c r="HU876" s="12"/>
      <c r="HV876" s="12"/>
      <c r="HW876" s="12"/>
      <c r="HX876" s="12"/>
      <c r="HY876" s="12"/>
      <c r="HZ876" s="12"/>
      <c r="IA876" s="12"/>
      <c r="IB876" s="12"/>
      <c r="IC876" s="12"/>
    </row>
    <row r="877" ht="12.0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  <c r="FY877" s="12"/>
      <c r="FZ877" s="12"/>
      <c r="GA877" s="12"/>
      <c r="GB877" s="12"/>
      <c r="GC877" s="12"/>
      <c r="GD877" s="12"/>
      <c r="GE877" s="12"/>
      <c r="GF877" s="12"/>
      <c r="GG877" s="12"/>
      <c r="GH877" s="12"/>
      <c r="GI877" s="12"/>
      <c r="GJ877" s="12"/>
      <c r="GK877" s="12"/>
      <c r="GL877" s="12"/>
      <c r="GM877" s="12"/>
      <c r="GN877" s="12"/>
      <c r="GO877" s="12"/>
      <c r="GP877" s="12"/>
      <c r="GQ877" s="12"/>
      <c r="GR877" s="12"/>
      <c r="GS877" s="12"/>
      <c r="GT877" s="12"/>
      <c r="GU877" s="12"/>
      <c r="GV877" s="12"/>
      <c r="GW877" s="12"/>
      <c r="GX877" s="12"/>
      <c r="GY877" s="12"/>
      <c r="GZ877" s="12"/>
      <c r="HA877" s="12"/>
      <c r="HB877" s="12"/>
      <c r="HC877" s="12"/>
      <c r="HD877" s="12"/>
      <c r="HE877" s="12"/>
      <c r="HF877" s="12"/>
      <c r="HG877" s="12"/>
      <c r="HH877" s="12"/>
      <c r="HI877" s="12"/>
      <c r="HJ877" s="12"/>
      <c r="HK877" s="12"/>
      <c r="HL877" s="12"/>
      <c r="HM877" s="12"/>
      <c r="HN877" s="12"/>
      <c r="HO877" s="12"/>
      <c r="HP877" s="12"/>
      <c r="HQ877" s="12"/>
      <c r="HR877" s="12"/>
      <c r="HS877" s="12"/>
      <c r="HT877" s="12"/>
      <c r="HU877" s="12"/>
      <c r="HV877" s="12"/>
      <c r="HW877" s="12"/>
      <c r="HX877" s="12"/>
      <c r="HY877" s="12"/>
      <c r="HZ877" s="12"/>
      <c r="IA877" s="12"/>
      <c r="IB877" s="12"/>
      <c r="IC877" s="12"/>
    </row>
    <row r="878" ht="12.0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  <c r="FY878" s="12"/>
      <c r="FZ878" s="12"/>
      <c r="GA878" s="12"/>
      <c r="GB878" s="12"/>
      <c r="GC878" s="12"/>
      <c r="GD878" s="12"/>
      <c r="GE878" s="12"/>
      <c r="GF878" s="12"/>
      <c r="GG878" s="12"/>
      <c r="GH878" s="12"/>
      <c r="GI878" s="12"/>
      <c r="GJ878" s="12"/>
      <c r="GK878" s="12"/>
      <c r="GL878" s="12"/>
      <c r="GM878" s="12"/>
      <c r="GN878" s="12"/>
      <c r="GO878" s="12"/>
      <c r="GP878" s="12"/>
      <c r="GQ878" s="12"/>
      <c r="GR878" s="12"/>
      <c r="GS878" s="12"/>
      <c r="GT878" s="12"/>
      <c r="GU878" s="12"/>
      <c r="GV878" s="12"/>
      <c r="GW878" s="12"/>
      <c r="GX878" s="12"/>
      <c r="GY878" s="12"/>
      <c r="GZ878" s="12"/>
      <c r="HA878" s="12"/>
      <c r="HB878" s="12"/>
      <c r="HC878" s="12"/>
      <c r="HD878" s="12"/>
      <c r="HE878" s="12"/>
      <c r="HF878" s="12"/>
      <c r="HG878" s="12"/>
      <c r="HH878" s="12"/>
      <c r="HI878" s="12"/>
      <c r="HJ878" s="12"/>
      <c r="HK878" s="12"/>
      <c r="HL878" s="12"/>
      <c r="HM878" s="12"/>
      <c r="HN878" s="12"/>
      <c r="HO878" s="12"/>
      <c r="HP878" s="12"/>
      <c r="HQ878" s="12"/>
      <c r="HR878" s="12"/>
      <c r="HS878" s="12"/>
      <c r="HT878" s="12"/>
      <c r="HU878" s="12"/>
      <c r="HV878" s="12"/>
      <c r="HW878" s="12"/>
      <c r="HX878" s="12"/>
      <c r="HY878" s="12"/>
      <c r="HZ878" s="12"/>
      <c r="IA878" s="12"/>
      <c r="IB878" s="12"/>
      <c r="IC878" s="12"/>
    </row>
    <row r="879" ht="12.0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  <c r="FY879" s="12"/>
      <c r="FZ879" s="12"/>
      <c r="GA879" s="12"/>
      <c r="GB879" s="12"/>
      <c r="GC879" s="12"/>
      <c r="GD879" s="12"/>
      <c r="GE879" s="12"/>
      <c r="GF879" s="12"/>
      <c r="GG879" s="12"/>
      <c r="GH879" s="12"/>
      <c r="GI879" s="12"/>
      <c r="GJ879" s="12"/>
      <c r="GK879" s="12"/>
      <c r="GL879" s="12"/>
      <c r="GM879" s="12"/>
      <c r="GN879" s="12"/>
      <c r="GO879" s="12"/>
      <c r="GP879" s="12"/>
      <c r="GQ879" s="12"/>
      <c r="GR879" s="12"/>
      <c r="GS879" s="12"/>
      <c r="GT879" s="12"/>
      <c r="GU879" s="12"/>
      <c r="GV879" s="12"/>
      <c r="GW879" s="12"/>
      <c r="GX879" s="12"/>
      <c r="GY879" s="12"/>
      <c r="GZ879" s="12"/>
      <c r="HA879" s="12"/>
      <c r="HB879" s="12"/>
      <c r="HC879" s="12"/>
      <c r="HD879" s="12"/>
      <c r="HE879" s="12"/>
      <c r="HF879" s="12"/>
      <c r="HG879" s="12"/>
      <c r="HH879" s="12"/>
      <c r="HI879" s="12"/>
      <c r="HJ879" s="12"/>
      <c r="HK879" s="12"/>
      <c r="HL879" s="12"/>
      <c r="HM879" s="12"/>
      <c r="HN879" s="12"/>
      <c r="HO879" s="12"/>
      <c r="HP879" s="12"/>
      <c r="HQ879" s="12"/>
      <c r="HR879" s="12"/>
      <c r="HS879" s="12"/>
      <c r="HT879" s="12"/>
      <c r="HU879" s="12"/>
      <c r="HV879" s="12"/>
      <c r="HW879" s="12"/>
      <c r="HX879" s="12"/>
      <c r="HY879" s="12"/>
      <c r="HZ879" s="12"/>
      <c r="IA879" s="12"/>
      <c r="IB879" s="12"/>
      <c r="IC879" s="12"/>
    </row>
    <row r="880" ht="12.0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  <c r="FY880" s="12"/>
      <c r="FZ880" s="12"/>
      <c r="GA880" s="12"/>
      <c r="GB880" s="12"/>
      <c r="GC880" s="12"/>
      <c r="GD880" s="12"/>
      <c r="GE880" s="12"/>
      <c r="GF880" s="12"/>
      <c r="GG880" s="12"/>
      <c r="GH880" s="12"/>
      <c r="GI880" s="12"/>
      <c r="GJ880" s="12"/>
      <c r="GK880" s="12"/>
      <c r="GL880" s="12"/>
      <c r="GM880" s="12"/>
      <c r="GN880" s="12"/>
      <c r="GO880" s="12"/>
      <c r="GP880" s="12"/>
      <c r="GQ880" s="12"/>
      <c r="GR880" s="12"/>
      <c r="GS880" s="12"/>
      <c r="GT880" s="12"/>
      <c r="GU880" s="12"/>
      <c r="GV880" s="12"/>
      <c r="GW880" s="12"/>
      <c r="GX880" s="12"/>
      <c r="GY880" s="12"/>
      <c r="GZ880" s="12"/>
      <c r="HA880" s="12"/>
      <c r="HB880" s="12"/>
      <c r="HC880" s="12"/>
      <c r="HD880" s="12"/>
      <c r="HE880" s="12"/>
      <c r="HF880" s="12"/>
      <c r="HG880" s="12"/>
      <c r="HH880" s="12"/>
      <c r="HI880" s="12"/>
      <c r="HJ880" s="12"/>
      <c r="HK880" s="12"/>
      <c r="HL880" s="12"/>
      <c r="HM880" s="12"/>
      <c r="HN880" s="12"/>
      <c r="HO880" s="12"/>
      <c r="HP880" s="12"/>
      <c r="HQ880" s="12"/>
      <c r="HR880" s="12"/>
      <c r="HS880" s="12"/>
      <c r="HT880" s="12"/>
      <c r="HU880" s="12"/>
      <c r="HV880" s="12"/>
      <c r="HW880" s="12"/>
      <c r="HX880" s="12"/>
      <c r="HY880" s="12"/>
      <c r="HZ880" s="12"/>
      <c r="IA880" s="12"/>
      <c r="IB880" s="12"/>
      <c r="IC880" s="12"/>
    </row>
    <row r="881" ht="12.0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  <c r="FY881" s="12"/>
      <c r="FZ881" s="12"/>
      <c r="GA881" s="12"/>
      <c r="GB881" s="12"/>
      <c r="GC881" s="12"/>
      <c r="GD881" s="12"/>
      <c r="GE881" s="12"/>
      <c r="GF881" s="12"/>
      <c r="GG881" s="12"/>
      <c r="GH881" s="12"/>
      <c r="GI881" s="12"/>
      <c r="GJ881" s="12"/>
      <c r="GK881" s="12"/>
      <c r="GL881" s="12"/>
      <c r="GM881" s="12"/>
      <c r="GN881" s="12"/>
      <c r="GO881" s="12"/>
      <c r="GP881" s="12"/>
      <c r="GQ881" s="12"/>
      <c r="GR881" s="12"/>
      <c r="GS881" s="12"/>
      <c r="GT881" s="12"/>
      <c r="GU881" s="12"/>
      <c r="GV881" s="12"/>
      <c r="GW881" s="12"/>
      <c r="GX881" s="12"/>
      <c r="GY881" s="12"/>
      <c r="GZ881" s="12"/>
      <c r="HA881" s="12"/>
      <c r="HB881" s="12"/>
      <c r="HC881" s="12"/>
      <c r="HD881" s="12"/>
      <c r="HE881" s="12"/>
      <c r="HF881" s="12"/>
      <c r="HG881" s="12"/>
      <c r="HH881" s="12"/>
      <c r="HI881" s="12"/>
      <c r="HJ881" s="12"/>
      <c r="HK881" s="12"/>
      <c r="HL881" s="12"/>
      <c r="HM881" s="12"/>
      <c r="HN881" s="12"/>
      <c r="HO881" s="12"/>
      <c r="HP881" s="12"/>
      <c r="HQ881" s="12"/>
      <c r="HR881" s="12"/>
      <c r="HS881" s="12"/>
      <c r="HT881" s="12"/>
      <c r="HU881" s="12"/>
      <c r="HV881" s="12"/>
      <c r="HW881" s="12"/>
      <c r="HX881" s="12"/>
      <c r="HY881" s="12"/>
      <c r="HZ881" s="12"/>
      <c r="IA881" s="12"/>
      <c r="IB881" s="12"/>
      <c r="IC881" s="12"/>
    </row>
    <row r="882" ht="12.0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  <c r="FY882" s="12"/>
      <c r="FZ882" s="12"/>
      <c r="GA882" s="12"/>
      <c r="GB882" s="12"/>
      <c r="GC882" s="12"/>
      <c r="GD882" s="12"/>
      <c r="GE882" s="12"/>
      <c r="GF882" s="12"/>
      <c r="GG882" s="12"/>
      <c r="GH882" s="12"/>
      <c r="GI882" s="12"/>
      <c r="GJ882" s="12"/>
      <c r="GK882" s="12"/>
      <c r="GL882" s="12"/>
      <c r="GM882" s="12"/>
      <c r="GN882" s="12"/>
      <c r="GO882" s="12"/>
      <c r="GP882" s="12"/>
      <c r="GQ882" s="12"/>
      <c r="GR882" s="12"/>
      <c r="GS882" s="12"/>
      <c r="GT882" s="12"/>
      <c r="GU882" s="12"/>
      <c r="GV882" s="12"/>
      <c r="GW882" s="12"/>
      <c r="GX882" s="12"/>
      <c r="GY882" s="12"/>
      <c r="GZ882" s="12"/>
      <c r="HA882" s="12"/>
      <c r="HB882" s="12"/>
      <c r="HC882" s="12"/>
      <c r="HD882" s="12"/>
      <c r="HE882" s="12"/>
      <c r="HF882" s="12"/>
      <c r="HG882" s="12"/>
      <c r="HH882" s="12"/>
      <c r="HI882" s="12"/>
      <c r="HJ882" s="12"/>
      <c r="HK882" s="12"/>
      <c r="HL882" s="12"/>
      <c r="HM882" s="12"/>
      <c r="HN882" s="12"/>
      <c r="HO882" s="12"/>
      <c r="HP882" s="12"/>
      <c r="HQ882" s="12"/>
      <c r="HR882" s="12"/>
      <c r="HS882" s="12"/>
      <c r="HT882" s="12"/>
      <c r="HU882" s="12"/>
      <c r="HV882" s="12"/>
      <c r="HW882" s="12"/>
      <c r="HX882" s="12"/>
      <c r="HY882" s="12"/>
      <c r="HZ882" s="12"/>
      <c r="IA882" s="12"/>
      <c r="IB882" s="12"/>
      <c r="IC882" s="12"/>
    </row>
    <row r="883" ht="12.0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  <c r="FY883" s="12"/>
      <c r="FZ883" s="12"/>
      <c r="GA883" s="12"/>
      <c r="GB883" s="12"/>
      <c r="GC883" s="12"/>
      <c r="GD883" s="12"/>
      <c r="GE883" s="12"/>
      <c r="GF883" s="12"/>
      <c r="GG883" s="12"/>
      <c r="GH883" s="12"/>
      <c r="GI883" s="12"/>
      <c r="GJ883" s="12"/>
      <c r="GK883" s="12"/>
      <c r="GL883" s="12"/>
      <c r="GM883" s="12"/>
      <c r="GN883" s="12"/>
      <c r="GO883" s="12"/>
      <c r="GP883" s="12"/>
      <c r="GQ883" s="12"/>
      <c r="GR883" s="12"/>
      <c r="GS883" s="12"/>
      <c r="GT883" s="12"/>
      <c r="GU883" s="12"/>
      <c r="GV883" s="12"/>
      <c r="GW883" s="12"/>
      <c r="GX883" s="12"/>
      <c r="GY883" s="12"/>
      <c r="GZ883" s="12"/>
      <c r="HA883" s="12"/>
      <c r="HB883" s="12"/>
      <c r="HC883" s="12"/>
      <c r="HD883" s="12"/>
      <c r="HE883" s="12"/>
      <c r="HF883" s="12"/>
      <c r="HG883" s="12"/>
      <c r="HH883" s="12"/>
      <c r="HI883" s="12"/>
      <c r="HJ883" s="12"/>
      <c r="HK883" s="12"/>
      <c r="HL883" s="12"/>
      <c r="HM883" s="12"/>
      <c r="HN883" s="12"/>
      <c r="HO883" s="12"/>
      <c r="HP883" s="12"/>
      <c r="HQ883" s="12"/>
      <c r="HR883" s="12"/>
      <c r="HS883" s="12"/>
      <c r="HT883" s="12"/>
      <c r="HU883" s="12"/>
      <c r="HV883" s="12"/>
      <c r="HW883" s="12"/>
      <c r="HX883" s="12"/>
      <c r="HY883" s="12"/>
      <c r="HZ883" s="12"/>
      <c r="IA883" s="12"/>
      <c r="IB883" s="12"/>
      <c r="IC883" s="12"/>
    </row>
    <row r="884" ht="12.0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  <c r="FY884" s="12"/>
      <c r="FZ884" s="12"/>
      <c r="GA884" s="12"/>
      <c r="GB884" s="12"/>
      <c r="GC884" s="12"/>
      <c r="GD884" s="12"/>
      <c r="GE884" s="12"/>
      <c r="GF884" s="12"/>
      <c r="GG884" s="12"/>
      <c r="GH884" s="12"/>
      <c r="GI884" s="12"/>
      <c r="GJ884" s="12"/>
      <c r="GK884" s="12"/>
      <c r="GL884" s="12"/>
      <c r="GM884" s="12"/>
      <c r="GN884" s="12"/>
      <c r="GO884" s="12"/>
      <c r="GP884" s="12"/>
      <c r="GQ884" s="12"/>
      <c r="GR884" s="12"/>
      <c r="GS884" s="12"/>
      <c r="GT884" s="12"/>
      <c r="GU884" s="12"/>
      <c r="GV884" s="12"/>
      <c r="GW884" s="12"/>
      <c r="GX884" s="12"/>
      <c r="GY884" s="12"/>
      <c r="GZ884" s="12"/>
      <c r="HA884" s="12"/>
      <c r="HB884" s="12"/>
      <c r="HC884" s="12"/>
      <c r="HD884" s="12"/>
      <c r="HE884" s="12"/>
      <c r="HF884" s="12"/>
      <c r="HG884" s="12"/>
      <c r="HH884" s="12"/>
      <c r="HI884" s="12"/>
      <c r="HJ884" s="12"/>
      <c r="HK884" s="12"/>
      <c r="HL884" s="12"/>
      <c r="HM884" s="12"/>
      <c r="HN884" s="12"/>
      <c r="HO884" s="12"/>
      <c r="HP884" s="12"/>
      <c r="HQ884" s="12"/>
      <c r="HR884" s="12"/>
      <c r="HS884" s="12"/>
      <c r="HT884" s="12"/>
      <c r="HU884" s="12"/>
      <c r="HV884" s="12"/>
      <c r="HW884" s="12"/>
      <c r="HX884" s="12"/>
      <c r="HY884" s="12"/>
      <c r="HZ884" s="12"/>
      <c r="IA884" s="12"/>
      <c r="IB884" s="12"/>
      <c r="IC884" s="12"/>
    </row>
    <row r="885" ht="12.0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  <c r="FY885" s="12"/>
      <c r="FZ885" s="12"/>
      <c r="GA885" s="12"/>
      <c r="GB885" s="12"/>
      <c r="GC885" s="12"/>
      <c r="GD885" s="12"/>
      <c r="GE885" s="12"/>
      <c r="GF885" s="12"/>
      <c r="GG885" s="12"/>
      <c r="GH885" s="12"/>
      <c r="GI885" s="12"/>
      <c r="GJ885" s="12"/>
      <c r="GK885" s="12"/>
      <c r="GL885" s="12"/>
      <c r="GM885" s="12"/>
      <c r="GN885" s="12"/>
      <c r="GO885" s="12"/>
      <c r="GP885" s="12"/>
      <c r="GQ885" s="12"/>
      <c r="GR885" s="12"/>
      <c r="GS885" s="12"/>
      <c r="GT885" s="12"/>
      <c r="GU885" s="12"/>
      <c r="GV885" s="12"/>
      <c r="GW885" s="12"/>
      <c r="GX885" s="12"/>
      <c r="GY885" s="12"/>
      <c r="GZ885" s="12"/>
      <c r="HA885" s="12"/>
      <c r="HB885" s="12"/>
      <c r="HC885" s="12"/>
      <c r="HD885" s="12"/>
      <c r="HE885" s="12"/>
      <c r="HF885" s="12"/>
      <c r="HG885" s="12"/>
      <c r="HH885" s="12"/>
      <c r="HI885" s="12"/>
      <c r="HJ885" s="12"/>
      <c r="HK885" s="12"/>
      <c r="HL885" s="12"/>
      <c r="HM885" s="12"/>
      <c r="HN885" s="12"/>
      <c r="HO885" s="12"/>
      <c r="HP885" s="12"/>
      <c r="HQ885" s="12"/>
      <c r="HR885" s="12"/>
      <c r="HS885" s="12"/>
      <c r="HT885" s="12"/>
      <c r="HU885" s="12"/>
      <c r="HV885" s="12"/>
      <c r="HW885" s="12"/>
      <c r="HX885" s="12"/>
      <c r="HY885" s="12"/>
      <c r="HZ885" s="12"/>
      <c r="IA885" s="12"/>
      <c r="IB885" s="12"/>
      <c r="IC885" s="12"/>
    </row>
    <row r="886" ht="12.0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  <c r="FY886" s="12"/>
      <c r="FZ886" s="12"/>
      <c r="GA886" s="12"/>
      <c r="GB886" s="12"/>
      <c r="GC886" s="12"/>
      <c r="GD886" s="12"/>
      <c r="GE886" s="12"/>
      <c r="GF886" s="12"/>
      <c r="GG886" s="12"/>
      <c r="GH886" s="12"/>
      <c r="GI886" s="12"/>
      <c r="GJ886" s="12"/>
      <c r="GK886" s="12"/>
      <c r="GL886" s="12"/>
      <c r="GM886" s="12"/>
      <c r="GN886" s="12"/>
      <c r="GO886" s="12"/>
      <c r="GP886" s="12"/>
      <c r="GQ886" s="12"/>
      <c r="GR886" s="12"/>
      <c r="GS886" s="12"/>
      <c r="GT886" s="12"/>
      <c r="GU886" s="12"/>
      <c r="GV886" s="12"/>
      <c r="GW886" s="12"/>
      <c r="GX886" s="12"/>
      <c r="GY886" s="12"/>
      <c r="GZ886" s="12"/>
      <c r="HA886" s="12"/>
      <c r="HB886" s="12"/>
      <c r="HC886" s="12"/>
      <c r="HD886" s="12"/>
      <c r="HE886" s="12"/>
      <c r="HF886" s="12"/>
      <c r="HG886" s="12"/>
      <c r="HH886" s="12"/>
      <c r="HI886" s="12"/>
      <c r="HJ886" s="12"/>
      <c r="HK886" s="12"/>
      <c r="HL886" s="12"/>
      <c r="HM886" s="12"/>
      <c r="HN886" s="12"/>
      <c r="HO886" s="12"/>
      <c r="HP886" s="12"/>
      <c r="HQ886" s="12"/>
      <c r="HR886" s="12"/>
      <c r="HS886" s="12"/>
      <c r="HT886" s="12"/>
      <c r="HU886" s="12"/>
      <c r="HV886" s="12"/>
      <c r="HW886" s="12"/>
      <c r="HX886" s="12"/>
      <c r="HY886" s="12"/>
      <c r="HZ886" s="12"/>
      <c r="IA886" s="12"/>
      <c r="IB886" s="12"/>
      <c r="IC886" s="12"/>
    </row>
    <row r="887" ht="12.0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  <c r="FY887" s="12"/>
      <c r="FZ887" s="12"/>
      <c r="GA887" s="12"/>
      <c r="GB887" s="12"/>
      <c r="GC887" s="12"/>
      <c r="GD887" s="12"/>
      <c r="GE887" s="12"/>
      <c r="GF887" s="12"/>
      <c r="GG887" s="12"/>
      <c r="GH887" s="12"/>
      <c r="GI887" s="12"/>
      <c r="GJ887" s="12"/>
      <c r="GK887" s="12"/>
      <c r="GL887" s="12"/>
      <c r="GM887" s="12"/>
      <c r="GN887" s="12"/>
      <c r="GO887" s="12"/>
      <c r="GP887" s="12"/>
      <c r="GQ887" s="12"/>
      <c r="GR887" s="12"/>
      <c r="GS887" s="12"/>
      <c r="GT887" s="12"/>
      <c r="GU887" s="12"/>
      <c r="GV887" s="12"/>
      <c r="GW887" s="12"/>
      <c r="GX887" s="12"/>
      <c r="GY887" s="12"/>
      <c r="GZ887" s="12"/>
      <c r="HA887" s="12"/>
      <c r="HB887" s="12"/>
      <c r="HC887" s="12"/>
      <c r="HD887" s="12"/>
      <c r="HE887" s="12"/>
      <c r="HF887" s="12"/>
      <c r="HG887" s="12"/>
      <c r="HH887" s="12"/>
      <c r="HI887" s="12"/>
      <c r="HJ887" s="12"/>
      <c r="HK887" s="12"/>
      <c r="HL887" s="12"/>
      <c r="HM887" s="12"/>
      <c r="HN887" s="12"/>
      <c r="HO887" s="12"/>
      <c r="HP887" s="12"/>
      <c r="HQ887" s="12"/>
      <c r="HR887" s="12"/>
      <c r="HS887" s="12"/>
      <c r="HT887" s="12"/>
      <c r="HU887" s="12"/>
      <c r="HV887" s="12"/>
      <c r="HW887" s="12"/>
      <c r="HX887" s="12"/>
      <c r="HY887" s="12"/>
      <c r="HZ887" s="12"/>
      <c r="IA887" s="12"/>
      <c r="IB887" s="12"/>
      <c r="IC887" s="12"/>
    </row>
    <row r="888" ht="12.0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  <c r="FY888" s="12"/>
      <c r="FZ888" s="12"/>
      <c r="GA888" s="12"/>
      <c r="GB888" s="12"/>
      <c r="GC888" s="12"/>
      <c r="GD888" s="12"/>
      <c r="GE888" s="12"/>
      <c r="GF888" s="12"/>
      <c r="GG888" s="12"/>
      <c r="GH888" s="12"/>
      <c r="GI888" s="12"/>
      <c r="GJ888" s="12"/>
      <c r="GK888" s="12"/>
      <c r="GL888" s="12"/>
      <c r="GM888" s="12"/>
      <c r="GN888" s="12"/>
      <c r="GO888" s="12"/>
      <c r="GP888" s="12"/>
      <c r="GQ888" s="12"/>
      <c r="GR888" s="12"/>
      <c r="GS888" s="12"/>
      <c r="GT888" s="12"/>
      <c r="GU888" s="12"/>
      <c r="GV888" s="12"/>
      <c r="GW888" s="12"/>
      <c r="GX888" s="12"/>
      <c r="GY888" s="12"/>
      <c r="GZ888" s="12"/>
      <c r="HA888" s="12"/>
      <c r="HB888" s="12"/>
      <c r="HC888" s="12"/>
      <c r="HD888" s="12"/>
      <c r="HE888" s="12"/>
      <c r="HF888" s="12"/>
      <c r="HG888" s="12"/>
      <c r="HH888" s="12"/>
      <c r="HI888" s="12"/>
      <c r="HJ888" s="12"/>
      <c r="HK888" s="12"/>
      <c r="HL888" s="12"/>
      <c r="HM888" s="12"/>
      <c r="HN888" s="12"/>
      <c r="HO888" s="12"/>
      <c r="HP888" s="12"/>
      <c r="HQ888" s="12"/>
      <c r="HR888" s="12"/>
      <c r="HS888" s="12"/>
      <c r="HT888" s="12"/>
      <c r="HU888" s="12"/>
      <c r="HV888" s="12"/>
      <c r="HW888" s="12"/>
      <c r="HX888" s="12"/>
      <c r="HY888" s="12"/>
      <c r="HZ888" s="12"/>
      <c r="IA888" s="12"/>
      <c r="IB888" s="12"/>
      <c r="IC888" s="12"/>
    </row>
    <row r="889" ht="12.0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  <c r="FY889" s="12"/>
      <c r="FZ889" s="12"/>
      <c r="GA889" s="12"/>
      <c r="GB889" s="12"/>
      <c r="GC889" s="12"/>
      <c r="GD889" s="12"/>
      <c r="GE889" s="12"/>
      <c r="GF889" s="12"/>
      <c r="GG889" s="12"/>
      <c r="GH889" s="12"/>
      <c r="GI889" s="12"/>
      <c r="GJ889" s="12"/>
      <c r="GK889" s="12"/>
      <c r="GL889" s="12"/>
      <c r="GM889" s="12"/>
      <c r="GN889" s="12"/>
      <c r="GO889" s="12"/>
      <c r="GP889" s="12"/>
      <c r="GQ889" s="12"/>
      <c r="GR889" s="12"/>
      <c r="GS889" s="12"/>
      <c r="GT889" s="12"/>
      <c r="GU889" s="12"/>
      <c r="GV889" s="12"/>
      <c r="GW889" s="12"/>
      <c r="GX889" s="12"/>
      <c r="GY889" s="12"/>
      <c r="GZ889" s="12"/>
      <c r="HA889" s="12"/>
      <c r="HB889" s="12"/>
      <c r="HC889" s="12"/>
      <c r="HD889" s="12"/>
      <c r="HE889" s="12"/>
      <c r="HF889" s="12"/>
      <c r="HG889" s="12"/>
      <c r="HH889" s="12"/>
      <c r="HI889" s="12"/>
      <c r="HJ889" s="12"/>
      <c r="HK889" s="12"/>
      <c r="HL889" s="12"/>
      <c r="HM889" s="12"/>
      <c r="HN889" s="12"/>
      <c r="HO889" s="12"/>
      <c r="HP889" s="12"/>
      <c r="HQ889" s="12"/>
      <c r="HR889" s="12"/>
      <c r="HS889" s="12"/>
      <c r="HT889" s="12"/>
      <c r="HU889" s="12"/>
      <c r="HV889" s="12"/>
      <c r="HW889" s="12"/>
      <c r="HX889" s="12"/>
      <c r="HY889" s="12"/>
      <c r="HZ889" s="12"/>
      <c r="IA889" s="12"/>
      <c r="IB889" s="12"/>
      <c r="IC889" s="12"/>
    </row>
    <row r="890" ht="12.0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  <c r="FY890" s="12"/>
      <c r="FZ890" s="12"/>
      <c r="GA890" s="12"/>
      <c r="GB890" s="12"/>
      <c r="GC890" s="12"/>
      <c r="GD890" s="12"/>
      <c r="GE890" s="12"/>
      <c r="GF890" s="12"/>
      <c r="GG890" s="12"/>
      <c r="GH890" s="12"/>
      <c r="GI890" s="12"/>
      <c r="GJ890" s="12"/>
      <c r="GK890" s="12"/>
      <c r="GL890" s="12"/>
      <c r="GM890" s="12"/>
      <c r="GN890" s="12"/>
      <c r="GO890" s="12"/>
      <c r="GP890" s="12"/>
      <c r="GQ890" s="12"/>
      <c r="GR890" s="12"/>
      <c r="GS890" s="12"/>
      <c r="GT890" s="12"/>
      <c r="GU890" s="12"/>
      <c r="GV890" s="12"/>
      <c r="GW890" s="12"/>
      <c r="GX890" s="12"/>
      <c r="GY890" s="12"/>
      <c r="GZ890" s="12"/>
      <c r="HA890" s="12"/>
      <c r="HB890" s="12"/>
      <c r="HC890" s="12"/>
      <c r="HD890" s="12"/>
      <c r="HE890" s="12"/>
      <c r="HF890" s="12"/>
      <c r="HG890" s="12"/>
      <c r="HH890" s="12"/>
      <c r="HI890" s="12"/>
      <c r="HJ890" s="12"/>
      <c r="HK890" s="12"/>
      <c r="HL890" s="12"/>
      <c r="HM890" s="12"/>
      <c r="HN890" s="12"/>
      <c r="HO890" s="12"/>
      <c r="HP890" s="12"/>
      <c r="HQ890" s="12"/>
      <c r="HR890" s="12"/>
      <c r="HS890" s="12"/>
      <c r="HT890" s="12"/>
      <c r="HU890" s="12"/>
      <c r="HV890" s="12"/>
      <c r="HW890" s="12"/>
      <c r="HX890" s="12"/>
      <c r="HY890" s="12"/>
      <c r="HZ890" s="12"/>
      <c r="IA890" s="12"/>
      <c r="IB890" s="12"/>
      <c r="IC890" s="12"/>
    </row>
    <row r="891" ht="12.0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  <c r="FY891" s="12"/>
      <c r="FZ891" s="12"/>
      <c r="GA891" s="12"/>
      <c r="GB891" s="12"/>
      <c r="GC891" s="12"/>
      <c r="GD891" s="12"/>
      <c r="GE891" s="12"/>
      <c r="GF891" s="12"/>
      <c r="GG891" s="12"/>
      <c r="GH891" s="12"/>
      <c r="GI891" s="12"/>
      <c r="GJ891" s="12"/>
      <c r="GK891" s="12"/>
      <c r="GL891" s="12"/>
      <c r="GM891" s="12"/>
      <c r="GN891" s="12"/>
      <c r="GO891" s="12"/>
      <c r="GP891" s="12"/>
      <c r="GQ891" s="12"/>
      <c r="GR891" s="12"/>
      <c r="GS891" s="12"/>
      <c r="GT891" s="12"/>
      <c r="GU891" s="12"/>
      <c r="GV891" s="12"/>
      <c r="GW891" s="12"/>
      <c r="GX891" s="12"/>
      <c r="GY891" s="12"/>
      <c r="GZ891" s="12"/>
      <c r="HA891" s="12"/>
      <c r="HB891" s="12"/>
      <c r="HC891" s="12"/>
      <c r="HD891" s="12"/>
      <c r="HE891" s="12"/>
      <c r="HF891" s="12"/>
      <c r="HG891" s="12"/>
      <c r="HH891" s="12"/>
      <c r="HI891" s="12"/>
      <c r="HJ891" s="12"/>
      <c r="HK891" s="12"/>
      <c r="HL891" s="12"/>
      <c r="HM891" s="12"/>
      <c r="HN891" s="12"/>
      <c r="HO891" s="12"/>
      <c r="HP891" s="12"/>
      <c r="HQ891" s="12"/>
      <c r="HR891" s="12"/>
      <c r="HS891" s="12"/>
      <c r="HT891" s="12"/>
      <c r="HU891" s="12"/>
      <c r="HV891" s="12"/>
      <c r="HW891" s="12"/>
      <c r="HX891" s="12"/>
      <c r="HY891" s="12"/>
      <c r="HZ891" s="12"/>
      <c r="IA891" s="12"/>
      <c r="IB891" s="12"/>
      <c r="IC891" s="12"/>
    </row>
    <row r="892" ht="12.0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  <c r="FY892" s="12"/>
      <c r="FZ892" s="12"/>
      <c r="GA892" s="12"/>
      <c r="GB892" s="12"/>
      <c r="GC892" s="12"/>
      <c r="GD892" s="12"/>
      <c r="GE892" s="12"/>
      <c r="GF892" s="12"/>
      <c r="GG892" s="12"/>
      <c r="GH892" s="12"/>
      <c r="GI892" s="12"/>
      <c r="GJ892" s="12"/>
      <c r="GK892" s="12"/>
      <c r="GL892" s="12"/>
      <c r="GM892" s="12"/>
      <c r="GN892" s="12"/>
      <c r="GO892" s="12"/>
      <c r="GP892" s="12"/>
      <c r="GQ892" s="12"/>
      <c r="GR892" s="12"/>
      <c r="GS892" s="12"/>
      <c r="GT892" s="12"/>
      <c r="GU892" s="12"/>
      <c r="GV892" s="12"/>
      <c r="GW892" s="12"/>
      <c r="GX892" s="12"/>
      <c r="GY892" s="12"/>
      <c r="GZ892" s="12"/>
      <c r="HA892" s="12"/>
      <c r="HB892" s="12"/>
      <c r="HC892" s="12"/>
      <c r="HD892" s="12"/>
      <c r="HE892" s="12"/>
      <c r="HF892" s="12"/>
      <c r="HG892" s="12"/>
      <c r="HH892" s="12"/>
      <c r="HI892" s="12"/>
      <c r="HJ892" s="12"/>
      <c r="HK892" s="12"/>
      <c r="HL892" s="12"/>
      <c r="HM892" s="12"/>
      <c r="HN892" s="12"/>
      <c r="HO892" s="12"/>
      <c r="HP892" s="12"/>
      <c r="HQ892" s="12"/>
      <c r="HR892" s="12"/>
      <c r="HS892" s="12"/>
      <c r="HT892" s="12"/>
      <c r="HU892" s="12"/>
      <c r="HV892" s="12"/>
      <c r="HW892" s="12"/>
      <c r="HX892" s="12"/>
      <c r="HY892" s="12"/>
      <c r="HZ892" s="12"/>
      <c r="IA892" s="12"/>
      <c r="IB892" s="12"/>
      <c r="IC892" s="12"/>
    </row>
    <row r="893" ht="12.0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  <c r="FY893" s="12"/>
      <c r="FZ893" s="12"/>
      <c r="GA893" s="12"/>
      <c r="GB893" s="12"/>
      <c r="GC893" s="12"/>
      <c r="GD893" s="12"/>
      <c r="GE893" s="12"/>
      <c r="GF893" s="12"/>
      <c r="GG893" s="12"/>
      <c r="GH893" s="12"/>
      <c r="GI893" s="12"/>
      <c r="GJ893" s="12"/>
      <c r="GK893" s="12"/>
      <c r="GL893" s="12"/>
      <c r="GM893" s="12"/>
      <c r="GN893" s="12"/>
      <c r="GO893" s="12"/>
      <c r="GP893" s="12"/>
      <c r="GQ893" s="12"/>
      <c r="GR893" s="12"/>
      <c r="GS893" s="12"/>
      <c r="GT893" s="12"/>
      <c r="GU893" s="12"/>
      <c r="GV893" s="12"/>
      <c r="GW893" s="12"/>
      <c r="GX893" s="12"/>
      <c r="GY893" s="12"/>
      <c r="GZ893" s="12"/>
      <c r="HA893" s="12"/>
      <c r="HB893" s="12"/>
      <c r="HC893" s="12"/>
      <c r="HD893" s="12"/>
      <c r="HE893" s="12"/>
      <c r="HF893" s="12"/>
      <c r="HG893" s="12"/>
      <c r="HH893" s="12"/>
      <c r="HI893" s="12"/>
      <c r="HJ893" s="12"/>
      <c r="HK893" s="12"/>
      <c r="HL893" s="12"/>
      <c r="HM893" s="12"/>
      <c r="HN893" s="12"/>
      <c r="HO893" s="12"/>
      <c r="HP893" s="12"/>
      <c r="HQ893" s="12"/>
      <c r="HR893" s="12"/>
      <c r="HS893" s="12"/>
      <c r="HT893" s="12"/>
      <c r="HU893" s="12"/>
      <c r="HV893" s="12"/>
      <c r="HW893" s="12"/>
      <c r="HX893" s="12"/>
      <c r="HY893" s="12"/>
      <c r="HZ893" s="12"/>
      <c r="IA893" s="12"/>
      <c r="IB893" s="12"/>
      <c r="IC893" s="12"/>
    </row>
    <row r="894" ht="12.0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  <c r="FY894" s="12"/>
      <c r="FZ894" s="12"/>
      <c r="GA894" s="12"/>
      <c r="GB894" s="12"/>
      <c r="GC894" s="12"/>
      <c r="GD894" s="12"/>
      <c r="GE894" s="12"/>
      <c r="GF894" s="12"/>
      <c r="GG894" s="12"/>
      <c r="GH894" s="12"/>
      <c r="GI894" s="12"/>
      <c r="GJ894" s="12"/>
      <c r="GK894" s="12"/>
      <c r="GL894" s="12"/>
      <c r="GM894" s="12"/>
      <c r="GN894" s="12"/>
      <c r="GO894" s="12"/>
      <c r="GP894" s="12"/>
      <c r="GQ894" s="12"/>
      <c r="GR894" s="12"/>
      <c r="GS894" s="12"/>
      <c r="GT894" s="12"/>
      <c r="GU894" s="12"/>
      <c r="GV894" s="12"/>
      <c r="GW894" s="12"/>
      <c r="GX894" s="12"/>
      <c r="GY894" s="12"/>
      <c r="GZ894" s="12"/>
      <c r="HA894" s="12"/>
      <c r="HB894" s="12"/>
      <c r="HC894" s="12"/>
      <c r="HD894" s="12"/>
      <c r="HE894" s="12"/>
      <c r="HF894" s="12"/>
      <c r="HG894" s="12"/>
      <c r="HH894" s="12"/>
      <c r="HI894" s="12"/>
      <c r="HJ894" s="12"/>
      <c r="HK894" s="12"/>
      <c r="HL894" s="12"/>
      <c r="HM894" s="12"/>
      <c r="HN894" s="12"/>
      <c r="HO894" s="12"/>
      <c r="HP894" s="12"/>
      <c r="HQ894" s="12"/>
      <c r="HR894" s="12"/>
      <c r="HS894" s="12"/>
      <c r="HT894" s="12"/>
      <c r="HU894" s="12"/>
      <c r="HV894" s="12"/>
      <c r="HW894" s="12"/>
      <c r="HX894" s="12"/>
      <c r="HY894" s="12"/>
      <c r="HZ894" s="12"/>
      <c r="IA894" s="12"/>
      <c r="IB894" s="12"/>
      <c r="IC894" s="12"/>
    </row>
    <row r="895" ht="12.0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  <c r="FY895" s="12"/>
      <c r="FZ895" s="12"/>
      <c r="GA895" s="12"/>
      <c r="GB895" s="12"/>
      <c r="GC895" s="12"/>
      <c r="GD895" s="12"/>
      <c r="GE895" s="12"/>
      <c r="GF895" s="12"/>
      <c r="GG895" s="12"/>
      <c r="GH895" s="12"/>
      <c r="GI895" s="12"/>
      <c r="GJ895" s="12"/>
      <c r="GK895" s="12"/>
      <c r="GL895" s="12"/>
      <c r="GM895" s="12"/>
      <c r="GN895" s="12"/>
      <c r="GO895" s="12"/>
      <c r="GP895" s="12"/>
      <c r="GQ895" s="12"/>
      <c r="GR895" s="12"/>
      <c r="GS895" s="12"/>
      <c r="GT895" s="12"/>
      <c r="GU895" s="12"/>
      <c r="GV895" s="12"/>
      <c r="GW895" s="12"/>
      <c r="GX895" s="12"/>
      <c r="GY895" s="12"/>
      <c r="GZ895" s="12"/>
      <c r="HA895" s="12"/>
      <c r="HB895" s="12"/>
      <c r="HC895" s="12"/>
      <c r="HD895" s="12"/>
      <c r="HE895" s="12"/>
      <c r="HF895" s="12"/>
      <c r="HG895" s="12"/>
      <c r="HH895" s="12"/>
      <c r="HI895" s="12"/>
      <c r="HJ895" s="12"/>
      <c r="HK895" s="12"/>
      <c r="HL895" s="12"/>
      <c r="HM895" s="12"/>
      <c r="HN895" s="12"/>
      <c r="HO895" s="12"/>
      <c r="HP895" s="12"/>
      <c r="HQ895" s="12"/>
      <c r="HR895" s="12"/>
      <c r="HS895" s="12"/>
      <c r="HT895" s="12"/>
      <c r="HU895" s="12"/>
      <c r="HV895" s="12"/>
      <c r="HW895" s="12"/>
      <c r="HX895" s="12"/>
      <c r="HY895" s="12"/>
      <c r="HZ895" s="12"/>
      <c r="IA895" s="12"/>
      <c r="IB895" s="12"/>
      <c r="IC895" s="12"/>
    </row>
    <row r="896" ht="12.0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  <c r="FY896" s="12"/>
      <c r="FZ896" s="12"/>
      <c r="GA896" s="12"/>
      <c r="GB896" s="12"/>
      <c r="GC896" s="12"/>
      <c r="GD896" s="12"/>
      <c r="GE896" s="12"/>
      <c r="GF896" s="12"/>
      <c r="GG896" s="12"/>
      <c r="GH896" s="12"/>
      <c r="GI896" s="12"/>
      <c r="GJ896" s="12"/>
      <c r="GK896" s="12"/>
      <c r="GL896" s="12"/>
      <c r="GM896" s="12"/>
      <c r="GN896" s="12"/>
      <c r="GO896" s="12"/>
      <c r="GP896" s="12"/>
      <c r="GQ896" s="12"/>
      <c r="GR896" s="12"/>
      <c r="GS896" s="12"/>
      <c r="GT896" s="12"/>
      <c r="GU896" s="12"/>
      <c r="GV896" s="12"/>
      <c r="GW896" s="12"/>
      <c r="GX896" s="12"/>
      <c r="GY896" s="12"/>
      <c r="GZ896" s="12"/>
      <c r="HA896" s="12"/>
      <c r="HB896" s="12"/>
      <c r="HC896" s="12"/>
      <c r="HD896" s="12"/>
      <c r="HE896" s="12"/>
      <c r="HF896" s="12"/>
      <c r="HG896" s="12"/>
      <c r="HH896" s="12"/>
      <c r="HI896" s="12"/>
      <c r="HJ896" s="12"/>
      <c r="HK896" s="12"/>
      <c r="HL896" s="12"/>
      <c r="HM896" s="12"/>
      <c r="HN896" s="12"/>
      <c r="HO896" s="12"/>
      <c r="HP896" s="12"/>
      <c r="HQ896" s="12"/>
      <c r="HR896" s="12"/>
      <c r="HS896" s="12"/>
      <c r="HT896" s="12"/>
      <c r="HU896" s="12"/>
      <c r="HV896" s="12"/>
      <c r="HW896" s="12"/>
      <c r="HX896" s="12"/>
      <c r="HY896" s="12"/>
      <c r="HZ896" s="12"/>
      <c r="IA896" s="12"/>
      <c r="IB896" s="12"/>
      <c r="IC896" s="12"/>
    </row>
    <row r="897" ht="12.0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  <c r="FY897" s="12"/>
      <c r="FZ897" s="12"/>
      <c r="GA897" s="12"/>
      <c r="GB897" s="12"/>
      <c r="GC897" s="12"/>
      <c r="GD897" s="12"/>
      <c r="GE897" s="12"/>
      <c r="GF897" s="12"/>
      <c r="GG897" s="12"/>
      <c r="GH897" s="12"/>
      <c r="GI897" s="12"/>
      <c r="GJ897" s="12"/>
      <c r="GK897" s="12"/>
      <c r="GL897" s="12"/>
      <c r="GM897" s="12"/>
      <c r="GN897" s="12"/>
      <c r="GO897" s="12"/>
      <c r="GP897" s="12"/>
      <c r="GQ897" s="12"/>
      <c r="GR897" s="12"/>
      <c r="GS897" s="12"/>
      <c r="GT897" s="12"/>
      <c r="GU897" s="12"/>
      <c r="GV897" s="12"/>
      <c r="GW897" s="12"/>
      <c r="GX897" s="12"/>
      <c r="GY897" s="12"/>
      <c r="GZ897" s="12"/>
      <c r="HA897" s="12"/>
      <c r="HB897" s="12"/>
      <c r="HC897" s="12"/>
      <c r="HD897" s="12"/>
      <c r="HE897" s="12"/>
      <c r="HF897" s="12"/>
      <c r="HG897" s="12"/>
      <c r="HH897" s="12"/>
      <c r="HI897" s="12"/>
      <c r="HJ897" s="12"/>
      <c r="HK897" s="12"/>
      <c r="HL897" s="12"/>
      <c r="HM897" s="12"/>
      <c r="HN897" s="12"/>
      <c r="HO897" s="12"/>
      <c r="HP897" s="12"/>
      <c r="HQ897" s="12"/>
      <c r="HR897" s="12"/>
      <c r="HS897" s="12"/>
      <c r="HT897" s="12"/>
      <c r="HU897" s="12"/>
      <c r="HV897" s="12"/>
      <c r="HW897" s="12"/>
      <c r="HX897" s="12"/>
      <c r="HY897" s="12"/>
      <c r="HZ897" s="12"/>
      <c r="IA897" s="12"/>
      <c r="IB897" s="12"/>
      <c r="IC897" s="12"/>
    </row>
    <row r="898" ht="12.0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  <c r="FY898" s="12"/>
      <c r="FZ898" s="12"/>
      <c r="GA898" s="12"/>
      <c r="GB898" s="12"/>
      <c r="GC898" s="12"/>
      <c r="GD898" s="12"/>
      <c r="GE898" s="12"/>
      <c r="GF898" s="12"/>
      <c r="GG898" s="12"/>
      <c r="GH898" s="12"/>
      <c r="GI898" s="12"/>
      <c r="GJ898" s="12"/>
      <c r="GK898" s="12"/>
      <c r="GL898" s="12"/>
      <c r="GM898" s="12"/>
      <c r="GN898" s="12"/>
      <c r="GO898" s="12"/>
      <c r="GP898" s="12"/>
      <c r="GQ898" s="12"/>
      <c r="GR898" s="12"/>
      <c r="GS898" s="12"/>
      <c r="GT898" s="12"/>
      <c r="GU898" s="12"/>
      <c r="GV898" s="12"/>
      <c r="GW898" s="12"/>
      <c r="GX898" s="12"/>
      <c r="GY898" s="12"/>
      <c r="GZ898" s="12"/>
      <c r="HA898" s="12"/>
      <c r="HB898" s="12"/>
      <c r="HC898" s="12"/>
      <c r="HD898" s="12"/>
      <c r="HE898" s="12"/>
      <c r="HF898" s="12"/>
      <c r="HG898" s="12"/>
      <c r="HH898" s="12"/>
      <c r="HI898" s="12"/>
      <c r="HJ898" s="12"/>
      <c r="HK898" s="12"/>
      <c r="HL898" s="12"/>
      <c r="HM898" s="12"/>
      <c r="HN898" s="12"/>
      <c r="HO898" s="12"/>
      <c r="HP898" s="12"/>
      <c r="HQ898" s="12"/>
      <c r="HR898" s="12"/>
      <c r="HS898" s="12"/>
      <c r="HT898" s="12"/>
      <c r="HU898" s="12"/>
      <c r="HV898" s="12"/>
      <c r="HW898" s="12"/>
      <c r="HX898" s="12"/>
      <c r="HY898" s="12"/>
      <c r="HZ898" s="12"/>
      <c r="IA898" s="12"/>
      <c r="IB898" s="12"/>
      <c r="IC898" s="12"/>
    </row>
    <row r="899" ht="12.0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  <c r="FY899" s="12"/>
      <c r="FZ899" s="12"/>
      <c r="GA899" s="12"/>
      <c r="GB899" s="12"/>
      <c r="GC899" s="12"/>
      <c r="GD899" s="12"/>
      <c r="GE899" s="12"/>
      <c r="GF899" s="12"/>
      <c r="GG899" s="12"/>
      <c r="GH899" s="12"/>
      <c r="GI899" s="12"/>
      <c r="GJ899" s="12"/>
      <c r="GK899" s="12"/>
      <c r="GL899" s="12"/>
      <c r="GM899" s="12"/>
      <c r="GN899" s="12"/>
      <c r="GO899" s="12"/>
      <c r="GP899" s="12"/>
      <c r="GQ899" s="12"/>
      <c r="GR899" s="12"/>
      <c r="GS899" s="12"/>
      <c r="GT899" s="12"/>
      <c r="GU899" s="12"/>
      <c r="GV899" s="12"/>
      <c r="GW899" s="12"/>
      <c r="GX899" s="12"/>
      <c r="GY899" s="12"/>
      <c r="GZ899" s="12"/>
      <c r="HA899" s="12"/>
      <c r="HB899" s="12"/>
      <c r="HC899" s="12"/>
      <c r="HD899" s="12"/>
      <c r="HE899" s="12"/>
      <c r="HF899" s="12"/>
      <c r="HG899" s="12"/>
      <c r="HH899" s="12"/>
      <c r="HI899" s="12"/>
      <c r="HJ899" s="12"/>
      <c r="HK899" s="12"/>
      <c r="HL899" s="12"/>
      <c r="HM899" s="12"/>
      <c r="HN899" s="12"/>
      <c r="HO899" s="12"/>
      <c r="HP899" s="12"/>
      <c r="HQ899" s="12"/>
      <c r="HR899" s="12"/>
      <c r="HS899" s="12"/>
      <c r="HT899" s="12"/>
      <c r="HU899" s="12"/>
      <c r="HV899" s="12"/>
      <c r="HW899" s="12"/>
      <c r="HX899" s="12"/>
      <c r="HY899" s="12"/>
      <c r="HZ899" s="12"/>
      <c r="IA899" s="12"/>
      <c r="IB899" s="12"/>
      <c r="IC899" s="12"/>
    </row>
    <row r="900" ht="12.0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  <c r="FY900" s="12"/>
      <c r="FZ900" s="12"/>
      <c r="GA900" s="12"/>
      <c r="GB900" s="12"/>
      <c r="GC900" s="12"/>
      <c r="GD900" s="12"/>
      <c r="GE900" s="12"/>
      <c r="GF900" s="12"/>
      <c r="GG900" s="12"/>
      <c r="GH900" s="12"/>
      <c r="GI900" s="12"/>
      <c r="GJ900" s="12"/>
      <c r="GK900" s="12"/>
      <c r="GL900" s="12"/>
      <c r="GM900" s="12"/>
      <c r="GN900" s="12"/>
      <c r="GO900" s="12"/>
      <c r="GP900" s="12"/>
      <c r="GQ900" s="12"/>
      <c r="GR900" s="12"/>
      <c r="GS900" s="12"/>
      <c r="GT900" s="12"/>
      <c r="GU900" s="12"/>
      <c r="GV900" s="12"/>
      <c r="GW900" s="12"/>
      <c r="GX900" s="12"/>
      <c r="GY900" s="12"/>
      <c r="GZ900" s="12"/>
      <c r="HA900" s="12"/>
      <c r="HB900" s="12"/>
      <c r="HC900" s="12"/>
      <c r="HD900" s="12"/>
      <c r="HE900" s="12"/>
      <c r="HF900" s="12"/>
      <c r="HG900" s="12"/>
      <c r="HH900" s="12"/>
      <c r="HI900" s="12"/>
      <c r="HJ900" s="12"/>
      <c r="HK900" s="12"/>
      <c r="HL900" s="12"/>
      <c r="HM900" s="12"/>
      <c r="HN900" s="12"/>
      <c r="HO900" s="12"/>
      <c r="HP900" s="12"/>
      <c r="HQ900" s="12"/>
      <c r="HR900" s="12"/>
      <c r="HS900" s="12"/>
      <c r="HT900" s="12"/>
      <c r="HU900" s="12"/>
      <c r="HV900" s="12"/>
      <c r="HW900" s="12"/>
      <c r="HX900" s="12"/>
      <c r="HY900" s="12"/>
      <c r="HZ900" s="12"/>
      <c r="IA900" s="12"/>
      <c r="IB900" s="12"/>
      <c r="IC900" s="12"/>
    </row>
    <row r="901" ht="12.0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  <c r="FY901" s="12"/>
      <c r="FZ901" s="12"/>
      <c r="GA901" s="12"/>
      <c r="GB901" s="12"/>
      <c r="GC901" s="12"/>
      <c r="GD901" s="12"/>
      <c r="GE901" s="12"/>
      <c r="GF901" s="12"/>
      <c r="GG901" s="12"/>
      <c r="GH901" s="12"/>
      <c r="GI901" s="12"/>
      <c r="GJ901" s="12"/>
      <c r="GK901" s="12"/>
      <c r="GL901" s="12"/>
      <c r="GM901" s="12"/>
      <c r="GN901" s="12"/>
      <c r="GO901" s="12"/>
      <c r="GP901" s="12"/>
      <c r="GQ901" s="12"/>
      <c r="GR901" s="12"/>
      <c r="GS901" s="12"/>
      <c r="GT901" s="12"/>
      <c r="GU901" s="12"/>
      <c r="GV901" s="12"/>
      <c r="GW901" s="12"/>
      <c r="GX901" s="12"/>
      <c r="GY901" s="12"/>
      <c r="GZ901" s="12"/>
      <c r="HA901" s="12"/>
      <c r="HB901" s="12"/>
      <c r="HC901" s="12"/>
      <c r="HD901" s="12"/>
      <c r="HE901" s="12"/>
      <c r="HF901" s="12"/>
      <c r="HG901" s="12"/>
      <c r="HH901" s="12"/>
      <c r="HI901" s="12"/>
      <c r="HJ901" s="12"/>
      <c r="HK901" s="12"/>
      <c r="HL901" s="12"/>
      <c r="HM901" s="12"/>
      <c r="HN901" s="12"/>
      <c r="HO901" s="12"/>
      <c r="HP901" s="12"/>
      <c r="HQ901" s="12"/>
      <c r="HR901" s="12"/>
      <c r="HS901" s="12"/>
      <c r="HT901" s="12"/>
      <c r="HU901" s="12"/>
      <c r="HV901" s="12"/>
      <c r="HW901" s="12"/>
      <c r="HX901" s="12"/>
      <c r="HY901" s="12"/>
      <c r="HZ901" s="12"/>
      <c r="IA901" s="12"/>
      <c r="IB901" s="12"/>
      <c r="IC901" s="12"/>
    </row>
    <row r="902" ht="12.0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  <c r="FY902" s="12"/>
      <c r="FZ902" s="12"/>
      <c r="GA902" s="12"/>
      <c r="GB902" s="12"/>
      <c r="GC902" s="12"/>
      <c r="GD902" s="12"/>
      <c r="GE902" s="12"/>
      <c r="GF902" s="12"/>
      <c r="GG902" s="12"/>
      <c r="GH902" s="12"/>
      <c r="GI902" s="12"/>
      <c r="GJ902" s="12"/>
      <c r="GK902" s="12"/>
      <c r="GL902" s="12"/>
      <c r="GM902" s="12"/>
      <c r="GN902" s="12"/>
      <c r="GO902" s="12"/>
      <c r="GP902" s="12"/>
      <c r="GQ902" s="12"/>
      <c r="GR902" s="12"/>
      <c r="GS902" s="12"/>
      <c r="GT902" s="12"/>
      <c r="GU902" s="12"/>
      <c r="GV902" s="12"/>
      <c r="GW902" s="12"/>
      <c r="GX902" s="12"/>
      <c r="GY902" s="12"/>
      <c r="GZ902" s="12"/>
      <c r="HA902" s="12"/>
      <c r="HB902" s="12"/>
      <c r="HC902" s="12"/>
      <c r="HD902" s="12"/>
      <c r="HE902" s="12"/>
      <c r="HF902" s="12"/>
      <c r="HG902" s="12"/>
      <c r="HH902" s="12"/>
      <c r="HI902" s="12"/>
      <c r="HJ902" s="12"/>
      <c r="HK902" s="12"/>
      <c r="HL902" s="12"/>
      <c r="HM902" s="12"/>
      <c r="HN902" s="12"/>
      <c r="HO902" s="12"/>
      <c r="HP902" s="12"/>
      <c r="HQ902" s="12"/>
      <c r="HR902" s="12"/>
      <c r="HS902" s="12"/>
      <c r="HT902" s="12"/>
      <c r="HU902" s="12"/>
      <c r="HV902" s="12"/>
      <c r="HW902" s="12"/>
      <c r="HX902" s="12"/>
      <c r="HY902" s="12"/>
      <c r="HZ902" s="12"/>
      <c r="IA902" s="12"/>
      <c r="IB902" s="12"/>
      <c r="IC902" s="12"/>
    </row>
    <row r="903" ht="12.0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  <c r="FY903" s="12"/>
      <c r="FZ903" s="12"/>
      <c r="GA903" s="12"/>
      <c r="GB903" s="12"/>
      <c r="GC903" s="12"/>
      <c r="GD903" s="12"/>
      <c r="GE903" s="12"/>
      <c r="GF903" s="12"/>
      <c r="GG903" s="12"/>
      <c r="GH903" s="12"/>
      <c r="GI903" s="12"/>
      <c r="GJ903" s="12"/>
      <c r="GK903" s="12"/>
      <c r="GL903" s="12"/>
      <c r="GM903" s="12"/>
      <c r="GN903" s="12"/>
      <c r="GO903" s="12"/>
      <c r="GP903" s="12"/>
      <c r="GQ903" s="12"/>
      <c r="GR903" s="12"/>
      <c r="GS903" s="12"/>
      <c r="GT903" s="12"/>
      <c r="GU903" s="12"/>
      <c r="GV903" s="12"/>
      <c r="GW903" s="12"/>
      <c r="GX903" s="12"/>
      <c r="GY903" s="12"/>
      <c r="GZ903" s="12"/>
      <c r="HA903" s="12"/>
      <c r="HB903" s="12"/>
      <c r="HC903" s="12"/>
      <c r="HD903" s="12"/>
      <c r="HE903" s="12"/>
      <c r="HF903" s="12"/>
      <c r="HG903" s="12"/>
      <c r="HH903" s="12"/>
      <c r="HI903" s="12"/>
      <c r="HJ903" s="12"/>
      <c r="HK903" s="12"/>
      <c r="HL903" s="12"/>
      <c r="HM903" s="12"/>
      <c r="HN903" s="12"/>
      <c r="HO903" s="12"/>
      <c r="HP903" s="12"/>
      <c r="HQ903" s="12"/>
      <c r="HR903" s="12"/>
      <c r="HS903" s="12"/>
      <c r="HT903" s="12"/>
      <c r="HU903" s="12"/>
      <c r="HV903" s="12"/>
      <c r="HW903" s="12"/>
      <c r="HX903" s="12"/>
      <c r="HY903" s="12"/>
      <c r="HZ903" s="12"/>
      <c r="IA903" s="12"/>
      <c r="IB903" s="12"/>
      <c r="IC903" s="12"/>
    </row>
    <row r="904" ht="12.0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  <c r="FY904" s="12"/>
      <c r="FZ904" s="12"/>
      <c r="GA904" s="12"/>
      <c r="GB904" s="12"/>
      <c r="GC904" s="12"/>
      <c r="GD904" s="12"/>
      <c r="GE904" s="12"/>
      <c r="GF904" s="12"/>
      <c r="GG904" s="12"/>
      <c r="GH904" s="12"/>
      <c r="GI904" s="12"/>
      <c r="GJ904" s="12"/>
      <c r="GK904" s="12"/>
      <c r="GL904" s="12"/>
      <c r="GM904" s="12"/>
      <c r="GN904" s="12"/>
      <c r="GO904" s="12"/>
      <c r="GP904" s="12"/>
      <c r="GQ904" s="12"/>
      <c r="GR904" s="12"/>
      <c r="GS904" s="12"/>
      <c r="GT904" s="12"/>
      <c r="GU904" s="12"/>
      <c r="GV904" s="12"/>
      <c r="GW904" s="12"/>
      <c r="GX904" s="12"/>
      <c r="GY904" s="12"/>
      <c r="GZ904" s="12"/>
      <c r="HA904" s="12"/>
      <c r="HB904" s="12"/>
      <c r="HC904" s="12"/>
      <c r="HD904" s="12"/>
      <c r="HE904" s="12"/>
      <c r="HF904" s="12"/>
      <c r="HG904" s="12"/>
      <c r="HH904" s="12"/>
      <c r="HI904" s="12"/>
      <c r="HJ904" s="12"/>
      <c r="HK904" s="12"/>
      <c r="HL904" s="12"/>
      <c r="HM904" s="12"/>
      <c r="HN904" s="12"/>
      <c r="HO904" s="12"/>
      <c r="HP904" s="12"/>
      <c r="HQ904" s="12"/>
      <c r="HR904" s="12"/>
      <c r="HS904" s="12"/>
      <c r="HT904" s="12"/>
      <c r="HU904" s="12"/>
      <c r="HV904" s="12"/>
      <c r="HW904" s="12"/>
      <c r="HX904" s="12"/>
      <c r="HY904" s="12"/>
      <c r="HZ904" s="12"/>
      <c r="IA904" s="12"/>
      <c r="IB904" s="12"/>
      <c r="IC904" s="12"/>
    </row>
    <row r="905" ht="12.0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  <c r="FY905" s="12"/>
      <c r="FZ905" s="12"/>
      <c r="GA905" s="12"/>
      <c r="GB905" s="12"/>
      <c r="GC905" s="12"/>
      <c r="GD905" s="12"/>
      <c r="GE905" s="12"/>
      <c r="GF905" s="12"/>
      <c r="GG905" s="12"/>
      <c r="GH905" s="12"/>
      <c r="GI905" s="12"/>
      <c r="GJ905" s="12"/>
      <c r="GK905" s="12"/>
      <c r="GL905" s="12"/>
      <c r="GM905" s="12"/>
      <c r="GN905" s="12"/>
      <c r="GO905" s="12"/>
      <c r="GP905" s="12"/>
      <c r="GQ905" s="12"/>
      <c r="GR905" s="12"/>
      <c r="GS905" s="12"/>
      <c r="GT905" s="12"/>
      <c r="GU905" s="12"/>
      <c r="GV905" s="12"/>
      <c r="GW905" s="12"/>
      <c r="GX905" s="12"/>
      <c r="GY905" s="12"/>
      <c r="GZ905" s="12"/>
      <c r="HA905" s="12"/>
      <c r="HB905" s="12"/>
      <c r="HC905" s="12"/>
      <c r="HD905" s="12"/>
      <c r="HE905" s="12"/>
      <c r="HF905" s="12"/>
      <c r="HG905" s="12"/>
      <c r="HH905" s="12"/>
      <c r="HI905" s="12"/>
      <c r="HJ905" s="12"/>
      <c r="HK905" s="12"/>
      <c r="HL905" s="12"/>
      <c r="HM905" s="12"/>
      <c r="HN905" s="12"/>
      <c r="HO905" s="12"/>
      <c r="HP905" s="12"/>
      <c r="HQ905" s="12"/>
      <c r="HR905" s="12"/>
      <c r="HS905" s="12"/>
      <c r="HT905" s="12"/>
      <c r="HU905" s="12"/>
      <c r="HV905" s="12"/>
      <c r="HW905" s="12"/>
      <c r="HX905" s="12"/>
      <c r="HY905" s="12"/>
      <c r="HZ905" s="12"/>
      <c r="IA905" s="12"/>
      <c r="IB905" s="12"/>
      <c r="IC905" s="12"/>
    </row>
    <row r="906" ht="12.0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  <c r="FY906" s="12"/>
      <c r="FZ906" s="12"/>
      <c r="GA906" s="12"/>
      <c r="GB906" s="12"/>
      <c r="GC906" s="12"/>
      <c r="GD906" s="12"/>
      <c r="GE906" s="12"/>
      <c r="GF906" s="12"/>
      <c r="GG906" s="12"/>
      <c r="GH906" s="12"/>
      <c r="GI906" s="12"/>
      <c r="GJ906" s="12"/>
      <c r="GK906" s="12"/>
      <c r="GL906" s="12"/>
      <c r="GM906" s="12"/>
      <c r="GN906" s="12"/>
      <c r="GO906" s="12"/>
      <c r="GP906" s="12"/>
      <c r="GQ906" s="12"/>
      <c r="GR906" s="12"/>
      <c r="GS906" s="12"/>
      <c r="GT906" s="12"/>
      <c r="GU906" s="12"/>
      <c r="GV906" s="12"/>
      <c r="GW906" s="12"/>
      <c r="GX906" s="12"/>
      <c r="GY906" s="12"/>
      <c r="GZ906" s="12"/>
      <c r="HA906" s="12"/>
      <c r="HB906" s="12"/>
      <c r="HC906" s="12"/>
      <c r="HD906" s="12"/>
      <c r="HE906" s="12"/>
      <c r="HF906" s="12"/>
      <c r="HG906" s="12"/>
      <c r="HH906" s="12"/>
      <c r="HI906" s="12"/>
      <c r="HJ906" s="12"/>
      <c r="HK906" s="12"/>
      <c r="HL906" s="12"/>
      <c r="HM906" s="12"/>
      <c r="HN906" s="12"/>
      <c r="HO906" s="12"/>
      <c r="HP906" s="12"/>
      <c r="HQ906" s="12"/>
      <c r="HR906" s="12"/>
      <c r="HS906" s="12"/>
      <c r="HT906" s="12"/>
      <c r="HU906" s="12"/>
      <c r="HV906" s="12"/>
      <c r="HW906" s="12"/>
      <c r="HX906" s="12"/>
      <c r="HY906" s="12"/>
      <c r="HZ906" s="12"/>
      <c r="IA906" s="12"/>
      <c r="IB906" s="12"/>
      <c r="IC906" s="12"/>
    </row>
    <row r="907" ht="12.0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  <c r="FY907" s="12"/>
      <c r="FZ907" s="12"/>
      <c r="GA907" s="12"/>
      <c r="GB907" s="12"/>
      <c r="GC907" s="12"/>
      <c r="GD907" s="12"/>
      <c r="GE907" s="12"/>
      <c r="GF907" s="12"/>
      <c r="GG907" s="12"/>
      <c r="GH907" s="12"/>
      <c r="GI907" s="12"/>
      <c r="GJ907" s="12"/>
      <c r="GK907" s="12"/>
      <c r="GL907" s="12"/>
      <c r="GM907" s="12"/>
      <c r="GN907" s="12"/>
      <c r="GO907" s="12"/>
      <c r="GP907" s="12"/>
      <c r="GQ907" s="12"/>
      <c r="GR907" s="12"/>
      <c r="GS907" s="12"/>
      <c r="GT907" s="12"/>
      <c r="GU907" s="12"/>
      <c r="GV907" s="12"/>
      <c r="GW907" s="12"/>
      <c r="GX907" s="12"/>
      <c r="GY907" s="12"/>
      <c r="GZ907" s="12"/>
      <c r="HA907" s="12"/>
      <c r="HB907" s="12"/>
      <c r="HC907" s="12"/>
      <c r="HD907" s="12"/>
      <c r="HE907" s="12"/>
      <c r="HF907" s="12"/>
      <c r="HG907" s="12"/>
      <c r="HH907" s="12"/>
      <c r="HI907" s="12"/>
      <c r="HJ907" s="12"/>
      <c r="HK907" s="12"/>
      <c r="HL907" s="12"/>
      <c r="HM907" s="12"/>
      <c r="HN907" s="12"/>
      <c r="HO907" s="12"/>
      <c r="HP907" s="12"/>
      <c r="HQ907" s="12"/>
      <c r="HR907" s="12"/>
      <c r="HS907" s="12"/>
      <c r="HT907" s="12"/>
      <c r="HU907" s="12"/>
      <c r="HV907" s="12"/>
      <c r="HW907" s="12"/>
      <c r="HX907" s="12"/>
      <c r="HY907" s="12"/>
      <c r="HZ907" s="12"/>
      <c r="IA907" s="12"/>
      <c r="IB907" s="12"/>
      <c r="IC907" s="12"/>
    </row>
    <row r="908" ht="12.0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  <c r="FY908" s="12"/>
      <c r="FZ908" s="12"/>
      <c r="GA908" s="12"/>
      <c r="GB908" s="12"/>
      <c r="GC908" s="12"/>
      <c r="GD908" s="12"/>
      <c r="GE908" s="12"/>
      <c r="GF908" s="12"/>
      <c r="GG908" s="12"/>
      <c r="GH908" s="12"/>
      <c r="GI908" s="12"/>
      <c r="GJ908" s="12"/>
      <c r="GK908" s="12"/>
      <c r="GL908" s="12"/>
      <c r="GM908" s="12"/>
      <c r="GN908" s="12"/>
      <c r="GO908" s="12"/>
      <c r="GP908" s="12"/>
      <c r="GQ908" s="12"/>
      <c r="GR908" s="12"/>
      <c r="GS908" s="12"/>
      <c r="GT908" s="12"/>
      <c r="GU908" s="12"/>
      <c r="GV908" s="12"/>
      <c r="GW908" s="12"/>
      <c r="GX908" s="12"/>
      <c r="GY908" s="12"/>
      <c r="GZ908" s="12"/>
      <c r="HA908" s="12"/>
      <c r="HB908" s="12"/>
      <c r="HC908" s="12"/>
      <c r="HD908" s="12"/>
      <c r="HE908" s="12"/>
      <c r="HF908" s="12"/>
      <c r="HG908" s="12"/>
      <c r="HH908" s="12"/>
      <c r="HI908" s="12"/>
      <c r="HJ908" s="12"/>
      <c r="HK908" s="12"/>
      <c r="HL908" s="12"/>
      <c r="HM908" s="12"/>
      <c r="HN908" s="12"/>
      <c r="HO908" s="12"/>
      <c r="HP908" s="12"/>
      <c r="HQ908" s="12"/>
      <c r="HR908" s="12"/>
      <c r="HS908" s="12"/>
      <c r="HT908" s="12"/>
      <c r="HU908" s="12"/>
      <c r="HV908" s="12"/>
      <c r="HW908" s="12"/>
      <c r="HX908" s="12"/>
      <c r="HY908" s="12"/>
      <c r="HZ908" s="12"/>
      <c r="IA908" s="12"/>
      <c r="IB908" s="12"/>
      <c r="IC908" s="12"/>
    </row>
    <row r="909" ht="12.0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  <c r="FY909" s="12"/>
      <c r="FZ909" s="12"/>
      <c r="GA909" s="12"/>
      <c r="GB909" s="12"/>
      <c r="GC909" s="12"/>
      <c r="GD909" s="12"/>
      <c r="GE909" s="12"/>
      <c r="GF909" s="12"/>
      <c r="GG909" s="12"/>
      <c r="GH909" s="12"/>
      <c r="GI909" s="12"/>
      <c r="GJ909" s="12"/>
      <c r="GK909" s="12"/>
      <c r="GL909" s="12"/>
      <c r="GM909" s="12"/>
      <c r="GN909" s="12"/>
      <c r="GO909" s="12"/>
      <c r="GP909" s="12"/>
      <c r="GQ909" s="12"/>
      <c r="GR909" s="12"/>
      <c r="GS909" s="12"/>
      <c r="GT909" s="12"/>
      <c r="GU909" s="12"/>
      <c r="GV909" s="12"/>
      <c r="GW909" s="12"/>
      <c r="GX909" s="12"/>
      <c r="GY909" s="12"/>
      <c r="GZ909" s="12"/>
      <c r="HA909" s="12"/>
      <c r="HB909" s="12"/>
      <c r="HC909" s="12"/>
      <c r="HD909" s="12"/>
      <c r="HE909" s="12"/>
      <c r="HF909" s="12"/>
      <c r="HG909" s="12"/>
      <c r="HH909" s="12"/>
      <c r="HI909" s="12"/>
      <c r="HJ909" s="12"/>
      <c r="HK909" s="12"/>
      <c r="HL909" s="12"/>
      <c r="HM909" s="12"/>
      <c r="HN909" s="12"/>
      <c r="HO909" s="12"/>
      <c r="HP909" s="12"/>
      <c r="HQ909" s="12"/>
      <c r="HR909" s="12"/>
      <c r="HS909" s="12"/>
      <c r="HT909" s="12"/>
      <c r="HU909" s="12"/>
      <c r="HV909" s="12"/>
      <c r="HW909" s="12"/>
      <c r="HX909" s="12"/>
      <c r="HY909" s="12"/>
      <c r="HZ909" s="12"/>
      <c r="IA909" s="12"/>
      <c r="IB909" s="12"/>
      <c r="IC909" s="12"/>
    </row>
    <row r="910" ht="12.0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  <c r="FY910" s="12"/>
      <c r="FZ910" s="12"/>
      <c r="GA910" s="12"/>
      <c r="GB910" s="12"/>
      <c r="GC910" s="12"/>
      <c r="GD910" s="12"/>
      <c r="GE910" s="12"/>
      <c r="GF910" s="12"/>
      <c r="GG910" s="12"/>
      <c r="GH910" s="12"/>
      <c r="GI910" s="12"/>
      <c r="GJ910" s="12"/>
      <c r="GK910" s="12"/>
      <c r="GL910" s="12"/>
      <c r="GM910" s="12"/>
      <c r="GN910" s="12"/>
      <c r="GO910" s="12"/>
      <c r="GP910" s="12"/>
      <c r="GQ910" s="12"/>
      <c r="GR910" s="12"/>
      <c r="GS910" s="12"/>
      <c r="GT910" s="12"/>
      <c r="GU910" s="12"/>
      <c r="GV910" s="12"/>
      <c r="GW910" s="12"/>
      <c r="GX910" s="12"/>
      <c r="GY910" s="12"/>
      <c r="GZ910" s="12"/>
      <c r="HA910" s="12"/>
      <c r="HB910" s="12"/>
      <c r="HC910" s="12"/>
      <c r="HD910" s="12"/>
      <c r="HE910" s="12"/>
      <c r="HF910" s="12"/>
      <c r="HG910" s="12"/>
      <c r="HH910" s="12"/>
      <c r="HI910" s="12"/>
      <c r="HJ910" s="12"/>
      <c r="HK910" s="12"/>
      <c r="HL910" s="12"/>
      <c r="HM910" s="12"/>
      <c r="HN910" s="12"/>
      <c r="HO910" s="12"/>
      <c r="HP910" s="12"/>
      <c r="HQ910" s="12"/>
      <c r="HR910" s="12"/>
      <c r="HS910" s="12"/>
      <c r="HT910" s="12"/>
      <c r="HU910" s="12"/>
      <c r="HV910" s="12"/>
      <c r="HW910" s="12"/>
      <c r="HX910" s="12"/>
      <c r="HY910" s="12"/>
      <c r="HZ910" s="12"/>
      <c r="IA910" s="12"/>
      <c r="IB910" s="12"/>
      <c r="IC910" s="12"/>
    </row>
    <row r="911" ht="12.0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  <c r="FY911" s="12"/>
      <c r="FZ911" s="12"/>
      <c r="GA911" s="12"/>
      <c r="GB911" s="12"/>
      <c r="GC911" s="12"/>
      <c r="GD911" s="12"/>
      <c r="GE911" s="12"/>
      <c r="GF911" s="12"/>
      <c r="GG911" s="12"/>
      <c r="GH911" s="12"/>
      <c r="GI911" s="12"/>
      <c r="GJ911" s="12"/>
      <c r="GK911" s="12"/>
      <c r="GL911" s="12"/>
      <c r="GM911" s="12"/>
      <c r="GN911" s="12"/>
      <c r="GO911" s="12"/>
      <c r="GP911" s="12"/>
      <c r="GQ911" s="12"/>
      <c r="GR911" s="12"/>
      <c r="GS911" s="12"/>
      <c r="GT911" s="12"/>
      <c r="GU911" s="12"/>
      <c r="GV911" s="12"/>
      <c r="GW911" s="12"/>
      <c r="GX911" s="12"/>
      <c r="GY911" s="12"/>
      <c r="GZ911" s="12"/>
      <c r="HA911" s="12"/>
      <c r="HB911" s="12"/>
      <c r="HC911" s="12"/>
      <c r="HD911" s="12"/>
      <c r="HE911" s="12"/>
      <c r="HF911" s="12"/>
      <c r="HG911" s="12"/>
      <c r="HH911" s="12"/>
      <c r="HI911" s="12"/>
      <c r="HJ911" s="12"/>
      <c r="HK911" s="12"/>
      <c r="HL911" s="12"/>
      <c r="HM911" s="12"/>
      <c r="HN911" s="12"/>
      <c r="HO911" s="12"/>
      <c r="HP911" s="12"/>
      <c r="HQ911" s="12"/>
      <c r="HR911" s="12"/>
      <c r="HS911" s="12"/>
      <c r="HT911" s="12"/>
      <c r="HU911" s="12"/>
      <c r="HV911" s="12"/>
      <c r="HW911" s="12"/>
      <c r="HX911" s="12"/>
      <c r="HY911" s="12"/>
      <c r="HZ911" s="12"/>
      <c r="IA911" s="12"/>
      <c r="IB911" s="12"/>
      <c r="IC911" s="12"/>
    </row>
    <row r="912" ht="12.0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  <c r="FY912" s="12"/>
      <c r="FZ912" s="12"/>
      <c r="GA912" s="12"/>
      <c r="GB912" s="12"/>
      <c r="GC912" s="12"/>
      <c r="GD912" s="12"/>
      <c r="GE912" s="12"/>
      <c r="GF912" s="12"/>
      <c r="GG912" s="12"/>
      <c r="GH912" s="12"/>
      <c r="GI912" s="12"/>
      <c r="GJ912" s="12"/>
      <c r="GK912" s="12"/>
      <c r="GL912" s="12"/>
      <c r="GM912" s="12"/>
      <c r="GN912" s="12"/>
      <c r="GO912" s="12"/>
      <c r="GP912" s="12"/>
      <c r="GQ912" s="12"/>
      <c r="GR912" s="12"/>
      <c r="GS912" s="12"/>
      <c r="GT912" s="12"/>
      <c r="GU912" s="12"/>
      <c r="GV912" s="12"/>
      <c r="GW912" s="12"/>
      <c r="GX912" s="12"/>
      <c r="GY912" s="12"/>
      <c r="GZ912" s="12"/>
      <c r="HA912" s="12"/>
      <c r="HB912" s="12"/>
      <c r="HC912" s="12"/>
      <c r="HD912" s="12"/>
      <c r="HE912" s="12"/>
      <c r="HF912" s="12"/>
      <c r="HG912" s="12"/>
      <c r="HH912" s="12"/>
      <c r="HI912" s="12"/>
      <c r="HJ912" s="12"/>
      <c r="HK912" s="12"/>
      <c r="HL912" s="12"/>
      <c r="HM912" s="12"/>
      <c r="HN912" s="12"/>
      <c r="HO912" s="12"/>
      <c r="HP912" s="12"/>
      <c r="HQ912" s="12"/>
      <c r="HR912" s="12"/>
      <c r="HS912" s="12"/>
      <c r="HT912" s="12"/>
      <c r="HU912" s="12"/>
      <c r="HV912" s="12"/>
      <c r="HW912" s="12"/>
      <c r="HX912" s="12"/>
      <c r="HY912" s="12"/>
      <c r="HZ912" s="12"/>
      <c r="IA912" s="12"/>
      <c r="IB912" s="12"/>
      <c r="IC912" s="12"/>
    </row>
    <row r="913" ht="12.0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  <c r="FY913" s="12"/>
      <c r="FZ913" s="12"/>
      <c r="GA913" s="12"/>
      <c r="GB913" s="12"/>
      <c r="GC913" s="12"/>
      <c r="GD913" s="12"/>
      <c r="GE913" s="12"/>
      <c r="GF913" s="12"/>
      <c r="GG913" s="12"/>
      <c r="GH913" s="12"/>
      <c r="GI913" s="12"/>
      <c r="GJ913" s="12"/>
      <c r="GK913" s="12"/>
      <c r="GL913" s="12"/>
      <c r="GM913" s="12"/>
      <c r="GN913" s="12"/>
      <c r="GO913" s="12"/>
      <c r="GP913" s="12"/>
      <c r="GQ913" s="12"/>
      <c r="GR913" s="12"/>
      <c r="GS913" s="12"/>
      <c r="GT913" s="12"/>
      <c r="GU913" s="12"/>
      <c r="GV913" s="12"/>
      <c r="GW913" s="12"/>
      <c r="GX913" s="12"/>
      <c r="GY913" s="12"/>
      <c r="GZ913" s="12"/>
      <c r="HA913" s="12"/>
      <c r="HB913" s="12"/>
      <c r="HC913" s="12"/>
      <c r="HD913" s="12"/>
      <c r="HE913" s="12"/>
      <c r="HF913" s="12"/>
      <c r="HG913" s="12"/>
      <c r="HH913" s="12"/>
      <c r="HI913" s="12"/>
      <c r="HJ913" s="12"/>
      <c r="HK913" s="12"/>
      <c r="HL913" s="12"/>
      <c r="HM913" s="12"/>
      <c r="HN913" s="12"/>
      <c r="HO913" s="12"/>
      <c r="HP913" s="12"/>
      <c r="HQ913" s="12"/>
      <c r="HR913" s="12"/>
      <c r="HS913" s="12"/>
      <c r="HT913" s="12"/>
      <c r="HU913" s="12"/>
      <c r="HV913" s="12"/>
      <c r="HW913" s="12"/>
      <c r="HX913" s="12"/>
      <c r="HY913" s="12"/>
      <c r="HZ913" s="12"/>
      <c r="IA913" s="12"/>
      <c r="IB913" s="12"/>
      <c r="IC913" s="12"/>
    </row>
    <row r="914" ht="12.0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  <c r="FY914" s="12"/>
      <c r="FZ914" s="12"/>
      <c r="GA914" s="12"/>
      <c r="GB914" s="12"/>
      <c r="GC914" s="12"/>
      <c r="GD914" s="12"/>
      <c r="GE914" s="12"/>
      <c r="GF914" s="12"/>
      <c r="GG914" s="12"/>
      <c r="GH914" s="12"/>
      <c r="GI914" s="12"/>
      <c r="GJ914" s="12"/>
      <c r="GK914" s="12"/>
      <c r="GL914" s="12"/>
      <c r="GM914" s="12"/>
      <c r="GN914" s="12"/>
      <c r="GO914" s="12"/>
      <c r="GP914" s="12"/>
      <c r="GQ914" s="12"/>
      <c r="GR914" s="12"/>
      <c r="GS914" s="12"/>
      <c r="GT914" s="12"/>
      <c r="GU914" s="12"/>
      <c r="GV914" s="12"/>
      <c r="GW914" s="12"/>
      <c r="GX914" s="12"/>
      <c r="GY914" s="12"/>
      <c r="GZ914" s="12"/>
      <c r="HA914" s="12"/>
      <c r="HB914" s="12"/>
      <c r="HC914" s="12"/>
      <c r="HD914" s="12"/>
      <c r="HE914" s="12"/>
      <c r="HF914" s="12"/>
      <c r="HG914" s="12"/>
      <c r="HH914" s="12"/>
      <c r="HI914" s="12"/>
      <c r="HJ914" s="12"/>
      <c r="HK914" s="12"/>
      <c r="HL914" s="12"/>
      <c r="HM914" s="12"/>
      <c r="HN914" s="12"/>
      <c r="HO914" s="12"/>
      <c r="HP914" s="12"/>
      <c r="HQ914" s="12"/>
      <c r="HR914" s="12"/>
      <c r="HS914" s="12"/>
      <c r="HT914" s="12"/>
      <c r="HU914" s="12"/>
      <c r="HV914" s="12"/>
      <c r="HW914" s="12"/>
      <c r="HX914" s="12"/>
      <c r="HY914" s="12"/>
      <c r="HZ914" s="12"/>
      <c r="IA914" s="12"/>
      <c r="IB914" s="12"/>
      <c r="IC914" s="12"/>
    </row>
    <row r="915" ht="12.0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  <c r="FY915" s="12"/>
      <c r="FZ915" s="12"/>
      <c r="GA915" s="12"/>
      <c r="GB915" s="12"/>
      <c r="GC915" s="12"/>
      <c r="GD915" s="12"/>
      <c r="GE915" s="12"/>
      <c r="GF915" s="12"/>
      <c r="GG915" s="12"/>
      <c r="GH915" s="12"/>
      <c r="GI915" s="12"/>
      <c r="GJ915" s="12"/>
      <c r="GK915" s="12"/>
      <c r="GL915" s="12"/>
      <c r="GM915" s="12"/>
      <c r="GN915" s="12"/>
      <c r="GO915" s="12"/>
      <c r="GP915" s="12"/>
      <c r="GQ915" s="12"/>
      <c r="GR915" s="12"/>
      <c r="GS915" s="12"/>
      <c r="GT915" s="12"/>
      <c r="GU915" s="12"/>
      <c r="GV915" s="12"/>
      <c r="GW915" s="12"/>
      <c r="GX915" s="12"/>
      <c r="GY915" s="12"/>
      <c r="GZ915" s="12"/>
      <c r="HA915" s="12"/>
      <c r="HB915" s="12"/>
      <c r="HC915" s="12"/>
      <c r="HD915" s="12"/>
      <c r="HE915" s="12"/>
      <c r="HF915" s="12"/>
      <c r="HG915" s="12"/>
      <c r="HH915" s="12"/>
      <c r="HI915" s="12"/>
      <c r="HJ915" s="12"/>
      <c r="HK915" s="12"/>
      <c r="HL915" s="12"/>
      <c r="HM915" s="12"/>
      <c r="HN915" s="12"/>
      <c r="HO915" s="12"/>
      <c r="HP915" s="12"/>
      <c r="HQ915" s="12"/>
      <c r="HR915" s="12"/>
      <c r="HS915" s="12"/>
      <c r="HT915" s="12"/>
      <c r="HU915" s="12"/>
      <c r="HV915" s="12"/>
      <c r="HW915" s="12"/>
      <c r="HX915" s="12"/>
      <c r="HY915" s="12"/>
      <c r="HZ915" s="12"/>
      <c r="IA915" s="12"/>
      <c r="IB915" s="12"/>
      <c r="IC915" s="12"/>
    </row>
    <row r="916" ht="12.0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  <c r="FY916" s="12"/>
      <c r="FZ916" s="12"/>
      <c r="GA916" s="12"/>
      <c r="GB916" s="12"/>
      <c r="GC916" s="12"/>
      <c r="GD916" s="12"/>
      <c r="GE916" s="12"/>
      <c r="GF916" s="12"/>
      <c r="GG916" s="12"/>
      <c r="GH916" s="12"/>
      <c r="GI916" s="12"/>
      <c r="GJ916" s="12"/>
      <c r="GK916" s="12"/>
      <c r="GL916" s="12"/>
      <c r="GM916" s="12"/>
      <c r="GN916" s="12"/>
      <c r="GO916" s="12"/>
      <c r="GP916" s="12"/>
      <c r="GQ916" s="12"/>
      <c r="GR916" s="12"/>
      <c r="GS916" s="12"/>
      <c r="GT916" s="12"/>
      <c r="GU916" s="12"/>
      <c r="GV916" s="12"/>
      <c r="GW916" s="12"/>
      <c r="GX916" s="12"/>
      <c r="GY916" s="12"/>
      <c r="GZ916" s="12"/>
      <c r="HA916" s="12"/>
      <c r="HB916" s="12"/>
      <c r="HC916" s="12"/>
      <c r="HD916" s="12"/>
      <c r="HE916" s="12"/>
      <c r="HF916" s="12"/>
      <c r="HG916" s="12"/>
      <c r="HH916" s="12"/>
      <c r="HI916" s="12"/>
      <c r="HJ916" s="12"/>
      <c r="HK916" s="12"/>
      <c r="HL916" s="12"/>
      <c r="HM916" s="12"/>
      <c r="HN916" s="12"/>
      <c r="HO916" s="12"/>
      <c r="HP916" s="12"/>
      <c r="HQ916" s="12"/>
      <c r="HR916" s="12"/>
      <c r="HS916" s="12"/>
      <c r="HT916" s="12"/>
      <c r="HU916" s="12"/>
      <c r="HV916" s="12"/>
      <c r="HW916" s="12"/>
      <c r="HX916" s="12"/>
      <c r="HY916" s="12"/>
      <c r="HZ916" s="12"/>
      <c r="IA916" s="12"/>
      <c r="IB916" s="12"/>
      <c r="IC916" s="12"/>
    </row>
    <row r="917" ht="12.0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  <c r="FY917" s="12"/>
      <c r="FZ917" s="12"/>
      <c r="GA917" s="12"/>
      <c r="GB917" s="12"/>
      <c r="GC917" s="12"/>
      <c r="GD917" s="12"/>
      <c r="GE917" s="12"/>
      <c r="GF917" s="12"/>
      <c r="GG917" s="12"/>
      <c r="GH917" s="12"/>
      <c r="GI917" s="12"/>
      <c r="GJ917" s="12"/>
      <c r="GK917" s="12"/>
      <c r="GL917" s="12"/>
      <c r="GM917" s="12"/>
      <c r="GN917" s="12"/>
      <c r="GO917" s="12"/>
      <c r="GP917" s="12"/>
      <c r="GQ917" s="12"/>
      <c r="GR917" s="12"/>
      <c r="GS917" s="12"/>
      <c r="GT917" s="12"/>
      <c r="GU917" s="12"/>
      <c r="GV917" s="12"/>
      <c r="GW917" s="12"/>
      <c r="GX917" s="12"/>
      <c r="GY917" s="12"/>
      <c r="GZ917" s="12"/>
      <c r="HA917" s="12"/>
      <c r="HB917" s="12"/>
      <c r="HC917" s="12"/>
      <c r="HD917" s="12"/>
      <c r="HE917" s="12"/>
      <c r="HF917" s="12"/>
      <c r="HG917" s="12"/>
      <c r="HH917" s="12"/>
      <c r="HI917" s="12"/>
      <c r="HJ917" s="12"/>
      <c r="HK917" s="12"/>
      <c r="HL917" s="12"/>
      <c r="HM917" s="12"/>
      <c r="HN917" s="12"/>
      <c r="HO917" s="12"/>
      <c r="HP917" s="12"/>
      <c r="HQ917" s="12"/>
      <c r="HR917" s="12"/>
      <c r="HS917" s="12"/>
      <c r="HT917" s="12"/>
      <c r="HU917" s="12"/>
      <c r="HV917" s="12"/>
      <c r="HW917" s="12"/>
      <c r="HX917" s="12"/>
      <c r="HY917" s="12"/>
      <c r="HZ917" s="12"/>
      <c r="IA917" s="12"/>
      <c r="IB917" s="12"/>
      <c r="IC917" s="12"/>
    </row>
    <row r="918" ht="12.0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  <c r="FY918" s="12"/>
      <c r="FZ918" s="12"/>
      <c r="GA918" s="12"/>
      <c r="GB918" s="12"/>
      <c r="GC918" s="12"/>
      <c r="GD918" s="12"/>
      <c r="GE918" s="12"/>
      <c r="GF918" s="12"/>
      <c r="GG918" s="12"/>
      <c r="GH918" s="12"/>
      <c r="GI918" s="12"/>
      <c r="GJ918" s="12"/>
      <c r="GK918" s="12"/>
      <c r="GL918" s="12"/>
      <c r="GM918" s="12"/>
      <c r="GN918" s="12"/>
      <c r="GO918" s="12"/>
      <c r="GP918" s="12"/>
      <c r="GQ918" s="12"/>
      <c r="GR918" s="12"/>
      <c r="GS918" s="12"/>
      <c r="GT918" s="12"/>
      <c r="GU918" s="12"/>
      <c r="GV918" s="12"/>
      <c r="GW918" s="12"/>
      <c r="GX918" s="12"/>
      <c r="GY918" s="12"/>
      <c r="GZ918" s="12"/>
      <c r="HA918" s="12"/>
      <c r="HB918" s="12"/>
      <c r="HC918" s="12"/>
      <c r="HD918" s="12"/>
      <c r="HE918" s="12"/>
      <c r="HF918" s="12"/>
      <c r="HG918" s="12"/>
      <c r="HH918" s="12"/>
      <c r="HI918" s="12"/>
      <c r="HJ918" s="12"/>
      <c r="HK918" s="12"/>
      <c r="HL918" s="12"/>
      <c r="HM918" s="12"/>
      <c r="HN918" s="12"/>
      <c r="HO918" s="12"/>
      <c r="HP918" s="12"/>
      <c r="HQ918" s="12"/>
      <c r="HR918" s="12"/>
      <c r="HS918" s="12"/>
      <c r="HT918" s="12"/>
      <c r="HU918" s="12"/>
      <c r="HV918" s="12"/>
      <c r="HW918" s="12"/>
      <c r="HX918" s="12"/>
      <c r="HY918" s="12"/>
      <c r="HZ918" s="12"/>
      <c r="IA918" s="12"/>
      <c r="IB918" s="12"/>
      <c r="IC918" s="12"/>
    </row>
    <row r="919" ht="12.0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  <c r="FY919" s="12"/>
      <c r="FZ919" s="12"/>
      <c r="GA919" s="12"/>
      <c r="GB919" s="12"/>
      <c r="GC919" s="12"/>
      <c r="GD919" s="12"/>
      <c r="GE919" s="12"/>
      <c r="GF919" s="12"/>
      <c r="GG919" s="12"/>
      <c r="GH919" s="12"/>
      <c r="GI919" s="12"/>
      <c r="GJ919" s="12"/>
      <c r="GK919" s="12"/>
      <c r="GL919" s="12"/>
      <c r="GM919" s="12"/>
      <c r="GN919" s="12"/>
      <c r="GO919" s="12"/>
      <c r="GP919" s="12"/>
      <c r="GQ919" s="12"/>
      <c r="GR919" s="12"/>
      <c r="GS919" s="12"/>
      <c r="GT919" s="12"/>
      <c r="GU919" s="12"/>
      <c r="GV919" s="12"/>
      <c r="GW919" s="12"/>
      <c r="GX919" s="12"/>
      <c r="GY919" s="12"/>
      <c r="GZ919" s="12"/>
      <c r="HA919" s="12"/>
      <c r="HB919" s="12"/>
      <c r="HC919" s="12"/>
      <c r="HD919" s="12"/>
      <c r="HE919" s="12"/>
      <c r="HF919" s="12"/>
      <c r="HG919" s="12"/>
      <c r="HH919" s="12"/>
      <c r="HI919" s="12"/>
      <c r="HJ919" s="12"/>
      <c r="HK919" s="12"/>
      <c r="HL919" s="12"/>
      <c r="HM919" s="12"/>
      <c r="HN919" s="12"/>
      <c r="HO919" s="12"/>
      <c r="HP919" s="12"/>
      <c r="HQ919" s="12"/>
      <c r="HR919" s="12"/>
      <c r="HS919" s="12"/>
      <c r="HT919" s="12"/>
      <c r="HU919" s="12"/>
      <c r="HV919" s="12"/>
      <c r="HW919" s="12"/>
      <c r="HX919" s="12"/>
      <c r="HY919" s="12"/>
      <c r="HZ919" s="12"/>
      <c r="IA919" s="12"/>
      <c r="IB919" s="12"/>
      <c r="IC919" s="12"/>
    </row>
    <row r="920" ht="12.0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  <c r="FY920" s="12"/>
      <c r="FZ920" s="12"/>
      <c r="GA920" s="12"/>
      <c r="GB920" s="12"/>
      <c r="GC920" s="12"/>
      <c r="GD920" s="12"/>
      <c r="GE920" s="12"/>
      <c r="GF920" s="12"/>
      <c r="GG920" s="12"/>
      <c r="GH920" s="12"/>
      <c r="GI920" s="12"/>
      <c r="GJ920" s="12"/>
      <c r="GK920" s="12"/>
      <c r="GL920" s="12"/>
      <c r="GM920" s="12"/>
      <c r="GN920" s="12"/>
      <c r="GO920" s="12"/>
      <c r="GP920" s="12"/>
      <c r="GQ920" s="12"/>
      <c r="GR920" s="12"/>
      <c r="GS920" s="12"/>
      <c r="GT920" s="12"/>
      <c r="GU920" s="12"/>
      <c r="GV920" s="12"/>
      <c r="GW920" s="12"/>
      <c r="GX920" s="12"/>
      <c r="GY920" s="12"/>
      <c r="GZ920" s="12"/>
      <c r="HA920" s="12"/>
      <c r="HB920" s="12"/>
      <c r="HC920" s="12"/>
      <c r="HD920" s="12"/>
      <c r="HE920" s="12"/>
      <c r="HF920" s="12"/>
      <c r="HG920" s="12"/>
      <c r="HH920" s="12"/>
      <c r="HI920" s="12"/>
      <c r="HJ920" s="12"/>
      <c r="HK920" s="12"/>
      <c r="HL920" s="12"/>
      <c r="HM920" s="12"/>
      <c r="HN920" s="12"/>
      <c r="HO920" s="12"/>
      <c r="HP920" s="12"/>
      <c r="HQ920" s="12"/>
      <c r="HR920" s="12"/>
      <c r="HS920" s="12"/>
      <c r="HT920" s="12"/>
      <c r="HU920" s="12"/>
      <c r="HV920" s="12"/>
      <c r="HW920" s="12"/>
      <c r="HX920" s="12"/>
      <c r="HY920" s="12"/>
      <c r="HZ920" s="12"/>
      <c r="IA920" s="12"/>
      <c r="IB920" s="12"/>
      <c r="IC920" s="12"/>
    </row>
    <row r="921" ht="12.0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  <c r="FY921" s="12"/>
      <c r="FZ921" s="12"/>
      <c r="GA921" s="12"/>
      <c r="GB921" s="12"/>
      <c r="GC921" s="12"/>
      <c r="GD921" s="12"/>
      <c r="GE921" s="12"/>
      <c r="GF921" s="12"/>
      <c r="GG921" s="12"/>
      <c r="GH921" s="12"/>
      <c r="GI921" s="12"/>
      <c r="GJ921" s="12"/>
      <c r="GK921" s="12"/>
      <c r="GL921" s="12"/>
      <c r="GM921" s="12"/>
      <c r="GN921" s="12"/>
      <c r="GO921" s="12"/>
      <c r="GP921" s="12"/>
      <c r="GQ921" s="12"/>
      <c r="GR921" s="12"/>
      <c r="GS921" s="12"/>
      <c r="GT921" s="12"/>
      <c r="GU921" s="12"/>
      <c r="GV921" s="12"/>
      <c r="GW921" s="12"/>
      <c r="GX921" s="12"/>
      <c r="GY921" s="12"/>
      <c r="GZ921" s="12"/>
      <c r="HA921" s="12"/>
      <c r="HB921" s="12"/>
      <c r="HC921" s="12"/>
      <c r="HD921" s="12"/>
      <c r="HE921" s="12"/>
      <c r="HF921" s="12"/>
      <c r="HG921" s="12"/>
      <c r="HH921" s="12"/>
      <c r="HI921" s="12"/>
      <c r="HJ921" s="12"/>
      <c r="HK921" s="12"/>
      <c r="HL921" s="12"/>
      <c r="HM921" s="12"/>
      <c r="HN921" s="12"/>
      <c r="HO921" s="12"/>
      <c r="HP921" s="12"/>
      <c r="HQ921" s="12"/>
      <c r="HR921" s="12"/>
      <c r="HS921" s="12"/>
      <c r="HT921" s="12"/>
      <c r="HU921" s="12"/>
      <c r="HV921" s="12"/>
      <c r="HW921" s="12"/>
      <c r="HX921" s="12"/>
      <c r="HY921" s="12"/>
      <c r="HZ921" s="12"/>
      <c r="IA921" s="12"/>
      <c r="IB921" s="12"/>
      <c r="IC921" s="12"/>
    </row>
    <row r="922" ht="12.0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  <c r="FY922" s="12"/>
      <c r="FZ922" s="12"/>
      <c r="GA922" s="12"/>
      <c r="GB922" s="12"/>
      <c r="GC922" s="12"/>
      <c r="GD922" s="12"/>
      <c r="GE922" s="12"/>
      <c r="GF922" s="12"/>
      <c r="GG922" s="12"/>
      <c r="GH922" s="12"/>
      <c r="GI922" s="12"/>
      <c r="GJ922" s="12"/>
      <c r="GK922" s="12"/>
      <c r="GL922" s="12"/>
      <c r="GM922" s="12"/>
      <c r="GN922" s="12"/>
      <c r="GO922" s="12"/>
      <c r="GP922" s="12"/>
      <c r="GQ922" s="12"/>
      <c r="GR922" s="12"/>
      <c r="GS922" s="12"/>
      <c r="GT922" s="12"/>
      <c r="GU922" s="12"/>
      <c r="GV922" s="12"/>
      <c r="GW922" s="12"/>
      <c r="GX922" s="12"/>
      <c r="GY922" s="12"/>
      <c r="GZ922" s="12"/>
      <c r="HA922" s="12"/>
      <c r="HB922" s="12"/>
      <c r="HC922" s="12"/>
      <c r="HD922" s="12"/>
      <c r="HE922" s="12"/>
      <c r="HF922" s="12"/>
      <c r="HG922" s="12"/>
      <c r="HH922" s="12"/>
      <c r="HI922" s="12"/>
      <c r="HJ922" s="12"/>
      <c r="HK922" s="12"/>
      <c r="HL922" s="12"/>
      <c r="HM922" s="12"/>
      <c r="HN922" s="12"/>
      <c r="HO922" s="12"/>
      <c r="HP922" s="12"/>
      <c r="HQ922" s="12"/>
      <c r="HR922" s="12"/>
      <c r="HS922" s="12"/>
      <c r="HT922" s="12"/>
      <c r="HU922" s="12"/>
      <c r="HV922" s="12"/>
      <c r="HW922" s="12"/>
      <c r="HX922" s="12"/>
      <c r="HY922" s="12"/>
      <c r="HZ922" s="12"/>
      <c r="IA922" s="12"/>
      <c r="IB922" s="12"/>
      <c r="IC922" s="12"/>
    </row>
    <row r="923" ht="12.0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  <c r="FY923" s="12"/>
      <c r="FZ923" s="12"/>
      <c r="GA923" s="12"/>
      <c r="GB923" s="12"/>
      <c r="GC923" s="12"/>
      <c r="GD923" s="12"/>
      <c r="GE923" s="12"/>
      <c r="GF923" s="12"/>
      <c r="GG923" s="12"/>
      <c r="GH923" s="12"/>
      <c r="GI923" s="12"/>
      <c r="GJ923" s="12"/>
      <c r="GK923" s="12"/>
      <c r="GL923" s="12"/>
      <c r="GM923" s="12"/>
      <c r="GN923" s="12"/>
      <c r="GO923" s="12"/>
      <c r="GP923" s="12"/>
      <c r="GQ923" s="12"/>
      <c r="GR923" s="12"/>
      <c r="GS923" s="12"/>
      <c r="GT923" s="12"/>
      <c r="GU923" s="12"/>
      <c r="GV923" s="12"/>
      <c r="GW923" s="12"/>
      <c r="GX923" s="12"/>
      <c r="GY923" s="12"/>
      <c r="GZ923" s="12"/>
      <c r="HA923" s="12"/>
      <c r="HB923" s="12"/>
      <c r="HC923" s="12"/>
      <c r="HD923" s="12"/>
      <c r="HE923" s="12"/>
      <c r="HF923" s="12"/>
      <c r="HG923" s="12"/>
      <c r="HH923" s="12"/>
      <c r="HI923" s="12"/>
      <c r="HJ923" s="12"/>
      <c r="HK923" s="12"/>
      <c r="HL923" s="12"/>
      <c r="HM923" s="12"/>
      <c r="HN923" s="12"/>
      <c r="HO923" s="12"/>
      <c r="HP923" s="12"/>
      <c r="HQ923" s="12"/>
      <c r="HR923" s="12"/>
      <c r="HS923" s="12"/>
      <c r="HT923" s="12"/>
      <c r="HU923" s="12"/>
      <c r="HV923" s="12"/>
      <c r="HW923" s="12"/>
      <c r="HX923" s="12"/>
      <c r="HY923" s="12"/>
      <c r="HZ923" s="12"/>
      <c r="IA923" s="12"/>
      <c r="IB923" s="12"/>
      <c r="IC923" s="12"/>
    </row>
    <row r="924" ht="12.0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  <c r="FY924" s="12"/>
      <c r="FZ924" s="12"/>
      <c r="GA924" s="12"/>
      <c r="GB924" s="12"/>
      <c r="GC924" s="12"/>
      <c r="GD924" s="12"/>
      <c r="GE924" s="12"/>
      <c r="GF924" s="12"/>
      <c r="GG924" s="12"/>
      <c r="GH924" s="12"/>
      <c r="GI924" s="12"/>
      <c r="GJ924" s="12"/>
      <c r="GK924" s="12"/>
      <c r="GL924" s="12"/>
      <c r="GM924" s="12"/>
      <c r="GN924" s="12"/>
      <c r="GO924" s="12"/>
      <c r="GP924" s="12"/>
      <c r="GQ924" s="12"/>
      <c r="GR924" s="12"/>
      <c r="GS924" s="12"/>
      <c r="GT924" s="12"/>
      <c r="GU924" s="12"/>
      <c r="GV924" s="12"/>
      <c r="GW924" s="12"/>
      <c r="GX924" s="12"/>
      <c r="GY924" s="12"/>
      <c r="GZ924" s="12"/>
      <c r="HA924" s="12"/>
      <c r="HB924" s="12"/>
      <c r="HC924" s="12"/>
      <c r="HD924" s="12"/>
      <c r="HE924" s="12"/>
      <c r="HF924" s="12"/>
      <c r="HG924" s="12"/>
      <c r="HH924" s="12"/>
      <c r="HI924" s="12"/>
      <c r="HJ924" s="12"/>
      <c r="HK924" s="12"/>
      <c r="HL924" s="12"/>
      <c r="HM924" s="12"/>
      <c r="HN924" s="12"/>
      <c r="HO924" s="12"/>
      <c r="HP924" s="12"/>
      <c r="HQ924" s="12"/>
      <c r="HR924" s="12"/>
      <c r="HS924" s="12"/>
      <c r="HT924" s="12"/>
      <c r="HU924" s="12"/>
      <c r="HV924" s="12"/>
      <c r="HW924" s="12"/>
      <c r="HX924" s="12"/>
      <c r="HY924" s="12"/>
      <c r="HZ924" s="12"/>
      <c r="IA924" s="12"/>
      <c r="IB924" s="12"/>
      <c r="IC924" s="12"/>
    </row>
    <row r="925" ht="12.0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  <c r="FY925" s="12"/>
      <c r="FZ925" s="12"/>
      <c r="GA925" s="12"/>
      <c r="GB925" s="12"/>
      <c r="GC925" s="12"/>
      <c r="GD925" s="12"/>
      <c r="GE925" s="12"/>
      <c r="GF925" s="12"/>
      <c r="GG925" s="12"/>
      <c r="GH925" s="12"/>
      <c r="GI925" s="12"/>
      <c r="GJ925" s="12"/>
      <c r="GK925" s="12"/>
      <c r="GL925" s="12"/>
      <c r="GM925" s="12"/>
      <c r="GN925" s="12"/>
      <c r="GO925" s="12"/>
      <c r="GP925" s="12"/>
      <c r="GQ925" s="12"/>
      <c r="GR925" s="12"/>
      <c r="GS925" s="12"/>
      <c r="GT925" s="12"/>
      <c r="GU925" s="12"/>
      <c r="GV925" s="12"/>
      <c r="GW925" s="12"/>
      <c r="GX925" s="12"/>
      <c r="GY925" s="12"/>
      <c r="GZ925" s="12"/>
      <c r="HA925" s="12"/>
      <c r="HB925" s="12"/>
      <c r="HC925" s="12"/>
      <c r="HD925" s="12"/>
      <c r="HE925" s="12"/>
      <c r="HF925" s="12"/>
      <c r="HG925" s="12"/>
      <c r="HH925" s="12"/>
      <c r="HI925" s="12"/>
      <c r="HJ925" s="12"/>
      <c r="HK925" s="12"/>
      <c r="HL925" s="12"/>
      <c r="HM925" s="12"/>
      <c r="HN925" s="12"/>
      <c r="HO925" s="12"/>
      <c r="HP925" s="12"/>
      <c r="HQ925" s="12"/>
      <c r="HR925" s="12"/>
      <c r="HS925" s="12"/>
      <c r="HT925" s="12"/>
      <c r="HU925" s="12"/>
      <c r="HV925" s="12"/>
      <c r="HW925" s="12"/>
      <c r="HX925" s="12"/>
      <c r="HY925" s="12"/>
      <c r="HZ925" s="12"/>
      <c r="IA925" s="12"/>
      <c r="IB925" s="12"/>
      <c r="IC925" s="12"/>
    </row>
    <row r="926" ht="12.0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  <c r="FY926" s="12"/>
      <c r="FZ926" s="12"/>
      <c r="GA926" s="12"/>
      <c r="GB926" s="12"/>
      <c r="GC926" s="12"/>
      <c r="GD926" s="12"/>
      <c r="GE926" s="12"/>
      <c r="GF926" s="12"/>
      <c r="GG926" s="12"/>
      <c r="GH926" s="12"/>
      <c r="GI926" s="12"/>
      <c r="GJ926" s="12"/>
      <c r="GK926" s="12"/>
      <c r="GL926" s="12"/>
      <c r="GM926" s="12"/>
      <c r="GN926" s="12"/>
      <c r="GO926" s="12"/>
      <c r="GP926" s="12"/>
      <c r="GQ926" s="12"/>
      <c r="GR926" s="12"/>
      <c r="GS926" s="12"/>
      <c r="GT926" s="12"/>
      <c r="GU926" s="12"/>
      <c r="GV926" s="12"/>
      <c r="GW926" s="12"/>
      <c r="GX926" s="12"/>
      <c r="GY926" s="12"/>
      <c r="GZ926" s="12"/>
      <c r="HA926" s="12"/>
      <c r="HB926" s="12"/>
      <c r="HC926" s="12"/>
      <c r="HD926" s="12"/>
      <c r="HE926" s="12"/>
      <c r="HF926" s="12"/>
      <c r="HG926" s="12"/>
      <c r="HH926" s="12"/>
      <c r="HI926" s="12"/>
      <c r="HJ926" s="12"/>
      <c r="HK926" s="12"/>
      <c r="HL926" s="12"/>
      <c r="HM926" s="12"/>
      <c r="HN926" s="12"/>
      <c r="HO926" s="12"/>
      <c r="HP926" s="12"/>
      <c r="HQ926" s="12"/>
      <c r="HR926" s="12"/>
      <c r="HS926" s="12"/>
      <c r="HT926" s="12"/>
      <c r="HU926" s="12"/>
      <c r="HV926" s="12"/>
      <c r="HW926" s="12"/>
      <c r="HX926" s="12"/>
      <c r="HY926" s="12"/>
      <c r="HZ926" s="12"/>
      <c r="IA926" s="12"/>
      <c r="IB926" s="12"/>
      <c r="IC926" s="12"/>
    </row>
    <row r="927" ht="12.0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  <c r="FY927" s="12"/>
      <c r="FZ927" s="12"/>
      <c r="GA927" s="12"/>
      <c r="GB927" s="12"/>
      <c r="GC927" s="12"/>
      <c r="GD927" s="12"/>
      <c r="GE927" s="12"/>
      <c r="GF927" s="12"/>
      <c r="GG927" s="12"/>
      <c r="GH927" s="12"/>
      <c r="GI927" s="12"/>
      <c r="GJ927" s="12"/>
      <c r="GK927" s="12"/>
      <c r="GL927" s="12"/>
      <c r="GM927" s="12"/>
      <c r="GN927" s="12"/>
      <c r="GO927" s="12"/>
      <c r="GP927" s="12"/>
      <c r="GQ927" s="12"/>
      <c r="GR927" s="12"/>
      <c r="GS927" s="12"/>
      <c r="GT927" s="12"/>
      <c r="GU927" s="12"/>
      <c r="GV927" s="12"/>
      <c r="GW927" s="12"/>
      <c r="GX927" s="12"/>
      <c r="GY927" s="12"/>
      <c r="GZ927" s="12"/>
      <c r="HA927" s="12"/>
      <c r="HB927" s="12"/>
      <c r="HC927" s="12"/>
      <c r="HD927" s="12"/>
      <c r="HE927" s="12"/>
      <c r="HF927" s="12"/>
      <c r="HG927" s="12"/>
      <c r="HH927" s="12"/>
      <c r="HI927" s="12"/>
      <c r="HJ927" s="12"/>
      <c r="HK927" s="12"/>
      <c r="HL927" s="12"/>
      <c r="HM927" s="12"/>
      <c r="HN927" s="12"/>
      <c r="HO927" s="12"/>
      <c r="HP927" s="12"/>
      <c r="HQ927" s="12"/>
      <c r="HR927" s="12"/>
      <c r="HS927" s="12"/>
      <c r="HT927" s="12"/>
      <c r="HU927" s="12"/>
      <c r="HV927" s="12"/>
      <c r="HW927" s="12"/>
      <c r="HX927" s="12"/>
      <c r="HY927" s="12"/>
      <c r="HZ927" s="12"/>
      <c r="IA927" s="12"/>
      <c r="IB927" s="12"/>
      <c r="IC927" s="12"/>
    </row>
    <row r="928" ht="12.0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  <c r="FY928" s="12"/>
      <c r="FZ928" s="12"/>
      <c r="GA928" s="12"/>
      <c r="GB928" s="12"/>
      <c r="GC928" s="12"/>
      <c r="GD928" s="12"/>
      <c r="GE928" s="12"/>
      <c r="GF928" s="12"/>
      <c r="GG928" s="12"/>
      <c r="GH928" s="12"/>
      <c r="GI928" s="12"/>
      <c r="GJ928" s="12"/>
      <c r="GK928" s="12"/>
      <c r="GL928" s="12"/>
      <c r="GM928" s="12"/>
      <c r="GN928" s="12"/>
      <c r="GO928" s="12"/>
      <c r="GP928" s="12"/>
      <c r="GQ928" s="12"/>
      <c r="GR928" s="12"/>
      <c r="GS928" s="12"/>
      <c r="GT928" s="12"/>
      <c r="GU928" s="12"/>
      <c r="GV928" s="12"/>
      <c r="GW928" s="12"/>
      <c r="GX928" s="12"/>
      <c r="GY928" s="12"/>
      <c r="GZ928" s="12"/>
      <c r="HA928" s="12"/>
      <c r="HB928" s="12"/>
      <c r="HC928" s="12"/>
      <c r="HD928" s="12"/>
      <c r="HE928" s="12"/>
      <c r="HF928" s="12"/>
      <c r="HG928" s="12"/>
      <c r="HH928" s="12"/>
      <c r="HI928" s="12"/>
      <c r="HJ928" s="12"/>
      <c r="HK928" s="12"/>
      <c r="HL928" s="12"/>
      <c r="HM928" s="12"/>
      <c r="HN928" s="12"/>
      <c r="HO928" s="12"/>
      <c r="HP928" s="12"/>
      <c r="HQ928" s="12"/>
      <c r="HR928" s="12"/>
      <c r="HS928" s="12"/>
      <c r="HT928" s="12"/>
      <c r="HU928" s="12"/>
      <c r="HV928" s="12"/>
      <c r="HW928" s="12"/>
      <c r="HX928" s="12"/>
      <c r="HY928" s="12"/>
      <c r="HZ928" s="12"/>
      <c r="IA928" s="12"/>
      <c r="IB928" s="12"/>
      <c r="IC928" s="12"/>
    </row>
    <row r="929" ht="12.0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  <c r="FY929" s="12"/>
      <c r="FZ929" s="12"/>
      <c r="GA929" s="12"/>
      <c r="GB929" s="12"/>
      <c r="GC929" s="12"/>
      <c r="GD929" s="12"/>
      <c r="GE929" s="12"/>
      <c r="GF929" s="12"/>
      <c r="GG929" s="12"/>
      <c r="GH929" s="12"/>
      <c r="GI929" s="12"/>
      <c r="GJ929" s="12"/>
      <c r="GK929" s="12"/>
      <c r="GL929" s="12"/>
      <c r="GM929" s="12"/>
      <c r="GN929" s="12"/>
      <c r="GO929" s="12"/>
      <c r="GP929" s="12"/>
      <c r="GQ929" s="12"/>
      <c r="GR929" s="12"/>
      <c r="GS929" s="12"/>
      <c r="GT929" s="12"/>
      <c r="GU929" s="12"/>
      <c r="GV929" s="12"/>
      <c r="GW929" s="12"/>
      <c r="GX929" s="12"/>
      <c r="GY929" s="12"/>
      <c r="GZ929" s="12"/>
      <c r="HA929" s="12"/>
      <c r="HB929" s="12"/>
      <c r="HC929" s="12"/>
      <c r="HD929" s="12"/>
      <c r="HE929" s="12"/>
      <c r="HF929" s="12"/>
      <c r="HG929" s="12"/>
      <c r="HH929" s="12"/>
      <c r="HI929" s="12"/>
      <c r="HJ929" s="12"/>
      <c r="HK929" s="12"/>
      <c r="HL929" s="12"/>
      <c r="HM929" s="12"/>
      <c r="HN929" s="12"/>
      <c r="HO929" s="12"/>
      <c r="HP929" s="12"/>
      <c r="HQ929" s="12"/>
      <c r="HR929" s="12"/>
      <c r="HS929" s="12"/>
      <c r="HT929" s="12"/>
      <c r="HU929" s="12"/>
      <c r="HV929" s="12"/>
      <c r="HW929" s="12"/>
      <c r="HX929" s="12"/>
      <c r="HY929" s="12"/>
      <c r="HZ929" s="12"/>
      <c r="IA929" s="12"/>
      <c r="IB929" s="12"/>
      <c r="IC929" s="12"/>
    </row>
    <row r="930" ht="12.0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  <c r="FY930" s="12"/>
      <c r="FZ930" s="12"/>
      <c r="GA930" s="12"/>
      <c r="GB930" s="12"/>
      <c r="GC930" s="12"/>
      <c r="GD930" s="12"/>
      <c r="GE930" s="12"/>
      <c r="GF930" s="12"/>
      <c r="GG930" s="12"/>
      <c r="GH930" s="12"/>
      <c r="GI930" s="12"/>
      <c r="GJ930" s="12"/>
      <c r="GK930" s="12"/>
      <c r="GL930" s="12"/>
      <c r="GM930" s="12"/>
      <c r="GN930" s="12"/>
      <c r="GO930" s="12"/>
      <c r="GP930" s="12"/>
      <c r="GQ930" s="12"/>
      <c r="GR930" s="12"/>
      <c r="GS930" s="12"/>
      <c r="GT930" s="12"/>
      <c r="GU930" s="12"/>
      <c r="GV930" s="12"/>
      <c r="GW930" s="12"/>
      <c r="GX930" s="12"/>
      <c r="GY930" s="12"/>
      <c r="GZ930" s="12"/>
      <c r="HA930" s="12"/>
      <c r="HB930" s="12"/>
      <c r="HC930" s="12"/>
      <c r="HD930" s="12"/>
      <c r="HE930" s="12"/>
      <c r="HF930" s="12"/>
      <c r="HG930" s="12"/>
      <c r="HH930" s="12"/>
      <c r="HI930" s="12"/>
      <c r="HJ930" s="12"/>
      <c r="HK930" s="12"/>
      <c r="HL930" s="12"/>
      <c r="HM930" s="12"/>
      <c r="HN930" s="12"/>
      <c r="HO930" s="12"/>
      <c r="HP930" s="12"/>
      <c r="HQ930" s="12"/>
      <c r="HR930" s="12"/>
      <c r="HS930" s="12"/>
      <c r="HT930" s="12"/>
      <c r="HU930" s="12"/>
      <c r="HV930" s="12"/>
      <c r="HW930" s="12"/>
      <c r="HX930" s="12"/>
      <c r="HY930" s="12"/>
      <c r="HZ930" s="12"/>
      <c r="IA930" s="12"/>
      <c r="IB930" s="12"/>
      <c r="IC930" s="12"/>
    </row>
    <row r="931" ht="12.0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  <c r="FY931" s="12"/>
      <c r="FZ931" s="12"/>
      <c r="GA931" s="12"/>
      <c r="GB931" s="12"/>
      <c r="GC931" s="12"/>
      <c r="GD931" s="12"/>
      <c r="GE931" s="12"/>
      <c r="GF931" s="12"/>
      <c r="GG931" s="12"/>
      <c r="GH931" s="12"/>
      <c r="GI931" s="12"/>
      <c r="GJ931" s="12"/>
      <c r="GK931" s="12"/>
      <c r="GL931" s="12"/>
      <c r="GM931" s="12"/>
      <c r="GN931" s="12"/>
      <c r="GO931" s="12"/>
      <c r="GP931" s="12"/>
      <c r="GQ931" s="12"/>
      <c r="GR931" s="12"/>
      <c r="GS931" s="12"/>
      <c r="GT931" s="12"/>
      <c r="GU931" s="12"/>
      <c r="GV931" s="12"/>
      <c r="GW931" s="12"/>
      <c r="GX931" s="12"/>
      <c r="GY931" s="12"/>
      <c r="GZ931" s="12"/>
      <c r="HA931" s="12"/>
      <c r="HB931" s="12"/>
      <c r="HC931" s="12"/>
      <c r="HD931" s="12"/>
      <c r="HE931" s="12"/>
      <c r="HF931" s="12"/>
      <c r="HG931" s="12"/>
      <c r="HH931" s="12"/>
      <c r="HI931" s="12"/>
      <c r="HJ931" s="12"/>
      <c r="HK931" s="12"/>
      <c r="HL931" s="12"/>
      <c r="HM931" s="12"/>
      <c r="HN931" s="12"/>
      <c r="HO931" s="12"/>
      <c r="HP931" s="12"/>
      <c r="HQ931" s="12"/>
      <c r="HR931" s="12"/>
      <c r="HS931" s="12"/>
      <c r="HT931" s="12"/>
      <c r="HU931" s="12"/>
      <c r="HV931" s="12"/>
      <c r="HW931" s="12"/>
      <c r="HX931" s="12"/>
      <c r="HY931" s="12"/>
      <c r="HZ931" s="12"/>
      <c r="IA931" s="12"/>
      <c r="IB931" s="12"/>
      <c r="IC931" s="12"/>
    </row>
    <row r="932" ht="12.0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  <c r="FY932" s="12"/>
      <c r="FZ932" s="12"/>
      <c r="GA932" s="12"/>
      <c r="GB932" s="12"/>
      <c r="GC932" s="12"/>
      <c r="GD932" s="12"/>
      <c r="GE932" s="12"/>
      <c r="GF932" s="12"/>
      <c r="GG932" s="12"/>
      <c r="GH932" s="12"/>
      <c r="GI932" s="12"/>
      <c r="GJ932" s="12"/>
      <c r="GK932" s="12"/>
      <c r="GL932" s="12"/>
      <c r="GM932" s="12"/>
      <c r="GN932" s="12"/>
      <c r="GO932" s="12"/>
      <c r="GP932" s="12"/>
      <c r="GQ932" s="12"/>
      <c r="GR932" s="12"/>
      <c r="GS932" s="12"/>
      <c r="GT932" s="12"/>
      <c r="GU932" s="12"/>
      <c r="GV932" s="12"/>
      <c r="GW932" s="12"/>
      <c r="GX932" s="12"/>
      <c r="GY932" s="12"/>
      <c r="GZ932" s="12"/>
      <c r="HA932" s="12"/>
      <c r="HB932" s="12"/>
      <c r="HC932" s="12"/>
      <c r="HD932" s="12"/>
      <c r="HE932" s="12"/>
      <c r="HF932" s="12"/>
      <c r="HG932" s="12"/>
      <c r="HH932" s="12"/>
      <c r="HI932" s="12"/>
      <c r="HJ932" s="12"/>
      <c r="HK932" s="12"/>
      <c r="HL932" s="12"/>
      <c r="HM932" s="12"/>
      <c r="HN932" s="12"/>
      <c r="HO932" s="12"/>
      <c r="HP932" s="12"/>
      <c r="HQ932" s="12"/>
      <c r="HR932" s="12"/>
      <c r="HS932" s="12"/>
      <c r="HT932" s="12"/>
      <c r="HU932" s="12"/>
      <c r="HV932" s="12"/>
      <c r="HW932" s="12"/>
      <c r="HX932" s="12"/>
      <c r="HY932" s="12"/>
      <c r="HZ932" s="12"/>
      <c r="IA932" s="12"/>
      <c r="IB932" s="12"/>
      <c r="IC932" s="12"/>
    </row>
    <row r="933" ht="12.0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  <c r="FY933" s="12"/>
      <c r="FZ933" s="12"/>
      <c r="GA933" s="12"/>
      <c r="GB933" s="12"/>
      <c r="GC933" s="12"/>
      <c r="GD933" s="12"/>
      <c r="GE933" s="12"/>
      <c r="GF933" s="12"/>
      <c r="GG933" s="12"/>
      <c r="GH933" s="12"/>
      <c r="GI933" s="12"/>
      <c r="GJ933" s="12"/>
      <c r="GK933" s="12"/>
      <c r="GL933" s="12"/>
      <c r="GM933" s="12"/>
      <c r="GN933" s="12"/>
      <c r="GO933" s="12"/>
      <c r="GP933" s="12"/>
      <c r="GQ933" s="12"/>
      <c r="GR933" s="12"/>
      <c r="GS933" s="12"/>
      <c r="GT933" s="12"/>
      <c r="GU933" s="12"/>
      <c r="GV933" s="12"/>
      <c r="GW933" s="12"/>
      <c r="GX933" s="12"/>
      <c r="GY933" s="12"/>
      <c r="GZ933" s="12"/>
      <c r="HA933" s="12"/>
      <c r="HB933" s="12"/>
      <c r="HC933" s="12"/>
      <c r="HD933" s="12"/>
      <c r="HE933" s="12"/>
      <c r="HF933" s="12"/>
      <c r="HG933" s="12"/>
      <c r="HH933" s="12"/>
      <c r="HI933" s="12"/>
      <c r="HJ933" s="12"/>
      <c r="HK933" s="12"/>
      <c r="HL933" s="12"/>
      <c r="HM933" s="12"/>
      <c r="HN933" s="12"/>
      <c r="HO933" s="12"/>
      <c r="HP933" s="12"/>
      <c r="HQ933" s="12"/>
      <c r="HR933" s="12"/>
      <c r="HS933" s="12"/>
      <c r="HT933" s="12"/>
      <c r="HU933" s="12"/>
      <c r="HV933" s="12"/>
      <c r="HW933" s="12"/>
      <c r="HX933" s="12"/>
      <c r="HY933" s="12"/>
      <c r="HZ933" s="12"/>
      <c r="IA933" s="12"/>
      <c r="IB933" s="12"/>
      <c r="IC933" s="12"/>
    </row>
    <row r="934" ht="12.0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  <c r="FY934" s="12"/>
      <c r="FZ934" s="12"/>
      <c r="GA934" s="12"/>
      <c r="GB934" s="12"/>
      <c r="GC934" s="12"/>
      <c r="GD934" s="12"/>
      <c r="GE934" s="12"/>
      <c r="GF934" s="12"/>
      <c r="GG934" s="12"/>
      <c r="GH934" s="12"/>
      <c r="GI934" s="12"/>
      <c r="GJ934" s="12"/>
      <c r="GK934" s="12"/>
      <c r="GL934" s="12"/>
      <c r="GM934" s="12"/>
      <c r="GN934" s="12"/>
      <c r="GO934" s="12"/>
      <c r="GP934" s="12"/>
      <c r="GQ934" s="12"/>
      <c r="GR934" s="12"/>
      <c r="GS934" s="12"/>
      <c r="GT934" s="12"/>
      <c r="GU934" s="12"/>
      <c r="GV934" s="12"/>
      <c r="GW934" s="12"/>
      <c r="GX934" s="12"/>
      <c r="GY934" s="12"/>
      <c r="GZ934" s="12"/>
      <c r="HA934" s="12"/>
      <c r="HB934" s="12"/>
      <c r="HC934" s="12"/>
      <c r="HD934" s="12"/>
      <c r="HE934" s="12"/>
      <c r="HF934" s="12"/>
      <c r="HG934" s="12"/>
      <c r="HH934" s="12"/>
      <c r="HI934" s="12"/>
      <c r="HJ934" s="12"/>
      <c r="HK934" s="12"/>
      <c r="HL934" s="12"/>
      <c r="HM934" s="12"/>
      <c r="HN934" s="12"/>
      <c r="HO934" s="12"/>
      <c r="HP934" s="12"/>
      <c r="HQ934" s="12"/>
      <c r="HR934" s="12"/>
      <c r="HS934" s="12"/>
      <c r="HT934" s="12"/>
      <c r="HU934" s="12"/>
      <c r="HV934" s="12"/>
      <c r="HW934" s="12"/>
      <c r="HX934" s="12"/>
      <c r="HY934" s="12"/>
      <c r="HZ934" s="12"/>
      <c r="IA934" s="12"/>
      <c r="IB934" s="12"/>
      <c r="IC934" s="12"/>
    </row>
    <row r="935" ht="12.0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  <c r="FY935" s="12"/>
      <c r="FZ935" s="12"/>
      <c r="GA935" s="12"/>
      <c r="GB935" s="12"/>
      <c r="GC935" s="12"/>
      <c r="GD935" s="12"/>
      <c r="GE935" s="12"/>
      <c r="GF935" s="12"/>
      <c r="GG935" s="12"/>
      <c r="GH935" s="12"/>
      <c r="GI935" s="12"/>
      <c r="GJ935" s="12"/>
      <c r="GK935" s="12"/>
      <c r="GL935" s="12"/>
      <c r="GM935" s="12"/>
      <c r="GN935" s="12"/>
      <c r="GO935" s="12"/>
      <c r="GP935" s="12"/>
      <c r="GQ935" s="12"/>
      <c r="GR935" s="12"/>
      <c r="GS935" s="12"/>
      <c r="GT935" s="12"/>
      <c r="GU935" s="12"/>
      <c r="GV935" s="12"/>
      <c r="GW935" s="12"/>
      <c r="GX935" s="12"/>
      <c r="GY935" s="12"/>
      <c r="GZ935" s="12"/>
      <c r="HA935" s="12"/>
      <c r="HB935" s="12"/>
      <c r="HC935" s="12"/>
      <c r="HD935" s="12"/>
      <c r="HE935" s="12"/>
      <c r="HF935" s="12"/>
      <c r="HG935" s="12"/>
      <c r="HH935" s="12"/>
      <c r="HI935" s="12"/>
      <c r="HJ935" s="12"/>
      <c r="HK935" s="12"/>
      <c r="HL935" s="12"/>
      <c r="HM935" s="12"/>
      <c r="HN935" s="12"/>
      <c r="HO935" s="12"/>
      <c r="HP935" s="12"/>
      <c r="HQ935" s="12"/>
      <c r="HR935" s="12"/>
      <c r="HS935" s="12"/>
      <c r="HT935" s="12"/>
      <c r="HU935" s="12"/>
      <c r="HV935" s="12"/>
      <c r="HW935" s="12"/>
      <c r="HX935" s="12"/>
      <c r="HY935" s="12"/>
      <c r="HZ935" s="12"/>
      <c r="IA935" s="12"/>
      <c r="IB935" s="12"/>
      <c r="IC935" s="12"/>
    </row>
    <row r="936" ht="12.0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  <c r="FY936" s="12"/>
      <c r="FZ936" s="12"/>
      <c r="GA936" s="12"/>
      <c r="GB936" s="12"/>
      <c r="GC936" s="12"/>
      <c r="GD936" s="12"/>
      <c r="GE936" s="12"/>
      <c r="GF936" s="12"/>
      <c r="GG936" s="12"/>
      <c r="GH936" s="12"/>
      <c r="GI936" s="12"/>
      <c r="GJ936" s="12"/>
      <c r="GK936" s="12"/>
      <c r="GL936" s="12"/>
      <c r="GM936" s="12"/>
      <c r="GN936" s="12"/>
      <c r="GO936" s="12"/>
      <c r="GP936" s="12"/>
      <c r="GQ936" s="12"/>
      <c r="GR936" s="12"/>
      <c r="GS936" s="12"/>
      <c r="GT936" s="12"/>
      <c r="GU936" s="12"/>
      <c r="GV936" s="12"/>
      <c r="GW936" s="12"/>
      <c r="GX936" s="12"/>
      <c r="GY936" s="12"/>
      <c r="GZ936" s="12"/>
      <c r="HA936" s="12"/>
      <c r="HB936" s="12"/>
      <c r="HC936" s="12"/>
      <c r="HD936" s="12"/>
      <c r="HE936" s="12"/>
      <c r="HF936" s="12"/>
      <c r="HG936" s="12"/>
      <c r="HH936" s="12"/>
      <c r="HI936" s="12"/>
      <c r="HJ936" s="12"/>
      <c r="HK936" s="12"/>
      <c r="HL936" s="12"/>
      <c r="HM936" s="12"/>
      <c r="HN936" s="12"/>
      <c r="HO936" s="12"/>
      <c r="HP936" s="12"/>
      <c r="HQ936" s="12"/>
      <c r="HR936" s="12"/>
      <c r="HS936" s="12"/>
      <c r="HT936" s="12"/>
      <c r="HU936" s="12"/>
      <c r="HV936" s="12"/>
      <c r="HW936" s="12"/>
      <c r="HX936" s="12"/>
      <c r="HY936" s="12"/>
      <c r="HZ936" s="12"/>
      <c r="IA936" s="12"/>
      <c r="IB936" s="12"/>
      <c r="IC936" s="12"/>
    </row>
    <row r="937" ht="12.0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  <c r="FY937" s="12"/>
      <c r="FZ937" s="12"/>
      <c r="GA937" s="12"/>
      <c r="GB937" s="12"/>
      <c r="GC937" s="12"/>
      <c r="GD937" s="12"/>
      <c r="GE937" s="12"/>
      <c r="GF937" s="12"/>
      <c r="GG937" s="12"/>
      <c r="GH937" s="12"/>
      <c r="GI937" s="12"/>
      <c r="GJ937" s="12"/>
      <c r="GK937" s="12"/>
      <c r="GL937" s="12"/>
      <c r="GM937" s="12"/>
      <c r="GN937" s="12"/>
      <c r="GO937" s="12"/>
      <c r="GP937" s="12"/>
      <c r="GQ937" s="12"/>
      <c r="GR937" s="12"/>
      <c r="GS937" s="12"/>
      <c r="GT937" s="12"/>
      <c r="GU937" s="12"/>
      <c r="GV937" s="12"/>
      <c r="GW937" s="12"/>
      <c r="GX937" s="12"/>
      <c r="GY937" s="12"/>
      <c r="GZ937" s="12"/>
      <c r="HA937" s="12"/>
      <c r="HB937" s="12"/>
      <c r="HC937" s="12"/>
      <c r="HD937" s="12"/>
      <c r="HE937" s="12"/>
      <c r="HF937" s="12"/>
      <c r="HG937" s="12"/>
      <c r="HH937" s="12"/>
      <c r="HI937" s="12"/>
      <c r="HJ937" s="12"/>
      <c r="HK937" s="12"/>
      <c r="HL937" s="12"/>
      <c r="HM937" s="12"/>
      <c r="HN937" s="12"/>
      <c r="HO937" s="12"/>
      <c r="HP937" s="12"/>
      <c r="HQ937" s="12"/>
      <c r="HR937" s="12"/>
      <c r="HS937" s="12"/>
      <c r="HT937" s="12"/>
      <c r="HU937" s="12"/>
      <c r="HV937" s="12"/>
      <c r="HW937" s="12"/>
      <c r="HX937" s="12"/>
      <c r="HY937" s="12"/>
      <c r="HZ937" s="12"/>
      <c r="IA937" s="12"/>
      <c r="IB937" s="12"/>
      <c r="IC937" s="12"/>
    </row>
    <row r="938" ht="12.0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  <c r="FY938" s="12"/>
      <c r="FZ938" s="12"/>
      <c r="GA938" s="12"/>
      <c r="GB938" s="12"/>
      <c r="GC938" s="12"/>
      <c r="GD938" s="12"/>
      <c r="GE938" s="12"/>
      <c r="GF938" s="12"/>
      <c r="GG938" s="12"/>
      <c r="GH938" s="12"/>
      <c r="GI938" s="12"/>
      <c r="GJ938" s="12"/>
      <c r="GK938" s="12"/>
      <c r="GL938" s="12"/>
      <c r="GM938" s="12"/>
      <c r="GN938" s="12"/>
      <c r="GO938" s="12"/>
      <c r="GP938" s="12"/>
      <c r="GQ938" s="12"/>
      <c r="GR938" s="12"/>
      <c r="GS938" s="12"/>
      <c r="GT938" s="12"/>
      <c r="GU938" s="12"/>
      <c r="GV938" s="12"/>
      <c r="GW938" s="12"/>
      <c r="GX938" s="12"/>
      <c r="GY938" s="12"/>
      <c r="GZ938" s="12"/>
      <c r="HA938" s="12"/>
      <c r="HB938" s="12"/>
      <c r="HC938" s="12"/>
      <c r="HD938" s="12"/>
      <c r="HE938" s="12"/>
      <c r="HF938" s="12"/>
      <c r="HG938" s="12"/>
      <c r="HH938" s="12"/>
      <c r="HI938" s="12"/>
      <c r="HJ938" s="12"/>
      <c r="HK938" s="12"/>
      <c r="HL938" s="12"/>
      <c r="HM938" s="12"/>
      <c r="HN938" s="12"/>
      <c r="HO938" s="12"/>
      <c r="HP938" s="12"/>
      <c r="HQ938" s="12"/>
      <c r="HR938" s="12"/>
      <c r="HS938" s="12"/>
      <c r="HT938" s="12"/>
      <c r="HU938" s="12"/>
      <c r="HV938" s="12"/>
      <c r="HW938" s="12"/>
      <c r="HX938" s="12"/>
      <c r="HY938" s="12"/>
      <c r="HZ938" s="12"/>
      <c r="IA938" s="12"/>
      <c r="IB938" s="12"/>
      <c r="IC938" s="12"/>
    </row>
    <row r="939" ht="12.0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  <c r="FY939" s="12"/>
      <c r="FZ939" s="12"/>
      <c r="GA939" s="12"/>
      <c r="GB939" s="12"/>
      <c r="GC939" s="12"/>
      <c r="GD939" s="12"/>
      <c r="GE939" s="12"/>
      <c r="GF939" s="12"/>
      <c r="GG939" s="12"/>
      <c r="GH939" s="12"/>
      <c r="GI939" s="12"/>
      <c r="GJ939" s="12"/>
      <c r="GK939" s="12"/>
      <c r="GL939" s="12"/>
      <c r="GM939" s="12"/>
      <c r="GN939" s="12"/>
      <c r="GO939" s="12"/>
      <c r="GP939" s="12"/>
      <c r="GQ939" s="12"/>
      <c r="GR939" s="12"/>
      <c r="GS939" s="12"/>
      <c r="GT939" s="12"/>
      <c r="GU939" s="12"/>
      <c r="GV939" s="12"/>
      <c r="GW939" s="12"/>
      <c r="GX939" s="12"/>
      <c r="GY939" s="12"/>
      <c r="GZ939" s="12"/>
      <c r="HA939" s="12"/>
      <c r="HB939" s="12"/>
      <c r="HC939" s="12"/>
      <c r="HD939" s="12"/>
      <c r="HE939" s="12"/>
      <c r="HF939" s="12"/>
      <c r="HG939" s="12"/>
      <c r="HH939" s="12"/>
      <c r="HI939" s="12"/>
      <c r="HJ939" s="12"/>
      <c r="HK939" s="12"/>
      <c r="HL939" s="12"/>
      <c r="HM939" s="12"/>
      <c r="HN939" s="12"/>
      <c r="HO939" s="12"/>
      <c r="HP939" s="12"/>
      <c r="HQ939" s="12"/>
      <c r="HR939" s="12"/>
      <c r="HS939" s="12"/>
      <c r="HT939" s="12"/>
      <c r="HU939" s="12"/>
      <c r="HV939" s="12"/>
      <c r="HW939" s="12"/>
      <c r="HX939" s="12"/>
      <c r="HY939" s="12"/>
      <c r="HZ939" s="12"/>
      <c r="IA939" s="12"/>
      <c r="IB939" s="12"/>
      <c r="IC939" s="12"/>
    </row>
    <row r="940" ht="12.0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  <c r="FY940" s="12"/>
      <c r="FZ940" s="12"/>
      <c r="GA940" s="12"/>
      <c r="GB940" s="12"/>
      <c r="GC940" s="12"/>
      <c r="GD940" s="12"/>
      <c r="GE940" s="12"/>
      <c r="GF940" s="12"/>
      <c r="GG940" s="12"/>
      <c r="GH940" s="12"/>
      <c r="GI940" s="12"/>
      <c r="GJ940" s="12"/>
      <c r="GK940" s="12"/>
      <c r="GL940" s="12"/>
      <c r="GM940" s="12"/>
      <c r="GN940" s="12"/>
      <c r="GO940" s="12"/>
      <c r="GP940" s="12"/>
      <c r="GQ940" s="12"/>
      <c r="GR940" s="12"/>
      <c r="GS940" s="12"/>
      <c r="GT940" s="12"/>
      <c r="GU940" s="12"/>
      <c r="GV940" s="12"/>
      <c r="GW940" s="12"/>
      <c r="GX940" s="12"/>
      <c r="GY940" s="12"/>
      <c r="GZ940" s="12"/>
      <c r="HA940" s="12"/>
      <c r="HB940" s="12"/>
      <c r="HC940" s="12"/>
      <c r="HD940" s="12"/>
      <c r="HE940" s="12"/>
      <c r="HF940" s="12"/>
      <c r="HG940" s="12"/>
      <c r="HH940" s="12"/>
      <c r="HI940" s="12"/>
      <c r="HJ940" s="12"/>
      <c r="HK940" s="12"/>
      <c r="HL940" s="12"/>
      <c r="HM940" s="12"/>
      <c r="HN940" s="12"/>
      <c r="HO940" s="12"/>
      <c r="HP940" s="12"/>
      <c r="HQ940" s="12"/>
      <c r="HR940" s="12"/>
      <c r="HS940" s="12"/>
      <c r="HT940" s="12"/>
      <c r="HU940" s="12"/>
      <c r="HV940" s="12"/>
      <c r="HW940" s="12"/>
      <c r="HX940" s="12"/>
      <c r="HY940" s="12"/>
      <c r="HZ940" s="12"/>
      <c r="IA940" s="12"/>
      <c r="IB940" s="12"/>
      <c r="IC940" s="12"/>
    </row>
    <row r="941" ht="12.0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  <c r="FY941" s="12"/>
      <c r="FZ941" s="12"/>
      <c r="GA941" s="12"/>
      <c r="GB941" s="12"/>
      <c r="GC941" s="12"/>
      <c r="GD941" s="12"/>
      <c r="GE941" s="12"/>
      <c r="GF941" s="12"/>
      <c r="GG941" s="12"/>
      <c r="GH941" s="12"/>
      <c r="GI941" s="12"/>
      <c r="GJ941" s="12"/>
      <c r="GK941" s="12"/>
      <c r="GL941" s="12"/>
      <c r="GM941" s="12"/>
      <c r="GN941" s="12"/>
      <c r="GO941" s="12"/>
      <c r="GP941" s="12"/>
      <c r="GQ941" s="12"/>
      <c r="GR941" s="12"/>
      <c r="GS941" s="12"/>
      <c r="GT941" s="12"/>
      <c r="GU941" s="12"/>
      <c r="GV941" s="12"/>
      <c r="GW941" s="12"/>
      <c r="GX941" s="12"/>
      <c r="GY941" s="12"/>
      <c r="GZ941" s="12"/>
      <c r="HA941" s="12"/>
      <c r="HB941" s="12"/>
      <c r="HC941" s="12"/>
      <c r="HD941" s="12"/>
      <c r="HE941" s="12"/>
      <c r="HF941" s="12"/>
      <c r="HG941" s="12"/>
      <c r="HH941" s="12"/>
      <c r="HI941" s="12"/>
      <c r="HJ941" s="12"/>
      <c r="HK941" s="12"/>
      <c r="HL941" s="12"/>
      <c r="HM941" s="12"/>
      <c r="HN941" s="12"/>
      <c r="HO941" s="12"/>
      <c r="HP941" s="12"/>
      <c r="HQ941" s="12"/>
      <c r="HR941" s="12"/>
      <c r="HS941" s="12"/>
      <c r="HT941" s="12"/>
      <c r="HU941" s="12"/>
      <c r="HV941" s="12"/>
      <c r="HW941" s="12"/>
      <c r="HX941" s="12"/>
      <c r="HY941" s="12"/>
      <c r="HZ941" s="12"/>
      <c r="IA941" s="12"/>
      <c r="IB941" s="12"/>
      <c r="IC941" s="12"/>
    </row>
    <row r="942" ht="12.0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  <c r="FY942" s="12"/>
      <c r="FZ942" s="12"/>
      <c r="GA942" s="12"/>
      <c r="GB942" s="12"/>
      <c r="GC942" s="12"/>
      <c r="GD942" s="12"/>
      <c r="GE942" s="12"/>
      <c r="GF942" s="12"/>
      <c r="GG942" s="12"/>
      <c r="GH942" s="12"/>
      <c r="GI942" s="12"/>
      <c r="GJ942" s="12"/>
      <c r="GK942" s="12"/>
      <c r="GL942" s="12"/>
      <c r="GM942" s="12"/>
      <c r="GN942" s="12"/>
      <c r="GO942" s="12"/>
      <c r="GP942" s="12"/>
      <c r="GQ942" s="12"/>
      <c r="GR942" s="12"/>
      <c r="GS942" s="12"/>
      <c r="GT942" s="12"/>
      <c r="GU942" s="12"/>
      <c r="GV942" s="12"/>
      <c r="GW942" s="12"/>
      <c r="GX942" s="12"/>
      <c r="GY942" s="12"/>
      <c r="GZ942" s="12"/>
      <c r="HA942" s="12"/>
      <c r="HB942" s="12"/>
      <c r="HC942" s="12"/>
      <c r="HD942" s="12"/>
      <c r="HE942" s="12"/>
      <c r="HF942" s="12"/>
      <c r="HG942" s="12"/>
      <c r="HH942" s="12"/>
      <c r="HI942" s="12"/>
      <c r="HJ942" s="12"/>
      <c r="HK942" s="12"/>
      <c r="HL942" s="12"/>
      <c r="HM942" s="12"/>
      <c r="HN942" s="12"/>
      <c r="HO942" s="12"/>
      <c r="HP942" s="12"/>
      <c r="HQ942" s="12"/>
      <c r="HR942" s="12"/>
      <c r="HS942" s="12"/>
      <c r="HT942" s="12"/>
      <c r="HU942" s="12"/>
      <c r="HV942" s="12"/>
      <c r="HW942" s="12"/>
      <c r="HX942" s="12"/>
      <c r="HY942" s="12"/>
      <c r="HZ942" s="12"/>
      <c r="IA942" s="12"/>
      <c r="IB942" s="12"/>
      <c r="IC942" s="12"/>
    </row>
    <row r="943" ht="12.0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  <c r="FY943" s="12"/>
      <c r="FZ943" s="12"/>
      <c r="GA943" s="12"/>
      <c r="GB943" s="12"/>
      <c r="GC943" s="12"/>
      <c r="GD943" s="12"/>
      <c r="GE943" s="12"/>
      <c r="GF943" s="12"/>
      <c r="GG943" s="12"/>
      <c r="GH943" s="12"/>
      <c r="GI943" s="12"/>
      <c r="GJ943" s="12"/>
      <c r="GK943" s="12"/>
      <c r="GL943" s="12"/>
      <c r="GM943" s="12"/>
      <c r="GN943" s="12"/>
      <c r="GO943" s="12"/>
      <c r="GP943" s="12"/>
      <c r="GQ943" s="12"/>
      <c r="GR943" s="12"/>
      <c r="GS943" s="12"/>
      <c r="GT943" s="12"/>
      <c r="GU943" s="12"/>
      <c r="GV943" s="12"/>
      <c r="GW943" s="12"/>
      <c r="GX943" s="12"/>
      <c r="GY943" s="12"/>
      <c r="GZ943" s="12"/>
      <c r="HA943" s="12"/>
      <c r="HB943" s="12"/>
      <c r="HC943" s="12"/>
      <c r="HD943" s="12"/>
      <c r="HE943" s="12"/>
      <c r="HF943" s="12"/>
      <c r="HG943" s="12"/>
      <c r="HH943" s="12"/>
      <c r="HI943" s="12"/>
      <c r="HJ943" s="12"/>
      <c r="HK943" s="12"/>
      <c r="HL943" s="12"/>
      <c r="HM943" s="12"/>
      <c r="HN943" s="12"/>
      <c r="HO943" s="12"/>
      <c r="HP943" s="12"/>
      <c r="HQ943" s="12"/>
      <c r="HR943" s="12"/>
      <c r="HS943" s="12"/>
      <c r="HT943" s="12"/>
      <c r="HU943" s="12"/>
      <c r="HV943" s="12"/>
      <c r="HW943" s="12"/>
      <c r="HX943" s="12"/>
      <c r="HY943" s="12"/>
      <c r="HZ943" s="12"/>
      <c r="IA943" s="12"/>
      <c r="IB943" s="12"/>
      <c r="IC943" s="12"/>
    </row>
    <row r="944" ht="12.0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  <c r="FY944" s="12"/>
      <c r="FZ944" s="12"/>
      <c r="GA944" s="12"/>
      <c r="GB944" s="12"/>
      <c r="GC944" s="12"/>
      <c r="GD944" s="12"/>
      <c r="GE944" s="12"/>
      <c r="GF944" s="12"/>
      <c r="GG944" s="12"/>
      <c r="GH944" s="12"/>
      <c r="GI944" s="12"/>
      <c r="GJ944" s="12"/>
      <c r="GK944" s="12"/>
      <c r="GL944" s="12"/>
      <c r="GM944" s="12"/>
      <c r="GN944" s="12"/>
      <c r="GO944" s="12"/>
      <c r="GP944" s="12"/>
      <c r="GQ944" s="12"/>
      <c r="GR944" s="12"/>
      <c r="GS944" s="12"/>
      <c r="GT944" s="12"/>
      <c r="GU944" s="12"/>
      <c r="GV944" s="12"/>
      <c r="GW944" s="12"/>
      <c r="GX944" s="12"/>
      <c r="GY944" s="12"/>
      <c r="GZ944" s="12"/>
      <c r="HA944" s="12"/>
      <c r="HB944" s="12"/>
      <c r="HC944" s="12"/>
      <c r="HD944" s="12"/>
      <c r="HE944" s="12"/>
      <c r="HF944" s="12"/>
      <c r="HG944" s="12"/>
      <c r="HH944" s="12"/>
      <c r="HI944" s="12"/>
      <c r="HJ944" s="12"/>
      <c r="HK944" s="12"/>
      <c r="HL944" s="12"/>
      <c r="HM944" s="12"/>
      <c r="HN944" s="12"/>
      <c r="HO944" s="12"/>
      <c r="HP944" s="12"/>
      <c r="HQ944" s="12"/>
      <c r="HR944" s="12"/>
      <c r="HS944" s="12"/>
      <c r="HT944" s="12"/>
      <c r="HU944" s="12"/>
      <c r="HV944" s="12"/>
      <c r="HW944" s="12"/>
      <c r="HX944" s="12"/>
      <c r="HY944" s="12"/>
      <c r="HZ944" s="12"/>
      <c r="IA944" s="12"/>
      <c r="IB944" s="12"/>
      <c r="IC944" s="12"/>
    </row>
    <row r="945" ht="12.0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  <c r="FY945" s="12"/>
      <c r="FZ945" s="12"/>
      <c r="GA945" s="12"/>
      <c r="GB945" s="12"/>
      <c r="GC945" s="12"/>
      <c r="GD945" s="12"/>
      <c r="GE945" s="12"/>
      <c r="GF945" s="12"/>
      <c r="GG945" s="12"/>
      <c r="GH945" s="12"/>
      <c r="GI945" s="12"/>
      <c r="GJ945" s="12"/>
      <c r="GK945" s="12"/>
      <c r="GL945" s="12"/>
      <c r="GM945" s="12"/>
      <c r="GN945" s="12"/>
      <c r="GO945" s="12"/>
      <c r="GP945" s="12"/>
      <c r="GQ945" s="12"/>
      <c r="GR945" s="12"/>
      <c r="GS945" s="12"/>
      <c r="GT945" s="12"/>
      <c r="GU945" s="12"/>
      <c r="GV945" s="12"/>
      <c r="GW945" s="12"/>
      <c r="GX945" s="12"/>
      <c r="GY945" s="12"/>
      <c r="GZ945" s="12"/>
      <c r="HA945" s="12"/>
      <c r="HB945" s="12"/>
      <c r="HC945" s="12"/>
      <c r="HD945" s="12"/>
      <c r="HE945" s="12"/>
      <c r="HF945" s="12"/>
      <c r="HG945" s="12"/>
      <c r="HH945" s="12"/>
      <c r="HI945" s="12"/>
      <c r="HJ945" s="12"/>
      <c r="HK945" s="12"/>
      <c r="HL945" s="12"/>
      <c r="HM945" s="12"/>
      <c r="HN945" s="12"/>
      <c r="HO945" s="12"/>
      <c r="HP945" s="12"/>
      <c r="HQ945" s="12"/>
      <c r="HR945" s="12"/>
      <c r="HS945" s="12"/>
      <c r="HT945" s="12"/>
      <c r="HU945" s="12"/>
      <c r="HV945" s="12"/>
      <c r="HW945" s="12"/>
      <c r="HX945" s="12"/>
      <c r="HY945" s="12"/>
      <c r="HZ945" s="12"/>
      <c r="IA945" s="12"/>
      <c r="IB945" s="12"/>
      <c r="IC945" s="12"/>
    </row>
    <row r="946" ht="12.0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  <c r="FY946" s="12"/>
      <c r="FZ946" s="12"/>
      <c r="GA946" s="12"/>
      <c r="GB946" s="12"/>
      <c r="GC946" s="12"/>
      <c r="GD946" s="12"/>
      <c r="GE946" s="12"/>
      <c r="GF946" s="12"/>
      <c r="GG946" s="12"/>
      <c r="GH946" s="12"/>
      <c r="GI946" s="12"/>
      <c r="GJ946" s="12"/>
      <c r="GK946" s="12"/>
      <c r="GL946" s="12"/>
      <c r="GM946" s="12"/>
      <c r="GN946" s="12"/>
      <c r="GO946" s="12"/>
      <c r="GP946" s="12"/>
      <c r="GQ946" s="12"/>
      <c r="GR946" s="12"/>
      <c r="GS946" s="12"/>
      <c r="GT946" s="12"/>
      <c r="GU946" s="12"/>
      <c r="GV946" s="12"/>
      <c r="GW946" s="12"/>
      <c r="GX946" s="12"/>
      <c r="GY946" s="12"/>
      <c r="GZ946" s="12"/>
      <c r="HA946" s="12"/>
      <c r="HB946" s="12"/>
      <c r="HC946" s="12"/>
      <c r="HD946" s="12"/>
      <c r="HE946" s="12"/>
      <c r="HF946" s="12"/>
      <c r="HG946" s="12"/>
      <c r="HH946" s="12"/>
      <c r="HI946" s="12"/>
      <c r="HJ946" s="12"/>
      <c r="HK946" s="12"/>
      <c r="HL946" s="12"/>
      <c r="HM946" s="12"/>
      <c r="HN946" s="12"/>
      <c r="HO946" s="12"/>
      <c r="HP946" s="12"/>
      <c r="HQ946" s="12"/>
      <c r="HR946" s="12"/>
      <c r="HS946" s="12"/>
      <c r="HT946" s="12"/>
      <c r="HU946" s="12"/>
      <c r="HV946" s="12"/>
      <c r="HW946" s="12"/>
      <c r="HX946" s="12"/>
      <c r="HY946" s="12"/>
      <c r="HZ946" s="12"/>
      <c r="IA946" s="12"/>
      <c r="IB946" s="12"/>
      <c r="IC946" s="12"/>
    </row>
    <row r="947" ht="12.0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  <c r="FY947" s="12"/>
      <c r="FZ947" s="12"/>
      <c r="GA947" s="12"/>
      <c r="GB947" s="12"/>
      <c r="GC947" s="12"/>
      <c r="GD947" s="12"/>
      <c r="GE947" s="12"/>
      <c r="GF947" s="12"/>
      <c r="GG947" s="12"/>
      <c r="GH947" s="12"/>
      <c r="GI947" s="12"/>
      <c r="GJ947" s="12"/>
      <c r="GK947" s="12"/>
      <c r="GL947" s="12"/>
      <c r="GM947" s="12"/>
      <c r="GN947" s="12"/>
      <c r="GO947" s="12"/>
      <c r="GP947" s="12"/>
      <c r="GQ947" s="12"/>
      <c r="GR947" s="12"/>
      <c r="GS947" s="12"/>
      <c r="GT947" s="12"/>
      <c r="GU947" s="12"/>
      <c r="GV947" s="12"/>
      <c r="GW947" s="12"/>
      <c r="GX947" s="12"/>
      <c r="GY947" s="12"/>
      <c r="GZ947" s="12"/>
      <c r="HA947" s="12"/>
      <c r="HB947" s="12"/>
      <c r="HC947" s="12"/>
      <c r="HD947" s="12"/>
      <c r="HE947" s="12"/>
      <c r="HF947" s="12"/>
      <c r="HG947" s="12"/>
      <c r="HH947" s="12"/>
      <c r="HI947" s="12"/>
      <c r="HJ947" s="12"/>
      <c r="HK947" s="12"/>
      <c r="HL947" s="12"/>
      <c r="HM947" s="12"/>
      <c r="HN947" s="12"/>
      <c r="HO947" s="12"/>
      <c r="HP947" s="12"/>
      <c r="HQ947" s="12"/>
      <c r="HR947" s="12"/>
      <c r="HS947" s="12"/>
      <c r="HT947" s="12"/>
      <c r="HU947" s="12"/>
      <c r="HV947" s="12"/>
      <c r="HW947" s="12"/>
      <c r="HX947" s="12"/>
      <c r="HY947" s="12"/>
      <c r="HZ947" s="12"/>
      <c r="IA947" s="12"/>
      <c r="IB947" s="12"/>
      <c r="IC947" s="12"/>
    </row>
    <row r="948" ht="12.0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  <c r="FY948" s="12"/>
      <c r="FZ948" s="12"/>
      <c r="GA948" s="12"/>
      <c r="GB948" s="12"/>
      <c r="GC948" s="12"/>
      <c r="GD948" s="12"/>
      <c r="GE948" s="12"/>
      <c r="GF948" s="12"/>
      <c r="GG948" s="12"/>
      <c r="GH948" s="12"/>
      <c r="GI948" s="12"/>
      <c r="GJ948" s="12"/>
      <c r="GK948" s="12"/>
      <c r="GL948" s="12"/>
      <c r="GM948" s="12"/>
      <c r="GN948" s="12"/>
      <c r="GO948" s="12"/>
      <c r="GP948" s="12"/>
      <c r="GQ948" s="12"/>
      <c r="GR948" s="12"/>
      <c r="GS948" s="12"/>
      <c r="GT948" s="12"/>
      <c r="GU948" s="12"/>
      <c r="GV948" s="12"/>
      <c r="GW948" s="12"/>
      <c r="GX948" s="12"/>
      <c r="GY948" s="12"/>
      <c r="GZ948" s="12"/>
      <c r="HA948" s="12"/>
      <c r="HB948" s="12"/>
      <c r="HC948" s="12"/>
      <c r="HD948" s="12"/>
      <c r="HE948" s="12"/>
      <c r="HF948" s="12"/>
      <c r="HG948" s="12"/>
      <c r="HH948" s="12"/>
      <c r="HI948" s="12"/>
      <c r="HJ948" s="12"/>
      <c r="HK948" s="12"/>
      <c r="HL948" s="12"/>
      <c r="HM948" s="12"/>
      <c r="HN948" s="12"/>
      <c r="HO948" s="12"/>
      <c r="HP948" s="12"/>
      <c r="HQ948" s="12"/>
      <c r="HR948" s="12"/>
      <c r="HS948" s="12"/>
      <c r="HT948" s="12"/>
      <c r="HU948" s="12"/>
      <c r="HV948" s="12"/>
      <c r="HW948" s="12"/>
      <c r="HX948" s="12"/>
      <c r="HY948" s="12"/>
      <c r="HZ948" s="12"/>
      <c r="IA948" s="12"/>
      <c r="IB948" s="12"/>
      <c r="IC948" s="12"/>
    </row>
    <row r="949" ht="12.0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  <c r="FY949" s="12"/>
      <c r="FZ949" s="12"/>
      <c r="GA949" s="12"/>
      <c r="GB949" s="12"/>
      <c r="GC949" s="12"/>
      <c r="GD949" s="12"/>
      <c r="GE949" s="12"/>
      <c r="GF949" s="12"/>
      <c r="GG949" s="12"/>
      <c r="GH949" s="12"/>
      <c r="GI949" s="12"/>
      <c r="GJ949" s="12"/>
      <c r="GK949" s="12"/>
      <c r="GL949" s="12"/>
      <c r="GM949" s="12"/>
      <c r="GN949" s="12"/>
      <c r="GO949" s="12"/>
      <c r="GP949" s="12"/>
      <c r="GQ949" s="12"/>
      <c r="GR949" s="12"/>
      <c r="GS949" s="12"/>
      <c r="GT949" s="12"/>
      <c r="GU949" s="12"/>
      <c r="GV949" s="12"/>
      <c r="GW949" s="12"/>
      <c r="GX949" s="12"/>
      <c r="GY949" s="12"/>
      <c r="GZ949" s="12"/>
      <c r="HA949" s="12"/>
      <c r="HB949" s="12"/>
      <c r="HC949" s="12"/>
      <c r="HD949" s="12"/>
      <c r="HE949" s="12"/>
      <c r="HF949" s="12"/>
      <c r="HG949" s="12"/>
      <c r="HH949" s="12"/>
      <c r="HI949" s="12"/>
      <c r="HJ949" s="12"/>
      <c r="HK949" s="12"/>
      <c r="HL949" s="12"/>
      <c r="HM949" s="12"/>
      <c r="HN949" s="12"/>
      <c r="HO949" s="12"/>
      <c r="HP949" s="12"/>
      <c r="HQ949" s="12"/>
      <c r="HR949" s="12"/>
      <c r="HS949" s="12"/>
      <c r="HT949" s="12"/>
      <c r="HU949" s="12"/>
      <c r="HV949" s="12"/>
      <c r="HW949" s="12"/>
      <c r="HX949" s="12"/>
      <c r="HY949" s="12"/>
      <c r="HZ949" s="12"/>
      <c r="IA949" s="12"/>
      <c r="IB949" s="12"/>
      <c r="IC949" s="12"/>
    </row>
    <row r="950" ht="12.0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  <c r="FY950" s="12"/>
      <c r="FZ950" s="12"/>
      <c r="GA950" s="12"/>
      <c r="GB950" s="12"/>
      <c r="GC950" s="12"/>
      <c r="GD950" s="12"/>
      <c r="GE950" s="12"/>
      <c r="GF950" s="12"/>
      <c r="GG950" s="12"/>
      <c r="GH950" s="12"/>
      <c r="GI950" s="12"/>
      <c r="GJ950" s="12"/>
      <c r="GK950" s="12"/>
      <c r="GL950" s="12"/>
      <c r="GM950" s="12"/>
      <c r="GN950" s="12"/>
      <c r="GO950" s="12"/>
      <c r="GP950" s="12"/>
      <c r="GQ950" s="12"/>
      <c r="GR950" s="12"/>
      <c r="GS950" s="12"/>
      <c r="GT950" s="12"/>
      <c r="GU950" s="12"/>
      <c r="GV950" s="12"/>
      <c r="GW950" s="12"/>
      <c r="GX950" s="12"/>
      <c r="GY950" s="12"/>
      <c r="GZ950" s="12"/>
      <c r="HA950" s="12"/>
      <c r="HB950" s="12"/>
      <c r="HC950" s="12"/>
      <c r="HD950" s="12"/>
      <c r="HE950" s="12"/>
      <c r="HF950" s="12"/>
      <c r="HG950" s="12"/>
      <c r="HH950" s="12"/>
      <c r="HI950" s="12"/>
      <c r="HJ950" s="12"/>
      <c r="HK950" s="12"/>
      <c r="HL950" s="12"/>
      <c r="HM950" s="12"/>
      <c r="HN950" s="12"/>
      <c r="HO950" s="12"/>
      <c r="HP950" s="12"/>
      <c r="HQ950" s="12"/>
      <c r="HR950" s="12"/>
      <c r="HS950" s="12"/>
      <c r="HT950" s="12"/>
      <c r="HU950" s="12"/>
      <c r="HV950" s="12"/>
      <c r="HW950" s="12"/>
      <c r="HX950" s="12"/>
      <c r="HY950" s="12"/>
      <c r="HZ950" s="12"/>
      <c r="IA950" s="12"/>
      <c r="IB950" s="12"/>
      <c r="IC950" s="12"/>
    </row>
    <row r="951" ht="12.0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  <c r="FY951" s="12"/>
      <c r="FZ951" s="12"/>
      <c r="GA951" s="12"/>
      <c r="GB951" s="12"/>
      <c r="GC951" s="12"/>
      <c r="GD951" s="12"/>
      <c r="GE951" s="12"/>
      <c r="GF951" s="12"/>
      <c r="GG951" s="12"/>
      <c r="GH951" s="12"/>
      <c r="GI951" s="12"/>
      <c r="GJ951" s="12"/>
      <c r="GK951" s="12"/>
      <c r="GL951" s="12"/>
      <c r="GM951" s="12"/>
      <c r="GN951" s="12"/>
      <c r="GO951" s="12"/>
      <c r="GP951" s="12"/>
      <c r="GQ951" s="12"/>
      <c r="GR951" s="12"/>
      <c r="GS951" s="12"/>
      <c r="GT951" s="12"/>
      <c r="GU951" s="12"/>
      <c r="GV951" s="12"/>
      <c r="GW951" s="12"/>
      <c r="GX951" s="12"/>
      <c r="GY951" s="12"/>
      <c r="GZ951" s="12"/>
      <c r="HA951" s="12"/>
      <c r="HB951" s="12"/>
      <c r="HC951" s="12"/>
      <c r="HD951" s="12"/>
      <c r="HE951" s="12"/>
      <c r="HF951" s="12"/>
      <c r="HG951" s="12"/>
      <c r="HH951" s="12"/>
      <c r="HI951" s="12"/>
      <c r="HJ951" s="12"/>
      <c r="HK951" s="12"/>
      <c r="HL951" s="12"/>
      <c r="HM951" s="12"/>
      <c r="HN951" s="12"/>
      <c r="HO951" s="12"/>
      <c r="HP951" s="12"/>
      <c r="HQ951" s="12"/>
      <c r="HR951" s="12"/>
      <c r="HS951" s="12"/>
      <c r="HT951" s="12"/>
      <c r="HU951" s="12"/>
      <c r="HV951" s="12"/>
      <c r="HW951" s="12"/>
      <c r="HX951" s="12"/>
      <c r="HY951" s="12"/>
      <c r="HZ951" s="12"/>
      <c r="IA951" s="12"/>
      <c r="IB951" s="12"/>
      <c r="IC951" s="12"/>
    </row>
    <row r="952" ht="12.0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  <c r="FY952" s="12"/>
      <c r="FZ952" s="12"/>
      <c r="GA952" s="12"/>
      <c r="GB952" s="12"/>
      <c r="GC952" s="12"/>
      <c r="GD952" s="12"/>
      <c r="GE952" s="12"/>
      <c r="GF952" s="12"/>
      <c r="GG952" s="12"/>
      <c r="GH952" s="12"/>
      <c r="GI952" s="12"/>
      <c r="GJ952" s="12"/>
      <c r="GK952" s="12"/>
      <c r="GL952" s="12"/>
      <c r="GM952" s="12"/>
      <c r="GN952" s="12"/>
      <c r="GO952" s="12"/>
      <c r="GP952" s="12"/>
      <c r="GQ952" s="12"/>
      <c r="GR952" s="12"/>
      <c r="GS952" s="12"/>
      <c r="GT952" s="12"/>
      <c r="GU952" s="12"/>
      <c r="GV952" s="12"/>
      <c r="GW952" s="12"/>
      <c r="GX952" s="12"/>
      <c r="GY952" s="12"/>
      <c r="GZ952" s="12"/>
      <c r="HA952" s="12"/>
      <c r="HB952" s="12"/>
      <c r="HC952" s="12"/>
      <c r="HD952" s="12"/>
      <c r="HE952" s="12"/>
      <c r="HF952" s="12"/>
      <c r="HG952" s="12"/>
      <c r="HH952" s="12"/>
      <c r="HI952" s="12"/>
      <c r="HJ952" s="12"/>
      <c r="HK952" s="12"/>
      <c r="HL952" s="12"/>
      <c r="HM952" s="12"/>
      <c r="HN952" s="12"/>
      <c r="HO952" s="12"/>
      <c r="HP952" s="12"/>
      <c r="HQ952" s="12"/>
      <c r="HR952" s="12"/>
      <c r="HS952" s="12"/>
      <c r="HT952" s="12"/>
      <c r="HU952" s="12"/>
      <c r="HV952" s="12"/>
      <c r="HW952" s="12"/>
      <c r="HX952" s="12"/>
      <c r="HY952" s="12"/>
      <c r="HZ952" s="12"/>
      <c r="IA952" s="12"/>
      <c r="IB952" s="12"/>
      <c r="IC952" s="12"/>
    </row>
    <row r="953" ht="12.0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  <c r="FY953" s="12"/>
      <c r="FZ953" s="12"/>
      <c r="GA953" s="12"/>
      <c r="GB953" s="12"/>
      <c r="GC953" s="12"/>
      <c r="GD953" s="12"/>
      <c r="GE953" s="12"/>
      <c r="GF953" s="12"/>
      <c r="GG953" s="12"/>
      <c r="GH953" s="12"/>
      <c r="GI953" s="12"/>
      <c r="GJ953" s="12"/>
      <c r="GK953" s="12"/>
      <c r="GL953" s="12"/>
      <c r="GM953" s="12"/>
      <c r="GN953" s="12"/>
      <c r="GO953" s="12"/>
      <c r="GP953" s="12"/>
      <c r="GQ953" s="12"/>
      <c r="GR953" s="12"/>
      <c r="GS953" s="12"/>
      <c r="GT953" s="12"/>
      <c r="GU953" s="12"/>
      <c r="GV953" s="12"/>
      <c r="GW953" s="12"/>
      <c r="GX953" s="12"/>
      <c r="GY953" s="12"/>
      <c r="GZ953" s="12"/>
      <c r="HA953" s="12"/>
      <c r="HB953" s="12"/>
      <c r="HC953" s="12"/>
      <c r="HD953" s="12"/>
      <c r="HE953" s="12"/>
      <c r="HF953" s="12"/>
      <c r="HG953" s="12"/>
      <c r="HH953" s="12"/>
      <c r="HI953" s="12"/>
      <c r="HJ953" s="12"/>
      <c r="HK953" s="12"/>
      <c r="HL953" s="12"/>
      <c r="HM953" s="12"/>
      <c r="HN953" s="12"/>
      <c r="HO953" s="12"/>
      <c r="HP953" s="12"/>
      <c r="HQ953" s="12"/>
      <c r="HR953" s="12"/>
      <c r="HS953" s="12"/>
      <c r="HT953" s="12"/>
      <c r="HU953" s="12"/>
      <c r="HV953" s="12"/>
      <c r="HW953" s="12"/>
      <c r="HX953" s="12"/>
      <c r="HY953" s="12"/>
      <c r="HZ953" s="12"/>
      <c r="IA953" s="12"/>
      <c r="IB953" s="12"/>
      <c r="IC953" s="12"/>
    </row>
    <row r="954" ht="12.0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  <c r="FY954" s="12"/>
      <c r="FZ954" s="12"/>
      <c r="GA954" s="12"/>
      <c r="GB954" s="12"/>
      <c r="GC954" s="12"/>
      <c r="GD954" s="12"/>
      <c r="GE954" s="12"/>
      <c r="GF954" s="12"/>
      <c r="GG954" s="12"/>
      <c r="GH954" s="12"/>
      <c r="GI954" s="12"/>
      <c r="GJ954" s="12"/>
      <c r="GK954" s="12"/>
      <c r="GL954" s="12"/>
      <c r="GM954" s="12"/>
      <c r="GN954" s="12"/>
      <c r="GO954" s="12"/>
      <c r="GP954" s="12"/>
      <c r="GQ954" s="12"/>
      <c r="GR954" s="12"/>
      <c r="GS954" s="12"/>
      <c r="GT954" s="12"/>
      <c r="GU954" s="12"/>
      <c r="GV954" s="12"/>
      <c r="GW954" s="12"/>
      <c r="GX954" s="12"/>
      <c r="GY954" s="12"/>
      <c r="GZ954" s="12"/>
      <c r="HA954" s="12"/>
      <c r="HB954" s="12"/>
      <c r="HC954" s="12"/>
      <c r="HD954" s="12"/>
      <c r="HE954" s="12"/>
      <c r="HF954" s="12"/>
      <c r="HG954" s="12"/>
      <c r="HH954" s="12"/>
      <c r="HI954" s="12"/>
      <c r="HJ954" s="12"/>
      <c r="HK954" s="12"/>
      <c r="HL954" s="12"/>
      <c r="HM954" s="12"/>
      <c r="HN954" s="12"/>
      <c r="HO954" s="12"/>
      <c r="HP954" s="12"/>
      <c r="HQ954" s="12"/>
      <c r="HR954" s="12"/>
      <c r="HS954" s="12"/>
      <c r="HT954" s="12"/>
      <c r="HU954" s="12"/>
      <c r="HV954" s="12"/>
      <c r="HW954" s="12"/>
      <c r="HX954" s="12"/>
      <c r="HY954" s="12"/>
      <c r="HZ954" s="12"/>
      <c r="IA954" s="12"/>
      <c r="IB954" s="12"/>
      <c r="IC954" s="12"/>
    </row>
    <row r="955" ht="12.0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  <c r="FY955" s="12"/>
      <c r="FZ955" s="12"/>
      <c r="GA955" s="12"/>
      <c r="GB955" s="12"/>
      <c r="GC955" s="12"/>
      <c r="GD955" s="12"/>
      <c r="GE955" s="12"/>
      <c r="GF955" s="12"/>
      <c r="GG955" s="12"/>
      <c r="GH955" s="12"/>
      <c r="GI955" s="12"/>
      <c r="GJ955" s="12"/>
      <c r="GK955" s="12"/>
      <c r="GL955" s="12"/>
      <c r="GM955" s="12"/>
      <c r="GN955" s="12"/>
      <c r="GO955" s="12"/>
      <c r="GP955" s="12"/>
      <c r="GQ955" s="12"/>
      <c r="GR955" s="12"/>
      <c r="GS955" s="12"/>
      <c r="GT955" s="12"/>
      <c r="GU955" s="12"/>
      <c r="GV955" s="12"/>
      <c r="GW955" s="12"/>
      <c r="GX955" s="12"/>
      <c r="GY955" s="12"/>
      <c r="GZ955" s="12"/>
      <c r="HA955" s="12"/>
      <c r="HB955" s="12"/>
      <c r="HC955" s="12"/>
      <c r="HD955" s="12"/>
      <c r="HE955" s="12"/>
      <c r="HF955" s="12"/>
      <c r="HG955" s="12"/>
      <c r="HH955" s="12"/>
      <c r="HI955" s="12"/>
      <c r="HJ955" s="12"/>
      <c r="HK955" s="12"/>
      <c r="HL955" s="12"/>
      <c r="HM955" s="12"/>
      <c r="HN955" s="12"/>
      <c r="HO955" s="12"/>
      <c r="HP955" s="12"/>
      <c r="HQ955" s="12"/>
      <c r="HR955" s="12"/>
      <c r="HS955" s="12"/>
      <c r="HT955" s="12"/>
      <c r="HU955" s="12"/>
      <c r="HV955" s="12"/>
      <c r="HW955" s="12"/>
      <c r="HX955" s="12"/>
      <c r="HY955" s="12"/>
      <c r="HZ955" s="12"/>
      <c r="IA955" s="12"/>
      <c r="IB955" s="12"/>
      <c r="IC955" s="12"/>
    </row>
    <row r="956" ht="12.0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  <c r="GW956" s="12"/>
      <c r="GX956" s="12"/>
      <c r="GY956" s="12"/>
      <c r="GZ956" s="12"/>
      <c r="HA956" s="12"/>
      <c r="HB956" s="12"/>
      <c r="HC956" s="12"/>
      <c r="HD956" s="12"/>
      <c r="HE956" s="12"/>
      <c r="HF956" s="12"/>
      <c r="HG956" s="12"/>
      <c r="HH956" s="12"/>
      <c r="HI956" s="12"/>
      <c r="HJ956" s="12"/>
      <c r="HK956" s="12"/>
      <c r="HL956" s="12"/>
      <c r="HM956" s="12"/>
      <c r="HN956" s="12"/>
      <c r="HO956" s="12"/>
      <c r="HP956" s="12"/>
      <c r="HQ956" s="12"/>
      <c r="HR956" s="12"/>
      <c r="HS956" s="12"/>
      <c r="HT956" s="12"/>
      <c r="HU956" s="12"/>
      <c r="HV956" s="12"/>
      <c r="HW956" s="12"/>
      <c r="HX956" s="12"/>
      <c r="HY956" s="12"/>
      <c r="HZ956" s="12"/>
      <c r="IA956" s="12"/>
      <c r="IB956" s="12"/>
      <c r="IC956" s="12"/>
    </row>
    <row r="957" ht="12.0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  <c r="FY957" s="12"/>
      <c r="FZ957" s="12"/>
      <c r="GA957" s="12"/>
      <c r="GB957" s="12"/>
      <c r="GC957" s="12"/>
      <c r="GD957" s="12"/>
      <c r="GE957" s="12"/>
      <c r="GF957" s="12"/>
      <c r="GG957" s="12"/>
      <c r="GH957" s="12"/>
      <c r="GI957" s="12"/>
      <c r="GJ957" s="12"/>
      <c r="GK957" s="12"/>
      <c r="GL957" s="12"/>
      <c r="GM957" s="12"/>
      <c r="GN957" s="12"/>
      <c r="GO957" s="12"/>
      <c r="GP957" s="12"/>
      <c r="GQ957" s="12"/>
      <c r="GR957" s="12"/>
      <c r="GS957" s="12"/>
      <c r="GT957" s="12"/>
      <c r="GU957" s="12"/>
      <c r="GV957" s="12"/>
      <c r="GW957" s="12"/>
      <c r="GX957" s="12"/>
      <c r="GY957" s="12"/>
      <c r="GZ957" s="12"/>
      <c r="HA957" s="12"/>
      <c r="HB957" s="12"/>
      <c r="HC957" s="12"/>
      <c r="HD957" s="12"/>
      <c r="HE957" s="12"/>
      <c r="HF957" s="12"/>
      <c r="HG957" s="12"/>
      <c r="HH957" s="12"/>
      <c r="HI957" s="12"/>
      <c r="HJ957" s="12"/>
      <c r="HK957" s="12"/>
      <c r="HL957" s="12"/>
      <c r="HM957" s="12"/>
      <c r="HN957" s="12"/>
      <c r="HO957" s="12"/>
      <c r="HP957" s="12"/>
      <c r="HQ957" s="12"/>
      <c r="HR957" s="12"/>
      <c r="HS957" s="12"/>
      <c r="HT957" s="12"/>
      <c r="HU957" s="12"/>
      <c r="HV957" s="12"/>
      <c r="HW957" s="12"/>
      <c r="HX957" s="12"/>
      <c r="HY957" s="12"/>
      <c r="HZ957" s="12"/>
      <c r="IA957" s="12"/>
      <c r="IB957" s="12"/>
      <c r="IC957" s="12"/>
    </row>
    <row r="958" ht="12.0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  <c r="FY958" s="12"/>
      <c r="FZ958" s="12"/>
      <c r="GA958" s="12"/>
      <c r="GB958" s="12"/>
      <c r="GC958" s="12"/>
      <c r="GD958" s="12"/>
      <c r="GE958" s="12"/>
      <c r="GF958" s="12"/>
      <c r="GG958" s="12"/>
      <c r="GH958" s="12"/>
      <c r="GI958" s="12"/>
      <c r="GJ958" s="12"/>
      <c r="GK958" s="12"/>
      <c r="GL958" s="12"/>
      <c r="GM958" s="12"/>
      <c r="GN958" s="12"/>
      <c r="GO958" s="12"/>
      <c r="GP958" s="12"/>
      <c r="GQ958" s="12"/>
      <c r="GR958" s="12"/>
      <c r="GS958" s="12"/>
      <c r="GT958" s="12"/>
      <c r="GU958" s="12"/>
      <c r="GV958" s="12"/>
      <c r="GW958" s="12"/>
      <c r="GX958" s="12"/>
      <c r="GY958" s="12"/>
      <c r="GZ958" s="12"/>
      <c r="HA958" s="12"/>
      <c r="HB958" s="12"/>
      <c r="HC958" s="12"/>
      <c r="HD958" s="12"/>
      <c r="HE958" s="12"/>
      <c r="HF958" s="12"/>
      <c r="HG958" s="12"/>
      <c r="HH958" s="12"/>
      <c r="HI958" s="12"/>
      <c r="HJ958" s="12"/>
      <c r="HK958" s="12"/>
      <c r="HL958" s="12"/>
      <c r="HM958" s="12"/>
      <c r="HN958" s="12"/>
      <c r="HO958" s="12"/>
      <c r="HP958" s="12"/>
      <c r="HQ958" s="12"/>
      <c r="HR958" s="12"/>
      <c r="HS958" s="12"/>
      <c r="HT958" s="12"/>
      <c r="HU958" s="12"/>
      <c r="HV958" s="12"/>
      <c r="HW958" s="12"/>
      <c r="HX958" s="12"/>
      <c r="HY958" s="12"/>
      <c r="HZ958" s="12"/>
      <c r="IA958" s="12"/>
      <c r="IB958" s="12"/>
      <c r="IC958" s="12"/>
    </row>
    <row r="959" ht="12.0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  <c r="FY959" s="12"/>
      <c r="FZ959" s="12"/>
      <c r="GA959" s="12"/>
      <c r="GB959" s="12"/>
      <c r="GC959" s="12"/>
      <c r="GD959" s="12"/>
      <c r="GE959" s="12"/>
      <c r="GF959" s="12"/>
      <c r="GG959" s="12"/>
      <c r="GH959" s="12"/>
      <c r="GI959" s="12"/>
      <c r="GJ959" s="12"/>
      <c r="GK959" s="12"/>
      <c r="GL959" s="12"/>
      <c r="GM959" s="12"/>
      <c r="GN959" s="12"/>
      <c r="GO959" s="12"/>
      <c r="GP959" s="12"/>
      <c r="GQ959" s="12"/>
      <c r="GR959" s="12"/>
      <c r="GS959" s="12"/>
      <c r="GT959" s="12"/>
      <c r="GU959" s="12"/>
      <c r="GV959" s="12"/>
      <c r="GW959" s="12"/>
      <c r="GX959" s="12"/>
      <c r="GY959" s="12"/>
      <c r="GZ959" s="12"/>
      <c r="HA959" s="12"/>
      <c r="HB959" s="12"/>
      <c r="HC959" s="12"/>
      <c r="HD959" s="12"/>
      <c r="HE959" s="12"/>
      <c r="HF959" s="12"/>
      <c r="HG959" s="12"/>
      <c r="HH959" s="12"/>
      <c r="HI959" s="12"/>
      <c r="HJ959" s="12"/>
      <c r="HK959" s="12"/>
      <c r="HL959" s="12"/>
      <c r="HM959" s="12"/>
      <c r="HN959" s="12"/>
      <c r="HO959" s="12"/>
      <c r="HP959" s="12"/>
      <c r="HQ959" s="12"/>
      <c r="HR959" s="12"/>
      <c r="HS959" s="12"/>
      <c r="HT959" s="12"/>
      <c r="HU959" s="12"/>
      <c r="HV959" s="12"/>
      <c r="HW959" s="12"/>
      <c r="HX959" s="12"/>
      <c r="HY959" s="12"/>
      <c r="HZ959" s="12"/>
      <c r="IA959" s="12"/>
      <c r="IB959" s="12"/>
      <c r="IC959" s="12"/>
    </row>
    <row r="960" ht="12.0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  <c r="FY960" s="12"/>
      <c r="FZ960" s="12"/>
      <c r="GA960" s="12"/>
      <c r="GB960" s="12"/>
      <c r="GC960" s="12"/>
      <c r="GD960" s="12"/>
      <c r="GE960" s="12"/>
      <c r="GF960" s="12"/>
      <c r="GG960" s="12"/>
      <c r="GH960" s="12"/>
      <c r="GI960" s="12"/>
      <c r="GJ960" s="12"/>
      <c r="GK960" s="12"/>
      <c r="GL960" s="12"/>
      <c r="GM960" s="12"/>
      <c r="GN960" s="12"/>
      <c r="GO960" s="12"/>
      <c r="GP960" s="12"/>
      <c r="GQ960" s="12"/>
      <c r="GR960" s="12"/>
      <c r="GS960" s="12"/>
      <c r="GT960" s="12"/>
      <c r="GU960" s="12"/>
      <c r="GV960" s="12"/>
      <c r="GW960" s="12"/>
      <c r="GX960" s="12"/>
      <c r="GY960" s="12"/>
      <c r="GZ960" s="12"/>
      <c r="HA960" s="12"/>
      <c r="HB960" s="12"/>
      <c r="HC960" s="12"/>
      <c r="HD960" s="12"/>
      <c r="HE960" s="12"/>
      <c r="HF960" s="12"/>
      <c r="HG960" s="12"/>
      <c r="HH960" s="12"/>
      <c r="HI960" s="12"/>
      <c r="HJ960" s="12"/>
      <c r="HK960" s="12"/>
      <c r="HL960" s="12"/>
      <c r="HM960" s="12"/>
      <c r="HN960" s="12"/>
      <c r="HO960" s="12"/>
      <c r="HP960" s="12"/>
      <c r="HQ960" s="12"/>
      <c r="HR960" s="12"/>
      <c r="HS960" s="12"/>
      <c r="HT960" s="12"/>
      <c r="HU960" s="12"/>
      <c r="HV960" s="12"/>
      <c r="HW960" s="12"/>
      <c r="HX960" s="12"/>
      <c r="HY960" s="12"/>
      <c r="HZ960" s="12"/>
      <c r="IA960" s="12"/>
      <c r="IB960" s="12"/>
      <c r="IC960" s="12"/>
    </row>
    <row r="961" ht="12.0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  <c r="FY961" s="12"/>
      <c r="FZ961" s="12"/>
      <c r="GA961" s="12"/>
      <c r="GB961" s="12"/>
      <c r="GC961" s="12"/>
      <c r="GD961" s="12"/>
      <c r="GE961" s="12"/>
      <c r="GF961" s="12"/>
      <c r="GG961" s="12"/>
      <c r="GH961" s="12"/>
      <c r="GI961" s="12"/>
      <c r="GJ961" s="12"/>
      <c r="GK961" s="12"/>
      <c r="GL961" s="12"/>
      <c r="GM961" s="12"/>
      <c r="GN961" s="12"/>
      <c r="GO961" s="12"/>
      <c r="GP961" s="12"/>
      <c r="GQ961" s="12"/>
      <c r="GR961" s="12"/>
      <c r="GS961" s="12"/>
      <c r="GT961" s="12"/>
      <c r="GU961" s="12"/>
      <c r="GV961" s="12"/>
      <c r="GW961" s="12"/>
      <c r="GX961" s="12"/>
      <c r="GY961" s="12"/>
      <c r="GZ961" s="12"/>
      <c r="HA961" s="12"/>
      <c r="HB961" s="12"/>
      <c r="HC961" s="12"/>
      <c r="HD961" s="12"/>
      <c r="HE961" s="12"/>
      <c r="HF961" s="12"/>
      <c r="HG961" s="12"/>
      <c r="HH961" s="12"/>
      <c r="HI961" s="12"/>
      <c r="HJ961" s="12"/>
      <c r="HK961" s="12"/>
      <c r="HL961" s="12"/>
      <c r="HM961" s="12"/>
      <c r="HN961" s="12"/>
      <c r="HO961" s="12"/>
      <c r="HP961" s="12"/>
      <c r="HQ961" s="12"/>
      <c r="HR961" s="12"/>
      <c r="HS961" s="12"/>
      <c r="HT961" s="12"/>
      <c r="HU961" s="12"/>
      <c r="HV961" s="12"/>
      <c r="HW961" s="12"/>
      <c r="HX961" s="12"/>
      <c r="HY961" s="12"/>
      <c r="HZ961" s="12"/>
      <c r="IA961" s="12"/>
      <c r="IB961" s="12"/>
      <c r="IC961" s="12"/>
    </row>
    <row r="962" ht="12.0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  <c r="FY962" s="12"/>
      <c r="FZ962" s="12"/>
      <c r="GA962" s="12"/>
      <c r="GB962" s="12"/>
      <c r="GC962" s="12"/>
      <c r="GD962" s="12"/>
      <c r="GE962" s="12"/>
      <c r="GF962" s="12"/>
      <c r="GG962" s="12"/>
      <c r="GH962" s="12"/>
      <c r="GI962" s="12"/>
      <c r="GJ962" s="12"/>
      <c r="GK962" s="12"/>
      <c r="GL962" s="12"/>
      <c r="GM962" s="12"/>
      <c r="GN962" s="12"/>
      <c r="GO962" s="12"/>
      <c r="GP962" s="12"/>
      <c r="GQ962" s="12"/>
      <c r="GR962" s="12"/>
      <c r="GS962" s="12"/>
      <c r="GT962" s="12"/>
      <c r="GU962" s="12"/>
      <c r="GV962" s="12"/>
      <c r="GW962" s="12"/>
      <c r="GX962" s="12"/>
      <c r="GY962" s="12"/>
      <c r="GZ962" s="12"/>
      <c r="HA962" s="12"/>
      <c r="HB962" s="12"/>
      <c r="HC962" s="12"/>
      <c r="HD962" s="12"/>
      <c r="HE962" s="12"/>
      <c r="HF962" s="12"/>
      <c r="HG962" s="12"/>
      <c r="HH962" s="12"/>
      <c r="HI962" s="12"/>
      <c r="HJ962" s="12"/>
      <c r="HK962" s="12"/>
      <c r="HL962" s="12"/>
      <c r="HM962" s="12"/>
      <c r="HN962" s="12"/>
      <c r="HO962" s="12"/>
      <c r="HP962" s="12"/>
      <c r="HQ962" s="12"/>
      <c r="HR962" s="12"/>
      <c r="HS962" s="12"/>
      <c r="HT962" s="12"/>
      <c r="HU962" s="12"/>
      <c r="HV962" s="12"/>
      <c r="HW962" s="12"/>
      <c r="HX962" s="12"/>
      <c r="HY962" s="12"/>
      <c r="HZ962" s="12"/>
      <c r="IA962" s="12"/>
      <c r="IB962" s="12"/>
      <c r="IC962" s="12"/>
    </row>
    <row r="963" ht="12.0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  <c r="FY963" s="12"/>
      <c r="FZ963" s="12"/>
      <c r="GA963" s="12"/>
      <c r="GB963" s="12"/>
      <c r="GC963" s="12"/>
      <c r="GD963" s="12"/>
      <c r="GE963" s="12"/>
      <c r="GF963" s="12"/>
      <c r="GG963" s="12"/>
      <c r="GH963" s="12"/>
      <c r="GI963" s="12"/>
      <c r="GJ963" s="12"/>
      <c r="GK963" s="12"/>
      <c r="GL963" s="12"/>
      <c r="GM963" s="12"/>
      <c r="GN963" s="12"/>
      <c r="GO963" s="12"/>
      <c r="GP963" s="12"/>
      <c r="GQ963" s="12"/>
      <c r="GR963" s="12"/>
      <c r="GS963" s="12"/>
      <c r="GT963" s="12"/>
      <c r="GU963" s="12"/>
      <c r="GV963" s="12"/>
      <c r="GW963" s="12"/>
      <c r="GX963" s="12"/>
      <c r="GY963" s="12"/>
      <c r="GZ963" s="12"/>
      <c r="HA963" s="12"/>
      <c r="HB963" s="12"/>
      <c r="HC963" s="12"/>
      <c r="HD963" s="12"/>
      <c r="HE963" s="12"/>
      <c r="HF963" s="12"/>
      <c r="HG963" s="12"/>
      <c r="HH963" s="12"/>
      <c r="HI963" s="12"/>
      <c r="HJ963" s="12"/>
      <c r="HK963" s="12"/>
      <c r="HL963" s="12"/>
      <c r="HM963" s="12"/>
      <c r="HN963" s="12"/>
      <c r="HO963" s="12"/>
      <c r="HP963" s="12"/>
      <c r="HQ963" s="12"/>
      <c r="HR963" s="12"/>
      <c r="HS963" s="12"/>
      <c r="HT963" s="12"/>
      <c r="HU963" s="12"/>
      <c r="HV963" s="12"/>
      <c r="HW963" s="12"/>
      <c r="HX963" s="12"/>
      <c r="HY963" s="12"/>
      <c r="HZ963" s="12"/>
      <c r="IA963" s="12"/>
      <c r="IB963" s="12"/>
      <c r="IC963" s="12"/>
    </row>
    <row r="964" ht="12.0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  <c r="FY964" s="12"/>
      <c r="FZ964" s="12"/>
      <c r="GA964" s="12"/>
      <c r="GB964" s="12"/>
      <c r="GC964" s="12"/>
      <c r="GD964" s="12"/>
      <c r="GE964" s="12"/>
      <c r="GF964" s="12"/>
      <c r="GG964" s="12"/>
      <c r="GH964" s="12"/>
      <c r="GI964" s="12"/>
      <c r="GJ964" s="12"/>
      <c r="GK964" s="12"/>
      <c r="GL964" s="12"/>
      <c r="GM964" s="12"/>
      <c r="GN964" s="12"/>
      <c r="GO964" s="12"/>
      <c r="GP964" s="12"/>
      <c r="GQ964" s="12"/>
      <c r="GR964" s="12"/>
      <c r="GS964" s="12"/>
      <c r="GT964" s="12"/>
      <c r="GU964" s="12"/>
      <c r="GV964" s="12"/>
      <c r="GW964" s="12"/>
      <c r="GX964" s="12"/>
      <c r="GY964" s="12"/>
      <c r="GZ964" s="12"/>
      <c r="HA964" s="12"/>
      <c r="HB964" s="12"/>
      <c r="HC964" s="12"/>
      <c r="HD964" s="12"/>
      <c r="HE964" s="12"/>
      <c r="HF964" s="12"/>
      <c r="HG964" s="12"/>
      <c r="HH964" s="12"/>
      <c r="HI964" s="12"/>
      <c r="HJ964" s="12"/>
      <c r="HK964" s="12"/>
      <c r="HL964" s="12"/>
      <c r="HM964" s="12"/>
      <c r="HN964" s="12"/>
      <c r="HO964" s="12"/>
      <c r="HP964" s="12"/>
      <c r="HQ964" s="12"/>
      <c r="HR964" s="12"/>
      <c r="HS964" s="12"/>
      <c r="HT964" s="12"/>
      <c r="HU964" s="12"/>
      <c r="HV964" s="12"/>
      <c r="HW964" s="12"/>
      <c r="HX964" s="12"/>
      <c r="HY964" s="12"/>
      <c r="HZ964" s="12"/>
      <c r="IA964" s="12"/>
      <c r="IB964" s="12"/>
      <c r="IC964" s="12"/>
    </row>
    <row r="965" ht="12.0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  <c r="FY965" s="12"/>
      <c r="FZ965" s="12"/>
      <c r="GA965" s="12"/>
      <c r="GB965" s="12"/>
      <c r="GC965" s="12"/>
      <c r="GD965" s="12"/>
      <c r="GE965" s="12"/>
      <c r="GF965" s="12"/>
      <c r="GG965" s="12"/>
      <c r="GH965" s="12"/>
      <c r="GI965" s="12"/>
      <c r="GJ965" s="12"/>
      <c r="GK965" s="12"/>
      <c r="GL965" s="12"/>
      <c r="GM965" s="12"/>
      <c r="GN965" s="12"/>
      <c r="GO965" s="12"/>
      <c r="GP965" s="12"/>
      <c r="GQ965" s="12"/>
      <c r="GR965" s="12"/>
      <c r="GS965" s="12"/>
      <c r="GT965" s="12"/>
      <c r="GU965" s="12"/>
      <c r="GV965" s="12"/>
      <c r="GW965" s="12"/>
      <c r="GX965" s="12"/>
      <c r="GY965" s="12"/>
      <c r="GZ965" s="12"/>
      <c r="HA965" s="12"/>
      <c r="HB965" s="12"/>
      <c r="HC965" s="12"/>
      <c r="HD965" s="12"/>
      <c r="HE965" s="12"/>
      <c r="HF965" s="12"/>
      <c r="HG965" s="12"/>
      <c r="HH965" s="12"/>
      <c r="HI965" s="12"/>
      <c r="HJ965" s="12"/>
      <c r="HK965" s="12"/>
      <c r="HL965" s="12"/>
      <c r="HM965" s="12"/>
      <c r="HN965" s="12"/>
      <c r="HO965" s="12"/>
      <c r="HP965" s="12"/>
      <c r="HQ965" s="12"/>
      <c r="HR965" s="12"/>
      <c r="HS965" s="12"/>
      <c r="HT965" s="12"/>
      <c r="HU965" s="12"/>
      <c r="HV965" s="12"/>
      <c r="HW965" s="12"/>
      <c r="HX965" s="12"/>
      <c r="HY965" s="12"/>
      <c r="HZ965" s="12"/>
      <c r="IA965" s="12"/>
      <c r="IB965" s="12"/>
      <c r="IC965" s="12"/>
    </row>
    <row r="966" ht="12.0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  <c r="FY966" s="12"/>
      <c r="FZ966" s="12"/>
      <c r="GA966" s="12"/>
      <c r="GB966" s="12"/>
      <c r="GC966" s="12"/>
      <c r="GD966" s="12"/>
      <c r="GE966" s="12"/>
      <c r="GF966" s="12"/>
      <c r="GG966" s="12"/>
      <c r="GH966" s="12"/>
      <c r="GI966" s="12"/>
      <c r="GJ966" s="12"/>
      <c r="GK966" s="12"/>
      <c r="GL966" s="12"/>
      <c r="GM966" s="12"/>
      <c r="GN966" s="12"/>
      <c r="GO966" s="12"/>
      <c r="GP966" s="12"/>
      <c r="GQ966" s="12"/>
      <c r="GR966" s="12"/>
      <c r="GS966" s="12"/>
      <c r="GT966" s="12"/>
      <c r="GU966" s="12"/>
      <c r="GV966" s="12"/>
      <c r="GW966" s="12"/>
      <c r="GX966" s="12"/>
      <c r="GY966" s="12"/>
      <c r="GZ966" s="12"/>
      <c r="HA966" s="12"/>
      <c r="HB966" s="12"/>
      <c r="HC966" s="12"/>
      <c r="HD966" s="12"/>
      <c r="HE966" s="12"/>
      <c r="HF966" s="12"/>
      <c r="HG966" s="12"/>
      <c r="HH966" s="12"/>
      <c r="HI966" s="12"/>
      <c r="HJ966" s="12"/>
      <c r="HK966" s="12"/>
      <c r="HL966" s="12"/>
      <c r="HM966" s="12"/>
      <c r="HN966" s="12"/>
      <c r="HO966" s="12"/>
      <c r="HP966" s="12"/>
      <c r="HQ966" s="12"/>
      <c r="HR966" s="12"/>
      <c r="HS966" s="12"/>
      <c r="HT966" s="12"/>
      <c r="HU966" s="12"/>
      <c r="HV966" s="12"/>
      <c r="HW966" s="12"/>
      <c r="HX966" s="12"/>
      <c r="HY966" s="12"/>
      <c r="HZ966" s="12"/>
      <c r="IA966" s="12"/>
      <c r="IB966" s="12"/>
      <c r="IC966" s="12"/>
    </row>
    <row r="967" ht="12.0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  <c r="FY967" s="12"/>
      <c r="FZ967" s="12"/>
      <c r="GA967" s="12"/>
      <c r="GB967" s="12"/>
      <c r="GC967" s="12"/>
      <c r="GD967" s="12"/>
      <c r="GE967" s="12"/>
      <c r="GF967" s="12"/>
      <c r="GG967" s="12"/>
      <c r="GH967" s="12"/>
      <c r="GI967" s="12"/>
      <c r="GJ967" s="12"/>
      <c r="GK967" s="12"/>
      <c r="GL967" s="12"/>
      <c r="GM967" s="12"/>
      <c r="GN967" s="12"/>
      <c r="GO967" s="12"/>
      <c r="GP967" s="12"/>
      <c r="GQ967" s="12"/>
      <c r="GR967" s="12"/>
      <c r="GS967" s="12"/>
      <c r="GT967" s="12"/>
      <c r="GU967" s="12"/>
      <c r="GV967" s="12"/>
      <c r="GW967" s="12"/>
      <c r="GX967" s="12"/>
      <c r="GY967" s="12"/>
      <c r="GZ967" s="12"/>
      <c r="HA967" s="12"/>
      <c r="HB967" s="12"/>
      <c r="HC967" s="12"/>
      <c r="HD967" s="12"/>
      <c r="HE967" s="12"/>
      <c r="HF967" s="12"/>
      <c r="HG967" s="12"/>
      <c r="HH967" s="12"/>
      <c r="HI967" s="12"/>
      <c r="HJ967" s="12"/>
      <c r="HK967" s="12"/>
      <c r="HL967" s="12"/>
      <c r="HM967" s="12"/>
      <c r="HN967" s="12"/>
      <c r="HO967" s="12"/>
      <c r="HP967" s="12"/>
      <c r="HQ967" s="12"/>
      <c r="HR967" s="12"/>
      <c r="HS967" s="12"/>
      <c r="HT967" s="12"/>
      <c r="HU967" s="12"/>
      <c r="HV967" s="12"/>
      <c r="HW967" s="12"/>
      <c r="HX967" s="12"/>
      <c r="HY967" s="12"/>
      <c r="HZ967" s="12"/>
      <c r="IA967" s="12"/>
      <c r="IB967" s="12"/>
      <c r="IC967" s="12"/>
    </row>
    <row r="968" ht="12.0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  <c r="FY968" s="12"/>
      <c r="FZ968" s="12"/>
      <c r="GA968" s="12"/>
      <c r="GB968" s="12"/>
      <c r="GC968" s="12"/>
      <c r="GD968" s="12"/>
      <c r="GE968" s="12"/>
      <c r="GF968" s="12"/>
      <c r="GG968" s="12"/>
      <c r="GH968" s="12"/>
      <c r="GI968" s="12"/>
      <c r="GJ968" s="12"/>
      <c r="GK968" s="12"/>
      <c r="GL968" s="12"/>
      <c r="GM968" s="12"/>
      <c r="GN968" s="12"/>
      <c r="GO968" s="12"/>
      <c r="GP968" s="12"/>
      <c r="GQ968" s="12"/>
      <c r="GR968" s="12"/>
      <c r="GS968" s="12"/>
      <c r="GT968" s="12"/>
      <c r="GU968" s="12"/>
      <c r="GV968" s="12"/>
      <c r="GW968" s="12"/>
      <c r="GX968" s="12"/>
      <c r="GY968" s="12"/>
      <c r="GZ968" s="12"/>
      <c r="HA968" s="12"/>
      <c r="HB968" s="12"/>
      <c r="HC968" s="12"/>
      <c r="HD968" s="12"/>
      <c r="HE968" s="12"/>
      <c r="HF968" s="12"/>
      <c r="HG968" s="12"/>
      <c r="HH968" s="12"/>
      <c r="HI968" s="12"/>
      <c r="HJ968" s="12"/>
      <c r="HK968" s="12"/>
      <c r="HL968" s="12"/>
      <c r="HM968" s="12"/>
      <c r="HN968" s="12"/>
      <c r="HO968" s="12"/>
      <c r="HP968" s="12"/>
      <c r="HQ968" s="12"/>
      <c r="HR968" s="12"/>
      <c r="HS968" s="12"/>
      <c r="HT968" s="12"/>
      <c r="HU968" s="12"/>
      <c r="HV968" s="12"/>
      <c r="HW968" s="12"/>
      <c r="HX968" s="12"/>
      <c r="HY968" s="12"/>
      <c r="HZ968" s="12"/>
      <c r="IA968" s="12"/>
      <c r="IB968" s="12"/>
      <c r="IC968" s="12"/>
    </row>
    <row r="969" ht="12.0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  <c r="FY969" s="12"/>
      <c r="FZ969" s="12"/>
      <c r="GA969" s="12"/>
      <c r="GB969" s="12"/>
      <c r="GC969" s="12"/>
      <c r="GD969" s="12"/>
      <c r="GE969" s="12"/>
      <c r="GF969" s="12"/>
      <c r="GG969" s="12"/>
      <c r="GH969" s="12"/>
      <c r="GI969" s="12"/>
      <c r="GJ969" s="12"/>
      <c r="GK969" s="12"/>
      <c r="GL969" s="12"/>
      <c r="GM969" s="12"/>
      <c r="GN969" s="12"/>
      <c r="GO969" s="12"/>
      <c r="GP969" s="12"/>
      <c r="GQ969" s="12"/>
      <c r="GR969" s="12"/>
      <c r="GS969" s="12"/>
      <c r="GT969" s="12"/>
      <c r="GU969" s="12"/>
      <c r="GV969" s="12"/>
      <c r="GW969" s="12"/>
      <c r="GX969" s="12"/>
      <c r="GY969" s="12"/>
      <c r="GZ969" s="12"/>
      <c r="HA969" s="12"/>
      <c r="HB969" s="12"/>
      <c r="HC969" s="12"/>
      <c r="HD969" s="12"/>
      <c r="HE969" s="12"/>
      <c r="HF969" s="12"/>
      <c r="HG969" s="12"/>
      <c r="HH969" s="12"/>
      <c r="HI969" s="12"/>
      <c r="HJ969" s="12"/>
      <c r="HK969" s="12"/>
      <c r="HL969" s="12"/>
      <c r="HM969" s="12"/>
      <c r="HN969" s="12"/>
      <c r="HO969" s="12"/>
      <c r="HP969" s="12"/>
      <c r="HQ969" s="12"/>
      <c r="HR969" s="12"/>
      <c r="HS969" s="12"/>
      <c r="HT969" s="12"/>
      <c r="HU969" s="12"/>
      <c r="HV969" s="12"/>
      <c r="HW969" s="12"/>
      <c r="HX969" s="12"/>
      <c r="HY969" s="12"/>
      <c r="HZ969" s="12"/>
      <c r="IA969" s="12"/>
      <c r="IB969" s="12"/>
      <c r="IC969" s="12"/>
    </row>
    <row r="970" ht="12.0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  <c r="FY970" s="12"/>
      <c r="FZ970" s="12"/>
      <c r="GA970" s="12"/>
      <c r="GB970" s="12"/>
      <c r="GC970" s="12"/>
      <c r="GD970" s="12"/>
      <c r="GE970" s="12"/>
      <c r="GF970" s="12"/>
      <c r="GG970" s="12"/>
      <c r="GH970" s="12"/>
      <c r="GI970" s="12"/>
      <c r="GJ970" s="12"/>
      <c r="GK970" s="12"/>
      <c r="GL970" s="12"/>
      <c r="GM970" s="12"/>
      <c r="GN970" s="12"/>
      <c r="GO970" s="12"/>
      <c r="GP970" s="12"/>
      <c r="GQ970" s="12"/>
      <c r="GR970" s="12"/>
      <c r="GS970" s="12"/>
      <c r="GT970" s="12"/>
      <c r="GU970" s="12"/>
      <c r="GV970" s="12"/>
      <c r="GW970" s="12"/>
      <c r="GX970" s="12"/>
      <c r="GY970" s="12"/>
      <c r="GZ970" s="12"/>
      <c r="HA970" s="12"/>
      <c r="HB970" s="12"/>
      <c r="HC970" s="12"/>
      <c r="HD970" s="12"/>
      <c r="HE970" s="12"/>
      <c r="HF970" s="12"/>
      <c r="HG970" s="12"/>
      <c r="HH970" s="12"/>
      <c r="HI970" s="12"/>
      <c r="HJ970" s="12"/>
      <c r="HK970" s="12"/>
      <c r="HL970" s="12"/>
      <c r="HM970" s="12"/>
      <c r="HN970" s="12"/>
      <c r="HO970" s="12"/>
      <c r="HP970" s="12"/>
      <c r="HQ970" s="12"/>
      <c r="HR970" s="12"/>
      <c r="HS970" s="12"/>
      <c r="HT970" s="12"/>
      <c r="HU970" s="12"/>
      <c r="HV970" s="12"/>
      <c r="HW970" s="12"/>
      <c r="HX970" s="12"/>
      <c r="HY970" s="12"/>
      <c r="HZ970" s="12"/>
      <c r="IA970" s="12"/>
      <c r="IB970" s="12"/>
      <c r="IC970" s="12"/>
    </row>
    <row r="971" ht="12.0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  <c r="FY971" s="12"/>
      <c r="FZ971" s="12"/>
      <c r="GA971" s="12"/>
      <c r="GB971" s="12"/>
      <c r="GC971" s="12"/>
      <c r="GD971" s="12"/>
      <c r="GE971" s="12"/>
      <c r="GF971" s="12"/>
      <c r="GG971" s="12"/>
      <c r="GH971" s="12"/>
      <c r="GI971" s="12"/>
      <c r="GJ971" s="12"/>
      <c r="GK971" s="12"/>
      <c r="GL971" s="12"/>
      <c r="GM971" s="12"/>
      <c r="GN971" s="12"/>
      <c r="GO971" s="12"/>
      <c r="GP971" s="12"/>
      <c r="GQ971" s="12"/>
      <c r="GR971" s="12"/>
      <c r="GS971" s="12"/>
      <c r="GT971" s="12"/>
      <c r="GU971" s="12"/>
      <c r="GV971" s="12"/>
      <c r="GW971" s="12"/>
      <c r="GX971" s="12"/>
      <c r="GY971" s="12"/>
      <c r="GZ971" s="12"/>
      <c r="HA971" s="12"/>
      <c r="HB971" s="12"/>
      <c r="HC971" s="12"/>
      <c r="HD971" s="12"/>
      <c r="HE971" s="12"/>
      <c r="HF971" s="12"/>
      <c r="HG971" s="12"/>
      <c r="HH971" s="12"/>
      <c r="HI971" s="12"/>
      <c r="HJ971" s="12"/>
      <c r="HK971" s="12"/>
      <c r="HL971" s="12"/>
      <c r="HM971" s="12"/>
      <c r="HN971" s="12"/>
      <c r="HO971" s="12"/>
      <c r="HP971" s="12"/>
      <c r="HQ971" s="12"/>
      <c r="HR971" s="12"/>
      <c r="HS971" s="12"/>
      <c r="HT971" s="12"/>
      <c r="HU971" s="12"/>
      <c r="HV971" s="12"/>
      <c r="HW971" s="12"/>
      <c r="HX971" s="12"/>
      <c r="HY971" s="12"/>
      <c r="HZ971" s="12"/>
      <c r="IA971" s="12"/>
      <c r="IB971" s="12"/>
      <c r="IC971" s="12"/>
    </row>
    <row r="972" ht="12.0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  <c r="FY972" s="12"/>
      <c r="FZ972" s="12"/>
      <c r="GA972" s="12"/>
      <c r="GB972" s="12"/>
      <c r="GC972" s="12"/>
      <c r="GD972" s="12"/>
      <c r="GE972" s="12"/>
      <c r="GF972" s="12"/>
      <c r="GG972" s="12"/>
      <c r="GH972" s="12"/>
      <c r="GI972" s="12"/>
      <c r="GJ972" s="12"/>
      <c r="GK972" s="12"/>
      <c r="GL972" s="12"/>
      <c r="GM972" s="12"/>
      <c r="GN972" s="12"/>
      <c r="GO972" s="12"/>
      <c r="GP972" s="12"/>
      <c r="GQ972" s="12"/>
      <c r="GR972" s="12"/>
      <c r="GS972" s="12"/>
      <c r="GT972" s="12"/>
      <c r="GU972" s="12"/>
      <c r="GV972" s="12"/>
      <c r="GW972" s="12"/>
      <c r="GX972" s="12"/>
      <c r="GY972" s="12"/>
      <c r="GZ972" s="12"/>
      <c r="HA972" s="12"/>
      <c r="HB972" s="12"/>
      <c r="HC972" s="12"/>
      <c r="HD972" s="12"/>
      <c r="HE972" s="12"/>
      <c r="HF972" s="12"/>
      <c r="HG972" s="12"/>
      <c r="HH972" s="12"/>
      <c r="HI972" s="12"/>
      <c r="HJ972" s="12"/>
      <c r="HK972" s="12"/>
      <c r="HL972" s="12"/>
      <c r="HM972" s="12"/>
      <c r="HN972" s="12"/>
      <c r="HO972" s="12"/>
      <c r="HP972" s="12"/>
      <c r="HQ972" s="12"/>
      <c r="HR972" s="12"/>
      <c r="HS972" s="12"/>
      <c r="HT972" s="12"/>
      <c r="HU972" s="12"/>
      <c r="HV972" s="12"/>
      <c r="HW972" s="12"/>
      <c r="HX972" s="12"/>
      <c r="HY972" s="12"/>
      <c r="HZ972" s="12"/>
      <c r="IA972" s="12"/>
      <c r="IB972" s="12"/>
      <c r="IC972" s="12"/>
    </row>
    <row r="973" ht="12.0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  <c r="FY973" s="12"/>
      <c r="FZ973" s="12"/>
      <c r="GA973" s="12"/>
      <c r="GB973" s="12"/>
      <c r="GC973" s="12"/>
      <c r="GD973" s="12"/>
      <c r="GE973" s="12"/>
      <c r="GF973" s="12"/>
      <c r="GG973" s="12"/>
      <c r="GH973" s="12"/>
      <c r="GI973" s="12"/>
      <c r="GJ973" s="12"/>
      <c r="GK973" s="12"/>
      <c r="GL973" s="12"/>
      <c r="GM973" s="12"/>
      <c r="GN973" s="12"/>
      <c r="GO973" s="12"/>
      <c r="GP973" s="12"/>
      <c r="GQ973" s="12"/>
      <c r="GR973" s="12"/>
      <c r="GS973" s="12"/>
      <c r="GT973" s="12"/>
      <c r="GU973" s="12"/>
      <c r="GV973" s="12"/>
      <c r="GW973" s="12"/>
      <c r="GX973" s="12"/>
      <c r="GY973" s="12"/>
      <c r="GZ973" s="12"/>
      <c r="HA973" s="12"/>
      <c r="HB973" s="12"/>
      <c r="HC973" s="12"/>
      <c r="HD973" s="12"/>
      <c r="HE973" s="12"/>
      <c r="HF973" s="12"/>
      <c r="HG973" s="12"/>
      <c r="HH973" s="12"/>
      <c r="HI973" s="12"/>
      <c r="HJ973" s="12"/>
      <c r="HK973" s="12"/>
      <c r="HL973" s="12"/>
      <c r="HM973" s="12"/>
      <c r="HN973" s="12"/>
      <c r="HO973" s="12"/>
      <c r="HP973" s="12"/>
      <c r="HQ973" s="12"/>
      <c r="HR973" s="12"/>
      <c r="HS973" s="12"/>
      <c r="HT973" s="12"/>
      <c r="HU973" s="12"/>
      <c r="HV973" s="12"/>
      <c r="HW973" s="12"/>
      <c r="HX973" s="12"/>
      <c r="HY973" s="12"/>
      <c r="HZ973" s="12"/>
      <c r="IA973" s="12"/>
      <c r="IB973" s="12"/>
      <c r="IC973" s="12"/>
    </row>
    <row r="974" ht="12.0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  <c r="FY974" s="12"/>
      <c r="FZ974" s="12"/>
      <c r="GA974" s="12"/>
      <c r="GB974" s="12"/>
      <c r="GC974" s="12"/>
      <c r="GD974" s="12"/>
      <c r="GE974" s="12"/>
      <c r="GF974" s="12"/>
      <c r="GG974" s="12"/>
      <c r="GH974" s="12"/>
      <c r="GI974" s="12"/>
      <c r="GJ974" s="12"/>
      <c r="GK974" s="12"/>
      <c r="GL974" s="12"/>
      <c r="GM974" s="12"/>
      <c r="GN974" s="12"/>
      <c r="GO974" s="12"/>
      <c r="GP974" s="12"/>
      <c r="GQ974" s="12"/>
      <c r="GR974" s="12"/>
      <c r="GS974" s="12"/>
      <c r="GT974" s="12"/>
      <c r="GU974" s="12"/>
      <c r="GV974" s="12"/>
      <c r="GW974" s="12"/>
      <c r="GX974" s="12"/>
      <c r="GY974" s="12"/>
      <c r="GZ974" s="12"/>
      <c r="HA974" s="12"/>
      <c r="HB974" s="12"/>
      <c r="HC974" s="12"/>
      <c r="HD974" s="12"/>
      <c r="HE974" s="12"/>
      <c r="HF974" s="12"/>
      <c r="HG974" s="12"/>
      <c r="HH974" s="12"/>
      <c r="HI974" s="12"/>
      <c r="HJ974" s="12"/>
      <c r="HK974" s="12"/>
      <c r="HL974" s="12"/>
      <c r="HM974" s="12"/>
      <c r="HN974" s="12"/>
      <c r="HO974" s="12"/>
      <c r="HP974" s="12"/>
      <c r="HQ974" s="12"/>
      <c r="HR974" s="12"/>
      <c r="HS974" s="12"/>
      <c r="HT974" s="12"/>
      <c r="HU974" s="12"/>
      <c r="HV974" s="12"/>
      <c r="HW974" s="12"/>
      <c r="HX974" s="12"/>
      <c r="HY974" s="12"/>
      <c r="HZ974" s="12"/>
      <c r="IA974" s="12"/>
      <c r="IB974" s="12"/>
      <c r="IC974" s="12"/>
    </row>
    <row r="975" ht="12.0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  <c r="FY975" s="12"/>
      <c r="FZ975" s="12"/>
      <c r="GA975" s="12"/>
      <c r="GB975" s="12"/>
      <c r="GC975" s="12"/>
      <c r="GD975" s="12"/>
      <c r="GE975" s="12"/>
      <c r="GF975" s="12"/>
      <c r="GG975" s="12"/>
      <c r="GH975" s="12"/>
      <c r="GI975" s="12"/>
      <c r="GJ975" s="12"/>
      <c r="GK975" s="12"/>
      <c r="GL975" s="12"/>
      <c r="GM975" s="12"/>
      <c r="GN975" s="12"/>
      <c r="GO975" s="12"/>
      <c r="GP975" s="12"/>
      <c r="GQ975" s="12"/>
      <c r="GR975" s="12"/>
      <c r="GS975" s="12"/>
      <c r="GT975" s="12"/>
      <c r="GU975" s="12"/>
      <c r="GV975" s="12"/>
      <c r="GW975" s="12"/>
      <c r="GX975" s="12"/>
      <c r="GY975" s="12"/>
      <c r="GZ975" s="12"/>
      <c r="HA975" s="12"/>
      <c r="HB975" s="12"/>
      <c r="HC975" s="12"/>
      <c r="HD975" s="12"/>
      <c r="HE975" s="12"/>
      <c r="HF975" s="12"/>
      <c r="HG975" s="12"/>
      <c r="HH975" s="12"/>
      <c r="HI975" s="12"/>
      <c r="HJ975" s="12"/>
      <c r="HK975" s="12"/>
      <c r="HL975" s="12"/>
      <c r="HM975" s="12"/>
      <c r="HN975" s="12"/>
      <c r="HO975" s="12"/>
      <c r="HP975" s="12"/>
      <c r="HQ975" s="12"/>
      <c r="HR975" s="12"/>
      <c r="HS975" s="12"/>
      <c r="HT975" s="12"/>
      <c r="HU975" s="12"/>
      <c r="HV975" s="12"/>
      <c r="HW975" s="12"/>
      <c r="HX975" s="12"/>
      <c r="HY975" s="12"/>
      <c r="HZ975" s="12"/>
      <c r="IA975" s="12"/>
      <c r="IB975" s="12"/>
      <c r="IC975" s="12"/>
    </row>
    <row r="976" ht="12.0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  <c r="FY976" s="12"/>
      <c r="FZ976" s="12"/>
      <c r="GA976" s="12"/>
      <c r="GB976" s="12"/>
      <c r="GC976" s="12"/>
      <c r="GD976" s="12"/>
      <c r="GE976" s="12"/>
      <c r="GF976" s="12"/>
      <c r="GG976" s="12"/>
      <c r="GH976" s="12"/>
      <c r="GI976" s="12"/>
      <c r="GJ976" s="12"/>
      <c r="GK976" s="12"/>
      <c r="GL976" s="12"/>
      <c r="GM976" s="12"/>
      <c r="GN976" s="12"/>
      <c r="GO976" s="12"/>
      <c r="GP976" s="12"/>
      <c r="GQ976" s="12"/>
      <c r="GR976" s="12"/>
      <c r="GS976" s="12"/>
      <c r="GT976" s="12"/>
      <c r="GU976" s="12"/>
      <c r="GV976" s="12"/>
      <c r="GW976" s="12"/>
      <c r="GX976" s="12"/>
      <c r="GY976" s="12"/>
      <c r="GZ976" s="12"/>
      <c r="HA976" s="12"/>
      <c r="HB976" s="12"/>
      <c r="HC976" s="12"/>
      <c r="HD976" s="12"/>
      <c r="HE976" s="12"/>
      <c r="HF976" s="12"/>
      <c r="HG976" s="12"/>
      <c r="HH976" s="12"/>
      <c r="HI976" s="12"/>
      <c r="HJ976" s="12"/>
      <c r="HK976" s="12"/>
      <c r="HL976" s="12"/>
      <c r="HM976" s="12"/>
      <c r="HN976" s="12"/>
      <c r="HO976" s="12"/>
      <c r="HP976" s="12"/>
      <c r="HQ976" s="12"/>
      <c r="HR976" s="12"/>
      <c r="HS976" s="12"/>
      <c r="HT976" s="12"/>
      <c r="HU976" s="12"/>
      <c r="HV976" s="12"/>
      <c r="HW976" s="12"/>
      <c r="HX976" s="12"/>
      <c r="HY976" s="12"/>
      <c r="HZ976" s="12"/>
      <c r="IA976" s="12"/>
      <c r="IB976" s="12"/>
      <c r="IC976" s="12"/>
    </row>
    <row r="977" ht="12.0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  <c r="FY977" s="12"/>
      <c r="FZ977" s="12"/>
      <c r="GA977" s="12"/>
      <c r="GB977" s="12"/>
      <c r="GC977" s="12"/>
      <c r="GD977" s="12"/>
      <c r="GE977" s="12"/>
      <c r="GF977" s="12"/>
      <c r="GG977" s="12"/>
      <c r="GH977" s="12"/>
      <c r="GI977" s="12"/>
      <c r="GJ977" s="12"/>
      <c r="GK977" s="12"/>
      <c r="GL977" s="12"/>
      <c r="GM977" s="12"/>
      <c r="GN977" s="12"/>
      <c r="GO977" s="12"/>
      <c r="GP977" s="12"/>
      <c r="GQ977" s="12"/>
      <c r="GR977" s="12"/>
      <c r="GS977" s="12"/>
      <c r="GT977" s="12"/>
      <c r="GU977" s="12"/>
      <c r="GV977" s="12"/>
      <c r="GW977" s="12"/>
      <c r="GX977" s="12"/>
      <c r="GY977" s="12"/>
      <c r="GZ977" s="12"/>
      <c r="HA977" s="12"/>
      <c r="HB977" s="12"/>
      <c r="HC977" s="12"/>
      <c r="HD977" s="12"/>
      <c r="HE977" s="12"/>
      <c r="HF977" s="12"/>
      <c r="HG977" s="12"/>
      <c r="HH977" s="12"/>
      <c r="HI977" s="12"/>
      <c r="HJ977" s="12"/>
      <c r="HK977" s="12"/>
      <c r="HL977" s="12"/>
      <c r="HM977" s="12"/>
      <c r="HN977" s="12"/>
      <c r="HO977" s="12"/>
      <c r="HP977" s="12"/>
      <c r="HQ977" s="12"/>
      <c r="HR977" s="12"/>
      <c r="HS977" s="12"/>
      <c r="HT977" s="12"/>
      <c r="HU977" s="12"/>
      <c r="HV977" s="12"/>
      <c r="HW977" s="12"/>
      <c r="HX977" s="12"/>
      <c r="HY977" s="12"/>
      <c r="HZ977" s="12"/>
      <c r="IA977" s="12"/>
      <c r="IB977" s="12"/>
      <c r="IC977" s="12"/>
    </row>
    <row r="978" ht="12.0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  <c r="FY978" s="12"/>
      <c r="FZ978" s="12"/>
      <c r="GA978" s="12"/>
      <c r="GB978" s="12"/>
      <c r="GC978" s="12"/>
      <c r="GD978" s="12"/>
      <c r="GE978" s="12"/>
      <c r="GF978" s="12"/>
      <c r="GG978" s="12"/>
      <c r="GH978" s="12"/>
      <c r="GI978" s="12"/>
      <c r="GJ978" s="12"/>
      <c r="GK978" s="12"/>
      <c r="GL978" s="12"/>
      <c r="GM978" s="12"/>
      <c r="GN978" s="12"/>
      <c r="GO978" s="12"/>
      <c r="GP978" s="12"/>
      <c r="GQ978" s="12"/>
      <c r="GR978" s="12"/>
      <c r="GS978" s="12"/>
      <c r="GT978" s="12"/>
      <c r="GU978" s="12"/>
      <c r="GV978" s="12"/>
      <c r="GW978" s="12"/>
      <c r="GX978" s="12"/>
      <c r="GY978" s="12"/>
      <c r="GZ978" s="12"/>
      <c r="HA978" s="12"/>
      <c r="HB978" s="12"/>
      <c r="HC978" s="12"/>
      <c r="HD978" s="12"/>
      <c r="HE978" s="12"/>
      <c r="HF978" s="12"/>
      <c r="HG978" s="12"/>
      <c r="HH978" s="12"/>
      <c r="HI978" s="12"/>
      <c r="HJ978" s="12"/>
      <c r="HK978" s="12"/>
      <c r="HL978" s="12"/>
      <c r="HM978" s="12"/>
      <c r="HN978" s="12"/>
      <c r="HO978" s="12"/>
      <c r="HP978" s="12"/>
      <c r="HQ978" s="12"/>
      <c r="HR978" s="12"/>
      <c r="HS978" s="12"/>
      <c r="HT978" s="12"/>
      <c r="HU978" s="12"/>
      <c r="HV978" s="12"/>
      <c r="HW978" s="12"/>
      <c r="HX978" s="12"/>
      <c r="HY978" s="12"/>
      <c r="HZ978" s="12"/>
      <c r="IA978" s="12"/>
      <c r="IB978" s="12"/>
      <c r="IC978" s="12"/>
    </row>
    <row r="979" ht="12.0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  <c r="FY979" s="12"/>
      <c r="FZ979" s="12"/>
      <c r="GA979" s="12"/>
      <c r="GB979" s="12"/>
      <c r="GC979" s="12"/>
      <c r="GD979" s="12"/>
      <c r="GE979" s="12"/>
      <c r="GF979" s="12"/>
      <c r="GG979" s="12"/>
      <c r="GH979" s="12"/>
      <c r="GI979" s="12"/>
      <c r="GJ979" s="12"/>
      <c r="GK979" s="12"/>
      <c r="GL979" s="12"/>
      <c r="GM979" s="12"/>
      <c r="GN979" s="12"/>
      <c r="GO979" s="12"/>
      <c r="GP979" s="12"/>
      <c r="GQ979" s="12"/>
      <c r="GR979" s="12"/>
      <c r="GS979" s="12"/>
      <c r="GT979" s="12"/>
      <c r="GU979" s="12"/>
      <c r="GV979" s="12"/>
      <c r="GW979" s="12"/>
      <c r="GX979" s="12"/>
      <c r="GY979" s="12"/>
      <c r="GZ979" s="12"/>
      <c r="HA979" s="12"/>
      <c r="HB979" s="12"/>
      <c r="HC979" s="12"/>
      <c r="HD979" s="12"/>
      <c r="HE979" s="12"/>
      <c r="HF979" s="12"/>
      <c r="HG979" s="12"/>
      <c r="HH979" s="12"/>
      <c r="HI979" s="12"/>
      <c r="HJ979" s="12"/>
      <c r="HK979" s="12"/>
      <c r="HL979" s="12"/>
      <c r="HM979" s="12"/>
      <c r="HN979" s="12"/>
      <c r="HO979" s="12"/>
      <c r="HP979" s="12"/>
      <c r="HQ979" s="12"/>
      <c r="HR979" s="12"/>
      <c r="HS979" s="12"/>
      <c r="HT979" s="12"/>
      <c r="HU979" s="12"/>
      <c r="HV979" s="12"/>
      <c r="HW979" s="12"/>
      <c r="HX979" s="12"/>
      <c r="HY979" s="12"/>
      <c r="HZ979" s="12"/>
      <c r="IA979" s="12"/>
      <c r="IB979" s="12"/>
      <c r="IC979" s="12"/>
    </row>
    <row r="980" ht="12.0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  <c r="FY980" s="12"/>
      <c r="FZ980" s="12"/>
      <c r="GA980" s="12"/>
      <c r="GB980" s="12"/>
      <c r="GC980" s="12"/>
      <c r="GD980" s="12"/>
      <c r="GE980" s="12"/>
      <c r="GF980" s="12"/>
      <c r="GG980" s="12"/>
      <c r="GH980" s="12"/>
      <c r="GI980" s="12"/>
      <c r="GJ980" s="12"/>
      <c r="GK980" s="12"/>
      <c r="GL980" s="12"/>
      <c r="GM980" s="12"/>
      <c r="GN980" s="12"/>
      <c r="GO980" s="12"/>
      <c r="GP980" s="12"/>
      <c r="GQ980" s="12"/>
      <c r="GR980" s="12"/>
      <c r="GS980" s="12"/>
      <c r="GT980" s="12"/>
      <c r="GU980" s="12"/>
      <c r="GV980" s="12"/>
      <c r="GW980" s="12"/>
      <c r="GX980" s="12"/>
      <c r="GY980" s="12"/>
      <c r="GZ980" s="12"/>
      <c r="HA980" s="12"/>
      <c r="HB980" s="12"/>
      <c r="HC980" s="12"/>
      <c r="HD980" s="12"/>
      <c r="HE980" s="12"/>
      <c r="HF980" s="12"/>
      <c r="HG980" s="12"/>
      <c r="HH980" s="12"/>
      <c r="HI980" s="12"/>
      <c r="HJ980" s="12"/>
      <c r="HK980" s="12"/>
      <c r="HL980" s="12"/>
      <c r="HM980" s="12"/>
      <c r="HN980" s="12"/>
      <c r="HO980" s="12"/>
      <c r="HP980" s="12"/>
      <c r="HQ980" s="12"/>
      <c r="HR980" s="12"/>
      <c r="HS980" s="12"/>
      <c r="HT980" s="12"/>
      <c r="HU980" s="12"/>
      <c r="HV980" s="12"/>
      <c r="HW980" s="12"/>
      <c r="HX980" s="12"/>
      <c r="HY980" s="12"/>
      <c r="HZ980" s="12"/>
      <c r="IA980" s="12"/>
      <c r="IB980" s="12"/>
      <c r="IC980" s="12"/>
    </row>
    <row r="981" ht="12.0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  <c r="FY981" s="12"/>
      <c r="FZ981" s="12"/>
      <c r="GA981" s="12"/>
      <c r="GB981" s="12"/>
      <c r="GC981" s="12"/>
      <c r="GD981" s="12"/>
      <c r="GE981" s="12"/>
      <c r="GF981" s="12"/>
      <c r="GG981" s="12"/>
      <c r="GH981" s="12"/>
      <c r="GI981" s="12"/>
      <c r="GJ981" s="12"/>
      <c r="GK981" s="12"/>
      <c r="GL981" s="12"/>
      <c r="GM981" s="12"/>
      <c r="GN981" s="12"/>
      <c r="GO981" s="12"/>
      <c r="GP981" s="12"/>
      <c r="GQ981" s="12"/>
      <c r="GR981" s="12"/>
      <c r="GS981" s="12"/>
      <c r="GT981" s="12"/>
      <c r="GU981" s="12"/>
      <c r="GV981" s="12"/>
      <c r="GW981" s="12"/>
      <c r="GX981" s="12"/>
      <c r="GY981" s="12"/>
      <c r="GZ981" s="12"/>
      <c r="HA981" s="12"/>
      <c r="HB981" s="12"/>
      <c r="HC981" s="12"/>
      <c r="HD981" s="12"/>
      <c r="HE981" s="12"/>
      <c r="HF981" s="12"/>
      <c r="HG981" s="12"/>
      <c r="HH981" s="12"/>
      <c r="HI981" s="12"/>
      <c r="HJ981" s="12"/>
      <c r="HK981" s="12"/>
      <c r="HL981" s="12"/>
      <c r="HM981" s="12"/>
      <c r="HN981" s="12"/>
      <c r="HO981" s="12"/>
      <c r="HP981" s="12"/>
      <c r="HQ981" s="12"/>
      <c r="HR981" s="12"/>
      <c r="HS981" s="12"/>
      <c r="HT981" s="12"/>
      <c r="HU981" s="12"/>
      <c r="HV981" s="12"/>
      <c r="HW981" s="12"/>
      <c r="HX981" s="12"/>
      <c r="HY981" s="12"/>
      <c r="HZ981" s="12"/>
      <c r="IA981" s="12"/>
      <c r="IB981" s="12"/>
      <c r="IC981" s="12"/>
    </row>
    <row r="982" ht="12.0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  <c r="FY982" s="12"/>
      <c r="FZ982" s="12"/>
      <c r="GA982" s="12"/>
      <c r="GB982" s="12"/>
      <c r="GC982" s="12"/>
      <c r="GD982" s="12"/>
      <c r="GE982" s="12"/>
      <c r="GF982" s="12"/>
      <c r="GG982" s="12"/>
      <c r="GH982" s="12"/>
      <c r="GI982" s="12"/>
      <c r="GJ982" s="12"/>
      <c r="GK982" s="12"/>
      <c r="GL982" s="12"/>
      <c r="GM982" s="12"/>
      <c r="GN982" s="12"/>
      <c r="GO982" s="12"/>
      <c r="GP982" s="12"/>
      <c r="GQ982" s="12"/>
      <c r="GR982" s="12"/>
      <c r="GS982" s="12"/>
      <c r="GT982" s="12"/>
      <c r="GU982" s="12"/>
      <c r="GV982" s="12"/>
      <c r="GW982" s="12"/>
      <c r="GX982" s="12"/>
      <c r="GY982" s="12"/>
      <c r="GZ982" s="12"/>
      <c r="HA982" s="12"/>
      <c r="HB982" s="12"/>
      <c r="HC982" s="12"/>
      <c r="HD982" s="12"/>
      <c r="HE982" s="12"/>
      <c r="HF982" s="12"/>
      <c r="HG982" s="12"/>
      <c r="HH982" s="12"/>
      <c r="HI982" s="12"/>
      <c r="HJ982" s="12"/>
      <c r="HK982" s="12"/>
      <c r="HL982" s="12"/>
      <c r="HM982" s="12"/>
      <c r="HN982" s="12"/>
      <c r="HO982" s="12"/>
      <c r="HP982" s="12"/>
      <c r="HQ982" s="12"/>
      <c r="HR982" s="12"/>
      <c r="HS982" s="12"/>
      <c r="HT982" s="12"/>
      <c r="HU982" s="12"/>
      <c r="HV982" s="12"/>
      <c r="HW982" s="12"/>
      <c r="HX982" s="12"/>
      <c r="HY982" s="12"/>
      <c r="HZ982" s="12"/>
      <c r="IA982" s="12"/>
      <c r="IB982" s="12"/>
      <c r="IC982" s="12"/>
    </row>
    <row r="983" ht="12.0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  <c r="FY983" s="12"/>
      <c r="FZ983" s="12"/>
      <c r="GA983" s="12"/>
      <c r="GB983" s="12"/>
      <c r="GC983" s="12"/>
      <c r="GD983" s="12"/>
      <c r="GE983" s="12"/>
      <c r="GF983" s="12"/>
      <c r="GG983" s="12"/>
      <c r="GH983" s="12"/>
      <c r="GI983" s="12"/>
      <c r="GJ983" s="12"/>
      <c r="GK983" s="12"/>
      <c r="GL983" s="12"/>
      <c r="GM983" s="12"/>
      <c r="GN983" s="12"/>
      <c r="GO983" s="12"/>
      <c r="GP983" s="12"/>
      <c r="GQ983" s="12"/>
      <c r="GR983" s="12"/>
      <c r="GS983" s="12"/>
      <c r="GT983" s="12"/>
      <c r="GU983" s="12"/>
      <c r="GV983" s="12"/>
      <c r="GW983" s="12"/>
      <c r="GX983" s="12"/>
      <c r="GY983" s="12"/>
      <c r="GZ983" s="12"/>
      <c r="HA983" s="12"/>
      <c r="HB983" s="12"/>
      <c r="HC983" s="12"/>
      <c r="HD983" s="12"/>
      <c r="HE983" s="12"/>
      <c r="HF983" s="12"/>
      <c r="HG983" s="12"/>
      <c r="HH983" s="12"/>
      <c r="HI983" s="12"/>
      <c r="HJ983" s="12"/>
      <c r="HK983" s="12"/>
      <c r="HL983" s="12"/>
      <c r="HM983" s="12"/>
      <c r="HN983" s="12"/>
      <c r="HO983" s="12"/>
      <c r="HP983" s="12"/>
      <c r="HQ983" s="12"/>
      <c r="HR983" s="12"/>
      <c r="HS983" s="12"/>
      <c r="HT983" s="12"/>
      <c r="HU983" s="12"/>
      <c r="HV983" s="12"/>
      <c r="HW983" s="12"/>
      <c r="HX983" s="12"/>
      <c r="HY983" s="12"/>
      <c r="HZ983" s="12"/>
      <c r="IA983" s="12"/>
      <c r="IB983" s="12"/>
      <c r="IC983" s="12"/>
    </row>
    <row r="984" ht="12.0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  <c r="FY984" s="12"/>
      <c r="FZ984" s="12"/>
      <c r="GA984" s="12"/>
      <c r="GB984" s="12"/>
      <c r="GC984" s="12"/>
      <c r="GD984" s="12"/>
      <c r="GE984" s="12"/>
      <c r="GF984" s="12"/>
      <c r="GG984" s="12"/>
      <c r="GH984" s="12"/>
      <c r="GI984" s="12"/>
      <c r="GJ984" s="12"/>
      <c r="GK984" s="12"/>
      <c r="GL984" s="12"/>
      <c r="GM984" s="12"/>
      <c r="GN984" s="12"/>
      <c r="GO984" s="12"/>
      <c r="GP984" s="12"/>
      <c r="GQ984" s="12"/>
      <c r="GR984" s="12"/>
      <c r="GS984" s="12"/>
      <c r="GT984" s="12"/>
      <c r="GU984" s="12"/>
      <c r="GV984" s="12"/>
      <c r="GW984" s="12"/>
      <c r="GX984" s="12"/>
      <c r="GY984" s="12"/>
      <c r="GZ984" s="12"/>
      <c r="HA984" s="12"/>
      <c r="HB984" s="12"/>
      <c r="HC984" s="12"/>
      <c r="HD984" s="12"/>
      <c r="HE984" s="12"/>
      <c r="HF984" s="12"/>
      <c r="HG984" s="12"/>
      <c r="HH984" s="12"/>
      <c r="HI984" s="12"/>
      <c r="HJ984" s="12"/>
      <c r="HK984" s="12"/>
      <c r="HL984" s="12"/>
      <c r="HM984" s="12"/>
      <c r="HN984" s="12"/>
      <c r="HO984" s="12"/>
      <c r="HP984" s="12"/>
      <c r="HQ984" s="12"/>
      <c r="HR984" s="12"/>
      <c r="HS984" s="12"/>
      <c r="HT984" s="12"/>
      <c r="HU984" s="12"/>
      <c r="HV984" s="12"/>
      <c r="HW984" s="12"/>
      <c r="HX984" s="12"/>
      <c r="HY984" s="12"/>
      <c r="HZ984" s="12"/>
      <c r="IA984" s="12"/>
      <c r="IB984" s="12"/>
      <c r="IC984" s="12"/>
    </row>
    <row r="985" ht="12.0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  <c r="FY985" s="12"/>
      <c r="FZ985" s="12"/>
      <c r="GA985" s="12"/>
      <c r="GB985" s="12"/>
      <c r="GC985" s="12"/>
      <c r="GD985" s="12"/>
      <c r="GE985" s="12"/>
      <c r="GF985" s="12"/>
      <c r="GG985" s="12"/>
      <c r="GH985" s="12"/>
      <c r="GI985" s="12"/>
      <c r="GJ985" s="12"/>
      <c r="GK985" s="12"/>
      <c r="GL985" s="12"/>
      <c r="GM985" s="12"/>
      <c r="GN985" s="12"/>
      <c r="GO985" s="12"/>
      <c r="GP985" s="12"/>
      <c r="GQ985" s="12"/>
      <c r="GR985" s="12"/>
      <c r="GS985" s="12"/>
      <c r="GT985" s="12"/>
      <c r="GU985" s="12"/>
      <c r="GV985" s="12"/>
      <c r="GW985" s="12"/>
      <c r="GX985" s="12"/>
      <c r="GY985" s="12"/>
      <c r="GZ985" s="12"/>
      <c r="HA985" s="12"/>
      <c r="HB985" s="12"/>
      <c r="HC985" s="12"/>
      <c r="HD985" s="12"/>
      <c r="HE985" s="12"/>
      <c r="HF985" s="12"/>
      <c r="HG985" s="12"/>
      <c r="HH985" s="12"/>
      <c r="HI985" s="12"/>
      <c r="HJ985" s="12"/>
      <c r="HK985" s="12"/>
      <c r="HL985" s="12"/>
      <c r="HM985" s="12"/>
      <c r="HN985" s="12"/>
      <c r="HO985" s="12"/>
      <c r="HP985" s="12"/>
      <c r="HQ985" s="12"/>
      <c r="HR985" s="12"/>
      <c r="HS985" s="12"/>
      <c r="HT985" s="12"/>
      <c r="HU985" s="12"/>
      <c r="HV985" s="12"/>
      <c r="HW985" s="12"/>
      <c r="HX985" s="12"/>
      <c r="HY985" s="12"/>
      <c r="HZ985" s="12"/>
      <c r="IA985" s="12"/>
      <c r="IB985" s="12"/>
      <c r="IC985" s="12"/>
    </row>
    <row r="986" ht="12.0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  <c r="FY986" s="12"/>
      <c r="FZ986" s="12"/>
      <c r="GA986" s="12"/>
      <c r="GB986" s="12"/>
      <c r="GC986" s="12"/>
      <c r="GD986" s="12"/>
      <c r="GE986" s="12"/>
      <c r="GF986" s="12"/>
      <c r="GG986" s="12"/>
      <c r="GH986" s="12"/>
      <c r="GI986" s="12"/>
      <c r="GJ986" s="12"/>
      <c r="GK986" s="12"/>
      <c r="GL986" s="12"/>
      <c r="GM986" s="12"/>
      <c r="GN986" s="12"/>
      <c r="GO986" s="12"/>
      <c r="GP986" s="12"/>
      <c r="GQ986" s="12"/>
      <c r="GR986" s="12"/>
      <c r="GS986" s="12"/>
      <c r="GT986" s="12"/>
      <c r="GU986" s="12"/>
      <c r="GV986" s="12"/>
      <c r="GW986" s="12"/>
      <c r="GX986" s="12"/>
      <c r="GY986" s="12"/>
      <c r="GZ986" s="12"/>
      <c r="HA986" s="12"/>
      <c r="HB986" s="12"/>
      <c r="HC986" s="12"/>
      <c r="HD986" s="12"/>
      <c r="HE986" s="12"/>
      <c r="HF986" s="12"/>
      <c r="HG986" s="12"/>
      <c r="HH986" s="12"/>
      <c r="HI986" s="12"/>
      <c r="HJ986" s="12"/>
      <c r="HK986" s="12"/>
      <c r="HL986" s="12"/>
      <c r="HM986" s="12"/>
      <c r="HN986" s="12"/>
      <c r="HO986" s="12"/>
      <c r="HP986" s="12"/>
      <c r="HQ986" s="12"/>
      <c r="HR986" s="12"/>
      <c r="HS986" s="12"/>
      <c r="HT986" s="12"/>
      <c r="HU986" s="12"/>
      <c r="HV986" s="12"/>
      <c r="HW986" s="12"/>
      <c r="HX986" s="12"/>
      <c r="HY986" s="12"/>
      <c r="HZ986" s="12"/>
      <c r="IA986" s="12"/>
      <c r="IB986" s="12"/>
      <c r="IC986" s="12"/>
    </row>
    <row r="987" ht="12.0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  <c r="FY987" s="12"/>
      <c r="FZ987" s="12"/>
      <c r="GA987" s="12"/>
      <c r="GB987" s="12"/>
      <c r="GC987" s="12"/>
      <c r="GD987" s="12"/>
      <c r="GE987" s="12"/>
      <c r="GF987" s="12"/>
      <c r="GG987" s="12"/>
      <c r="GH987" s="12"/>
      <c r="GI987" s="12"/>
      <c r="GJ987" s="12"/>
      <c r="GK987" s="12"/>
      <c r="GL987" s="12"/>
      <c r="GM987" s="12"/>
      <c r="GN987" s="12"/>
      <c r="GO987" s="12"/>
      <c r="GP987" s="12"/>
      <c r="GQ987" s="12"/>
      <c r="GR987" s="12"/>
      <c r="GS987" s="12"/>
      <c r="GT987" s="12"/>
      <c r="GU987" s="12"/>
      <c r="GV987" s="12"/>
      <c r="GW987" s="12"/>
      <c r="GX987" s="12"/>
      <c r="GY987" s="12"/>
      <c r="GZ987" s="12"/>
      <c r="HA987" s="12"/>
      <c r="HB987" s="12"/>
      <c r="HC987" s="12"/>
      <c r="HD987" s="12"/>
      <c r="HE987" s="12"/>
      <c r="HF987" s="12"/>
      <c r="HG987" s="12"/>
      <c r="HH987" s="12"/>
      <c r="HI987" s="12"/>
      <c r="HJ987" s="12"/>
      <c r="HK987" s="12"/>
      <c r="HL987" s="12"/>
      <c r="HM987" s="12"/>
      <c r="HN987" s="12"/>
      <c r="HO987" s="12"/>
      <c r="HP987" s="12"/>
      <c r="HQ987" s="12"/>
      <c r="HR987" s="12"/>
      <c r="HS987" s="12"/>
      <c r="HT987" s="12"/>
      <c r="HU987" s="12"/>
      <c r="HV987" s="12"/>
      <c r="HW987" s="12"/>
      <c r="HX987" s="12"/>
      <c r="HY987" s="12"/>
      <c r="HZ987" s="12"/>
      <c r="IA987" s="12"/>
      <c r="IB987" s="12"/>
      <c r="IC987" s="12"/>
    </row>
    <row r="988" ht="12.0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  <c r="FY988" s="12"/>
      <c r="FZ988" s="12"/>
      <c r="GA988" s="12"/>
      <c r="GB988" s="12"/>
      <c r="GC988" s="12"/>
      <c r="GD988" s="12"/>
      <c r="GE988" s="12"/>
      <c r="GF988" s="12"/>
      <c r="GG988" s="12"/>
      <c r="GH988" s="12"/>
      <c r="GI988" s="12"/>
      <c r="GJ988" s="12"/>
      <c r="GK988" s="12"/>
      <c r="GL988" s="12"/>
      <c r="GM988" s="12"/>
      <c r="GN988" s="12"/>
      <c r="GO988" s="12"/>
      <c r="GP988" s="12"/>
      <c r="GQ988" s="12"/>
      <c r="GR988" s="12"/>
      <c r="GS988" s="12"/>
      <c r="GT988" s="12"/>
      <c r="GU988" s="12"/>
      <c r="GV988" s="12"/>
      <c r="GW988" s="12"/>
      <c r="GX988" s="12"/>
      <c r="GY988" s="12"/>
      <c r="GZ988" s="12"/>
      <c r="HA988" s="12"/>
      <c r="HB988" s="12"/>
      <c r="HC988" s="12"/>
      <c r="HD988" s="12"/>
      <c r="HE988" s="12"/>
      <c r="HF988" s="12"/>
      <c r="HG988" s="12"/>
      <c r="HH988" s="12"/>
      <c r="HI988" s="12"/>
      <c r="HJ988" s="12"/>
      <c r="HK988" s="12"/>
      <c r="HL988" s="12"/>
      <c r="HM988" s="12"/>
      <c r="HN988" s="12"/>
      <c r="HO988" s="12"/>
      <c r="HP988" s="12"/>
      <c r="HQ988" s="12"/>
      <c r="HR988" s="12"/>
      <c r="HS988" s="12"/>
      <c r="HT988" s="12"/>
      <c r="HU988" s="12"/>
      <c r="HV988" s="12"/>
      <c r="HW988" s="12"/>
      <c r="HX988" s="12"/>
      <c r="HY988" s="12"/>
      <c r="HZ988" s="12"/>
      <c r="IA988" s="12"/>
      <c r="IB988" s="12"/>
      <c r="IC988" s="12"/>
    </row>
    <row r="989" ht="12.0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  <c r="FY989" s="12"/>
      <c r="FZ989" s="12"/>
      <c r="GA989" s="12"/>
      <c r="GB989" s="12"/>
      <c r="GC989" s="12"/>
      <c r="GD989" s="12"/>
      <c r="GE989" s="12"/>
      <c r="GF989" s="12"/>
      <c r="GG989" s="12"/>
      <c r="GH989" s="12"/>
      <c r="GI989" s="12"/>
      <c r="GJ989" s="12"/>
      <c r="GK989" s="12"/>
      <c r="GL989" s="12"/>
      <c r="GM989" s="12"/>
      <c r="GN989" s="12"/>
      <c r="GO989" s="12"/>
      <c r="GP989" s="12"/>
      <c r="GQ989" s="12"/>
      <c r="GR989" s="12"/>
      <c r="GS989" s="12"/>
      <c r="GT989" s="12"/>
      <c r="GU989" s="12"/>
      <c r="GV989" s="12"/>
      <c r="GW989" s="12"/>
      <c r="GX989" s="12"/>
      <c r="GY989" s="12"/>
      <c r="GZ989" s="12"/>
      <c r="HA989" s="12"/>
      <c r="HB989" s="12"/>
      <c r="HC989" s="12"/>
      <c r="HD989" s="12"/>
      <c r="HE989" s="12"/>
      <c r="HF989" s="12"/>
      <c r="HG989" s="12"/>
      <c r="HH989" s="12"/>
      <c r="HI989" s="12"/>
      <c r="HJ989" s="12"/>
      <c r="HK989" s="12"/>
      <c r="HL989" s="12"/>
      <c r="HM989" s="12"/>
      <c r="HN989" s="12"/>
      <c r="HO989" s="12"/>
      <c r="HP989" s="12"/>
      <c r="HQ989" s="12"/>
      <c r="HR989" s="12"/>
      <c r="HS989" s="12"/>
      <c r="HT989" s="12"/>
      <c r="HU989" s="12"/>
      <c r="HV989" s="12"/>
      <c r="HW989" s="12"/>
      <c r="HX989" s="12"/>
      <c r="HY989" s="12"/>
      <c r="HZ989" s="12"/>
      <c r="IA989" s="12"/>
      <c r="IB989" s="12"/>
      <c r="IC989" s="12"/>
    </row>
    <row r="990" ht="12.0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  <c r="FY990" s="12"/>
      <c r="FZ990" s="12"/>
      <c r="GA990" s="12"/>
      <c r="GB990" s="12"/>
      <c r="GC990" s="12"/>
      <c r="GD990" s="12"/>
      <c r="GE990" s="12"/>
      <c r="GF990" s="12"/>
      <c r="GG990" s="12"/>
      <c r="GH990" s="12"/>
      <c r="GI990" s="12"/>
      <c r="GJ990" s="12"/>
      <c r="GK990" s="12"/>
      <c r="GL990" s="12"/>
      <c r="GM990" s="12"/>
      <c r="GN990" s="12"/>
      <c r="GO990" s="12"/>
      <c r="GP990" s="12"/>
      <c r="GQ990" s="12"/>
      <c r="GR990" s="12"/>
      <c r="GS990" s="12"/>
      <c r="GT990" s="12"/>
      <c r="GU990" s="12"/>
      <c r="GV990" s="12"/>
      <c r="GW990" s="12"/>
      <c r="GX990" s="12"/>
      <c r="GY990" s="12"/>
      <c r="GZ990" s="12"/>
      <c r="HA990" s="12"/>
      <c r="HB990" s="12"/>
      <c r="HC990" s="12"/>
      <c r="HD990" s="12"/>
      <c r="HE990" s="12"/>
      <c r="HF990" s="12"/>
      <c r="HG990" s="12"/>
      <c r="HH990" s="12"/>
      <c r="HI990" s="12"/>
      <c r="HJ990" s="12"/>
      <c r="HK990" s="12"/>
      <c r="HL990" s="12"/>
      <c r="HM990" s="12"/>
      <c r="HN990" s="12"/>
      <c r="HO990" s="12"/>
      <c r="HP990" s="12"/>
      <c r="HQ990" s="12"/>
      <c r="HR990" s="12"/>
      <c r="HS990" s="12"/>
      <c r="HT990" s="12"/>
      <c r="HU990" s="12"/>
      <c r="HV990" s="12"/>
      <c r="HW990" s="12"/>
      <c r="HX990" s="12"/>
      <c r="HY990" s="12"/>
      <c r="HZ990" s="12"/>
      <c r="IA990" s="12"/>
      <c r="IB990" s="12"/>
      <c r="IC990" s="12"/>
    </row>
    <row r="991" ht="12.0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  <c r="FY991" s="12"/>
      <c r="FZ991" s="12"/>
      <c r="GA991" s="12"/>
      <c r="GB991" s="12"/>
      <c r="GC991" s="12"/>
      <c r="GD991" s="12"/>
      <c r="GE991" s="12"/>
      <c r="GF991" s="12"/>
      <c r="GG991" s="12"/>
      <c r="GH991" s="12"/>
      <c r="GI991" s="12"/>
      <c r="GJ991" s="12"/>
      <c r="GK991" s="12"/>
      <c r="GL991" s="12"/>
      <c r="GM991" s="12"/>
      <c r="GN991" s="12"/>
      <c r="GO991" s="12"/>
      <c r="GP991" s="12"/>
      <c r="GQ991" s="12"/>
      <c r="GR991" s="12"/>
      <c r="GS991" s="12"/>
      <c r="GT991" s="12"/>
      <c r="GU991" s="12"/>
      <c r="GV991" s="12"/>
      <c r="GW991" s="12"/>
      <c r="GX991" s="12"/>
      <c r="GY991" s="12"/>
      <c r="GZ991" s="12"/>
      <c r="HA991" s="12"/>
      <c r="HB991" s="12"/>
      <c r="HC991" s="12"/>
      <c r="HD991" s="12"/>
      <c r="HE991" s="12"/>
      <c r="HF991" s="12"/>
      <c r="HG991" s="12"/>
      <c r="HH991" s="12"/>
      <c r="HI991" s="12"/>
      <c r="HJ991" s="12"/>
      <c r="HK991" s="12"/>
      <c r="HL991" s="12"/>
      <c r="HM991" s="12"/>
      <c r="HN991" s="12"/>
      <c r="HO991" s="12"/>
      <c r="HP991" s="12"/>
      <c r="HQ991" s="12"/>
      <c r="HR991" s="12"/>
      <c r="HS991" s="12"/>
      <c r="HT991" s="12"/>
      <c r="HU991" s="12"/>
      <c r="HV991" s="12"/>
      <c r="HW991" s="12"/>
      <c r="HX991" s="12"/>
      <c r="HY991" s="12"/>
      <c r="HZ991" s="12"/>
      <c r="IA991" s="12"/>
      <c r="IB991" s="12"/>
      <c r="IC991" s="12"/>
    </row>
    <row r="992" ht="12.0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  <c r="FY992" s="12"/>
      <c r="FZ992" s="12"/>
      <c r="GA992" s="12"/>
      <c r="GB992" s="12"/>
      <c r="GC992" s="12"/>
      <c r="GD992" s="12"/>
      <c r="GE992" s="12"/>
      <c r="GF992" s="12"/>
      <c r="GG992" s="12"/>
      <c r="GH992" s="12"/>
      <c r="GI992" s="12"/>
      <c r="GJ992" s="12"/>
      <c r="GK992" s="12"/>
      <c r="GL992" s="12"/>
      <c r="GM992" s="12"/>
      <c r="GN992" s="12"/>
      <c r="GO992" s="12"/>
      <c r="GP992" s="12"/>
      <c r="GQ992" s="12"/>
      <c r="GR992" s="12"/>
      <c r="GS992" s="12"/>
      <c r="GT992" s="12"/>
      <c r="GU992" s="12"/>
      <c r="GV992" s="12"/>
      <c r="GW992" s="12"/>
      <c r="GX992" s="12"/>
      <c r="GY992" s="12"/>
      <c r="GZ992" s="12"/>
      <c r="HA992" s="12"/>
      <c r="HB992" s="12"/>
      <c r="HC992" s="12"/>
      <c r="HD992" s="12"/>
      <c r="HE992" s="12"/>
      <c r="HF992" s="12"/>
      <c r="HG992" s="12"/>
      <c r="HH992" s="12"/>
      <c r="HI992" s="12"/>
      <c r="HJ992" s="12"/>
      <c r="HK992" s="12"/>
      <c r="HL992" s="12"/>
      <c r="HM992" s="12"/>
      <c r="HN992" s="12"/>
      <c r="HO992" s="12"/>
      <c r="HP992" s="12"/>
      <c r="HQ992" s="12"/>
      <c r="HR992" s="12"/>
      <c r="HS992" s="12"/>
      <c r="HT992" s="12"/>
      <c r="HU992" s="12"/>
      <c r="HV992" s="12"/>
      <c r="HW992" s="12"/>
      <c r="HX992" s="12"/>
      <c r="HY992" s="12"/>
      <c r="HZ992" s="12"/>
      <c r="IA992" s="12"/>
      <c r="IB992" s="12"/>
      <c r="IC992" s="12"/>
    </row>
    <row r="993" ht="12.0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  <c r="FY993" s="12"/>
      <c r="FZ993" s="12"/>
      <c r="GA993" s="12"/>
      <c r="GB993" s="12"/>
      <c r="GC993" s="12"/>
      <c r="GD993" s="12"/>
      <c r="GE993" s="12"/>
      <c r="GF993" s="12"/>
      <c r="GG993" s="12"/>
      <c r="GH993" s="12"/>
      <c r="GI993" s="12"/>
      <c r="GJ993" s="12"/>
      <c r="GK993" s="12"/>
      <c r="GL993" s="12"/>
      <c r="GM993" s="12"/>
      <c r="GN993" s="12"/>
      <c r="GO993" s="12"/>
      <c r="GP993" s="12"/>
      <c r="GQ993" s="12"/>
      <c r="GR993" s="12"/>
      <c r="GS993" s="12"/>
      <c r="GT993" s="12"/>
      <c r="GU993" s="12"/>
      <c r="GV993" s="12"/>
      <c r="GW993" s="12"/>
      <c r="GX993" s="12"/>
      <c r="GY993" s="12"/>
      <c r="GZ993" s="12"/>
      <c r="HA993" s="12"/>
      <c r="HB993" s="12"/>
      <c r="HC993" s="12"/>
      <c r="HD993" s="12"/>
      <c r="HE993" s="12"/>
      <c r="HF993" s="12"/>
      <c r="HG993" s="12"/>
      <c r="HH993" s="12"/>
      <c r="HI993" s="12"/>
      <c r="HJ993" s="12"/>
      <c r="HK993" s="12"/>
      <c r="HL993" s="12"/>
      <c r="HM993" s="12"/>
      <c r="HN993" s="12"/>
      <c r="HO993" s="12"/>
      <c r="HP993" s="12"/>
      <c r="HQ993" s="12"/>
      <c r="HR993" s="12"/>
      <c r="HS993" s="12"/>
      <c r="HT993" s="12"/>
      <c r="HU993" s="12"/>
      <c r="HV993" s="12"/>
      <c r="HW993" s="12"/>
      <c r="HX993" s="12"/>
      <c r="HY993" s="12"/>
      <c r="HZ993" s="12"/>
      <c r="IA993" s="12"/>
      <c r="IB993" s="12"/>
      <c r="IC993" s="12"/>
    </row>
    <row r="994" ht="12.0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  <c r="FY994" s="12"/>
      <c r="FZ994" s="12"/>
      <c r="GA994" s="12"/>
      <c r="GB994" s="12"/>
      <c r="GC994" s="12"/>
      <c r="GD994" s="12"/>
      <c r="GE994" s="12"/>
      <c r="GF994" s="12"/>
      <c r="GG994" s="12"/>
      <c r="GH994" s="12"/>
      <c r="GI994" s="12"/>
      <c r="GJ994" s="12"/>
      <c r="GK994" s="12"/>
      <c r="GL994" s="12"/>
      <c r="GM994" s="12"/>
      <c r="GN994" s="12"/>
      <c r="GO994" s="12"/>
      <c r="GP994" s="12"/>
      <c r="GQ994" s="12"/>
      <c r="GR994" s="12"/>
      <c r="GS994" s="12"/>
      <c r="GT994" s="12"/>
      <c r="GU994" s="12"/>
      <c r="GV994" s="12"/>
      <c r="GW994" s="12"/>
      <c r="GX994" s="12"/>
      <c r="GY994" s="12"/>
      <c r="GZ994" s="12"/>
      <c r="HA994" s="12"/>
      <c r="HB994" s="12"/>
      <c r="HC994" s="12"/>
      <c r="HD994" s="12"/>
      <c r="HE994" s="12"/>
      <c r="HF994" s="12"/>
      <c r="HG994" s="12"/>
      <c r="HH994" s="12"/>
      <c r="HI994" s="12"/>
      <c r="HJ994" s="12"/>
      <c r="HK994" s="12"/>
      <c r="HL994" s="12"/>
      <c r="HM994" s="12"/>
      <c r="HN994" s="12"/>
      <c r="HO994" s="12"/>
      <c r="HP994" s="12"/>
      <c r="HQ994" s="12"/>
      <c r="HR994" s="12"/>
      <c r="HS994" s="12"/>
      <c r="HT994" s="12"/>
      <c r="HU994" s="12"/>
      <c r="HV994" s="12"/>
      <c r="HW994" s="12"/>
      <c r="HX994" s="12"/>
      <c r="HY994" s="12"/>
      <c r="HZ994" s="12"/>
      <c r="IA994" s="12"/>
      <c r="IB994" s="12"/>
      <c r="IC994" s="12"/>
    </row>
    <row r="995" ht="12.0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  <c r="FY995" s="12"/>
      <c r="FZ995" s="12"/>
      <c r="GA995" s="12"/>
      <c r="GB995" s="12"/>
      <c r="GC995" s="12"/>
      <c r="GD995" s="12"/>
      <c r="GE995" s="12"/>
      <c r="GF995" s="12"/>
      <c r="GG995" s="12"/>
      <c r="GH995" s="12"/>
      <c r="GI995" s="12"/>
      <c r="GJ995" s="12"/>
      <c r="GK995" s="12"/>
      <c r="GL995" s="12"/>
      <c r="GM995" s="12"/>
      <c r="GN995" s="12"/>
      <c r="GO995" s="12"/>
      <c r="GP995" s="12"/>
      <c r="GQ995" s="12"/>
      <c r="GR995" s="12"/>
      <c r="GS995" s="12"/>
      <c r="GT995" s="12"/>
      <c r="GU995" s="12"/>
      <c r="GV995" s="12"/>
      <c r="GW995" s="12"/>
      <c r="GX995" s="12"/>
      <c r="GY995" s="12"/>
      <c r="GZ995" s="12"/>
      <c r="HA995" s="12"/>
      <c r="HB995" s="12"/>
      <c r="HC995" s="12"/>
      <c r="HD995" s="12"/>
      <c r="HE995" s="12"/>
      <c r="HF995" s="12"/>
      <c r="HG995" s="12"/>
      <c r="HH995" s="12"/>
      <c r="HI995" s="12"/>
      <c r="HJ995" s="12"/>
      <c r="HK995" s="12"/>
      <c r="HL995" s="12"/>
      <c r="HM995" s="12"/>
      <c r="HN995" s="12"/>
      <c r="HO995" s="12"/>
      <c r="HP995" s="12"/>
      <c r="HQ995" s="12"/>
      <c r="HR995" s="12"/>
      <c r="HS995" s="12"/>
      <c r="HT995" s="12"/>
      <c r="HU995" s="12"/>
      <c r="HV995" s="12"/>
      <c r="HW995" s="12"/>
      <c r="HX995" s="12"/>
      <c r="HY995" s="12"/>
      <c r="HZ995" s="12"/>
      <c r="IA995" s="12"/>
      <c r="IB995" s="12"/>
      <c r="IC995" s="12"/>
    </row>
    <row r="996" ht="12.0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  <c r="FY996" s="12"/>
      <c r="FZ996" s="12"/>
      <c r="GA996" s="12"/>
      <c r="GB996" s="12"/>
      <c r="GC996" s="12"/>
      <c r="GD996" s="12"/>
      <c r="GE996" s="12"/>
      <c r="GF996" s="12"/>
      <c r="GG996" s="12"/>
      <c r="GH996" s="12"/>
      <c r="GI996" s="12"/>
      <c r="GJ996" s="12"/>
      <c r="GK996" s="12"/>
      <c r="GL996" s="12"/>
      <c r="GM996" s="12"/>
      <c r="GN996" s="12"/>
      <c r="GO996" s="12"/>
      <c r="GP996" s="12"/>
      <c r="GQ996" s="12"/>
      <c r="GR996" s="12"/>
      <c r="GS996" s="12"/>
      <c r="GT996" s="12"/>
      <c r="GU996" s="12"/>
      <c r="GV996" s="12"/>
      <c r="GW996" s="12"/>
      <c r="GX996" s="12"/>
      <c r="GY996" s="12"/>
      <c r="GZ996" s="12"/>
      <c r="HA996" s="12"/>
      <c r="HB996" s="12"/>
      <c r="HC996" s="12"/>
      <c r="HD996" s="12"/>
      <c r="HE996" s="12"/>
      <c r="HF996" s="12"/>
      <c r="HG996" s="12"/>
      <c r="HH996" s="12"/>
      <c r="HI996" s="12"/>
      <c r="HJ996" s="12"/>
      <c r="HK996" s="12"/>
      <c r="HL996" s="12"/>
      <c r="HM996" s="12"/>
      <c r="HN996" s="12"/>
      <c r="HO996" s="12"/>
      <c r="HP996" s="12"/>
      <c r="HQ996" s="12"/>
      <c r="HR996" s="12"/>
      <c r="HS996" s="12"/>
      <c r="HT996" s="12"/>
      <c r="HU996" s="12"/>
      <c r="HV996" s="12"/>
      <c r="HW996" s="12"/>
      <c r="HX996" s="12"/>
      <c r="HY996" s="12"/>
      <c r="HZ996" s="12"/>
      <c r="IA996" s="12"/>
      <c r="IB996" s="12"/>
      <c r="IC996" s="12"/>
    </row>
    <row r="997" ht="12.0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  <c r="FY997" s="12"/>
      <c r="FZ997" s="12"/>
      <c r="GA997" s="12"/>
      <c r="GB997" s="12"/>
      <c r="GC997" s="12"/>
      <c r="GD997" s="12"/>
      <c r="GE997" s="12"/>
      <c r="GF997" s="12"/>
      <c r="GG997" s="12"/>
      <c r="GH997" s="12"/>
      <c r="GI997" s="12"/>
      <c r="GJ997" s="12"/>
      <c r="GK997" s="12"/>
      <c r="GL997" s="12"/>
      <c r="GM997" s="12"/>
      <c r="GN997" s="12"/>
      <c r="GO997" s="12"/>
      <c r="GP997" s="12"/>
      <c r="GQ997" s="12"/>
      <c r="GR997" s="12"/>
      <c r="GS997" s="12"/>
      <c r="GT997" s="12"/>
      <c r="GU997" s="12"/>
      <c r="GV997" s="12"/>
      <c r="GW997" s="12"/>
      <c r="GX997" s="12"/>
      <c r="GY997" s="12"/>
      <c r="GZ997" s="12"/>
      <c r="HA997" s="12"/>
      <c r="HB997" s="12"/>
      <c r="HC997" s="12"/>
      <c r="HD997" s="12"/>
      <c r="HE997" s="12"/>
      <c r="HF997" s="12"/>
      <c r="HG997" s="12"/>
      <c r="HH997" s="12"/>
      <c r="HI997" s="12"/>
      <c r="HJ997" s="12"/>
      <c r="HK997" s="12"/>
      <c r="HL997" s="12"/>
      <c r="HM997" s="12"/>
      <c r="HN997" s="12"/>
      <c r="HO997" s="12"/>
      <c r="HP997" s="12"/>
      <c r="HQ997" s="12"/>
      <c r="HR997" s="12"/>
      <c r="HS997" s="12"/>
      <c r="HT997" s="12"/>
      <c r="HU997" s="12"/>
      <c r="HV997" s="12"/>
      <c r="HW997" s="12"/>
      <c r="HX997" s="12"/>
      <c r="HY997" s="12"/>
      <c r="HZ997" s="12"/>
      <c r="IA997" s="12"/>
      <c r="IB997" s="12"/>
      <c r="IC997" s="12"/>
    </row>
    <row r="998" ht="12.0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  <c r="FY998" s="12"/>
      <c r="FZ998" s="12"/>
      <c r="GA998" s="12"/>
      <c r="GB998" s="12"/>
      <c r="GC998" s="12"/>
      <c r="GD998" s="12"/>
      <c r="GE998" s="12"/>
      <c r="GF998" s="12"/>
      <c r="GG998" s="12"/>
      <c r="GH998" s="12"/>
      <c r="GI998" s="12"/>
      <c r="GJ998" s="12"/>
      <c r="GK998" s="12"/>
      <c r="GL998" s="12"/>
      <c r="GM998" s="12"/>
      <c r="GN998" s="12"/>
      <c r="GO998" s="12"/>
      <c r="GP998" s="12"/>
      <c r="GQ998" s="12"/>
      <c r="GR998" s="12"/>
      <c r="GS998" s="12"/>
      <c r="GT998" s="12"/>
      <c r="GU998" s="12"/>
      <c r="GV998" s="12"/>
      <c r="GW998" s="12"/>
      <c r="GX998" s="12"/>
      <c r="GY998" s="12"/>
      <c r="GZ998" s="12"/>
      <c r="HA998" s="12"/>
      <c r="HB998" s="12"/>
      <c r="HC998" s="12"/>
      <c r="HD998" s="12"/>
      <c r="HE998" s="12"/>
      <c r="HF998" s="12"/>
      <c r="HG998" s="12"/>
      <c r="HH998" s="12"/>
      <c r="HI998" s="12"/>
      <c r="HJ998" s="12"/>
      <c r="HK998" s="12"/>
      <c r="HL998" s="12"/>
      <c r="HM998" s="12"/>
      <c r="HN998" s="12"/>
      <c r="HO998" s="12"/>
      <c r="HP998" s="12"/>
      <c r="HQ998" s="12"/>
      <c r="HR998" s="12"/>
      <c r="HS998" s="12"/>
      <c r="HT998" s="12"/>
      <c r="HU998" s="12"/>
      <c r="HV998" s="12"/>
      <c r="HW998" s="12"/>
      <c r="HX998" s="12"/>
      <c r="HY998" s="12"/>
      <c r="HZ998" s="12"/>
      <c r="IA998" s="12"/>
      <c r="IB998" s="12"/>
      <c r="IC998" s="12"/>
    </row>
    <row r="999" ht="12.0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  <c r="FY999" s="12"/>
      <c r="FZ999" s="12"/>
      <c r="GA999" s="12"/>
      <c r="GB999" s="12"/>
      <c r="GC999" s="12"/>
      <c r="GD999" s="12"/>
      <c r="GE999" s="12"/>
      <c r="GF999" s="12"/>
      <c r="GG999" s="12"/>
      <c r="GH999" s="12"/>
      <c r="GI999" s="12"/>
      <c r="GJ999" s="12"/>
      <c r="GK999" s="12"/>
      <c r="GL999" s="12"/>
      <c r="GM999" s="12"/>
      <c r="GN999" s="12"/>
      <c r="GO999" s="12"/>
      <c r="GP999" s="12"/>
      <c r="GQ999" s="12"/>
      <c r="GR999" s="12"/>
      <c r="GS999" s="12"/>
      <c r="GT999" s="12"/>
      <c r="GU999" s="12"/>
      <c r="GV999" s="12"/>
      <c r="GW999" s="12"/>
      <c r="GX999" s="12"/>
      <c r="GY999" s="12"/>
      <c r="GZ999" s="12"/>
      <c r="HA999" s="12"/>
      <c r="HB999" s="12"/>
      <c r="HC999" s="12"/>
      <c r="HD999" s="12"/>
      <c r="HE999" s="12"/>
      <c r="HF999" s="12"/>
      <c r="HG999" s="12"/>
      <c r="HH999" s="12"/>
      <c r="HI999" s="12"/>
      <c r="HJ999" s="12"/>
      <c r="HK999" s="12"/>
      <c r="HL999" s="12"/>
      <c r="HM999" s="12"/>
      <c r="HN999" s="12"/>
      <c r="HO999" s="12"/>
      <c r="HP999" s="12"/>
      <c r="HQ999" s="12"/>
      <c r="HR999" s="12"/>
      <c r="HS999" s="12"/>
      <c r="HT999" s="12"/>
      <c r="HU999" s="12"/>
      <c r="HV999" s="12"/>
      <c r="HW999" s="12"/>
      <c r="HX999" s="12"/>
      <c r="HY999" s="12"/>
      <c r="HZ999" s="12"/>
      <c r="IA999" s="12"/>
      <c r="IB999" s="12"/>
      <c r="IC999" s="12"/>
    </row>
    <row r="1000" ht="12.0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  <c r="FY1000" s="12"/>
      <c r="FZ1000" s="12"/>
      <c r="GA1000" s="12"/>
      <c r="GB1000" s="12"/>
      <c r="GC1000" s="12"/>
      <c r="GD1000" s="12"/>
      <c r="GE1000" s="12"/>
      <c r="GF1000" s="12"/>
      <c r="GG1000" s="12"/>
      <c r="GH1000" s="12"/>
      <c r="GI1000" s="12"/>
      <c r="GJ1000" s="12"/>
      <c r="GK1000" s="12"/>
      <c r="GL1000" s="12"/>
      <c r="GM1000" s="12"/>
      <c r="GN1000" s="12"/>
      <c r="GO1000" s="12"/>
      <c r="GP1000" s="12"/>
      <c r="GQ1000" s="12"/>
      <c r="GR1000" s="12"/>
      <c r="GS1000" s="12"/>
      <c r="GT1000" s="12"/>
      <c r="GU1000" s="12"/>
      <c r="GV1000" s="12"/>
      <c r="GW1000" s="12"/>
      <c r="GX1000" s="12"/>
      <c r="GY1000" s="12"/>
      <c r="GZ1000" s="12"/>
      <c r="HA1000" s="12"/>
      <c r="HB1000" s="12"/>
      <c r="HC1000" s="12"/>
      <c r="HD1000" s="12"/>
      <c r="HE1000" s="12"/>
      <c r="HF1000" s="12"/>
      <c r="HG1000" s="12"/>
      <c r="HH1000" s="12"/>
      <c r="HI1000" s="12"/>
      <c r="HJ1000" s="12"/>
      <c r="HK1000" s="12"/>
      <c r="HL1000" s="12"/>
      <c r="HM1000" s="12"/>
      <c r="HN1000" s="12"/>
      <c r="HO1000" s="12"/>
      <c r="HP1000" s="12"/>
      <c r="HQ1000" s="12"/>
      <c r="HR1000" s="12"/>
      <c r="HS1000" s="12"/>
      <c r="HT1000" s="12"/>
      <c r="HU1000" s="12"/>
      <c r="HV1000" s="12"/>
      <c r="HW1000" s="12"/>
      <c r="HX1000" s="12"/>
      <c r="HY1000" s="12"/>
      <c r="HZ1000" s="12"/>
      <c r="IA1000" s="12"/>
      <c r="IB1000" s="12"/>
      <c r="IC1000" s="12"/>
    </row>
  </sheetData>
  <mergeCells count="1">
    <mergeCell ref="U3:EV3"/>
  </mergeCells>
  <conditionalFormatting sqref="C5:IA5">
    <cfRule type="cellIs" dxfId="0" priority="1" operator="lessThan">
      <formula>0</formula>
    </cfRule>
  </conditionalFormatting>
  <conditionalFormatting sqref="C7:IA7">
    <cfRule type="cellIs" dxfId="0" priority="2" operator="lessThan">
      <formula>0</formula>
    </cfRule>
  </conditionalFormatting>
  <conditionalFormatting sqref="C8:IA8">
    <cfRule type="cellIs" dxfId="0" priority="3" operator="lessThan">
      <formula>0</formula>
    </cfRule>
  </conditionalFormatting>
  <conditionalFormatting sqref="C6:IA6">
    <cfRule type="cellIs" dxfId="0" priority="4" operator="lessThan">
      <formula>0</formula>
    </cfRule>
  </conditionalFormatting>
  <conditionalFormatting sqref="C10:IA12">
    <cfRule type="cellIs" dxfId="0" priority="5" operator="lessThan">
      <formula>0</formula>
    </cfRule>
  </conditionalFormatting>
  <conditionalFormatting sqref="C15:IA15">
    <cfRule type="cellIs" dxfId="0" priority="6" operator="lessThan">
      <formula>0</formula>
    </cfRule>
  </conditionalFormatting>
  <conditionalFormatting sqref="C16:HR16">
    <cfRule type="cellIs" dxfId="0" priority="7" operator="lessThan">
      <formula>0</formula>
    </cfRule>
  </conditionalFormatting>
  <conditionalFormatting sqref="C13:HR13">
    <cfRule type="cellIs" dxfId="0" priority="8" operator="lessThan">
      <formula>0</formula>
    </cfRule>
  </conditionalFormatting>
  <conditionalFormatting sqref="C9:HR9">
    <cfRule type="cellIs" dxfId="0" priority="9" operator="lessThan">
      <formula>0</formula>
    </cfRule>
  </conditionalFormatting>
  <conditionalFormatting sqref="C19:IA19">
    <cfRule type="cellIs" dxfId="0" priority="10" operator="lessThan">
      <formula>0</formula>
    </cfRule>
  </conditionalFormatting>
  <conditionalFormatting sqref="C14:HR14">
    <cfRule type="cellIs" dxfId="0" priority="11" operator="lessThan">
      <formula>0</formula>
    </cfRule>
  </conditionalFormatting>
  <conditionalFormatting sqref="C17:IA17">
    <cfRule type="cellIs" dxfId="0" priority="12" operator="lessThan">
      <formula>0</formula>
    </cfRule>
  </conditionalFormatting>
  <conditionalFormatting sqref="C18:IA18">
    <cfRule type="cellIs" dxfId="0" priority="13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9.0"/>
    <col customWidth="1" min="4" max="4" width="12.63"/>
    <col customWidth="1" min="5" max="5" width="9.63"/>
    <col customWidth="1" min="6" max="7" width="8.13"/>
    <col customWidth="1" min="8" max="8" width="11.63"/>
    <col customWidth="1" min="9" max="9" width="13.0"/>
    <col customWidth="1" min="10" max="10" width="15.13"/>
    <col customWidth="1" min="11" max="11" width="9.0"/>
    <col customWidth="1" min="12" max="12" width="12.0"/>
    <col customWidth="1" min="13" max="13" width="14.5"/>
    <col customWidth="1" min="14" max="14" width="12.63"/>
    <col customWidth="1" min="15" max="16" width="11.88"/>
    <col customWidth="1" min="17" max="17" width="11.38"/>
    <col customWidth="1" min="18" max="18" width="9.0"/>
    <col customWidth="1" min="19" max="21" width="11.63"/>
    <col customWidth="1" min="22" max="22" width="14.38"/>
    <col customWidth="1" min="23" max="26" width="11.63"/>
    <col customWidth="1" min="27" max="27" width="15.5"/>
    <col customWidth="1" min="28" max="29" width="9.88"/>
    <col customWidth="1" min="30" max="31" width="10.38"/>
    <col customWidth="1" min="32" max="32" width="11.38"/>
    <col customWidth="1" min="33" max="35" width="9.0"/>
  </cols>
  <sheetData>
    <row r="1" ht="12.0" customHeight="1">
      <c r="A1" s="87"/>
      <c r="B1" s="87"/>
      <c r="C1" s="87"/>
      <c r="D1" s="88"/>
      <c r="E1" s="89"/>
      <c r="F1" s="88"/>
      <c r="G1" s="88"/>
      <c r="H1" s="90"/>
      <c r="I1" s="88"/>
      <c r="J1" s="88"/>
      <c r="K1" s="91"/>
      <c r="L1" s="92"/>
      <c r="M1" s="93"/>
      <c r="N1" s="94"/>
      <c r="O1" s="93"/>
      <c r="P1" s="92"/>
      <c r="Q1" s="93"/>
      <c r="R1" s="91"/>
      <c r="S1" s="92"/>
      <c r="T1" s="92"/>
      <c r="U1" s="92"/>
      <c r="V1" s="92"/>
      <c r="W1" s="88"/>
      <c r="X1" s="92"/>
      <c r="Y1" s="88"/>
      <c r="Z1" s="88"/>
      <c r="AA1" s="95"/>
      <c r="AB1" s="91"/>
      <c r="AC1" s="95"/>
      <c r="AD1" s="95"/>
      <c r="AE1" s="95"/>
      <c r="AF1" s="88"/>
      <c r="AG1" s="96"/>
      <c r="AH1" s="96"/>
      <c r="AI1" s="96"/>
    </row>
    <row r="2" ht="12.0" customHeight="1">
      <c r="A2" s="97" t="s">
        <v>58</v>
      </c>
      <c r="B2" s="97" t="s">
        <v>59</v>
      </c>
      <c r="C2" s="97" t="s">
        <v>60</v>
      </c>
      <c r="D2" s="98" t="s">
        <v>61</v>
      </c>
      <c r="E2" s="99" t="s">
        <v>62</v>
      </c>
      <c r="F2" s="98" t="s">
        <v>63</v>
      </c>
      <c r="G2" s="98" t="s">
        <v>64</v>
      </c>
      <c r="H2" s="100" t="s">
        <v>65</v>
      </c>
      <c r="I2" s="98" t="s">
        <v>66</v>
      </c>
      <c r="J2" s="98" t="s">
        <v>67</v>
      </c>
      <c r="K2" s="101" t="s">
        <v>54</v>
      </c>
      <c r="L2" s="102" t="s">
        <v>29</v>
      </c>
      <c r="M2" s="103" t="s">
        <v>32</v>
      </c>
      <c r="N2" s="104" t="s">
        <v>33</v>
      </c>
      <c r="O2" s="105" t="s">
        <v>68</v>
      </c>
      <c r="P2" s="102" t="s">
        <v>69</v>
      </c>
      <c r="Q2" s="105" t="s">
        <v>70</v>
      </c>
      <c r="R2" s="101" t="s">
        <v>71</v>
      </c>
      <c r="S2" s="106" t="s">
        <v>36</v>
      </c>
      <c r="T2" s="106" t="s">
        <v>30</v>
      </c>
      <c r="U2" s="106" t="s">
        <v>31</v>
      </c>
      <c r="V2" s="103" t="s">
        <v>72</v>
      </c>
      <c r="W2" s="107" t="s">
        <v>73</v>
      </c>
      <c r="X2" s="108" t="s">
        <v>74</v>
      </c>
      <c r="Y2" s="107" t="s">
        <v>75</v>
      </c>
      <c r="Z2" s="107" t="s">
        <v>76</v>
      </c>
      <c r="AA2" s="107" t="s">
        <v>77</v>
      </c>
      <c r="AB2" s="109" t="s">
        <v>37</v>
      </c>
      <c r="AC2" s="110" t="s">
        <v>78</v>
      </c>
      <c r="AD2" s="110" t="s">
        <v>79</v>
      </c>
      <c r="AE2" s="110" t="s">
        <v>80</v>
      </c>
      <c r="AF2" s="98" t="s">
        <v>81</v>
      </c>
      <c r="AG2" s="111"/>
      <c r="AH2" s="111"/>
      <c r="AI2" s="111"/>
    </row>
    <row r="3" ht="12.0" customHeight="1">
      <c r="A3" s="112">
        <v>2009.0</v>
      </c>
      <c r="B3" s="112">
        <v>2009.0</v>
      </c>
      <c r="C3" s="10">
        <v>39814.0</v>
      </c>
      <c r="D3" s="113">
        <v>11.5</v>
      </c>
      <c r="E3" s="114">
        <f t="shared" ref="E3:E206" si="1">SUM(F3:G3)</f>
        <v>0</v>
      </c>
      <c r="F3" s="115"/>
      <c r="G3" s="115"/>
      <c r="H3" s="116">
        <f t="shared" ref="H3:H230" si="2">SUM(I3:J3)</f>
        <v>4.9996</v>
      </c>
      <c r="I3" s="117">
        <v>0.6666</v>
      </c>
      <c r="J3" s="117">
        <v>4.333</v>
      </c>
      <c r="K3" s="118">
        <f t="shared" ref="K3:K206" si="3">N3+P3</f>
        <v>0</v>
      </c>
      <c r="L3" s="119">
        <f t="shared" ref="L3:L206" si="4">SUM(M3)</f>
        <v>0</v>
      </c>
      <c r="M3" s="120"/>
      <c r="N3" s="121">
        <f t="shared" ref="N3:N206" si="5">SUM(O3)</f>
        <v>0</v>
      </c>
      <c r="O3" s="120"/>
      <c r="P3" s="122">
        <f t="shared" ref="P3:P206" si="6">SUM(Q3)</f>
        <v>0</v>
      </c>
      <c r="Q3" s="123"/>
      <c r="R3" s="118" t="str">
        <f t="shared" ref="R3:R206" si="7">S3+X3+AB3</f>
        <v>#ERROR!</v>
      </c>
      <c r="S3" s="122">
        <f t="shared" ref="S3:S206" si="8">SUM(V3:W3)</f>
        <v>0</v>
      </c>
      <c r="T3" s="122"/>
      <c r="U3" s="122"/>
      <c r="V3" s="122"/>
      <c r="W3" s="115"/>
      <c r="X3" s="122">
        <f t="shared" ref="X3:X206" si="9">SUM(Y3:AA3)</f>
        <v>2</v>
      </c>
      <c r="Y3" s="115"/>
      <c r="Z3" s="115"/>
      <c r="AA3" s="124">
        <v>2.0</v>
      </c>
      <c r="AB3" s="125" t="str">
        <f t="shared" ref="AB3:AB206" si="10">SUM(AC3:AE3)</f>
        <v>#ERROR!</v>
      </c>
      <c r="AC3" s="126" t="str">
        <f>VLOOKUP(C3,[1]Monthly.Swaziland.SnD!$C$2:$AA$197,17,FALSE)</f>
        <v>#ERROR!</v>
      </c>
      <c r="AD3" s="126">
        <v>1.0</v>
      </c>
      <c r="AE3" s="126"/>
      <c r="AF3" s="117" t="str">
        <f t="shared" ref="AF3:AF206" si="11">D3+E3-H3-K3+R3</f>
        <v>#ERROR!</v>
      </c>
      <c r="AG3" s="124"/>
      <c r="AH3" s="124"/>
      <c r="AI3" s="124"/>
    </row>
    <row r="4" ht="12.0" customHeight="1">
      <c r="A4" s="112">
        <v>2009.0</v>
      </c>
      <c r="B4" s="112">
        <v>2009.0</v>
      </c>
      <c r="C4" s="10">
        <v>39845.0</v>
      </c>
      <c r="D4" s="117" t="str">
        <f t="shared" ref="D4:D206" si="12">AF3</f>
        <v>#ERROR!</v>
      </c>
      <c r="E4" s="114">
        <f t="shared" si="1"/>
        <v>0</v>
      </c>
      <c r="F4" s="115"/>
      <c r="G4" s="115"/>
      <c r="H4" s="116">
        <f t="shared" si="2"/>
        <v>4.9996</v>
      </c>
      <c r="I4" s="117">
        <v>0.6666</v>
      </c>
      <c r="J4" s="117">
        <v>4.333</v>
      </c>
      <c r="K4" s="118">
        <f t="shared" si="3"/>
        <v>0</v>
      </c>
      <c r="L4" s="119">
        <f t="shared" si="4"/>
        <v>0</v>
      </c>
      <c r="M4" s="120"/>
      <c r="N4" s="121">
        <f t="shared" si="5"/>
        <v>0</v>
      </c>
      <c r="O4" s="120"/>
      <c r="P4" s="122">
        <f t="shared" si="6"/>
        <v>0</v>
      </c>
      <c r="Q4" s="123"/>
      <c r="R4" s="118" t="str">
        <f t="shared" si="7"/>
        <v>#ERROR!</v>
      </c>
      <c r="S4" s="122">
        <f t="shared" si="8"/>
        <v>0</v>
      </c>
      <c r="T4" s="122"/>
      <c r="U4" s="122"/>
      <c r="V4" s="122"/>
      <c r="W4" s="115"/>
      <c r="X4" s="122">
        <f t="shared" si="9"/>
        <v>0.7475490196</v>
      </c>
      <c r="Y4" s="115"/>
      <c r="Z4" s="115"/>
      <c r="AA4" s="124">
        <v>0.7475490196078431</v>
      </c>
      <c r="AB4" s="125" t="str">
        <f t="shared" si="10"/>
        <v>#ERROR!</v>
      </c>
      <c r="AC4" s="126" t="str">
        <f>VLOOKUP(C4,[1]Monthly.Swaziland.SnD!$C$2:$AA$197,17,FALSE)</f>
        <v>#ERROR!</v>
      </c>
      <c r="AD4" s="126">
        <v>3.0</v>
      </c>
      <c r="AE4" s="126"/>
      <c r="AF4" s="117" t="str">
        <f t="shared" si="11"/>
        <v>#ERROR!</v>
      </c>
      <c r="AG4" s="124"/>
      <c r="AH4" s="124"/>
      <c r="AI4" s="124"/>
    </row>
    <row r="5" ht="12.0" customHeight="1">
      <c r="A5" s="112">
        <v>2009.0</v>
      </c>
      <c r="B5" s="112">
        <v>2009.0</v>
      </c>
      <c r="C5" s="10">
        <v>39873.0</v>
      </c>
      <c r="D5" s="117" t="str">
        <f t="shared" si="12"/>
        <v>#ERROR!</v>
      </c>
      <c r="E5" s="114">
        <f t="shared" si="1"/>
        <v>0</v>
      </c>
      <c r="F5" s="115"/>
      <c r="G5" s="115"/>
      <c r="H5" s="116">
        <f t="shared" si="2"/>
        <v>4.9996</v>
      </c>
      <c r="I5" s="117">
        <v>0.6666</v>
      </c>
      <c r="J5" s="117">
        <v>4.333</v>
      </c>
      <c r="K5" s="118">
        <f t="shared" si="3"/>
        <v>0</v>
      </c>
      <c r="L5" s="119">
        <f t="shared" si="4"/>
        <v>0</v>
      </c>
      <c r="M5" s="120"/>
      <c r="N5" s="121">
        <f t="shared" si="5"/>
        <v>0</v>
      </c>
      <c r="O5" s="120"/>
      <c r="P5" s="122">
        <f t="shared" si="6"/>
        <v>0</v>
      </c>
      <c r="Q5" s="120"/>
      <c r="R5" s="118" t="str">
        <f t="shared" si="7"/>
        <v>#ERROR!</v>
      </c>
      <c r="S5" s="122">
        <f t="shared" si="8"/>
        <v>0</v>
      </c>
      <c r="T5" s="122"/>
      <c r="U5" s="122"/>
      <c r="V5" s="122"/>
      <c r="W5" s="115"/>
      <c r="X5" s="122">
        <f t="shared" si="9"/>
        <v>0.7475490196</v>
      </c>
      <c r="Y5" s="115"/>
      <c r="Z5" s="115"/>
      <c r="AA5" s="124">
        <v>0.7475490196078431</v>
      </c>
      <c r="AB5" s="125" t="str">
        <f t="shared" si="10"/>
        <v>#ERROR!</v>
      </c>
      <c r="AC5" s="126" t="str">
        <f>VLOOKUP(C5,[1]Monthly.Swaziland.SnD!$C$2:$AA$197,17,FALSE)</f>
        <v>#ERROR!</v>
      </c>
      <c r="AD5" s="126">
        <v>0.0</v>
      </c>
      <c r="AE5" s="126"/>
      <c r="AF5" s="117" t="str">
        <f t="shared" si="11"/>
        <v>#ERROR!</v>
      </c>
      <c r="AG5" s="124"/>
      <c r="AH5" s="124"/>
      <c r="AI5" s="124"/>
    </row>
    <row r="6" ht="12.0" customHeight="1">
      <c r="A6" s="112">
        <v>2009.0</v>
      </c>
      <c r="B6" s="112">
        <v>2009.0</v>
      </c>
      <c r="C6" s="10">
        <v>39904.0</v>
      </c>
      <c r="D6" s="117" t="str">
        <f t="shared" si="12"/>
        <v>#ERROR!</v>
      </c>
      <c r="E6" s="114">
        <f t="shared" si="1"/>
        <v>0</v>
      </c>
      <c r="F6" s="115"/>
      <c r="G6" s="115"/>
      <c r="H6" s="116">
        <f t="shared" si="2"/>
        <v>4.9996</v>
      </c>
      <c r="I6" s="117">
        <v>0.6666</v>
      </c>
      <c r="J6" s="117">
        <v>4.333</v>
      </c>
      <c r="K6" s="118">
        <f t="shared" si="3"/>
        <v>0</v>
      </c>
      <c r="L6" s="119">
        <f t="shared" si="4"/>
        <v>0</v>
      </c>
      <c r="M6" s="120"/>
      <c r="N6" s="121">
        <f t="shared" si="5"/>
        <v>0</v>
      </c>
      <c r="O6" s="120"/>
      <c r="P6" s="122">
        <f t="shared" si="6"/>
        <v>0</v>
      </c>
      <c r="Q6" s="123"/>
      <c r="R6" s="118" t="str">
        <f t="shared" si="7"/>
        <v>#ERROR!</v>
      </c>
      <c r="S6" s="122">
        <f t="shared" si="8"/>
        <v>0</v>
      </c>
      <c r="T6" s="122"/>
      <c r="U6" s="122"/>
      <c r="V6" s="122"/>
      <c r="W6" s="115"/>
      <c r="X6" s="122">
        <f t="shared" si="9"/>
        <v>2</v>
      </c>
      <c r="Y6" s="115"/>
      <c r="Z6" s="115"/>
      <c r="AA6" s="124">
        <v>2.0</v>
      </c>
      <c r="AB6" s="125" t="str">
        <f t="shared" si="10"/>
        <v>#ERROR!</v>
      </c>
      <c r="AC6" s="126" t="str">
        <f>VLOOKUP(C6,[1]Monthly.Swaziland.SnD!$C$2:$AA$197,17,FALSE)</f>
        <v>#ERROR!</v>
      </c>
      <c r="AD6" s="126">
        <v>2.0</v>
      </c>
      <c r="AE6" s="126"/>
      <c r="AF6" s="117" t="str">
        <f t="shared" si="11"/>
        <v>#ERROR!</v>
      </c>
      <c r="AG6" s="124"/>
      <c r="AH6" s="124"/>
      <c r="AI6" s="124"/>
    </row>
    <row r="7" ht="12.0" customHeight="1">
      <c r="A7" s="112">
        <v>2009.0</v>
      </c>
      <c r="B7" s="112">
        <v>2009.0</v>
      </c>
      <c r="C7" s="10">
        <v>39934.0</v>
      </c>
      <c r="D7" s="117" t="str">
        <f t="shared" si="12"/>
        <v>#ERROR!</v>
      </c>
      <c r="E7" s="114">
        <f t="shared" si="1"/>
        <v>0</v>
      </c>
      <c r="F7" s="115"/>
      <c r="G7" s="115"/>
      <c r="H7" s="116">
        <f t="shared" si="2"/>
        <v>4.9996</v>
      </c>
      <c r="I7" s="117">
        <v>0.6666</v>
      </c>
      <c r="J7" s="117">
        <v>4.333</v>
      </c>
      <c r="K7" s="118">
        <f t="shared" si="3"/>
        <v>0</v>
      </c>
      <c r="L7" s="119">
        <f t="shared" si="4"/>
        <v>0</v>
      </c>
      <c r="M7" s="120"/>
      <c r="N7" s="121">
        <f t="shared" si="5"/>
        <v>0</v>
      </c>
      <c r="O7" s="120"/>
      <c r="P7" s="122">
        <f t="shared" si="6"/>
        <v>0</v>
      </c>
      <c r="Q7" s="123"/>
      <c r="R7" s="118" t="str">
        <f t="shared" si="7"/>
        <v>#ERROR!</v>
      </c>
      <c r="S7" s="122">
        <f t="shared" si="8"/>
        <v>0</v>
      </c>
      <c r="T7" s="122"/>
      <c r="U7" s="122"/>
      <c r="V7" s="122"/>
      <c r="W7" s="115"/>
      <c r="X7" s="122">
        <f t="shared" si="9"/>
        <v>2</v>
      </c>
      <c r="Y7" s="115"/>
      <c r="Z7" s="115"/>
      <c r="AA7" s="124">
        <v>2.0</v>
      </c>
      <c r="AB7" s="125" t="str">
        <f t="shared" si="10"/>
        <v>#ERROR!</v>
      </c>
      <c r="AC7" s="126" t="str">
        <f>VLOOKUP(C7,[1]Monthly.Swaziland.SnD!$C$2:$AA$197,17,FALSE)</f>
        <v>#ERROR!</v>
      </c>
      <c r="AD7" s="126">
        <v>2.0</v>
      </c>
      <c r="AE7" s="126"/>
      <c r="AF7" s="117" t="str">
        <f t="shared" si="11"/>
        <v>#ERROR!</v>
      </c>
      <c r="AG7" s="124"/>
      <c r="AH7" s="124"/>
      <c r="AI7" s="124"/>
    </row>
    <row r="8" ht="12.0" customHeight="1">
      <c r="A8" s="112">
        <v>2009.0</v>
      </c>
      <c r="B8" s="112">
        <v>2009.0</v>
      </c>
      <c r="C8" s="10">
        <v>39965.0</v>
      </c>
      <c r="D8" s="117" t="str">
        <f t="shared" si="12"/>
        <v>#ERROR!</v>
      </c>
      <c r="E8" s="114">
        <f t="shared" si="1"/>
        <v>0</v>
      </c>
      <c r="F8" s="115"/>
      <c r="G8" s="115"/>
      <c r="H8" s="116">
        <f t="shared" si="2"/>
        <v>4.9996</v>
      </c>
      <c r="I8" s="117">
        <v>0.6666</v>
      </c>
      <c r="J8" s="117">
        <v>4.333</v>
      </c>
      <c r="K8" s="118">
        <f t="shared" si="3"/>
        <v>0</v>
      </c>
      <c r="L8" s="119">
        <f t="shared" si="4"/>
        <v>0</v>
      </c>
      <c r="M8" s="120"/>
      <c r="N8" s="121">
        <f t="shared" si="5"/>
        <v>0</v>
      </c>
      <c r="O8" s="120"/>
      <c r="P8" s="122">
        <f t="shared" si="6"/>
        <v>0</v>
      </c>
      <c r="Q8" s="120"/>
      <c r="R8" s="118" t="str">
        <f t="shared" si="7"/>
        <v>#ERROR!</v>
      </c>
      <c r="S8" s="122">
        <f t="shared" si="8"/>
        <v>0</v>
      </c>
      <c r="T8" s="122"/>
      <c r="U8" s="122"/>
      <c r="V8" s="122"/>
      <c r="W8" s="115"/>
      <c r="X8" s="122">
        <f t="shared" si="9"/>
        <v>2</v>
      </c>
      <c r="Y8" s="115"/>
      <c r="Z8" s="115"/>
      <c r="AA8" s="124">
        <v>2.0</v>
      </c>
      <c r="AB8" s="125" t="str">
        <f t="shared" si="10"/>
        <v>#ERROR!</v>
      </c>
      <c r="AC8" s="126" t="str">
        <f>VLOOKUP(C8,[1]Monthly.Swaziland.SnD!$C$2:$AA$197,17,FALSE)</f>
        <v>#ERROR!</v>
      </c>
      <c r="AD8" s="126">
        <v>0.0</v>
      </c>
      <c r="AE8" s="126"/>
      <c r="AF8" s="117" t="str">
        <f t="shared" si="11"/>
        <v>#ERROR!</v>
      </c>
      <c r="AG8" s="124"/>
      <c r="AH8" s="124"/>
      <c r="AI8" s="124"/>
    </row>
    <row r="9" ht="12.0" customHeight="1">
      <c r="A9" s="112">
        <v>2009.0</v>
      </c>
      <c r="B9" s="112">
        <v>2009.0</v>
      </c>
      <c r="C9" s="10">
        <v>39995.0</v>
      </c>
      <c r="D9" s="117" t="str">
        <f t="shared" si="12"/>
        <v>#ERROR!</v>
      </c>
      <c r="E9" s="114">
        <f t="shared" si="1"/>
        <v>0</v>
      </c>
      <c r="F9" s="115"/>
      <c r="G9" s="115"/>
      <c r="H9" s="116">
        <f t="shared" si="2"/>
        <v>4.9996</v>
      </c>
      <c r="I9" s="117">
        <v>0.6666</v>
      </c>
      <c r="J9" s="117">
        <v>4.333</v>
      </c>
      <c r="K9" s="118">
        <f t="shared" si="3"/>
        <v>0</v>
      </c>
      <c r="L9" s="119">
        <f t="shared" si="4"/>
        <v>0</v>
      </c>
      <c r="M9" s="120"/>
      <c r="N9" s="121">
        <f t="shared" si="5"/>
        <v>0</v>
      </c>
      <c r="O9" s="120"/>
      <c r="P9" s="122">
        <f t="shared" si="6"/>
        <v>0</v>
      </c>
      <c r="Q9" s="123"/>
      <c r="R9" s="118" t="str">
        <f t="shared" si="7"/>
        <v>#ERROR!</v>
      </c>
      <c r="S9" s="122">
        <f t="shared" si="8"/>
        <v>0</v>
      </c>
      <c r="T9" s="122"/>
      <c r="U9" s="122"/>
      <c r="V9" s="122"/>
      <c r="W9" s="115"/>
      <c r="X9" s="122">
        <f t="shared" si="9"/>
        <v>5</v>
      </c>
      <c r="Y9" s="115"/>
      <c r="Z9" s="115"/>
      <c r="AA9" s="124">
        <v>5.0</v>
      </c>
      <c r="AB9" s="125" t="str">
        <f t="shared" si="10"/>
        <v>#ERROR!</v>
      </c>
      <c r="AC9" s="126" t="str">
        <f>VLOOKUP(C9,[1]Monthly.Swaziland.SnD!$C$2:$AA$197,17,FALSE)</f>
        <v>#ERROR!</v>
      </c>
      <c r="AD9" s="126">
        <v>0.0</v>
      </c>
      <c r="AE9" s="126"/>
      <c r="AF9" s="117" t="str">
        <f t="shared" si="11"/>
        <v>#ERROR!</v>
      </c>
      <c r="AG9" s="124"/>
      <c r="AH9" s="124"/>
      <c r="AI9" s="124"/>
    </row>
    <row r="10" ht="12.0" customHeight="1">
      <c r="A10" s="112">
        <v>2009.0</v>
      </c>
      <c r="B10" s="112">
        <v>2009.0</v>
      </c>
      <c r="C10" s="10">
        <v>40026.0</v>
      </c>
      <c r="D10" s="117" t="str">
        <f t="shared" si="12"/>
        <v>#ERROR!</v>
      </c>
      <c r="E10" s="114">
        <f t="shared" si="1"/>
        <v>0</v>
      </c>
      <c r="F10" s="115"/>
      <c r="G10" s="115"/>
      <c r="H10" s="116">
        <f t="shared" si="2"/>
        <v>4.9996</v>
      </c>
      <c r="I10" s="117">
        <v>0.6666</v>
      </c>
      <c r="J10" s="117">
        <v>4.333</v>
      </c>
      <c r="K10" s="118">
        <f t="shared" si="3"/>
        <v>0</v>
      </c>
      <c r="L10" s="119">
        <f t="shared" si="4"/>
        <v>0</v>
      </c>
      <c r="M10" s="120"/>
      <c r="N10" s="121">
        <f t="shared" si="5"/>
        <v>0</v>
      </c>
      <c r="O10" s="120"/>
      <c r="P10" s="122">
        <f t="shared" si="6"/>
        <v>0</v>
      </c>
      <c r="Q10" s="123"/>
      <c r="R10" s="118" t="str">
        <f t="shared" si="7"/>
        <v>#ERROR!</v>
      </c>
      <c r="S10" s="122">
        <f t="shared" si="8"/>
        <v>0</v>
      </c>
      <c r="T10" s="122"/>
      <c r="U10" s="122"/>
      <c r="V10" s="122"/>
      <c r="W10" s="115"/>
      <c r="X10" s="122">
        <f t="shared" si="9"/>
        <v>0.7475490196</v>
      </c>
      <c r="Y10" s="115"/>
      <c r="Z10" s="115"/>
      <c r="AA10" s="124">
        <v>0.7475490196078431</v>
      </c>
      <c r="AB10" s="125" t="str">
        <f t="shared" si="10"/>
        <v>#ERROR!</v>
      </c>
      <c r="AC10" s="126" t="str">
        <f>VLOOKUP(C10,[1]Monthly.Swaziland.SnD!$C$2:$AA$197,17,FALSE)</f>
        <v>#ERROR!</v>
      </c>
      <c r="AD10" s="126">
        <v>2.0</v>
      </c>
      <c r="AE10" s="126"/>
      <c r="AF10" s="117" t="str">
        <f t="shared" si="11"/>
        <v>#ERROR!</v>
      </c>
      <c r="AG10" s="124"/>
      <c r="AH10" s="124"/>
      <c r="AI10" s="124"/>
    </row>
    <row r="11" ht="12.0" customHeight="1">
      <c r="A11" s="112">
        <v>2009.0</v>
      </c>
      <c r="B11" s="112">
        <v>2009.0</v>
      </c>
      <c r="C11" s="10">
        <v>40057.0</v>
      </c>
      <c r="D11" s="117" t="str">
        <f t="shared" si="12"/>
        <v>#ERROR!</v>
      </c>
      <c r="E11" s="114">
        <f t="shared" si="1"/>
        <v>0</v>
      </c>
      <c r="F11" s="115"/>
      <c r="G11" s="115"/>
      <c r="H11" s="116">
        <f t="shared" si="2"/>
        <v>4.9996</v>
      </c>
      <c r="I11" s="117">
        <v>0.6666</v>
      </c>
      <c r="J11" s="117">
        <v>4.333</v>
      </c>
      <c r="K11" s="118">
        <f t="shared" si="3"/>
        <v>0</v>
      </c>
      <c r="L11" s="119">
        <f t="shared" si="4"/>
        <v>0</v>
      </c>
      <c r="M11" s="120"/>
      <c r="N11" s="121">
        <f t="shared" si="5"/>
        <v>0</v>
      </c>
      <c r="O11" s="120"/>
      <c r="P11" s="122">
        <f t="shared" si="6"/>
        <v>0</v>
      </c>
      <c r="Q11" s="120"/>
      <c r="R11" s="118" t="str">
        <f t="shared" si="7"/>
        <v>#ERROR!</v>
      </c>
      <c r="S11" s="122">
        <f t="shared" si="8"/>
        <v>0</v>
      </c>
      <c r="T11" s="122"/>
      <c r="U11" s="122"/>
      <c r="V11" s="122"/>
      <c r="W11" s="115"/>
      <c r="X11" s="122">
        <f t="shared" si="9"/>
        <v>0</v>
      </c>
      <c r="Y11" s="115"/>
      <c r="Z11" s="115"/>
      <c r="AA11" s="124">
        <v>0.0</v>
      </c>
      <c r="AB11" s="125" t="str">
        <f t="shared" si="10"/>
        <v>#ERROR!</v>
      </c>
      <c r="AC11" s="126" t="str">
        <f>VLOOKUP(C11,[1]Monthly.Swaziland.SnD!$C$2:$AA$197,17,FALSE)</f>
        <v>#ERROR!</v>
      </c>
      <c r="AD11" s="126">
        <v>2.0</v>
      </c>
      <c r="AE11" s="126"/>
      <c r="AF11" s="117" t="str">
        <f t="shared" si="11"/>
        <v>#ERROR!</v>
      </c>
      <c r="AG11" s="124"/>
      <c r="AH11" s="124"/>
      <c r="AI11" s="124"/>
    </row>
    <row r="12" ht="12.0" customHeight="1">
      <c r="A12" s="112">
        <v>2009.0</v>
      </c>
      <c r="B12" s="112">
        <v>2009.0</v>
      </c>
      <c r="C12" s="10">
        <v>40087.0</v>
      </c>
      <c r="D12" s="117" t="str">
        <f t="shared" si="12"/>
        <v>#ERROR!</v>
      </c>
      <c r="E12" s="114">
        <f t="shared" si="1"/>
        <v>0</v>
      </c>
      <c r="F12" s="115"/>
      <c r="G12" s="115"/>
      <c r="H12" s="116">
        <f t="shared" si="2"/>
        <v>4.9996</v>
      </c>
      <c r="I12" s="117">
        <v>0.6666</v>
      </c>
      <c r="J12" s="117">
        <v>4.333</v>
      </c>
      <c r="K12" s="118">
        <f t="shared" si="3"/>
        <v>0</v>
      </c>
      <c r="L12" s="119">
        <f t="shared" si="4"/>
        <v>0</v>
      </c>
      <c r="M12" s="120"/>
      <c r="N12" s="121">
        <f t="shared" si="5"/>
        <v>0</v>
      </c>
      <c r="O12" s="120"/>
      <c r="P12" s="122">
        <f t="shared" si="6"/>
        <v>0</v>
      </c>
      <c r="Q12" s="120"/>
      <c r="R12" s="118" t="str">
        <f t="shared" si="7"/>
        <v>#ERROR!</v>
      </c>
      <c r="S12" s="122">
        <f t="shared" si="8"/>
        <v>0</v>
      </c>
      <c r="T12" s="122"/>
      <c r="U12" s="122"/>
      <c r="V12" s="122"/>
      <c r="W12" s="115"/>
      <c r="X12" s="122">
        <f t="shared" si="9"/>
        <v>3</v>
      </c>
      <c r="Y12" s="115"/>
      <c r="Z12" s="115"/>
      <c r="AA12" s="124">
        <v>3.0</v>
      </c>
      <c r="AB12" s="125" t="str">
        <f t="shared" si="10"/>
        <v>#ERROR!</v>
      </c>
      <c r="AC12" s="126" t="str">
        <f>VLOOKUP(C12,[1]Monthly.Swaziland.SnD!$C$2:$AA$197,17,FALSE)</f>
        <v>#ERROR!</v>
      </c>
      <c r="AD12" s="126">
        <v>0.0</v>
      </c>
      <c r="AE12" s="126"/>
      <c r="AF12" s="117" t="str">
        <f t="shared" si="11"/>
        <v>#ERROR!</v>
      </c>
      <c r="AG12" s="124"/>
      <c r="AH12" s="124"/>
      <c r="AI12" s="124"/>
    </row>
    <row r="13" ht="12.0" customHeight="1">
      <c r="A13" s="112">
        <v>2009.0</v>
      </c>
      <c r="B13" s="112">
        <v>2009.0</v>
      </c>
      <c r="C13" s="10">
        <v>40118.0</v>
      </c>
      <c r="D13" s="117" t="str">
        <f t="shared" si="12"/>
        <v>#ERROR!</v>
      </c>
      <c r="E13" s="114">
        <f t="shared" si="1"/>
        <v>0</v>
      </c>
      <c r="F13" s="115"/>
      <c r="G13" s="115"/>
      <c r="H13" s="116">
        <f t="shared" si="2"/>
        <v>4.9996</v>
      </c>
      <c r="I13" s="117">
        <v>0.6666</v>
      </c>
      <c r="J13" s="117">
        <v>4.333</v>
      </c>
      <c r="K13" s="118">
        <f t="shared" si="3"/>
        <v>0</v>
      </c>
      <c r="L13" s="119">
        <f t="shared" si="4"/>
        <v>0</v>
      </c>
      <c r="M13" s="120"/>
      <c r="N13" s="121">
        <f t="shared" si="5"/>
        <v>0</v>
      </c>
      <c r="O13" s="120"/>
      <c r="P13" s="122">
        <f t="shared" si="6"/>
        <v>0</v>
      </c>
      <c r="Q13" s="120"/>
      <c r="R13" s="118" t="str">
        <f t="shared" si="7"/>
        <v>#ERROR!</v>
      </c>
      <c r="S13" s="122">
        <f t="shared" si="8"/>
        <v>0</v>
      </c>
      <c r="T13" s="122"/>
      <c r="U13" s="122"/>
      <c r="V13" s="122"/>
      <c r="W13" s="115"/>
      <c r="X13" s="122">
        <f t="shared" si="9"/>
        <v>4</v>
      </c>
      <c r="Y13" s="115"/>
      <c r="Z13" s="115"/>
      <c r="AA13" s="124">
        <v>4.0</v>
      </c>
      <c r="AB13" s="125" t="str">
        <f t="shared" si="10"/>
        <v>#ERROR!</v>
      </c>
      <c r="AC13" s="126" t="str">
        <f>VLOOKUP(C13,[1]Monthly.Swaziland.SnD!$C$2:$AA$197,17,FALSE)</f>
        <v>#ERROR!</v>
      </c>
      <c r="AD13" s="126">
        <v>0.0</v>
      </c>
      <c r="AE13" s="126"/>
      <c r="AF13" s="117" t="str">
        <f t="shared" si="11"/>
        <v>#ERROR!</v>
      </c>
      <c r="AG13" s="124"/>
      <c r="AH13" s="124"/>
      <c r="AI13" s="124"/>
    </row>
    <row r="14" ht="12.0" customHeight="1">
      <c r="A14" s="127">
        <v>2009.0</v>
      </c>
      <c r="B14" s="127">
        <v>2009.0</v>
      </c>
      <c r="C14" s="11">
        <v>40148.0</v>
      </c>
      <c r="D14" s="128" t="str">
        <f t="shared" si="12"/>
        <v>#ERROR!</v>
      </c>
      <c r="E14" s="114">
        <f t="shared" si="1"/>
        <v>0</v>
      </c>
      <c r="F14" s="129"/>
      <c r="G14" s="115"/>
      <c r="H14" s="116">
        <f t="shared" si="2"/>
        <v>4.9996</v>
      </c>
      <c r="I14" s="117">
        <v>0.6666</v>
      </c>
      <c r="J14" s="117">
        <v>4.333</v>
      </c>
      <c r="K14" s="118">
        <f t="shared" si="3"/>
        <v>0</v>
      </c>
      <c r="L14" s="119">
        <f t="shared" si="4"/>
        <v>0</v>
      </c>
      <c r="M14" s="130"/>
      <c r="N14" s="121">
        <f t="shared" si="5"/>
        <v>0</v>
      </c>
      <c r="O14" s="130"/>
      <c r="P14" s="122">
        <f t="shared" si="6"/>
        <v>0</v>
      </c>
      <c r="Q14" s="130"/>
      <c r="R14" s="118" t="str">
        <f t="shared" si="7"/>
        <v>#ERROR!</v>
      </c>
      <c r="S14" s="122">
        <f t="shared" si="8"/>
        <v>0</v>
      </c>
      <c r="T14" s="122"/>
      <c r="U14" s="122"/>
      <c r="V14" s="122"/>
      <c r="W14" s="129"/>
      <c r="X14" s="122">
        <f t="shared" si="9"/>
        <v>5</v>
      </c>
      <c r="Y14" s="129"/>
      <c r="Z14" s="129"/>
      <c r="AA14" s="124">
        <v>5.0</v>
      </c>
      <c r="AB14" s="125" t="str">
        <f t="shared" si="10"/>
        <v>#ERROR!</v>
      </c>
      <c r="AC14" s="126" t="str">
        <f>VLOOKUP(C14,[1]Monthly.Swaziland.SnD!$C$2:$AA$197,17,FALSE)</f>
        <v>#ERROR!</v>
      </c>
      <c r="AD14" s="126">
        <v>5.0</v>
      </c>
      <c r="AE14" s="126"/>
      <c r="AF14" s="117" t="str">
        <f t="shared" si="11"/>
        <v>#ERROR!</v>
      </c>
      <c r="AG14" s="131"/>
      <c r="AH14" s="124"/>
      <c r="AI14" s="124"/>
    </row>
    <row r="15" ht="12.0" customHeight="1">
      <c r="A15" s="112">
        <v>2010.0</v>
      </c>
      <c r="B15" s="112">
        <v>2010.0</v>
      </c>
      <c r="C15" s="10">
        <v>40179.0</v>
      </c>
      <c r="D15" s="117" t="str">
        <f t="shared" si="12"/>
        <v>#ERROR!</v>
      </c>
      <c r="E15" s="114">
        <f t="shared" si="1"/>
        <v>0</v>
      </c>
      <c r="F15" s="115"/>
      <c r="G15" s="115"/>
      <c r="H15" s="116">
        <f t="shared" si="2"/>
        <v>5.083</v>
      </c>
      <c r="I15" s="117">
        <v>0.75</v>
      </c>
      <c r="J15" s="117">
        <v>4.333</v>
      </c>
      <c r="K15" s="118">
        <f t="shared" si="3"/>
        <v>0</v>
      </c>
      <c r="L15" s="119">
        <f t="shared" si="4"/>
        <v>0</v>
      </c>
      <c r="M15" s="120"/>
      <c r="N15" s="121">
        <f t="shared" si="5"/>
        <v>0</v>
      </c>
      <c r="O15" s="120"/>
      <c r="P15" s="122">
        <f t="shared" si="6"/>
        <v>0</v>
      </c>
      <c r="Q15" s="123"/>
      <c r="R15" s="118" t="str">
        <f t="shared" si="7"/>
        <v>#ERROR!</v>
      </c>
      <c r="S15" s="122">
        <f t="shared" si="8"/>
        <v>0</v>
      </c>
      <c r="T15" s="122"/>
      <c r="U15" s="122"/>
      <c r="V15" s="122"/>
      <c r="W15" s="115"/>
      <c r="X15" s="122">
        <f t="shared" si="9"/>
        <v>0.5244</v>
      </c>
      <c r="Y15" s="115"/>
      <c r="Z15" s="115"/>
      <c r="AA15" s="124">
        <v>0.5243999999999999</v>
      </c>
      <c r="AB15" s="125" t="str">
        <f t="shared" si="10"/>
        <v>#ERROR!</v>
      </c>
      <c r="AC15" s="126" t="str">
        <f>VLOOKUP(C15,[1]Monthly.Swaziland.SnD!$C$2:$AA$197,17,FALSE)</f>
        <v>#ERROR!</v>
      </c>
      <c r="AD15" s="126">
        <v>0.0</v>
      </c>
      <c r="AE15" s="126"/>
      <c r="AF15" s="117" t="str">
        <f t="shared" si="11"/>
        <v>#ERROR!</v>
      </c>
      <c r="AG15" s="124"/>
      <c r="AH15" s="124"/>
      <c r="AI15" s="124"/>
    </row>
    <row r="16" ht="12.0" customHeight="1">
      <c r="A16" s="112">
        <v>2010.0</v>
      </c>
      <c r="B16" s="112">
        <v>2010.0</v>
      </c>
      <c r="C16" s="10">
        <v>40210.0</v>
      </c>
      <c r="D16" s="117" t="str">
        <f t="shared" si="12"/>
        <v>#ERROR!</v>
      </c>
      <c r="E16" s="114">
        <f t="shared" si="1"/>
        <v>0</v>
      </c>
      <c r="F16" s="115"/>
      <c r="G16" s="115"/>
      <c r="H16" s="116">
        <f t="shared" si="2"/>
        <v>5.083</v>
      </c>
      <c r="I16" s="117">
        <v>0.75</v>
      </c>
      <c r="J16" s="117">
        <v>4.333</v>
      </c>
      <c r="K16" s="118">
        <f t="shared" si="3"/>
        <v>0</v>
      </c>
      <c r="L16" s="119">
        <f t="shared" si="4"/>
        <v>0</v>
      </c>
      <c r="M16" s="120"/>
      <c r="N16" s="121">
        <f t="shared" si="5"/>
        <v>0</v>
      </c>
      <c r="O16" s="120"/>
      <c r="P16" s="122">
        <f t="shared" si="6"/>
        <v>0</v>
      </c>
      <c r="Q16" s="123"/>
      <c r="R16" s="118" t="str">
        <f t="shared" si="7"/>
        <v>#ERROR!</v>
      </c>
      <c r="S16" s="122">
        <f t="shared" si="8"/>
        <v>0</v>
      </c>
      <c r="T16" s="122"/>
      <c r="U16" s="122"/>
      <c r="V16" s="122"/>
      <c r="W16" s="115"/>
      <c r="X16" s="122">
        <f t="shared" si="9"/>
        <v>0.5244</v>
      </c>
      <c r="Y16" s="115"/>
      <c r="Z16" s="115"/>
      <c r="AA16" s="124">
        <v>0.5243999999999999</v>
      </c>
      <c r="AB16" s="125" t="str">
        <f t="shared" si="10"/>
        <v>#ERROR!</v>
      </c>
      <c r="AC16" s="126" t="str">
        <f>VLOOKUP(C16,[1]Monthly.Swaziland.SnD!$C$2:$AA$197,17,FALSE)</f>
        <v>#ERROR!</v>
      </c>
      <c r="AD16" s="126">
        <v>2.0</v>
      </c>
      <c r="AE16" s="126"/>
      <c r="AF16" s="117" t="str">
        <f t="shared" si="11"/>
        <v>#ERROR!</v>
      </c>
      <c r="AG16" s="124"/>
      <c r="AH16" s="124"/>
      <c r="AI16" s="124"/>
    </row>
    <row r="17" ht="12.0" customHeight="1">
      <c r="A17" s="112">
        <v>2010.0</v>
      </c>
      <c r="B17" s="112">
        <v>2010.0</v>
      </c>
      <c r="C17" s="10">
        <v>40238.0</v>
      </c>
      <c r="D17" s="117" t="str">
        <f t="shared" si="12"/>
        <v>#ERROR!</v>
      </c>
      <c r="E17" s="114">
        <f t="shared" si="1"/>
        <v>0</v>
      </c>
      <c r="F17" s="115"/>
      <c r="G17" s="115"/>
      <c r="H17" s="116">
        <f t="shared" si="2"/>
        <v>5.083</v>
      </c>
      <c r="I17" s="117">
        <v>0.75</v>
      </c>
      <c r="J17" s="117">
        <v>4.333</v>
      </c>
      <c r="K17" s="118">
        <f t="shared" si="3"/>
        <v>0</v>
      </c>
      <c r="L17" s="119">
        <f t="shared" si="4"/>
        <v>0</v>
      </c>
      <c r="M17" s="120"/>
      <c r="N17" s="121">
        <f t="shared" si="5"/>
        <v>0</v>
      </c>
      <c r="O17" s="120"/>
      <c r="P17" s="122">
        <f t="shared" si="6"/>
        <v>0</v>
      </c>
      <c r="Q17" s="120"/>
      <c r="R17" s="118" t="str">
        <f t="shared" si="7"/>
        <v>#ERROR!</v>
      </c>
      <c r="S17" s="122">
        <f t="shared" si="8"/>
        <v>0</v>
      </c>
      <c r="T17" s="122"/>
      <c r="U17" s="122"/>
      <c r="V17" s="122"/>
      <c r="W17" s="115"/>
      <c r="X17" s="122">
        <f t="shared" si="9"/>
        <v>3</v>
      </c>
      <c r="Y17" s="115"/>
      <c r="Z17" s="115"/>
      <c r="AA17" s="124">
        <v>3.0</v>
      </c>
      <c r="AB17" s="125" t="str">
        <f t="shared" si="10"/>
        <v>#ERROR!</v>
      </c>
      <c r="AC17" s="126" t="str">
        <f>VLOOKUP(C17,[1]Monthly.Swaziland.SnD!$C$2:$AA$197,17,FALSE)</f>
        <v>#ERROR!</v>
      </c>
      <c r="AD17" s="126">
        <v>1.6715999999999998</v>
      </c>
      <c r="AE17" s="126"/>
      <c r="AF17" s="117" t="str">
        <f t="shared" si="11"/>
        <v>#ERROR!</v>
      </c>
      <c r="AG17" s="124"/>
      <c r="AH17" s="124"/>
      <c r="AI17" s="124"/>
    </row>
    <row r="18" ht="12.0" customHeight="1">
      <c r="A18" s="112">
        <v>2010.0</v>
      </c>
      <c r="B18" s="112">
        <v>2010.0</v>
      </c>
      <c r="C18" s="10">
        <v>40269.0</v>
      </c>
      <c r="D18" s="117" t="str">
        <f t="shared" si="12"/>
        <v>#ERROR!</v>
      </c>
      <c r="E18" s="114">
        <f t="shared" si="1"/>
        <v>0</v>
      </c>
      <c r="F18" s="115"/>
      <c r="G18" s="115"/>
      <c r="H18" s="116">
        <f t="shared" si="2"/>
        <v>5.083</v>
      </c>
      <c r="I18" s="117">
        <v>0.75</v>
      </c>
      <c r="J18" s="117">
        <v>4.333</v>
      </c>
      <c r="K18" s="118">
        <f t="shared" si="3"/>
        <v>0</v>
      </c>
      <c r="L18" s="119">
        <f t="shared" si="4"/>
        <v>0</v>
      </c>
      <c r="M18" s="120"/>
      <c r="N18" s="121">
        <f t="shared" si="5"/>
        <v>0</v>
      </c>
      <c r="O18" s="120"/>
      <c r="P18" s="122">
        <f t="shared" si="6"/>
        <v>0</v>
      </c>
      <c r="Q18" s="123"/>
      <c r="R18" s="118" t="str">
        <f t="shared" si="7"/>
        <v>#ERROR!</v>
      </c>
      <c r="S18" s="122">
        <f t="shared" si="8"/>
        <v>0</v>
      </c>
      <c r="T18" s="122"/>
      <c r="U18" s="122"/>
      <c r="V18" s="122"/>
      <c r="W18" s="115"/>
      <c r="X18" s="122">
        <f t="shared" si="9"/>
        <v>2</v>
      </c>
      <c r="Y18" s="115"/>
      <c r="Z18" s="115"/>
      <c r="AA18" s="124">
        <v>2.0</v>
      </c>
      <c r="AB18" s="125" t="str">
        <f t="shared" si="10"/>
        <v>#ERROR!</v>
      </c>
      <c r="AC18" s="126" t="str">
        <f>VLOOKUP(C18,[1]Monthly.Swaziland.SnD!$C$2:$AA$197,17,FALSE)</f>
        <v>#ERROR!</v>
      </c>
      <c r="AD18" s="126">
        <v>0.0</v>
      </c>
      <c r="AE18" s="126"/>
      <c r="AF18" s="117" t="str">
        <f t="shared" si="11"/>
        <v>#ERROR!</v>
      </c>
      <c r="AG18" s="124"/>
      <c r="AH18" s="124"/>
      <c r="AI18" s="124"/>
    </row>
    <row r="19" ht="12.0" customHeight="1">
      <c r="A19" s="112">
        <v>2010.0</v>
      </c>
      <c r="B19" s="112">
        <v>2010.0</v>
      </c>
      <c r="C19" s="10">
        <v>40299.0</v>
      </c>
      <c r="D19" s="117" t="str">
        <f t="shared" si="12"/>
        <v>#ERROR!</v>
      </c>
      <c r="E19" s="114">
        <f t="shared" si="1"/>
        <v>0</v>
      </c>
      <c r="F19" s="115"/>
      <c r="G19" s="115"/>
      <c r="H19" s="116">
        <f t="shared" si="2"/>
        <v>5.083</v>
      </c>
      <c r="I19" s="117">
        <v>0.75</v>
      </c>
      <c r="J19" s="117">
        <v>4.333</v>
      </c>
      <c r="K19" s="118">
        <f t="shared" si="3"/>
        <v>0</v>
      </c>
      <c r="L19" s="119">
        <f t="shared" si="4"/>
        <v>0</v>
      </c>
      <c r="M19" s="120"/>
      <c r="N19" s="121">
        <f t="shared" si="5"/>
        <v>0</v>
      </c>
      <c r="O19" s="120"/>
      <c r="P19" s="122">
        <f t="shared" si="6"/>
        <v>0</v>
      </c>
      <c r="Q19" s="123"/>
      <c r="R19" s="118" t="str">
        <f t="shared" si="7"/>
        <v>#ERROR!</v>
      </c>
      <c r="S19" s="122">
        <f t="shared" si="8"/>
        <v>0</v>
      </c>
      <c r="T19" s="122"/>
      <c r="U19" s="122"/>
      <c r="V19" s="122"/>
      <c r="W19" s="115"/>
      <c r="X19" s="122">
        <f t="shared" si="9"/>
        <v>3</v>
      </c>
      <c r="Y19" s="115"/>
      <c r="Z19" s="115"/>
      <c r="AA19" s="124">
        <v>3.0</v>
      </c>
      <c r="AB19" s="125" t="str">
        <f t="shared" si="10"/>
        <v>#ERROR!</v>
      </c>
      <c r="AC19" s="126" t="str">
        <f>VLOOKUP(C19,[1]Monthly.Swaziland.SnD!$C$2:$AA$197,17,FALSE)</f>
        <v>#ERROR!</v>
      </c>
      <c r="AD19" s="126">
        <v>3.313800000000001</v>
      </c>
      <c r="AE19" s="126"/>
      <c r="AF19" s="117" t="str">
        <f t="shared" si="11"/>
        <v>#ERROR!</v>
      </c>
      <c r="AG19" s="124"/>
      <c r="AH19" s="124"/>
      <c r="AI19" s="124"/>
    </row>
    <row r="20" ht="12.0" customHeight="1">
      <c r="A20" s="112">
        <v>2010.0</v>
      </c>
      <c r="B20" s="112">
        <v>2010.0</v>
      </c>
      <c r="C20" s="10">
        <v>40330.0</v>
      </c>
      <c r="D20" s="117" t="str">
        <f t="shared" si="12"/>
        <v>#ERROR!</v>
      </c>
      <c r="E20" s="114">
        <f t="shared" si="1"/>
        <v>0</v>
      </c>
      <c r="F20" s="115"/>
      <c r="G20" s="115"/>
      <c r="H20" s="116">
        <f t="shared" si="2"/>
        <v>5.083</v>
      </c>
      <c r="I20" s="117">
        <v>0.75</v>
      </c>
      <c r="J20" s="117">
        <v>4.333</v>
      </c>
      <c r="K20" s="118">
        <f t="shared" si="3"/>
        <v>0</v>
      </c>
      <c r="L20" s="119">
        <f t="shared" si="4"/>
        <v>0</v>
      </c>
      <c r="M20" s="120"/>
      <c r="N20" s="121">
        <f t="shared" si="5"/>
        <v>0</v>
      </c>
      <c r="O20" s="120"/>
      <c r="P20" s="122">
        <f t="shared" si="6"/>
        <v>0</v>
      </c>
      <c r="Q20" s="120"/>
      <c r="R20" s="118" t="str">
        <f t="shared" si="7"/>
        <v>#ERROR!</v>
      </c>
      <c r="S20" s="122">
        <f t="shared" si="8"/>
        <v>0</v>
      </c>
      <c r="T20" s="122"/>
      <c r="U20" s="122"/>
      <c r="V20" s="122"/>
      <c r="W20" s="115"/>
      <c r="X20" s="122">
        <f t="shared" si="9"/>
        <v>4</v>
      </c>
      <c r="Y20" s="115"/>
      <c r="Z20" s="115"/>
      <c r="AA20" s="124">
        <v>4.0</v>
      </c>
      <c r="AB20" s="125" t="str">
        <f t="shared" si="10"/>
        <v>#ERROR!</v>
      </c>
      <c r="AC20" s="126" t="str">
        <f>VLOOKUP(C20,[1]Monthly.Swaziland.SnD!$C$2:$AA$197,17,FALSE)</f>
        <v>#ERROR!</v>
      </c>
      <c r="AD20" s="126">
        <v>1.0</v>
      </c>
      <c r="AE20" s="126"/>
      <c r="AF20" s="117" t="str">
        <f t="shared" si="11"/>
        <v>#ERROR!</v>
      </c>
      <c r="AG20" s="124"/>
      <c r="AH20" s="124"/>
      <c r="AI20" s="124"/>
    </row>
    <row r="21" ht="12.0" customHeight="1">
      <c r="A21" s="112">
        <v>2010.0</v>
      </c>
      <c r="B21" s="112">
        <v>2010.0</v>
      </c>
      <c r="C21" s="10">
        <v>40360.0</v>
      </c>
      <c r="D21" s="117" t="str">
        <f t="shared" si="12"/>
        <v>#ERROR!</v>
      </c>
      <c r="E21" s="114">
        <f t="shared" si="1"/>
        <v>0</v>
      </c>
      <c r="F21" s="115"/>
      <c r="G21" s="115"/>
      <c r="H21" s="116">
        <f t="shared" si="2"/>
        <v>5.083</v>
      </c>
      <c r="I21" s="117">
        <v>0.75</v>
      </c>
      <c r="J21" s="117">
        <v>4.333</v>
      </c>
      <c r="K21" s="118">
        <f t="shared" si="3"/>
        <v>0</v>
      </c>
      <c r="L21" s="119">
        <f t="shared" si="4"/>
        <v>0</v>
      </c>
      <c r="M21" s="120"/>
      <c r="N21" s="121">
        <f t="shared" si="5"/>
        <v>0</v>
      </c>
      <c r="O21" s="120"/>
      <c r="P21" s="122">
        <f t="shared" si="6"/>
        <v>0</v>
      </c>
      <c r="Q21" s="123"/>
      <c r="R21" s="118" t="str">
        <f t="shared" si="7"/>
        <v>#ERROR!</v>
      </c>
      <c r="S21" s="122">
        <f t="shared" si="8"/>
        <v>0</v>
      </c>
      <c r="T21" s="122"/>
      <c r="U21" s="122"/>
      <c r="V21" s="122"/>
      <c r="W21" s="115"/>
      <c r="X21" s="122">
        <f t="shared" si="9"/>
        <v>3</v>
      </c>
      <c r="Y21" s="115"/>
      <c r="Z21" s="115"/>
      <c r="AA21" s="124">
        <v>3.0</v>
      </c>
      <c r="AB21" s="125" t="str">
        <f t="shared" si="10"/>
        <v>#ERROR!</v>
      </c>
      <c r="AC21" s="126" t="str">
        <f>VLOOKUP(C21,[1]Monthly.Swaziland.SnD!$C$2:$AA$197,17,FALSE)</f>
        <v>#ERROR!</v>
      </c>
      <c r="AD21" s="126">
        <v>3.0</v>
      </c>
      <c r="AE21" s="126"/>
      <c r="AF21" s="117" t="str">
        <f t="shared" si="11"/>
        <v>#ERROR!</v>
      </c>
      <c r="AG21" s="124"/>
      <c r="AH21" s="124"/>
      <c r="AI21" s="124"/>
    </row>
    <row r="22" ht="12.0" customHeight="1">
      <c r="A22" s="112">
        <v>2010.0</v>
      </c>
      <c r="B22" s="112">
        <v>2010.0</v>
      </c>
      <c r="C22" s="10">
        <v>40391.0</v>
      </c>
      <c r="D22" s="117" t="str">
        <f t="shared" si="12"/>
        <v>#ERROR!</v>
      </c>
      <c r="E22" s="114">
        <f t="shared" si="1"/>
        <v>0</v>
      </c>
      <c r="F22" s="115"/>
      <c r="G22" s="115"/>
      <c r="H22" s="116">
        <f t="shared" si="2"/>
        <v>5.083</v>
      </c>
      <c r="I22" s="117">
        <v>0.75</v>
      </c>
      <c r="J22" s="117">
        <v>4.333</v>
      </c>
      <c r="K22" s="118">
        <f t="shared" si="3"/>
        <v>0</v>
      </c>
      <c r="L22" s="119">
        <f t="shared" si="4"/>
        <v>0</v>
      </c>
      <c r="M22" s="120"/>
      <c r="N22" s="121">
        <f t="shared" si="5"/>
        <v>0</v>
      </c>
      <c r="O22" s="120"/>
      <c r="P22" s="122">
        <f t="shared" si="6"/>
        <v>0</v>
      </c>
      <c r="Q22" s="123"/>
      <c r="R22" s="118" t="str">
        <f t="shared" si="7"/>
        <v>#ERROR!</v>
      </c>
      <c r="S22" s="122">
        <f t="shared" si="8"/>
        <v>0</v>
      </c>
      <c r="T22" s="122"/>
      <c r="U22" s="122"/>
      <c r="V22" s="122"/>
      <c r="W22" s="115"/>
      <c r="X22" s="122">
        <f t="shared" si="9"/>
        <v>4</v>
      </c>
      <c r="Y22" s="115"/>
      <c r="Z22" s="115"/>
      <c r="AA22" s="124">
        <v>4.0</v>
      </c>
      <c r="AB22" s="125" t="str">
        <f t="shared" si="10"/>
        <v>#ERROR!</v>
      </c>
      <c r="AC22" s="126" t="str">
        <f>VLOOKUP(C22,[1]Monthly.Swaziland.SnD!$C$2:$AA$197,17,FALSE)</f>
        <v>#ERROR!</v>
      </c>
      <c r="AD22" s="126">
        <v>1.0</v>
      </c>
      <c r="AE22" s="126"/>
      <c r="AF22" s="117" t="str">
        <f t="shared" si="11"/>
        <v>#ERROR!</v>
      </c>
      <c r="AG22" s="124"/>
      <c r="AH22" s="124"/>
      <c r="AI22" s="124"/>
    </row>
    <row r="23" ht="12.0" customHeight="1">
      <c r="A23" s="112">
        <v>2010.0</v>
      </c>
      <c r="B23" s="112">
        <v>2010.0</v>
      </c>
      <c r="C23" s="10">
        <v>40422.0</v>
      </c>
      <c r="D23" s="117" t="str">
        <f t="shared" si="12"/>
        <v>#ERROR!</v>
      </c>
      <c r="E23" s="114">
        <f t="shared" si="1"/>
        <v>0</v>
      </c>
      <c r="F23" s="115"/>
      <c r="G23" s="115"/>
      <c r="H23" s="116">
        <f t="shared" si="2"/>
        <v>5.083</v>
      </c>
      <c r="I23" s="117">
        <v>0.75</v>
      </c>
      <c r="J23" s="117">
        <v>4.333</v>
      </c>
      <c r="K23" s="118">
        <f t="shared" si="3"/>
        <v>0</v>
      </c>
      <c r="L23" s="119">
        <f t="shared" si="4"/>
        <v>0</v>
      </c>
      <c r="M23" s="120"/>
      <c r="N23" s="121">
        <f t="shared" si="5"/>
        <v>0</v>
      </c>
      <c r="O23" s="120"/>
      <c r="P23" s="122">
        <f t="shared" si="6"/>
        <v>0</v>
      </c>
      <c r="Q23" s="120"/>
      <c r="R23" s="118" t="str">
        <f t="shared" si="7"/>
        <v>#ERROR!</v>
      </c>
      <c r="S23" s="122">
        <f t="shared" si="8"/>
        <v>0</v>
      </c>
      <c r="T23" s="122"/>
      <c r="U23" s="122"/>
      <c r="V23" s="122"/>
      <c r="W23" s="115"/>
      <c r="X23" s="122">
        <f t="shared" si="9"/>
        <v>2</v>
      </c>
      <c r="Y23" s="115"/>
      <c r="Z23" s="115"/>
      <c r="AA23" s="124">
        <v>2.0</v>
      </c>
      <c r="AB23" s="125" t="str">
        <f t="shared" si="10"/>
        <v>#ERROR!</v>
      </c>
      <c r="AC23" s="126" t="str">
        <f>VLOOKUP(C23,[1]Monthly.Swaziland.SnD!$C$2:$AA$197,17,FALSE)</f>
        <v>#ERROR!</v>
      </c>
      <c r="AD23" s="126">
        <v>0.0</v>
      </c>
      <c r="AE23" s="126"/>
      <c r="AF23" s="117" t="str">
        <f t="shared" si="11"/>
        <v>#ERROR!</v>
      </c>
      <c r="AG23" s="124"/>
      <c r="AH23" s="124"/>
      <c r="AI23" s="124"/>
    </row>
    <row r="24" ht="12.0" customHeight="1">
      <c r="A24" s="112">
        <v>2010.0</v>
      </c>
      <c r="B24" s="112">
        <v>2010.0</v>
      </c>
      <c r="C24" s="10">
        <v>40452.0</v>
      </c>
      <c r="D24" s="117" t="str">
        <f t="shared" si="12"/>
        <v>#ERROR!</v>
      </c>
      <c r="E24" s="114">
        <f t="shared" si="1"/>
        <v>0</v>
      </c>
      <c r="F24" s="115"/>
      <c r="G24" s="115"/>
      <c r="H24" s="116">
        <f t="shared" si="2"/>
        <v>5.083</v>
      </c>
      <c r="I24" s="117">
        <v>0.75</v>
      </c>
      <c r="J24" s="117">
        <v>4.333</v>
      </c>
      <c r="K24" s="118">
        <f t="shared" si="3"/>
        <v>0</v>
      </c>
      <c r="L24" s="119">
        <f t="shared" si="4"/>
        <v>0</v>
      </c>
      <c r="M24" s="120"/>
      <c r="N24" s="121">
        <f t="shared" si="5"/>
        <v>0</v>
      </c>
      <c r="O24" s="120"/>
      <c r="P24" s="122">
        <f t="shared" si="6"/>
        <v>0</v>
      </c>
      <c r="Q24" s="120"/>
      <c r="R24" s="118" t="str">
        <f t="shared" si="7"/>
        <v>#ERROR!</v>
      </c>
      <c r="S24" s="122">
        <f t="shared" si="8"/>
        <v>0</v>
      </c>
      <c r="T24" s="122"/>
      <c r="U24" s="122"/>
      <c r="V24" s="122"/>
      <c r="W24" s="115"/>
      <c r="X24" s="122">
        <f t="shared" si="9"/>
        <v>5</v>
      </c>
      <c r="Y24" s="115"/>
      <c r="Z24" s="115"/>
      <c r="AA24" s="124">
        <v>5.0</v>
      </c>
      <c r="AB24" s="125" t="str">
        <f t="shared" si="10"/>
        <v>#ERROR!</v>
      </c>
      <c r="AC24" s="126" t="str">
        <f>VLOOKUP(C24,[1]Monthly.Swaziland.SnD!$C$2:$AA$197,17,FALSE)</f>
        <v>#ERROR!</v>
      </c>
      <c r="AD24" s="126">
        <v>3.313800000000001</v>
      </c>
      <c r="AE24" s="126"/>
      <c r="AF24" s="117" t="str">
        <f t="shared" si="11"/>
        <v>#ERROR!</v>
      </c>
      <c r="AG24" s="124"/>
      <c r="AH24" s="124"/>
      <c r="AI24" s="124"/>
    </row>
    <row r="25" ht="12.0" customHeight="1">
      <c r="A25" s="112">
        <v>2010.0</v>
      </c>
      <c r="B25" s="112">
        <v>2010.0</v>
      </c>
      <c r="C25" s="10">
        <v>40483.0</v>
      </c>
      <c r="D25" s="117" t="str">
        <f t="shared" si="12"/>
        <v>#ERROR!</v>
      </c>
      <c r="E25" s="114">
        <f t="shared" si="1"/>
        <v>0</v>
      </c>
      <c r="F25" s="115"/>
      <c r="G25" s="115"/>
      <c r="H25" s="116">
        <f t="shared" si="2"/>
        <v>5.083</v>
      </c>
      <c r="I25" s="117">
        <v>0.75</v>
      </c>
      <c r="J25" s="117">
        <v>4.333</v>
      </c>
      <c r="K25" s="118">
        <f t="shared" si="3"/>
        <v>0</v>
      </c>
      <c r="L25" s="119">
        <f t="shared" si="4"/>
        <v>0</v>
      </c>
      <c r="M25" s="120"/>
      <c r="N25" s="121">
        <f t="shared" si="5"/>
        <v>0</v>
      </c>
      <c r="O25" s="120"/>
      <c r="P25" s="122">
        <f t="shared" si="6"/>
        <v>0</v>
      </c>
      <c r="Q25" s="120"/>
      <c r="R25" s="118" t="str">
        <f t="shared" si="7"/>
        <v>#ERROR!</v>
      </c>
      <c r="S25" s="122">
        <f t="shared" si="8"/>
        <v>0</v>
      </c>
      <c r="T25" s="122"/>
      <c r="U25" s="122"/>
      <c r="V25" s="122"/>
      <c r="W25" s="115"/>
      <c r="X25" s="122">
        <f t="shared" si="9"/>
        <v>2</v>
      </c>
      <c r="Y25" s="115"/>
      <c r="Z25" s="115"/>
      <c r="AA25" s="124">
        <v>2.0</v>
      </c>
      <c r="AB25" s="125" t="str">
        <f t="shared" si="10"/>
        <v>#ERROR!</v>
      </c>
      <c r="AC25" s="126" t="str">
        <f>VLOOKUP(C25,[1]Monthly.Swaziland.SnD!$C$2:$AA$197,17,FALSE)</f>
        <v>#ERROR!</v>
      </c>
      <c r="AD25" s="126">
        <v>0.0</v>
      </c>
      <c r="AE25" s="126"/>
      <c r="AF25" s="117" t="str">
        <f t="shared" si="11"/>
        <v>#ERROR!</v>
      </c>
      <c r="AG25" s="124"/>
      <c r="AH25" s="124"/>
      <c r="AI25" s="124"/>
    </row>
    <row r="26" ht="12.0" customHeight="1">
      <c r="A26" s="112">
        <v>2010.0</v>
      </c>
      <c r="B26" s="112">
        <v>2010.0</v>
      </c>
      <c r="C26" s="10">
        <v>40513.0</v>
      </c>
      <c r="D26" s="128" t="str">
        <f t="shared" si="12"/>
        <v>#ERROR!</v>
      </c>
      <c r="E26" s="114">
        <f t="shared" si="1"/>
        <v>0</v>
      </c>
      <c r="F26" s="129"/>
      <c r="G26" s="115"/>
      <c r="H26" s="116">
        <f t="shared" si="2"/>
        <v>5.083</v>
      </c>
      <c r="I26" s="117">
        <v>0.75</v>
      </c>
      <c r="J26" s="117">
        <v>4.333</v>
      </c>
      <c r="K26" s="118">
        <f t="shared" si="3"/>
        <v>0</v>
      </c>
      <c r="L26" s="119">
        <f t="shared" si="4"/>
        <v>0</v>
      </c>
      <c r="M26" s="130"/>
      <c r="N26" s="121">
        <f t="shared" si="5"/>
        <v>0</v>
      </c>
      <c r="O26" s="130"/>
      <c r="P26" s="122">
        <f t="shared" si="6"/>
        <v>0</v>
      </c>
      <c r="Q26" s="120"/>
      <c r="R26" s="118" t="str">
        <f t="shared" si="7"/>
        <v>#ERROR!</v>
      </c>
      <c r="S26" s="122">
        <f t="shared" si="8"/>
        <v>0</v>
      </c>
      <c r="T26" s="122"/>
      <c r="U26" s="122"/>
      <c r="V26" s="122"/>
      <c r="W26" s="129"/>
      <c r="X26" s="122">
        <f t="shared" si="9"/>
        <v>4</v>
      </c>
      <c r="Y26" s="115"/>
      <c r="Z26" s="115"/>
      <c r="AA26" s="124">
        <v>4.0</v>
      </c>
      <c r="AB26" s="125" t="str">
        <f t="shared" si="10"/>
        <v>#ERROR!</v>
      </c>
      <c r="AC26" s="126" t="str">
        <f>VLOOKUP(C26,[1]Monthly.Swaziland.SnD!$C$2:$AA$197,17,FALSE)</f>
        <v>#ERROR!</v>
      </c>
      <c r="AD26" s="126">
        <v>0.0</v>
      </c>
      <c r="AE26" s="126"/>
      <c r="AF26" s="117" t="str">
        <f t="shared" si="11"/>
        <v>#ERROR!</v>
      </c>
      <c r="AG26" s="131"/>
      <c r="AH26" s="124"/>
      <c r="AI26" s="124"/>
    </row>
    <row r="27" ht="12.0" customHeight="1">
      <c r="A27" s="127">
        <v>2011.0</v>
      </c>
      <c r="B27" s="127">
        <v>2011.0</v>
      </c>
      <c r="C27" s="11">
        <v>40544.0</v>
      </c>
      <c r="D27" s="117" t="str">
        <f t="shared" si="12"/>
        <v>#ERROR!</v>
      </c>
      <c r="E27" s="114">
        <f t="shared" si="1"/>
        <v>0</v>
      </c>
      <c r="F27" s="115"/>
      <c r="G27" s="115"/>
      <c r="H27" s="116">
        <f t="shared" si="2"/>
        <v>5.083</v>
      </c>
      <c r="I27" s="117">
        <v>0.75</v>
      </c>
      <c r="J27" s="117">
        <v>4.333</v>
      </c>
      <c r="K27" s="118">
        <f t="shared" si="3"/>
        <v>0</v>
      </c>
      <c r="L27" s="119">
        <f t="shared" si="4"/>
        <v>0</v>
      </c>
      <c r="M27" s="120"/>
      <c r="N27" s="121">
        <f t="shared" si="5"/>
        <v>0</v>
      </c>
      <c r="O27" s="120"/>
      <c r="P27" s="122">
        <f t="shared" si="6"/>
        <v>0</v>
      </c>
      <c r="Q27" s="132"/>
      <c r="R27" s="118" t="str">
        <f t="shared" si="7"/>
        <v>#ERROR!</v>
      </c>
      <c r="S27" s="122">
        <f t="shared" si="8"/>
        <v>0</v>
      </c>
      <c r="T27" s="122"/>
      <c r="U27" s="122"/>
      <c r="V27" s="122"/>
      <c r="W27" s="115"/>
      <c r="X27" s="122">
        <f t="shared" si="9"/>
        <v>5</v>
      </c>
      <c r="Y27" s="129"/>
      <c r="Z27" s="129"/>
      <c r="AA27" s="124">
        <v>5.0</v>
      </c>
      <c r="AB27" s="125" t="str">
        <f t="shared" si="10"/>
        <v>#ERROR!</v>
      </c>
      <c r="AC27" s="126" t="str">
        <f>VLOOKUP(C27,[1]Monthly.Swaziland.SnD!$C$2:$AA$197,17,FALSE)</f>
        <v>#ERROR!</v>
      </c>
      <c r="AD27" s="126">
        <v>2.375400000000001</v>
      </c>
      <c r="AE27" s="126"/>
      <c r="AF27" s="117" t="str">
        <f t="shared" si="11"/>
        <v>#ERROR!</v>
      </c>
      <c r="AG27" s="124"/>
      <c r="AH27" s="124"/>
      <c r="AI27" s="124"/>
    </row>
    <row r="28" ht="12.0" customHeight="1">
      <c r="A28" s="112">
        <v>2011.0</v>
      </c>
      <c r="B28" s="112">
        <v>2011.0</v>
      </c>
      <c r="C28" s="10">
        <v>40575.0</v>
      </c>
      <c r="D28" s="117" t="str">
        <f t="shared" si="12"/>
        <v>#ERROR!</v>
      </c>
      <c r="E28" s="114">
        <f t="shared" si="1"/>
        <v>0</v>
      </c>
      <c r="F28" s="115"/>
      <c r="G28" s="115"/>
      <c r="H28" s="116">
        <f t="shared" si="2"/>
        <v>5.16666</v>
      </c>
      <c r="I28" s="117">
        <v>0.75</v>
      </c>
      <c r="J28" s="117">
        <v>4.41666</v>
      </c>
      <c r="K28" s="118">
        <f t="shared" si="3"/>
        <v>0</v>
      </c>
      <c r="L28" s="119">
        <f t="shared" si="4"/>
        <v>0</v>
      </c>
      <c r="M28" s="120"/>
      <c r="N28" s="121">
        <f t="shared" si="5"/>
        <v>0</v>
      </c>
      <c r="O28" s="120"/>
      <c r="P28" s="122">
        <f t="shared" si="6"/>
        <v>0</v>
      </c>
      <c r="Q28" s="123"/>
      <c r="R28" s="118" t="str">
        <f t="shared" si="7"/>
        <v>#ERROR!</v>
      </c>
      <c r="S28" s="122">
        <f t="shared" si="8"/>
        <v>0</v>
      </c>
      <c r="T28" s="122"/>
      <c r="U28" s="122"/>
      <c r="V28" s="122"/>
      <c r="W28" s="115"/>
      <c r="X28" s="122">
        <f t="shared" si="9"/>
        <v>0</v>
      </c>
      <c r="Y28" s="115"/>
      <c r="Z28" s="115"/>
      <c r="AA28" s="124">
        <v>0.0</v>
      </c>
      <c r="AB28" s="125" t="str">
        <f t="shared" si="10"/>
        <v>#ERROR!</v>
      </c>
      <c r="AC28" s="126" t="str">
        <f>VLOOKUP(C28,[1]Monthly.Swaziland.SnD!$C$2:$AA$197,17,FALSE)</f>
        <v>#ERROR!</v>
      </c>
      <c r="AD28" s="126">
        <v>1.8279999999999998</v>
      </c>
      <c r="AE28" s="126"/>
      <c r="AF28" s="117" t="str">
        <f t="shared" si="11"/>
        <v>#ERROR!</v>
      </c>
      <c r="AG28" s="124"/>
      <c r="AH28" s="124"/>
      <c r="AI28" s="124"/>
    </row>
    <row r="29" ht="12.0" customHeight="1">
      <c r="A29" s="112">
        <v>2011.0</v>
      </c>
      <c r="B29" s="112">
        <v>2011.0</v>
      </c>
      <c r="C29" s="10">
        <v>40603.0</v>
      </c>
      <c r="D29" s="117" t="str">
        <f t="shared" si="12"/>
        <v>#ERROR!</v>
      </c>
      <c r="E29" s="114">
        <f t="shared" si="1"/>
        <v>0</v>
      </c>
      <c r="F29" s="115"/>
      <c r="G29" s="115"/>
      <c r="H29" s="116">
        <f t="shared" si="2"/>
        <v>5.16666</v>
      </c>
      <c r="I29" s="117">
        <v>0.75</v>
      </c>
      <c r="J29" s="117">
        <v>4.41666</v>
      </c>
      <c r="K29" s="118">
        <f t="shared" si="3"/>
        <v>0</v>
      </c>
      <c r="L29" s="119">
        <f t="shared" si="4"/>
        <v>0</v>
      </c>
      <c r="M29" s="120"/>
      <c r="N29" s="121">
        <f t="shared" si="5"/>
        <v>0</v>
      </c>
      <c r="O29" s="120"/>
      <c r="P29" s="122">
        <f t="shared" si="6"/>
        <v>0</v>
      </c>
      <c r="Q29" s="120"/>
      <c r="R29" s="118" t="str">
        <f t="shared" si="7"/>
        <v>#ERROR!</v>
      </c>
      <c r="S29" s="122">
        <f t="shared" si="8"/>
        <v>0</v>
      </c>
      <c r="T29" s="122"/>
      <c r="U29" s="122"/>
      <c r="V29" s="122"/>
      <c r="W29" s="115"/>
      <c r="X29" s="122">
        <f t="shared" si="9"/>
        <v>0</v>
      </c>
      <c r="Y29" s="115"/>
      <c r="Z29" s="115"/>
      <c r="AA29" s="124">
        <v>0.0</v>
      </c>
      <c r="AB29" s="125" t="str">
        <f t="shared" si="10"/>
        <v>#ERROR!</v>
      </c>
      <c r="AC29" s="126" t="str">
        <f>VLOOKUP(C29,[1]Monthly.Swaziland.SnD!$C$2:$AA$197,17,FALSE)</f>
        <v>#ERROR!</v>
      </c>
      <c r="AD29" s="126">
        <v>3.2844</v>
      </c>
      <c r="AE29" s="126"/>
      <c r="AF29" s="117" t="str">
        <f t="shared" si="11"/>
        <v>#ERROR!</v>
      </c>
      <c r="AG29" s="124"/>
      <c r="AH29" s="124"/>
      <c r="AI29" s="124"/>
    </row>
    <row r="30" ht="12.0" customHeight="1">
      <c r="A30" s="112">
        <v>2011.0</v>
      </c>
      <c r="B30" s="112">
        <v>2011.0</v>
      </c>
      <c r="C30" s="10">
        <v>40634.0</v>
      </c>
      <c r="D30" s="117" t="str">
        <f t="shared" si="12"/>
        <v>#ERROR!</v>
      </c>
      <c r="E30" s="114">
        <f t="shared" si="1"/>
        <v>0</v>
      </c>
      <c r="F30" s="115"/>
      <c r="G30" s="115"/>
      <c r="H30" s="116">
        <f t="shared" si="2"/>
        <v>5.16666</v>
      </c>
      <c r="I30" s="117">
        <v>0.75</v>
      </c>
      <c r="J30" s="117">
        <v>4.41666</v>
      </c>
      <c r="K30" s="118">
        <f t="shared" si="3"/>
        <v>0</v>
      </c>
      <c r="L30" s="119">
        <f t="shared" si="4"/>
        <v>0</v>
      </c>
      <c r="M30" s="120"/>
      <c r="N30" s="121">
        <f t="shared" si="5"/>
        <v>0</v>
      </c>
      <c r="O30" s="120"/>
      <c r="P30" s="122">
        <f t="shared" si="6"/>
        <v>0</v>
      </c>
      <c r="Q30" s="120"/>
      <c r="R30" s="118" t="str">
        <f t="shared" si="7"/>
        <v>#ERROR!</v>
      </c>
      <c r="S30" s="122">
        <f t="shared" si="8"/>
        <v>0</v>
      </c>
      <c r="T30" s="122"/>
      <c r="U30" s="122"/>
      <c r="V30" s="122"/>
      <c r="W30" s="115"/>
      <c r="X30" s="122">
        <f t="shared" si="9"/>
        <v>4</v>
      </c>
      <c r="Y30" s="115"/>
      <c r="Z30" s="115"/>
      <c r="AA30" s="124">
        <v>4.0</v>
      </c>
      <c r="AB30" s="125" t="str">
        <f t="shared" si="10"/>
        <v>#ERROR!</v>
      </c>
      <c r="AC30" s="126" t="str">
        <f>VLOOKUP(C30,[1]Monthly.Swaziland.SnD!$C$2:$AA$197,17,FALSE)</f>
        <v>#ERROR!</v>
      </c>
      <c r="AD30" s="126">
        <v>1.0460000000000003</v>
      </c>
      <c r="AE30" s="126"/>
      <c r="AF30" s="117" t="str">
        <f t="shared" si="11"/>
        <v>#ERROR!</v>
      </c>
      <c r="AG30" s="124"/>
      <c r="AH30" s="124"/>
      <c r="AI30" s="124"/>
    </row>
    <row r="31" ht="12.0" customHeight="1">
      <c r="A31" s="112">
        <v>2011.0</v>
      </c>
      <c r="B31" s="112">
        <v>2011.0</v>
      </c>
      <c r="C31" s="10">
        <v>40664.0</v>
      </c>
      <c r="D31" s="117" t="str">
        <f t="shared" si="12"/>
        <v>#ERROR!</v>
      </c>
      <c r="E31" s="114">
        <f t="shared" si="1"/>
        <v>0</v>
      </c>
      <c r="F31" s="115"/>
      <c r="G31" s="115"/>
      <c r="H31" s="116">
        <f t="shared" si="2"/>
        <v>5.16666</v>
      </c>
      <c r="I31" s="117">
        <v>0.75</v>
      </c>
      <c r="J31" s="117">
        <v>4.41666</v>
      </c>
      <c r="K31" s="118">
        <f t="shared" si="3"/>
        <v>0</v>
      </c>
      <c r="L31" s="119">
        <f t="shared" si="4"/>
        <v>0</v>
      </c>
      <c r="M31" s="120"/>
      <c r="N31" s="121">
        <f t="shared" si="5"/>
        <v>0</v>
      </c>
      <c r="O31" s="120"/>
      <c r="P31" s="122">
        <f t="shared" si="6"/>
        <v>0</v>
      </c>
      <c r="Q31" s="120"/>
      <c r="R31" s="118" t="str">
        <f t="shared" si="7"/>
        <v>#ERROR!</v>
      </c>
      <c r="S31" s="122">
        <f t="shared" si="8"/>
        <v>0</v>
      </c>
      <c r="T31" s="122"/>
      <c r="U31" s="122"/>
      <c r="V31" s="122"/>
      <c r="W31" s="115"/>
      <c r="X31" s="122">
        <f t="shared" si="9"/>
        <v>0.6348</v>
      </c>
      <c r="Y31" s="115"/>
      <c r="Z31" s="115"/>
      <c r="AA31" s="124">
        <v>0.6348</v>
      </c>
      <c r="AB31" s="125" t="str">
        <f t="shared" si="10"/>
        <v>#ERROR!</v>
      </c>
      <c r="AC31" s="126" t="str">
        <f>VLOOKUP(C31,[1]Monthly.Swaziland.SnD!$C$2:$AA$197,17,FALSE)</f>
        <v>#ERROR!</v>
      </c>
      <c r="AD31" s="126">
        <v>2.2972</v>
      </c>
      <c r="AE31" s="126"/>
      <c r="AF31" s="117" t="str">
        <f t="shared" si="11"/>
        <v>#ERROR!</v>
      </c>
      <c r="AG31" s="124"/>
      <c r="AH31" s="124"/>
      <c r="AI31" s="124"/>
    </row>
    <row r="32" ht="12.0" customHeight="1">
      <c r="A32" s="112">
        <v>2011.0</v>
      </c>
      <c r="B32" s="112">
        <v>2011.0</v>
      </c>
      <c r="C32" s="10">
        <v>40695.0</v>
      </c>
      <c r="D32" s="117" t="str">
        <f t="shared" si="12"/>
        <v>#ERROR!</v>
      </c>
      <c r="E32" s="114">
        <f t="shared" si="1"/>
        <v>0</v>
      </c>
      <c r="F32" s="115"/>
      <c r="G32" s="115"/>
      <c r="H32" s="116">
        <f t="shared" si="2"/>
        <v>5.16666</v>
      </c>
      <c r="I32" s="117">
        <v>0.75</v>
      </c>
      <c r="J32" s="117">
        <v>4.41666</v>
      </c>
      <c r="K32" s="118">
        <f t="shared" si="3"/>
        <v>0</v>
      </c>
      <c r="L32" s="119">
        <f t="shared" si="4"/>
        <v>0</v>
      </c>
      <c r="M32" s="120"/>
      <c r="N32" s="121">
        <f t="shared" si="5"/>
        <v>0</v>
      </c>
      <c r="O32" s="120"/>
      <c r="P32" s="122">
        <f t="shared" si="6"/>
        <v>0</v>
      </c>
      <c r="Q32" s="120"/>
      <c r="R32" s="118" t="str">
        <f t="shared" si="7"/>
        <v>#ERROR!</v>
      </c>
      <c r="S32" s="122">
        <f t="shared" si="8"/>
        <v>0</v>
      </c>
      <c r="T32" s="122"/>
      <c r="U32" s="122"/>
      <c r="V32" s="122"/>
      <c r="W32" s="115"/>
      <c r="X32" s="122">
        <f t="shared" si="9"/>
        <v>3</v>
      </c>
      <c r="Y32" s="115"/>
      <c r="Z32" s="115"/>
      <c r="AA32" s="124">
        <v>3.0</v>
      </c>
      <c r="AB32" s="125" t="str">
        <f t="shared" si="10"/>
        <v>#ERROR!</v>
      </c>
      <c r="AC32" s="126" t="str">
        <f>VLOOKUP(C32,[1]Monthly.Swaziland.SnD!$C$2:$AA$197,17,FALSE)</f>
        <v>#ERROR!</v>
      </c>
      <c r="AD32" s="126">
        <v>1.9844</v>
      </c>
      <c r="AE32" s="126"/>
      <c r="AF32" s="117" t="str">
        <f t="shared" si="11"/>
        <v>#ERROR!</v>
      </c>
      <c r="AG32" s="124"/>
      <c r="AH32" s="124"/>
      <c r="AI32" s="124"/>
    </row>
    <row r="33" ht="12.0" customHeight="1">
      <c r="A33" s="112">
        <v>2011.0</v>
      </c>
      <c r="B33" s="112">
        <v>2011.0</v>
      </c>
      <c r="C33" s="10">
        <v>40725.0</v>
      </c>
      <c r="D33" s="117" t="str">
        <f t="shared" si="12"/>
        <v>#ERROR!</v>
      </c>
      <c r="E33" s="114">
        <f t="shared" si="1"/>
        <v>0</v>
      </c>
      <c r="F33" s="115"/>
      <c r="G33" s="115"/>
      <c r="H33" s="116">
        <f t="shared" si="2"/>
        <v>5.16666</v>
      </c>
      <c r="I33" s="117">
        <v>0.75</v>
      </c>
      <c r="J33" s="117">
        <v>4.41666</v>
      </c>
      <c r="K33" s="118">
        <f t="shared" si="3"/>
        <v>0</v>
      </c>
      <c r="L33" s="119">
        <f t="shared" si="4"/>
        <v>0</v>
      </c>
      <c r="M33" s="120"/>
      <c r="N33" s="121">
        <f t="shared" si="5"/>
        <v>0</v>
      </c>
      <c r="O33" s="120"/>
      <c r="P33" s="122">
        <f t="shared" si="6"/>
        <v>0</v>
      </c>
      <c r="Q33" s="120"/>
      <c r="R33" s="118" t="str">
        <f t="shared" si="7"/>
        <v>#ERROR!</v>
      </c>
      <c r="S33" s="122">
        <f t="shared" si="8"/>
        <v>0</v>
      </c>
      <c r="T33" s="122"/>
      <c r="U33" s="122"/>
      <c r="V33" s="122"/>
      <c r="W33" s="115"/>
      <c r="X33" s="122">
        <f t="shared" si="9"/>
        <v>3</v>
      </c>
      <c r="Y33" s="115"/>
      <c r="Z33" s="115"/>
      <c r="AA33" s="124">
        <v>3.0</v>
      </c>
      <c r="AB33" s="125" t="str">
        <f t="shared" si="10"/>
        <v>#ERROR!</v>
      </c>
      <c r="AC33" s="126" t="str">
        <f>VLOOKUP(C33,[1]Monthly.Swaziland.SnD!$C$2:$AA$197,17,FALSE)</f>
        <v>#ERROR!</v>
      </c>
      <c r="AD33" s="126">
        <v>0.0</v>
      </c>
      <c r="AE33" s="126"/>
      <c r="AF33" s="117" t="str">
        <f t="shared" si="11"/>
        <v>#ERROR!</v>
      </c>
      <c r="AG33" s="124"/>
      <c r="AH33" s="124"/>
      <c r="AI33" s="124"/>
    </row>
    <row r="34" ht="12.0" customHeight="1">
      <c r="A34" s="112">
        <v>2011.0</v>
      </c>
      <c r="B34" s="112">
        <v>2011.0</v>
      </c>
      <c r="C34" s="10">
        <v>40756.0</v>
      </c>
      <c r="D34" s="117" t="str">
        <f t="shared" si="12"/>
        <v>#ERROR!</v>
      </c>
      <c r="E34" s="114">
        <f t="shared" si="1"/>
        <v>0</v>
      </c>
      <c r="F34" s="115"/>
      <c r="G34" s="115"/>
      <c r="H34" s="116">
        <f t="shared" si="2"/>
        <v>5.16666</v>
      </c>
      <c r="I34" s="117">
        <v>0.75</v>
      </c>
      <c r="J34" s="117">
        <v>4.41666</v>
      </c>
      <c r="K34" s="118">
        <f t="shared" si="3"/>
        <v>0</v>
      </c>
      <c r="L34" s="119">
        <f t="shared" si="4"/>
        <v>0</v>
      </c>
      <c r="M34" s="120"/>
      <c r="N34" s="121">
        <f t="shared" si="5"/>
        <v>0</v>
      </c>
      <c r="O34" s="120"/>
      <c r="P34" s="122">
        <f t="shared" si="6"/>
        <v>0</v>
      </c>
      <c r="Q34" s="120"/>
      <c r="R34" s="118" t="str">
        <f t="shared" si="7"/>
        <v>#ERROR!</v>
      </c>
      <c r="S34" s="122">
        <f t="shared" si="8"/>
        <v>0</v>
      </c>
      <c r="T34" s="122"/>
      <c r="U34" s="122"/>
      <c r="V34" s="122"/>
      <c r="W34" s="115"/>
      <c r="X34" s="122">
        <f t="shared" si="9"/>
        <v>2</v>
      </c>
      <c r="Y34" s="115"/>
      <c r="Z34" s="115"/>
      <c r="AA34" s="124">
        <v>2.0</v>
      </c>
      <c r="AB34" s="125" t="str">
        <f t="shared" si="10"/>
        <v>#ERROR!</v>
      </c>
      <c r="AC34" s="126" t="str">
        <f>VLOOKUP(C34,[1]Monthly.Swaziland.SnD!$C$2:$AA$197,17,FALSE)</f>
        <v>#ERROR!</v>
      </c>
      <c r="AD34" s="126">
        <v>0.0</v>
      </c>
      <c r="AE34" s="126"/>
      <c r="AF34" s="117" t="str">
        <f t="shared" si="11"/>
        <v>#ERROR!</v>
      </c>
      <c r="AG34" s="124"/>
      <c r="AH34" s="124"/>
      <c r="AI34" s="124"/>
    </row>
    <row r="35" ht="12.0" customHeight="1">
      <c r="A35" s="112">
        <v>2011.0</v>
      </c>
      <c r="B35" s="112">
        <v>2011.0</v>
      </c>
      <c r="C35" s="10">
        <v>40787.0</v>
      </c>
      <c r="D35" s="117" t="str">
        <f t="shared" si="12"/>
        <v>#ERROR!</v>
      </c>
      <c r="E35" s="114">
        <f t="shared" si="1"/>
        <v>0</v>
      </c>
      <c r="F35" s="115"/>
      <c r="G35" s="115"/>
      <c r="H35" s="116">
        <f t="shared" si="2"/>
        <v>5.16666</v>
      </c>
      <c r="I35" s="117">
        <v>0.75</v>
      </c>
      <c r="J35" s="117">
        <v>4.41666</v>
      </c>
      <c r="K35" s="118">
        <f t="shared" si="3"/>
        <v>0</v>
      </c>
      <c r="L35" s="119">
        <f t="shared" si="4"/>
        <v>0</v>
      </c>
      <c r="M35" s="120"/>
      <c r="N35" s="121">
        <f t="shared" si="5"/>
        <v>0</v>
      </c>
      <c r="O35" s="120"/>
      <c r="P35" s="122">
        <f t="shared" si="6"/>
        <v>0</v>
      </c>
      <c r="Q35" s="120"/>
      <c r="R35" s="118" t="str">
        <f t="shared" si="7"/>
        <v>#ERROR!</v>
      </c>
      <c r="S35" s="122">
        <f t="shared" si="8"/>
        <v>0</v>
      </c>
      <c r="T35" s="122"/>
      <c r="U35" s="122"/>
      <c r="V35" s="122"/>
      <c r="W35" s="115"/>
      <c r="X35" s="122">
        <f t="shared" si="9"/>
        <v>0.7728</v>
      </c>
      <c r="Y35" s="115"/>
      <c r="Z35" s="115"/>
      <c r="AA35" s="124">
        <v>0.7728</v>
      </c>
      <c r="AB35" s="125" t="str">
        <f t="shared" si="10"/>
        <v>#ERROR!</v>
      </c>
      <c r="AC35" s="126" t="str">
        <f>VLOOKUP(C35,[1]Monthly.Swaziland.SnD!$C$2:$AA$197,17,FALSE)</f>
        <v>#ERROR!</v>
      </c>
      <c r="AD35" s="126">
        <v>0.0</v>
      </c>
      <c r="AE35" s="126"/>
      <c r="AF35" s="117" t="str">
        <f t="shared" si="11"/>
        <v>#ERROR!</v>
      </c>
      <c r="AG35" s="124"/>
      <c r="AH35" s="124"/>
      <c r="AI35" s="124"/>
    </row>
    <row r="36" ht="12.0" customHeight="1">
      <c r="A36" s="112">
        <v>2011.0</v>
      </c>
      <c r="B36" s="112">
        <v>2011.0</v>
      </c>
      <c r="C36" s="10">
        <v>40817.0</v>
      </c>
      <c r="D36" s="117" t="str">
        <f t="shared" si="12"/>
        <v>#ERROR!</v>
      </c>
      <c r="E36" s="114">
        <f t="shared" si="1"/>
        <v>0</v>
      </c>
      <c r="F36" s="115"/>
      <c r="G36" s="115"/>
      <c r="H36" s="116">
        <f t="shared" si="2"/>
        <v>5.16666</v>
      </c>
      <c r="I36" s="117">
        <v>0.75</v>
      </c>
      <c r="J36" s="117">
        <v>4.41666</v>
      </c>
      <c r="K36" s="118">
        <f t="shared" si="3"/>
        <v>0</v>
      </c>
      <c r="L36" s="119">
        <f t="shared" si="4"/>
        <v>0</v>
      </c>
      <c r="M36" s="120"/>
      <c r="N36" s="121">
        <f t="shared" si="5"/>
        <v>0</v>
      </c>
      <c r="O36" s="120"/>
      <c r="P36" s="122">
        <f t="shared" si="6"/>
        <v>0</v>
      </c>
      <c r="Q36" s="120"/>
      <c r="R36" s="118" t="str">
        <f t="shared" si="7"/>
        <v>#ERROR!</v>
      </c>
      <c r="S36" s="122">
        <f t="shared" si="8"/>
        <v>0</v>
      </c>
      <c r="T36" s="122"/>
      <c r="U36" s="122"/>
      <c r="V36" s="122"/>
      <c r="W36" s="115"/>
      <c r="X36" s="122">
        <f t="shared" si="9"/>
        <v>2</v>
      </c>
      <c r="Y36" s="115"/>
      <c r="Z36" s="115"/>
      <c r="AA36" s="124">
        <v>2.0</v>
      </c>
      <c r="AB36" s="125" t="str">
        <f t="shared" si="10"/>
        <v>#ERROR!</v>
      </c>
      <c r="AC36" s="126" t="str">
        <f>VLOOKUP(C36,[1]Monthly.Swaziland.SnD!$C$2:$AA$197,17,FALSE)</f>
        <v>#ERROR!</v>
      </c>
      <c r="AD36" s="126">
        <v>2.2972</v>
      </c>
      <c r="AE36" s="126"/>
      <c r="AF36" s="117" t="str">
        <f t="shared" si="11"/>
        <v>#ERROR!</v>
      </c>
      <c r="AG36" s="124"/>
      <c r="AH36" s="124"/>
      <c r="AI36" s="124"/>
    </row>
    <row r="37" ht="12.0" customHeight="1">
      <c r="A37" s="112">
        <v>2011.0</v>
      </c>
      <c r="B37" s="112">
        <v>2011.0</v>
      </c>
      <c r="C37" s="10">
        <v>40848.0</v>
      </c>
      <c r="D37" s="117" t="str">
        <f t="shared" si="12"/>
        <v>#ERROR!</v>
      </c>
      <c r="E37" s="114">
        <f t="shared" si="1"/>
        <v>0</v>
      </c>
      <c r="F37" s="115"/>
      <c r="G37" s="115"/>
      <c r="H37" s="116">
        <f t="shared" si="2"/>
        <v>5.16666</v>
      </c>
      <c r="I37" s="117">
        <v>0.75</v>
      </c>
      <c r="J37" s="117">
        <v>4.41666</v>
      </c>
      <c r="K37" s="118">
        <f t="shared" si="3"/>
        <v>0</v>
      </c>
      <c r="L37" s="119">
        <f t="shared" si="4"/>
        <v>0</v>
      </c>
      <c r="M37" s="120"/>
      <c r="N37" s="121">
        <f t="shared" si="5"/>
        <v>0</v>
      </c>
      <c r="O37" s="120"/>
      <c r="P37" s="122">
        <f t="shared" si="6"/>
        <v>0</v>
      </c>
      <c r="Q37" s="120"/>
      <c r="R37" s="118" t="str">
        <f t="shared" si="7"/>
        <v>#ERROR!</v>
      </c>
      <c r="S37" s="122">
        <f t="shared" si="8"/>
        <v>0</v>
      </c>
      <c r="T37" s="122"/>
      <c r="U37" s="122"/>
      <c r="V37" s="122"/>
      <c r="W37" s="115"/>
      <c r="X37" s="122">
        <f t="shared" si="9"/>
        <v>3</v>
      </c>
      <c r="Y37" s="115"/>
      <c r="Z37" s="115"/>
      <c r="AA37" s="124">
        <v>3.0</v>
      </c>
      <c r="AB37" s="125" t="str">
        <f t="shared" si="10"/>
        <v>#ERROR!</v>
      </c>
      <c r="AC37" s="126" t="str">
        <f>VLOOKUP(C37,[1]Monthly.Swaziland.SnD!$C$2:$AA$197,17,FALSE)</f>
        <v>#ERROR!</v>
      </c>
      <c r="AD37" s="126">
        <v>2.140800000000001</v>
      </c>
      <c r="AE37" s="126"/>
      <c r="AF37" s="117" t="str">
        <f t="shared" si="11"/>
        <v>#ERROR!</v>
      </c>
      <c r="AG37" s="124"/>
      <c r="AH37" s="124"/>
      <c r="AI37" s="124"/>
    </row>
    <row r="38" ht="12.0" customHeight="1">
      <c r="A38" s="127">
        <v>2011.0</v>
      </c>
      <c r="B38" s="127">
        <v>2011.0</v>
      </c>
      <c r="C38" s="11">
        <v>40878.0</v>
      </c>
      <c r="D38" s="128" t="str">
        <f t="shared" si="12"/>
        <v>#ERROR!</v>
      </c>
      <c r="E38" s="114">
        <f t="shared" si="1"/>
        <v>0</v>
      </c>
      <c r="F38" s="129"/>
      <c r="G38" s="115"/>
      <c r="H38" s="116">
        <f t="shared" si="2"/>
        <v>5.16666</v>
      </c>
      <c r="I38" s="117">
        <v>0.75</v>
      </c>
      <c r="J38" s="117">
        <v>4.41666</v>
      </c>
      <c r="K38" s="118">
        <f t="shared" si="3"/>
        <v>0</v>
      </c>
      <c r="L38" s="119">
        <f t="shared" si="4"/>
        <v>0</v>
      </c>
      <c r="M38" s="130"/>
      <c r="N38" s="121">
        <f t="shared" si="5"/>
        <v>0</v>
      </c>
      <c r="O38" s="130"/>
      <c r="P38" s="122">
        <f t="shared" si="6"/>
        <v>0</v>
      </c>
      <c r="Q38" s="131"/>
      <c r="R38" s="118" t="str">
        <f t="shared" si="7"/>
        <v>#ERROR!</v>
      </c>
      <c r="S38" s="122">
        <f t="shared" si="8"/>
        <v>0</v>
      </c>
      <c r="T38" s="122"/>
      <c r="U38" s="122"/>
      <c r="V38" s="122"/>
      <c r="W38" s="129"/>
      <c r="X38" s="122">
        <f t="shared" si="9"/>
        <v>5</v>
      </c>
      <c r="Y38" s="129"/>
      <c r="Z38" s="129"/>
      <c r="AA38" s="124">
        <v>5.0</v>
      </c>
      <c r="AB38" s="125" t="str">
        <f t="shared" si="10"/>
        <v>#ERROR!</v>
      </c>
      <c r="AC38" s="126" t="str">
        <f>VLOOKUP(C38,[1]Monthly.Swaziland.SnD!$C$2:$AA$197,17,FALSE)</f>
        <v>#ERROR!</v>
      </c>
      <c r="AD38" s="126">
        <v>0.0</v>
      </c>
      <c r="AE38" s="126"/>
      <c r="AF38" s="117" t="str">
        <f t="shared" si="11"/>
        <v>#ERROR!</v>
      </c>
      <c r="AG38" s="131"/>
      <c r="AH38" s="124"/>
      <c r="AI38" s="124"/>
    </row>
    <row r="39" ht="12.0" customHeight="1">
      <c r="A39" s="112">
        <v>2012.0</v>
      </c>
      <c r="B39" s="112">
        <v>2012.0</v>
      </c>
      <c r="C39" s="10">
        <v>40909.0</v>
      </c>
      <c r="D39" s="117" t="str">
        <f t="shared" si="12"/>
        <v>#ERROR!</v>
      </c>
      <c r="E39" s="114">
        <f t="shared" si="1"/>
        <v>0</v>
      </c>
      <c r="F39" s="115"/>
      <c r="G39" s="115"/>
      <c r="H39" s="116">
        <f t="shared" si="2"/>
        <v>5.25</v>
      </c>
      <c r="I39" s="117">
        <v>0.75</v>
      </c>
      <c r="J39" s="117">
        <v>4.5</v>
      </c>
      <c r="K39" s="118">
        <f t="shared" si="3"/>
        <v>0</v>
      </c>
      <c r="L39" s="119">
        <f t="shared" si="4"/>
        <v>0</v>
      </c>
      <c r="M39" s="120"/>
      <c r="N39" s="121">
        <f t="shared" si="5"/>
        <v>0</v>
      </c>
      <c r="O39" s="120"/>
      <c r="P39" s="122">
        <f t="shared" si="6"/>
        <v>0</v>
      </c>
      <c r="Q39" s="120"/>
      <c r="R39" s="118" t="str">
        <f t="shared" si="7"/>
        <v>#ERROR!</v>
      </c>
      <c r="S39" s="122">
        <f t="shared" si="8"/>
        <v>0</v>
      </c>
      <c r="T39" s="122"/>
      <c r="U39" s="122"/>
      <c r="V39" s="122"/>
      <c r="W39" s="115"/>
      <c r="X39" s="122">
        <f t="shared" si="9"/>
        <v>0.7176</v>
      </c>
      <c r="Y39" s="115"/>
      <c r="Z39" s="115"/>
      <c r="AA39" s="124">
        <v>0.7176000000000001</v>
      </c>
      <c r="AB39" s="125" t="str">
        <f t="shared" si="10"/>
        <v>#ERROR!</v>
      </c>
      <c r="AC39" s="126" t="str">
        <f>VLOOKUP(C39,[1]Monthly.Swaziland.SnD!$C$2:$AA$197,17,FALSE)</f>
        <v>#ERROR!</v>
      </c>
      <c r="AD39" s="126">
        <v>2.766400000000001</v>
      </c>
      <c r="AE39" s="126"/>
      <c r="AF39" s="117" t="str">
        <f t="shared" si="11"/>
        <v>#ERROR!</v>
      </c>
      <c r="AG39" s="124"/>
      <c r="AH39" s="124"/>
      <c r="AI39" s="124"/>
    </row>
    <row r="40" ht="12.0" customHeight="1">
      <c r="A40" s="112">
        <v>2012.0</v>
      </c>
      <c r="B40" s="112">
        <v>2012.0</v>
      </c>
      <c r="C40" s="10">
        <v>40940.0</v>
      </c>
      <c r="D40" s="117" t="str">
        <f t="shared" si="12"/>
        <v>#ERROR!</v>
      </c>
      <c r="E40" s="114">
        <f t="shared" si="1"/>
        <v>0</v>
      </c>
      <c r="F40" s="115"/>
      <c r="G40" s="115"/>
      <c r="H40" s="116">
        <f t="shared" si="2"/>
        <v>5.25</v>
      </c>
      <c r="I40" s="117">
        <v>0.75</v>
      </c>
      <c r="J40" s="117">
        <v>4.5</v>
      </c>
      <c r="K40" s="118">
        <f t="shared" si="3"/>
        <v>0</v>
      </c>
      <c r="L40" s="119">
        <f t="shared" si="4"/>
        <v>0</v>
      </c>
      <c r="M40" s="120"/>
      <c r="N40" s="121">
        <f t="shared" si="5"/>
        <v>0</v>
      </c>
      <c r="O40" s="120"/>
      <c r="P40" s="122">
        <f t="shared" si="6"/>
        <v>0</v>
      </c>
      <c r="Q40" s="120"/>
      <c r="R40" s="118" t="str">
        <f t="shared" si="7"/>
        <v>#ERROR!</v>
      </c>
      <c r="S40" s="122">
        <f t="shared" si="8"/>
        <v>0</v>
      </c>
      <c r="T40" s="122"/>
      <c r="U40" s="122"/>
      <c r="V40" s="122"/>
      <c r="W40" s="115"/>
      <c r="X40" s="122">
        <f t="shared" si="9"/>
        <v>0.6486</v>
      </c>
      <c r="Y40" s="115"/>
      <c r="Z40" s="115"/>
      <c r="AA40" s="124">
        <v>0.6486000000000001</v>
      </c>
      <c r="AB40" s="125" t="str">
        <f t="shared" si="10"/>
        <v>#ERROR!</v>
      </c>
      <c r="AC40" s="126" t="str">
        <f>VLOOKUP(C40,[1]Monthly.Swaziland.SnD!$C$2:$AA$197,17,FALSE)</f>
        <v>#ERROR!</v>
      </c>
      <c r="AD40" s="126">
        <v>2.375400000000001</v>
      </c>
      <c r="AE40" s="126"/>
      <c r="AF40" s="117" t="str">
        <f t="shared" si="11"/>
        <v>#ERROR!</v>
      </c>
      <c r="AG40" s="124"/>
      <c r="AH40" s="124"/>
      <c r="AI40" s="124"/>
    </row>
    <row r="41" ht="12.0" customHeight="1">
      <c r="A41" s="112">
        <v>2012.0</v>
      </c>
      <c r="B41" s="112">
        <v>2012.0</v>
      </c>
      <c r="C41" s="10">
        <v>40969.0</v>
      </c>
      <c r="D41" s="117" t="str">
        <f t="shared" si="12"/>
        <v>#ERROR!</v>
      </c>
      <c r="E41" s="114">
        <f t="shared" si="1"/>
        <v>0</v>
      </c>
      <c r="F41" s="115"/>
      <c r="G41" s="115"/>
      <c r="H41" s="116">
        <f t="shared" si="2"/>
        <v>5.25</v>
      </c>
      <c r="I41" s="117">
        <v>0.75</v>
      </c>
      <c r="J41" s="117">
        <v>4.5</v>
      </c>
      <c r="K41" s="118">
        <f t="shared" si="3"/>
        <v>0</v>
      </c>
      <c r="L41" s="119">
        <f t="shared" si="4"/>
        <v>0</v>
      </c>
      <c r="M41" s="120"/>
      <c r="N41" s="121">
        <f t="shared" si="5"/>
        <v>0</v>
      </c>
      <c r="O41" s="120"/>
      <c r="P41" s="122">
        <f t="shared" si="6"/>
        <v>0</v>
      </c>
      <c r="Q41" s="120"/>
      <c r="R41" s="118" t="str">
        <f t="shared" si="7"/>
        <v>#ERROR!</v>
      </c>
      <c r="S41" s="122">
        <f t="shared" si="8"/>
        <v>0</v>
      </c>
      <c r="T41" s="122"/>
      <c r="U41" s="122"/>
      <c r="V41" s="122"/>
      <c r="W41" s="115"/>
      <c r="X41" s="122">
        <f t="shared" si="9"/>
        <v>0.69</v>
      </c>
      <c r="Y41" s="115"/>
      <c r="Z41" s="115"/>
      <c r="AA41" s="124">
        <v>0.6900000000000001</v>
      </c>
      <c r="AB41" s="125" t="str">
        <f t="shared" si="10"/>
        <v>#ERROR!</v>
      </c>
      <c r="AC41" s="126" t="str">
        <f>VLOOKUP(C41,[1]Monthly.Swaziland.SnD!$C$2:$AA$197,17,FALSE)</f>
        <v>#ERROR!</v>
      </c>
      <c r="AD41" s="126">
        <v>3.9100000000000006</v>
      </c>
      <c r="AE41" s="126"/>
      <c r="AF41" s="117" t="str">
        <f t="shared" si="11"/>
        <v>#ERROR!</v>
      </c>
      <c r="AG41" s="124"/>
      <c r="AH41" s="124"/>
      <c r="AI41" s="124"/>
    </row>
    <row r="42" ht="12.0" customHeight="1">
      <c r="A42" s="112">
        <v>2012.0</v>
      </c>
      <c r="B42" s="112">
        <v>2012.0</v>
      </c>
      <c r="C42" s="10">
        <v>41000.0</v>
      </c>
      <c r="D42" s="117" t="str">
        <f t="shared" si="12"/>
        <v>#ERROR!</v>
      </c>
      <c r="E42" s="114">
        <f t="shared" si="1"/>
        <v>0</v>
      </c>
      <c r="F42" s="115"/>
      <c r="G42" s="115"/>
      <c r="H42" s="116">
        <f t="shared" si="2"/>
        <v>5.25</v>
      </c>
      <c r="I42" s="117">
        <v>0.75</v>
      </c>
      <c r="J42" s="117">
        <v>4.5</v>
      </c>
      <c r="K42" s="118">
        <f t="shared" si="3"/>
        <v>0</v>
      </c>
      <c r="L42" s="119">
        <f t="shared" si="4"/>
        <v>0</v>
      </c>
      <c r="M42" s="120"/>
      <c r="N42" s="121">
        <f t="shared" si="5"/>
        <v>0</v>
      </c>
      <c r="O42" s="120"/>
      <c r="P42" s="122">
        <f t="shared" si="6"/>
        <v>0</v>
      </c>
      <c r="Q42" s="120"/>
      <c r="R42" s="118" t="str">
        <f t="shared" si="7"/>
        <v>#ERROR!</v>
      </c>
      <c r="S42" s="122">
        <f t="shared" si="8"/>
        <v>0</v>
      </c>
      <c r="T42" s="122"/>
      <c r="U42" s="122"/>
      <c r="V42" s="122"/>
      <c r="W42" s="120"/>
      <c r="X42" s="122">
        <f t="shared" si="9"/>
        <v>5</v>
      </c>
      <c r="Y42" s="115"/>
      <c r="Z42" s="115"/>
      <c r="AA42" s="124">
        <v>5.0</v>
      </c>
      <c r="AB42" s="125" t="str">
        <f t="shared" si="10"/>
        <v>#ERROR!</v>
      </c>
      <c r="AC42" s="126" t="str">
        <f>VLOOKUP(C42,[1]Monthly.Swaziland.SnD!$C$2:$AA$197,17,FALSE)</f>
        <v>#ERROR!</v>
      </c>
      <c r="AD42" s="126">
        <v>2.2190000000000007</v>
      </c>
      <c r="AE42" s="126"/>
      <c r="AF42" s="117" t="str">
        <f t="shared" si="11"/>
        <v>#ERROR!</v>
      </c>
      <c r="AG42" s="124"/>
      <c r="AH42" s="124"/>
      <c r="AI42" s="124"/>
    </row>
    <row r="43" ht="12.0" customHeight="1">
      <c r="A43" s="112">
        <v>2012.0</v>
      </c>
      <c r="B43" s="112">
        <v>2012.0</v>
      </c>
      <c r="C43" s="10">
        <v>41030.0</v>
      </c>
      <c r="D43" s="117" t="str">
        <f t="shared" si="12"/>
        <v>#ERROR!</v>
      </c>
      <c r="E43" s="114">
        <f t="shared" si="1"/>
        <v>0</v>
      </c>
      <c r="F43" s="115"/>
      <c r="G43" s="115"/>
      <c r="H43" s="116">
        <f t="shared" si="2"/>
        <v>5.25</v>
      </c>
      <c r="I43" s="117">
        <v>0.75</v>
      </c>
      <c r="J43" s="117">
        <v>4.5</v>
      </c>
      <c r="K43" s="118">
        <f t="shared" si="3"/>
        <v>0</v>
      </c>
      <c r="L43" s="119">
        <f t="shared" si="4"/>
        <v>0</v>
      </c>
      <c r="M43" s="120"/>
      <c r="N43" s="121">
        <f t="shared" si="5"/>
        <v>0</v>
      </c>
      <c r="O43" s="120"/>
      <c r="P43" s="122">
        <f t="shared" si="6"/>
        <v>0</v>
      </c>
      <c r="Q43" s="120"/>
      <c r="R43" s="118" t="str">
        <f t="shared" si="7"/>
        <v>#ERROR!</v>
      </c>
      <c r="S43" s="122">
        <f t="shared" si="8"/>
        <v>0</v>
      </c>
      <c r="T43" s="122"/>
      <c r="U43" s="122"/>
      <c r="V43" s="122"/>
      <c r="W43" s="120"/>
      <c r="X43" s="122">
        <f t="shared" si="9"/>
        <v>0.7866</v>
      </c>
      <c r="Y43" s="115"/>
      <c r="Z43" s="115"/>
      <c r="AA43" s="124">
        <v>0.7866000000000001</v>
      </c>
      <c r="AB43" s="125" t="str">
        <f t="shared" si="10"/>
        <v>#ERROR!</v>
      </c>
      <c r="AC43" s="126" t="str">
        <f>VLOOKUP(C43,[1]Monthly.Swaziland.SnD!$C$2:$AA$197,17,FALSE)</f>
        <v>#ERROR!</v>
      </c>
      <c r="AD43" s="126">
        <v>0.0</v>
      </c>
      <c r="AE43" s="126"/>
      <c r="AF43" s="117" t="str">
        <f t="shared" si="11"/>
        <v>#ERROR!</v>
      </c>
      <c r="AG43" s="124"/>
      <c r="AH43" s="124"/>
      <c r="AI43" s="124"/>
    </row>
    <row r="44" ht="12.0" customHeight="1">
      <c r="A44" s="112">
        <v>2012.0</v>
      </c>
      <c r="B44" s="112">
        <v>2012.0</v>
      </c>
      <c r="C44" s="10">
        <v>41061.0</v>
      </c>
      <c r="D44" s="117" t="str">
        <f t="shared" si="12"/>
        <v>#ERROR!</v>
      </c>
      <c r="E44" s="114">
        <f t="shared" si="1"/>
        <v>0</v>
      </c>
      <c r="F44" s="115"/>
      <c r="G44" s="115"/>
      <c r="H44" s="116">
        <f t="shared" si="2"/>
        <v>5.25</v>
      </c>
      <c r="I44" s="117">
        <v>0.75</v>
      </c>
      <c r="J44" s="117">
        <v>4.5</v>
      </c>
      <c r="K44" s="118">
        <f t="shared" si="3"/>
        <v>0</v>
      </c>
      <c r="L44" s="119">
        <f t="shared" si="4"/>
        <v>0</v>
      </c>
      <c r="M44" s="120"/>
      <c r="N44" s="121">
        <f t="shared" si="5"/>
        <v>0</v>
      </c>
      <c r="O44" s="120"/>
      <c r="P44" s="122">
        <f t="shared" si="6"/>
        <v>0</v>
      </c>
      <c r="Q44" s="120"/>
      <c r="R44" s="118" t="str">
        <f t="shared" si="7"/>
        <v>#ERROR!</v>
      </c>
      <c r="S44" s="122">
        <f t="shared" si="8"/>
        <v>0</v>
      </c>
      <c r="T44" s="122"/>
      <c r="U44" s="122"/>
      <c r="V44" s="122"/>
      <c r="W44" s="120"/>
      <c r="X44" s="122">
        <f t="shared" si="9"/>
        <v>2</v>
      </c>
      <c r="Y44" s="115"/>
      <c r="Z44" s="115"/>
      <c r="AA44" s="124">
        <v>2.0</v>
      </c>
      <c r="AB44" s="125" t="str">
        <f t="shared" si="10"/>
        <v>#ERROR!</v>
      </c>
      <c r="AC44" s="126" t="str">
        <f>VLOOKUP(C44,[1]Monthly.Swaziland.SnD!$C$2:$AA$197,17,FALSE)</f>
        <v>#ERROR!</v>
      </c>
      <c r="AD44" s="126">
        <v>4.0</v>
      </c>
      <c r="AE44" s="126"/>
      <c r="AF44" s="117" t="str">
        <f t="shared" si="11"/>
        <v>#ERROR!</v>
      </c>
      <c r="AG44" s="124"/>
      <c r="AH44" s="124"/>
      <c r="AI44" s="124"/>
    </row>
    <row r="45" ht="12.0" customHeight="1">
      <c r="A45" s="112">
        <v>2012.0</v>
      </c>
      <c r="B45" s="112">
        <v>2012.0</v>
      </c>
      <c r="C45" s="10">
        <v>41091.0</v>
      </c>
      <c r="D45" s="117" t="str">
        <f t="shared" si="12"/>
        <v>#ERROR!</v>
      </c>
      <c r="E45" s="114">
        <f t="shared" si="1"/>
        <v>0</v>
      </c>
      <c r="F45" s="115"/>
      <c r="G45" s="115"/>
      <c r="H45" s="116">
        <f t="shared" si="2"/>
        <v>5.25</v>
      </c>
      <c r="I45" s="117">
        <v>0.75</v>
      </c>
      <c r="J45" s="117">
        <v>4.5</v>
      </c>
      <c r="K45" s="118">
        <f t="shared" si="3"/>
        <v>0</v>
      </c>
      <c r="L45" s="119">
        <f t="shared" si="4"/>
        <v>0</v>
      </c>
      <c r="M45" s="120"/>
      <c r="N45" s="121">
        <f t="shared" si="5"/>
        <v>0</v>
      </c>
      <c r="O45" s="120"/>
      <c r="P45" s="122">
        <f t="shared" si="6"/>
        <v>0</v>
      </c>
      <c r="Q45" s="120"/>
      <c r="R45" s="118" t="str">
        <f t="shared" si="7"/>
        <v>#ERROR!</v>
      </c>
      <c r="S45" s="122">
        <f t="shared" si="8"/>
        <v>0</v>
      </c>
      <c r="T45" s="122"/>
      <c r="U45" s="122"/>
      <c r="V45" s="122"/>
      <c r="W45" s="120"/>
      <c r="X45" s="122">
        <f t="shared" si="9"/>
        <v>2</v>
      </c>
      <c r="Y45" s="115"/>
      <c r="Z45" s="115"/>
      <c r="AA45" s="124">
        <v>2.0</v>
      </c>
      <c r="AB45" s="125" t="str">
        <f t="shared" si="10"/>
        <v>#ERROR!</v>
      </c>
      <c r="AC45" s="126" t="str">
        <f>VLOOKUP(C45,[1]Monthly.Swaziland.SnD!$C$2:$AA$197,17,FALSE)</f>
        <v>#ERROR!</v>
      </c>
      <c r="AD45" s="126">
        <v>0.0</v>
      </c>
      <c r="AE45" s="126"/>
      <c r="AF45" s="117" t="str">
        <f t="shared" si="11"/>
        <v>#ERROR!</v>
      </c>
      <c r="AG45" s="124"/>
      <c r="AH45" s="124"/>
      <c r="AI45" s="124"/>
    </row>
    <row r="46" ht="12.0" customHeight="1">
      <c r="A46" s="112">
        <v>2012.0</v>
      </c>
      <c r="B46" s="112">
        <v>2012.0</v>
      </c>
      <c r="C46" s="10">
        <v>41122.0</v>
      </c>
      <c r="D46" s="117" t="str">
        <f t="shared" si="12"/>
        <v>#ERROR!</v>
      </c>
      <c r="E46" s="114">
        <f t="shared" si="1"/>
        <v>0</v>
      </c>
      <c r="F46" s="115"/>
      <c r="G46" s="115"/>
      <c r="H46" s="116">
        <f t="shared" si="2"/>
        <v>5.25</v>
      </c>
      <c r="I46" s="117">
        <v>0.75</v>
      </c>
      <c r="J46" s="117">
        <v>4.5</v>
      </c>
      <c r="K46" s="118">
        <f t="shared" si="3"/>
        <v>0</v>
      </c>
      <c r="L46" s="119">
        <f t="shared" si="4"/>
        <v>0</v>
      </c>
      <c r="M46" s="120"/>
      <c r="N46" s="121">
        <f t="shared" si="5"/>
        <v>0</v>
      </c>
      <c r="O46" s="120"/>
      <c r="P46" s="122">
        <f t="shared" si="6"/>
        <v>0</v>
      </c>
      <c r="Q46" s="120"/>
      <c r="R46" s="118" t="str">
        <f t="shared" si="7"/>
        <v>#ERROR!</v>
      </c>
      <c r="S46" s="122">
        <f t="shared" si="8"/>
        <v>0</v>
      </c>
      <c r="T46" s="122"/>
      <c r="U46" s="122"/>
      <c r="V46" s="122"/>
      <c r="W46" s="120"/>
      <c r="X46" s="122">
        <f t="shared" si="9"/>
        <v>3</v>
      </c>
      <c r="Y46" s="115"/>
      <c r="Z46" s="115"/>
      <c r="AA46" s="124">
        <v>3.0</v>
      </c>
      <c r="AB46" s="125" t="str">
        <f t="shared" si="10"/>
        <v>#ERROR!</v>
      </c>
      <c r="AC46" s="126" t="str">
        <f>VLOOKUP(C46,[1]Monthly.Swaziland.SnD!$C$2:$AA$197,17,FALSE)</f>
        <v>#ERROR!</v>
      </c>
      <c r="AD46" s="126">
        <v>0.0</v>
      </c>
      <c r="AE46" s="126"/>
      <c r="AF46" s="117" t="str">
        <f t="shared" si="11"/>
        <v>#ERROR!</v>
      </c>
      <c r="AG46" s="124"/>
      <c r="AH46" s="124"/>
      <c r="AI46" s="124"/>
    </row>
    <row r="47" ht="12.0" customHeight="1">
      <c r="A47" s="112">
        <v>2012.0</v>
      </c>
      <c r="B47" s="112">
        <v>2012.0</v>
      </c>
      <c r="C47" s="10">
        <v>41153.0</v>
      </c>
      <c r="D47" s="117" t="str">
        <f t="shared" si="12"/>
        <v>#ERROR!</v>
      </c>
      <c r="E47" s="114">
        <f t="shared" si="1"/>
        <v>0</v>
      </c>
      <c r="F47" s="115"/>
      <c r="G47" s="115"/>
      <c r="H47" s="116">
        <f t="shared" si="2"/>
        <v>5.25</v>
      </c>
      <c r="I47" s="117">
        <v>0.75</v>
      </c>
      <c r="J47" s="117">
        <v>4.5</v>
      </c>
      <c r="K47" s="118">
        <f t="shared" si="3"/>
        <v>0</v>
      </c>
      <c r="L47" s="119">
        <f t="shared" si="4"/>
        <v>0</v>
      </c>
      <c r="M47" s="120"/>
      <c r="N47" s="121">
        <f t="shared" si="5"/>
        <v>0</v>
      </c>
      <c r="O47" s="120"/>
      <c r="P47" s="122">
        <f t="shared" si="6"/>
        <v>0</v>
      </c>
      <c r="Q47" s="120"/>
      <c r="R47" s="118" t="str">
        <f t="shared" si="7"/>
        <v>#ERROR!</v>
      </c>
      <c r="S47" s="122">
        <f t="shared" si="8"/>
        <v>0</v>
      </c>
      <c r="T47" s="122"/>
      <c r="U47" s="122"/>
      <c r="V47" s="122"/>
      <c r="W47" s="120"/>
      <c r="X47" s="122">
        <f t="shared" si="9"/>
        <v>3</v>
      </c>
      <c r="Y47" s="115"/>
      <c r="Z47" s="115"/>
      <c r="AA47" s="124">
        <v>3.0</v>
      </c>
      <c r="AB47" s="125" t="str">
        <f t="shared" si="10"/>
        <v>#ERROR!</v>
      </c>
      <c r="AC47" s="126" t="str">
        <f>VLOOKUP(C47,[1]Monthly.Swaziland.SnD!$C$2:$AA$197,17,FALSE)</f>
        <v>#ERROR!</v>
      </c>
      <c r="AD47" s="126">
        <v>0.0</v>
      </c>
      <c r="AE47" s="126"/>
      <c r="AF47" s="117" t="str">
        <f t="shared" si="11"/>
        <v>#ERROR!</v>
      </c>
      <c r="AG47" s="124"/>
      <c r="AH47" s="124"/>
      <c r="AI47" s="124"/>
    </row>
    <row r="48" ht="12.0" customHeight="1">
      <c r="A48" s="112">
        <v>2012.0</v>
      </c>
      <c r="B48" s="112">
        <v>2012.0</v>
      </c>
      <c r="C48" s="10">
        <v>41183.0</v>
      </c>
      <c r="D48" s="117" t="str">
        <f t="shared" si="12"/>
        <v>#ERROR!</v>
      </c>
      <c r="E48" s="114">
        <f t="shared" si="1"/>
        <v>0</v>
      </c>
      <c r="F48" s="115"/>
      <c r="G48" s="115"/>
      <c r="H48" s="116">
        <f t="shared" si="2"/>
        <v>5.25</v>
      </c>
      <c r="I48" s="117">
        <v>0.75</v>
      </c>
      <c r="J48" s="117">
        <v>4.5</v>
      </c>
      <c r="K48" s="118">
        <f t="shared" si="3"/>
        <v>0</v>
      </c>
      <c r="L48" s="119">
        <f t="shared" si="4"/>
        <v>0</v>
      </c>
      <c r="M48" s="120"/>
      <c r="N48" s="121">
        <f t="shared" si="5"/>
        <v>0</v>
      </c>
      <c r="O48" s="120"/>
      <c r="P48" s="122">
        <f t="shared" si="6"/>
        <v>0</v>
      </c>
      <c r="Q48" s="120"/>
      <c r="R48" s="118" t="str">
        <f t="shared" si="7"/>
        <v>#ERROR!</v>
      </c>
      <c r="S48" s="122">
        <f t="shared" si="8"/>
        <v>0</v>
      </c>
      <c r="T48" s="122"/>
      <c r="U48" s="122"/>
      <c r="V48" s="122"/>
      <c r="W48" s="120"/>
      <c r="X48" s="122">
        <f t="shared" si="9"/>
        <v>2</v>
      </c>
      <c r="Y48" s="115"/>
      <c r="Z48" s="115"/>
      <c r="AA48" s="124">
        <v>2.0</v>
      </c>
      <c r="AB48" s="125" t="str">
        <f t="shared" si="10"/>
        <v>#ERROR!</v>
      </c>
      <c r="AC48" s="126" t="str">
        <f>VLOOKUP(C48,[1]Monthly.Swaziland.SnD!$C$2:$AA$197,17,FALSE)</f>
        <v>#ERROR!</v>
      </c>
      <c r="AD48" s="126">
        <v>3.3920000000000003</v>
      </c>
      <c r="AE48" s="126"/>
      <c r="AF48" s="117" t="str">
        <f t="shared" si="11"/>
        <v>#ERROR!</v>
      </c>
      <c r="AG48" s="124"/>
      <c r="AH48" s="124"/>
      <c r="AI48" s="124"/>
    </row>
    <row r="49" ht="12.0" customHeight="1">
      <c r="A49" s="112">
        <v>2012.0</v>
      </c>
      <c r="B49" s="112">
        <v>2012.0</v>
      </c>
      <c r="C49" s="10">
        <v>41214.0</v>
      </c>
      <c r="D49" s="117" t="str">
        <f t="shared" si="12"/>
        <v>#ERROR!</v>
      </c>
      <c r="E49" s="114">
        <f t="shared" si="1"/>
        <v>0</v>
      </c>
      <c r="F49" s="115"/>
      <c r="G49" s="115"/>
      <c r="H49" s="116">
        <f t="shared" si="2"/>
        <v>5.25</v>
      </c>
      <c r="I49" s="117">
        <v>0.75</v>
      </c>
      <c r="J49" s="117">
        <v>4.5</v>
      </c>
      <c r="K49" s="118">
        <f t="shared" si="3"/>
        <v>0</v>
      </c>
      <c r="L49" s="119">
        <f t="shared" si="4"/>
        <v>0</v>
      </c>
      <c r="M49" s="120"/>
      <c r="N49" s="121">
        <f t="shared" si="5"/>
        <v>0</v>
      </c>
      <c r="O49" s="120"/>
      <c r="P49" s="122">
        <f t="shared" si="6"/>
        <v>0</v>
      </c>
      <c r="Q49" s="120"/>
      <c r="R49" s="118" t="str">
        <f t="shared" si="7"/>
        <v>#ERROR!</v>
      </c>
      <c r="S49" s="122">
        <f t="shared" si="8"/>
        <v>0</v>
      </c>
      <c r="T49" s="122"/>
      <c r="U49" s="122"/>
      <c r="V49" s="122"/>
      <c r="W49" s="120"/>
      <c r="X49" s="122">
        <f t="shared" si="9"/>
        <v>4</v>
      </c>
      <c r="Y49" s="115"/>
      <c r="Z49" s="115"/>
      <c r="AA49" s="124">
        <v>4.0</v>
      </c>
      <c r="AB49" s="125" t="str">
        <f t="shared" si="10"/>
        <v>#ERROR!</v>
      </c>
      <c r="AC49" s="126" t="str">
        <f>VLOOKUP(C49,[1]Monthly.Swaziland.SnD!$C$2:$AA$197,17,FALSE)</f>
        <v>#ERROR!</v>
      </c>
      <c r="AD49" s="126">
        <v>0.0</v>
      </c>
      <c r="AE49" s="126"/>
      <c r="AF49" s="117" t="str">
        <f t="shared" si="11"/>
        <v>#ERROR!</v>
      </c>
      <c r="AG49" s="124"/>
      <c r="AH49" s="124"/>
      <c r="AI49" s="124"/>
    </row>
    <row r="50" ht="12.0" customHeight="1">
      <c r="A50" s="127">
        <v>2012.0</v>
      </c>
      <c r="B50" s="127">
        <v>2012.0</v>
      </c>
      <c r="C50" s="11">
        <v>41244.0</v>
      </c>
      <c r="D50" s="117" t="str">
        <f t="shared" si="12"/>
        <v>#ERROR!</v>
      </c>
      <c r="E50" s="114">
        <f t="shared" si="1"/>
        <v>0</v>
      </c>
      <c r="F50" s="115"/>
      <c r="G50" s="115"/>
      <c r="H50" s="116">
        <f t="shared" si="2"/>
        <v>5.25</v>
      </c>
      <c r="I50" s="117">
        <v>0.75</v>
      </c>
      <c r="J50" s="117">
        <v>4.5</v>
      </c>
      <c r="K50" s="118">
        <f t="shared" si="3"/>
        <v>0</v>
      </c>
      <c r="L50" s="119">
        <f t="shared" si="4"/>
        <v>0</v>
      </c>
      <c r="M50" s="120"/>
      <c r="N50" s="121">
        <f t="shared" si="5"/>
        <v>0</v>
      </c>
      <c r="O50" s="120"/>
      <c r="P50" s="122">
        <f t="shared" si="6"/>
        <v>0</v>
      </c>
      <c r="Q50" s="120"/>
      <c r="R50" s="118" t="str">
        <f t="shared" si="7"/>
        <v>#ERROR!</v>
      </c>
      <c r="S50" s="122">
        <f t="shared" si="8"/>
        <v>0</v>
      </c>
      <c r="T50" s="122"/>
      <c r="U50" s="122"/>
      <c r="V50" s="122"/>
      <c r="W50" s="120"/>
      <c r="X50" s="122">
        <f t="shared" si="9"/>
        <v>5</v>
      </c>
      <c r="Y50" s="129"/>
      <c r="Z50" s="129"/>
      <c r="AA50" s="124">
        <v>5.0</v>
      </c>
      <c r="AB50" s="125" t="str">
        <f t="shared" si="10"/>
        <v>#ERROR!</v>
      </c>
      <c r="AC50" s="126" t="str">
        <f>VLOOKUP(C50,[1]Monthly.Swaziland.SnD!$C$2:$AA$197,17,FALSE)</f>
        <v>#ERROR!</v>
      </c>
      <c r="AD50" s="126">
        <v>3.001000000000001</v>
      </c>
      <c r="AE50" s="126"/>
      <c r="AF50" s="117" t="str">
        <f t="shared" si="11"/>
        <v>#ERROR!</v>
      </c>
      <c r="AG50" s="124"/>
      <c r="AH50" s="124"/>
      <c r="AI50" s="124"/>
    </row>
    <row r="51" ht="12.0" customHeight="1">
      <c r="A51" s="112">
        <v>2013.0</v>
      </c>
      <c r="B51" s="112">
        <v>2013.0</v>
      </c>
      <c r="C51" s="10">
        <v>41275.0</v>
      </c>
      <c r="D51" s="128" t="str">
        <f t="shared" si="12"/>
        <v>#ERROR!</v>
      </c>
      <c r="E51" s="114">
        <f t="shared" si="1"/>
        <v>0</v>
      </c>
      <c r="F51" s="129"/>
      <c r="G51" s="115"/>
      <c r="H51" s="116">
        <f t="shared" si="2"/>
        <v>5.4166</v>
      </c>
      <c r="I51" s="117">
        <v>0.8333</v>
      </c>
      <c r="J51" s="117">
        <v>4.5833</v>
      </c>
      <c r="K51" s="118">
        <f t="shared" si="3"/>
        <v>0</v>
      </c>
      <c r="L51" s="119">
        <f t="shared" si="4"/>
        <v>0</v>
      </c>
      <c r="M51" s="131"/>
      <c r="N51" s="121">
        <f t="shared" si="5"/>
        <v>0</v>
      </c>
      <c r="O51" s="130"/>
      <c r="P51" s="122">
        <f t="shared" si="6"/>
        <v>0</v>
      </c>
      <c r="Q51" s="131"/>
      <c r="R51" s="118" t="str">
        <f t="shared" si="7"/>
        <v>#ERROR!</v>
      </c>
      <c r="S51" s="122">
        <f t="shared" si="8"/>
        <v>0</v>
      </c>
      <c r="T51" s="122"/>
      <c r="U51" s="122"/>
      <c r="V51" s="122"/>
      <c r="W51" s="130"/>
      <c r="X51" s="122">
        <f t="shared" si="9"/>
        <v>0.9246</v>
      </c>
      <c r="Y51" s="115"/>
      <c r="Z51" s="115"/>
      <c r="AA51" s="124">
        <v>0.9246000000000001</v>
      </c>
      <c r="AB51" s="125" t="str">
        <f t="shared" si="10"/>
        <v>#ERROR!</v>
      </c>
      <c r="AC51" s="126" t="str">
        <f>VLOOKUP(C51,[1]Monthly.Swaziland.SnD!$C$2:$AA$197,17,FALSE)</f>
        <v>#ERROR!</v>
      </c>
      <c r="AD51" s="126">
        <v>3.939400000000001</v>
      </c>
      <c r="AE51" s="126"/>
      <c r="AF51" s="117" t="str">
        <f t="shared" si="11"/>
        <v>#ERROR!</v>
      </c>
      <c r="AG51" s="131"/>
      <c r="AH51" s="124"/>
      <c r="AI51" s="124"/>
    </row>
    <row r="52" ht="12.0" customHeight="1">
      <c r="A52" s="112">
        <v>2013.0</v>
      </c>
      <c r="B52" s="112">
        <v>2013.0</v>
      </c>
      <c r="C52" s="10">
        <v>41306.0</v>
      </c>
      <c r="D52" s="117" t="str">
        <f t="shared" si="12"/>
        <v>#ERROR!</v>
      </c>
      <c r="E52" s="114">
        <f t="shared" si="1"/>
        <v>0</v>
      </c>
      <c r="F52" s="115"/>
      <c r="G52" s="115"/>
      <c r="H52" s="116">
        <f t="shared" si="2"/>
        <v>5.4166</v>
      </c>
      <c r="I52" s="117">
        <v>0.8333</v>
      </c>
      <c r="J52" s="117">
        <v>4.5833</v>
      </c>
      <c r="K52" s="118">
        <f t="shared" si="3"/>
        <v>0</v>
      </c>
      <c r="L52" s="119">
        <f t="shared" si="4"/>
        <v>0</v>
      </c>
      <c r="M52" s="120"/>
      <c r="N52" s="121">
        <f t="shared" si="5"/>
        <v>0</v>
      </c>
      <c r="O52" s="120"/>
      <c r="P52" s="122">
        <f t="shared" si="6"/>
        <v>0</v>
      </c>
      <c r="Q52" s="120"/>
      <c r="R52" s="118" t="str">
        <f t="shared" si="7"/>
        <v>#ERROR!</v>
      </c>
      <c r="S52" s="122">
        <f t="shared" si="8"/>
        <v>0</v>
      </c>
      <c r="T52" s="122"/>
      <c r="U52" s="122"/>
      <c r="V52" s="122"/>
      <c r="W52" s="120"/>
      <c r="X52" s="122">
        <f t="shared" si="9"/>
        <v>0.7866</v>
      </c>
      <c r="Y52" s="115"/>
      <c r="Z52" s="115"/>
      <c r="AA52" s="124">
        <v>0.7866000000000001</v>
      </c>
      <c r="AB52" s="125" t="str">
        <f t="shared" si="10"/>
        <v>#ERROR!</v>
      </c>
      <c r="AC52" s="126" t="str">
        <f>VLOOKUP(C52,[1]Monthly.Swaziland.SnD!$C$2:$AA$197,17,FALSE)</f>
        <v>#ERROR!</v>
      </c>
      <c r="AD52" s="126">
        <v>3.157400000000001</v>
      </c>
      <c r="AE52" s="126"/>
      <c r="AF52" s="117" t="str">
        <f t="shared" si="11"/>
        <v>#ERROR!</v>
      </c>
      <c r="AG52" s="124"/>
      <c r="AH52" s="124"/>
      <c r="AI52" s="124"/>
    </row>
    <row r="53" ht="12.0" customHeight="1">
      <c r="A53" s="112">
        <v>2013.0</v>
      </c>
      <c r="B53" s="112">
        <v>2013.0</v>
      </c>
      <c r="C53" s="10">
        <v>41334.0</v>
      </c>
      <c r="D53" s="117" t="str">
        <f t="shared" si="12"/>
        <v>#ERROR!</v>
      </c>
      <c r="E53" s="114">
        <f t="shared" si="1"/>
        <v>0</v>
      </c>
      <c r="F53" s="115"/>
      <c r="G53" s="115"/>
      <c r="H53" s="116">
        <f t="shared" si="2"/>
        <v>5.4166</v>
      </c>
      <c r="I53" s="117">
        <v>0.8333</v>
      </c>
      <c r="J53" s="117">
        <v>4.5833</v>
      </c>
      <c r="K53" s="118">
        <f t="shared" si="3"/>
        <v>0</v>
      </c>
      <c r="L53" s="119">
        <f t="shared" si="4"/>
        <v>0</v>
      </c>
      <c r="M53" s="120"/>
      <c r="N53" s="121">
        <f t="shared" si="5"/>
        <v>0</v>
      </c>
      <c r="O53" s="120"/>
      <c r="P53" s="122">
        <f t="shared" si="6"/>
        <v>0</v>
      </c>
      <c r="Q53" s="120"/>
      <c r="R53" s="118" t="str">
        <f t="shared" si="7"/>
        <v>#ERROR!</v>
      </c>
      <c r="S53" s="122">
        <f t="shared" si="8"/>
        <v>0</v>
      </c>
      <c r="T53" s="122"/>
      <c r="U53" s="122"/>
      <c r="V53" s="122"/>
      <c r="W53" s="120"/>
      <c r="X53" s="122">
        <f t="shared" si="9"/>
        <v>3</v>
      </c>
      <c r="Y53" s="115"/>
      <c r="Z53" s="115"/>
      <c r="AA53" s="124">
        <v>3.0</v>
      </c>
      <c r="AB53" s="125" t="str">
        <f t="shared" si="10"/>
        <v>#ERROR!</v>
      </c>
      <c r="AC53" s="126" t="str">
        <f>VLOOKUP(C53,[1]Monthly.Swaziland.SnD!$C$2:$AA$197,17,FALSE)</f>
        <v>#ERROR!</v>
      </c>
      <c r="AD53" s="126">
        <v>3.7536000000000005</v>
      </c>
      <c r="AE53" s="126"/>
      <c r="AF53" s="117" t="str">
        <f t="shared" si="11"/>
        <v>#ERROR!</v>
      </c>
      <c r="AG53" s="124"/>
      <c r="AH53" s="124"/>
      <c r="AI53" s="124"/>
    </row>
    <row r="54" ht="12.0" customHeight="1">
      <c r="A54" s="112">
        <v>2013.0</v>
      </c>
      <c r="B54" s="112">
        <v>2013.0</v>
      </c>
      <c r="C54" s="10">
        <v>41365.0</v>
      </c>
      <c r="D54" s="117" t="str">
        <f t="shared" si="12"/>
        <v>#ERROR!</v>
      </c>
      <c r="E54" s="114">
        <f t="shared" si="1"/>
        <v>0</v>
      </c>
      <c r="F54" s="115"/>
      <c r="G54" s="115"/>
      <c r="H54" s="116">
        <f t="shared" si="2"/>
        <v>5.4166</v>
      </c>
      <c r="I54" s="117">
        <v>0.8333</v>
      </c>
      <c r="J54" s="117">
        <v>4.5833</v>
      </c>
      <c r="K54" s="118">
        <f t="shared" si="3"/>
        <v>0</v>
      </c>
      <c r="L54" s="119">
        <f t="shared" si="4"/>
        <v>0</v>
      </c>
      <c r="M54" s="120"/>
      <c r="N54" s="121">
        <f t="shared" si="5"/>
        <v>0</v>
      </c>
      <c r="O54" s="120"/>
      <c r="P54" s="122">
        <f t="shared" si="6"/>
        <v>0</v>
      </c>
      <c r="Q54" s="123"/>
      <c r="R54" s="118" t="str">
        <f t="shared" si="7"/>
        <v>#ERROR!</v>
      </c>
      <c r="S54" s="122">
        <f t="shared" si="8"/>
        <v>0</v>
      </c>
      <c r="T54" s="122"/>
      <c r="U54" s="122"/>
      <c r="V54" s="122"/>
      <c r="W54" s="120"/>
      <c r="X54" s="122">
        <f t="shared" si="9"/>
        <v>2</v>
      </c>
      <c r="Y54" s="115"/>
      <c r="Z54" s="115"/>
      <c r="AA54" s="124">
        <v>2.0</v>
      </c>
      <c r="AB54" s="125" t="str">
        <f t="shared" si="10"/>
        <v>#ERROR!</v>
      </c>
      <c r="AC54" s="126" t="str">
        <f>VLOOKUP(C54,[1]Monthly.Swaziland.SnD!$C$2:$AA$197,17,FALSE)</f>
        <v>#ERROR!</v>
      </c>
      <c r="AD54" s="126">
        <v>1.9061999999999997</v>
      </c>
      <c r="AE54" s="126"/>
      <c r="AF54" s="117" t="str">
        <f t="shared" si="11"/>
        <v>#ERROR!</v>
      </c>
      <c r="AG54" s="124"/>
      <c r="AH54" s="124"/>
      <c r="AI54" s="124"/>
    </row>
    <row r="55" ht="12.0" customHeight="1">
      <c r="A55" s="112">
        <v>2013.0</v>
      </c>
      <c r="B55" s="112">
        <v>2013.0</v>
      </c>
      <c r="C55" s="10">
        <v>41395.0</v>
      </c>
      <c r="D55" s="117" t="str">
        <f t="shared" si="12"/>
        <v>#ERROR!</v>
      </c>
      <c r="E55" s="114">
        <f t="shared" si="1"/>
        <v>0</v>
      </c>
      <c r="F55" s="115"/>
      <c r="G55" s="115"/>
      <c r="H55" s="116">
        <f t="shared" si="2"/>
        <v>5.4166</v>
      </c>
      <c r="I55" s="117">
        <v>0.8333</v>
      </c>
      <c r="J55" s="117">
        <v>4.5833</v>
      </c>
      <c r="K55" s="118">
        <f t="shared" si="3"/>
        <v>0</v>
      </c>
      <c r="L55" s="119">
        <f t="shared" si="4"/>
        <v>0</v>
      </c>
      <c r="M55" s="120"/>
      <c r="N55" s="121">
        <f t="shared" si="5"/>
        <v>0</v>
      </c>
      <c r="O55" s="120"/>
      <c r="P55" s="122">
        <f t="shared" si="6"/>
        <v>0</v>
      </c>
      <c r="Q55" s="123"/>
      <c r="R55" s="118" t="str">
        <f t="shared" si="7"/>
        <v>#ERROR!</v>
      </c>
      <c r="S55" s="122">
        <f t="shared" si="8"/>
        <v>0</v>
      </c>
      <c r="T55" s="122"/>
      <c r="U55" s="122"/>
      <c r="V55" s="122"/>
      <c r="W55" s="120"/>
      <c r="X55" s="122">
        <f t="shared" si="9"/>
        <v>0.9384</v>
      </c>
      <c r="Y55" s="115"/>
      <c r="Z55" s="115"/>
      <c r="AA55" s="124">
        <v>0.9384</v>
      </c>
      <c r="AB55" s="125" t="str">
        <f t="shared" si="10"/>
        <v>#ERROR!</v>
      </c>
      <c r="AC55" s="126" t="str">
        <f>VLOOKUP(C55,[1]Monthly.Swaziland.SnD!$C$2:$AA$197,17,FALSE)</f>
        <v>#ERROR!</v>
      </c>
      <c r="AD55" s="126">
        <v>0.0</v>
      </c>
      <c r="AE55" s="126"/>
      <c r="AF55" s="117" t="str">
        <f t="shared" si="11"/>
        <v>#ERROR!</v>
      </c>
      <c r="AG55" s="124"/>
      <c r="AH55" s="124"/>
      <c r="AI55" s="124"/>
    </row>
    <row r="56" ht="12.0" customHeight="1">
      <c r="A56" s="112">
        <v>2013.0</v>
      </c>
      <c r="B56" s="112">
        <v>2013.0</v>
      </c>
      <c r="C56" s="10">
        <v>41426.0</v>
      </c>
      <c r="D56" s="117" t="str">
        <f t="shared" si="12"/>
        <v>#ERROR!</v>
      </c>
      <c r="E56" s="114">
        <f t="shared" si="1"/>
        <v>0</v>
      </c>
      <c r="F56" s="115"/>
      <c r="G56" s="115"/>
      <c r="H56" s="116">
        <f t="shared" si="2"/>
        <v>5.4166</v>
      </c>
      <c r="I56" s="117">
        <v>0.8333</v>
      </c>
      <c r="J56" s="117">
        <v>4.5833</v>
      </c>
      <c r="K56" s="118">
        <f t="shared" si="3"/>
        <v>0</v>
      </c>
      <c r="L56" s="119">
        <f t="shared" si="4"/>
        <v>0</v>
      </c>
      <c r="M56" s="120"/>
      <c r="N56" s="121">
        <f t="shared" si="5"/>
        <v>0</v>
      </c>
      <c r="O56" s="120"/>
      <c r="P56" s="122">
        <f t="shared" si="6"/>
        <v>0</v>
      </c>
      <c r="Q56" s="120"/>
      <c r="R56" s="118" t="str">
        <f t="shared" si="7"/>
        <v>#ERROR!</v>
      </c>
      <c r="S56" s="122">
        <f t="shared" si="8"/>
        <v>0</v>
      </c>
      <c r="T56" s="122"/>
      <c r="U56" s="122"/>
      <c r="V56" s="122"/>
      <c r="W56" s="120"/>
      <c r="X56" s="122">
        <f t="shared" si="9"/>
        <v>5</v>
      </c>
      <c r="Y56" s="115"/>
      <c r="Z56" s="115"/>
      <c r="AA56" s="124">
        <v>5.0</v>
      </c>
      <c r="AB56" s="125" t="str">
        <f t="shared" si="10"/>
        <v>#ERROR!</v>
      </c>
      <c r="AC56" s="126" t="str">
        <f>VLOOKUP(C56,[1]Monthly.Swaziland.SnD!$C$2:$AA$197,17,FALSE)</f>
        <v>#ERROR!</v>
      </c>
      <c r="AD56" s="126">
        <v>0.0</v>
      </c>
      <c r="AE56" s="126"/>
      <c r="AF56" s="117" t="str">
        <f t="shared" si="11"/>
        <v>#ERROR!</v>
      </c>
      <c r="AG56" s="124"/>
      <c r="AH56" s="124"/>
      <c r="AI56" s="124"/>
    </row>
    <row r="57" ht="12.0" customHeight="1">
      <c r="A57" s="112">
        <v>2013.0</v>
      </c>
      <c r="B57" s="112">
        <v>2013.0</v>
      </c>
      <c r="C57" s="10">
        <v>41456.0</v>
      </c>
      <c r="D57" s="117" t="str">
        <f t="shared" si="12"/>
        <v>#ERROR!</v>
      </c>
      <c r="E57" s="114">
        <f t="shared" si="1"/>
        <v>0</v>
      </c>
      <c r="F57" s="115"/>
      <c r="G57" s="115"/>
      <c r="H57" s="116">
        <f t="shared" si="2"/>
        <v>5.4166</v>
      </c>
      <c r="I57" s="117">
        <v>0.8333</v>
      </c>
      <c r="J57" s="117">
        <v>4.5833</v>
      </c>
      <c r="K57" s="118">
        <f t="shared" si="3"/>
        <v>0</v>
      </c>
      <c r="L57" s="119">
        <f t="shared" si="4"/>
        <v>0</v>
      </c>
      <c r="M57" s="120"/>
      <c r="N57" s="121">
        <f t="shared" si="5"/>
        <v>0</v>
      </c>
      <c r="O57" s="120"/>
      <c r="P57" s="122">
        <f t="shared" si="6"/>
        <v>0</v>
      </c>
      <c r="Q57" s="123"/>
      <c r="R57" s="118" t="str">
        <f t="shared" si="7"/>
        <v>#ERROR!</v>
      </c>
      <c r="S57" s="122">
        <f t="shared" si="8"/>
        <v>0</v>
      </c>
      <c r="T57" s="122"/>
      <c r="U57" s="122"/>
      <c r="V57" s="122"/>
      <c r="W57" s="120"/>
      <c r="X57" s="122">
        <f t="shared" si="9"/>
        <v>0.8556</v>
      </c>
      <c r="Y57" s="115"/>
      <c r="Z57" s="115"/>
      <c r="AA57" s="124">
        <v>0.8556</v>
      </c>
      <c r="AB57" s="125" t="str">
        <f t="shared" si="10"/>
        <v>#ERROR!</v>
      </c>
      <c r="AC57" s="126" t="str">
        <f>VLOOKUP(C57,[1]Monthly.Swaziland.SnD!$C$2:$AA$197,17,FALSE)</f>
        <v>#ERROR!</v>
      </c>
      <c r="AD57" s="126">
        <v>0.0</v>
      </c>
      <c r="AE57" s="126"/>
      <c r="AF57" s="117" t="str">
        <f t="shared" si="11"/>
        <v>#ERROR!</v>
      </c>
      <c r="AG57" s="124"/>
      <c r="AH57" s="124"/>
      <c r="AI57" s="124"/>
    </row>
    <row r="58" ht="12.0" customHeight="1">
      <c r="A58" s="112">
        <v>2013.0</v>
      </c>
      <c r="B58" s="112">
        <v>2013.0</v>
      </c>
      <c r="C58" s="10">
        <v>41487.0</v>
      </c>
      <c r="D58" s="117" t="str">
        <f t="shared" si="12"/>
        <v>#ERROR!</v>
      </c>
      <c r="E58" s="114">
        <f t="shared" si="1"/>
        <v>0</v>
      </c>
      <c r="F58" s="115"/>
      <c r="G58" s="115"/>
      <c r="H58" s="116">
        <f t="shared" si="2"/>
        <v>5.4166</v>
      </c>
      <c r="I58" s="117">
        <v>0.8333</v>
      </c>
      <c r="J58" s="117">
        <v>4.5833</v>
      </c>
      <c r="K58" s="118">
        <f t="shared" si="3"/>
        <v>0</v>
      </c>
      <c r="L58" s="119">
        <f t="shared" si="4"/>
        <v>0</v>
      </c>
      <c r="M58" s="120"/>
      <c r="N58" s="121">
        <f t="shared" si="5"/>
        <v>0</v>
      </c>
      <c r="O58" s="120"/>
      <c r="P58" s="122">
        <f t="shared" si="6"/>
        <v>0</v>
      </c>
      <c r="Q58" s="123"/>
      <c r="R58" s="118" t="str">
        <f t="shared" si="7"/>
        <v>#ERROR!</v>
      </c>
      <c r="S58" s="122">
        <f t="shared" si="8"/>
        <v>0</v>
      </c>
      <c r="T58" s="122"/>
      <c r="U58" s="122"/>
      <c r="V58" s="122"/>
      <c r="W58" s="120"/>
      <c r="X58" s="122">
        <f t="shared" si="9"/>
        <v>0.7728</v>
      </c>
      <c r="Y58" s="115"/>
      <c r="Z58" s="115"/>
      <c r="AA58" s="124">
        <v>0.7728</v>
      </c>
      <c r="AB58" s="125" t="str">
        <f t="shared" si="10"/>
        <v>#ERROR!</v>
      </c>
      <c r="AC58" s="126" t="str">
        <f>VLOOKUP(C58,[1]Monthly.Swaziland.SnD!$C$2:$AA$197,17,FALSE)</f>
        <v>#ERROR!</v>
      </c>
      <c r="AD58" s="126">
        <v>3.0792</v>
      </c>
      <c r="AE58" s="126"/>
      <c r="AF58" s="117" t="str">
        <f t="shared" si="11"/>
        <v>#ERROR!</v>
      </c>
      <c r="AG58" s="124"/>
      <c r="AH58" s="124"/>
      <c r="AI58" s="124"/>
    </row>
    <row r="59" ht="12.0" customHeight="1">
      <c r="A59" s="112">
        <v>2013.0</v>
      </c>
      <c r="B59" s="112">
        <v>2013.0</v>
      </c>
      <c r="C59" s="10">
        <v>41518.0</v>
      </c>
      <c r="D59" s="117" t="str">
        <f t="shared" si="12"/>
        <v>#ERROR!</v>
      </c>
      <c r="E59" s="114">
        <f t="shared" si="1"/>
        <v>0</v>
      </c>
      <c r="F59" s="115"/>
      <c r="G59" s="115"/>
      <c r="H59" s="116">
        <f t="shared" si="2"/>
        <v>5.4166</v>
      </c>
      <c r="I59" s="117">
        <v>0.8333</v>
      </c>
      <c r="J59" s="117">
        <v>4.5833</v>
      </c>
      <c r="K59" s="118">
        <f t="shared" si="3"/>
        <v>0</v>
      </c>
      <c r="L59" s="119">
        <f t="shared" si="4"/>
        <v>0</v>
      </c>
      <c r="M59" s="120"/>
      <c r="N59" s="121">
        <f t="shared" si="5"/>
        <v>0</v>
      </c>
      <c r="O59" s="120"/>
      <c r="P59" s="122">
        <f t="shared" si="6"/>
        <v>0</v>
      </c>
      <c r="Q59" s="120"/>
      <c r="R59" s="118" t="str">
        <f t="shared" si="7"/>
        <v>#ERROR!</v>
      </c>
      <c r="S59" s="122">
        <f t="shared" si="8"/>
        <v>0</v>
      </c>
      <c r="T59" s="122"/>
      <c r="U59" s="122"/>
      <c r="V59" s="122"/>
      <c r="W59" s="120"/>
      <c r="X59" s="122">
        <f t="shared" si="9"/>
        <v>6</v>
      </c>
      <c r="Y59" s="115"/>
      <c r="Z59" s="115"/>
      <c r="AA59" s="124">
        <v>6.0</v>
      </c>
      <c r="AB59" s="125" t="str">
        <f t="shared" si="10"/>
        <v>#ERROR!</v>
      </c>
      <c r="AC59" s="126" t="str">
        <f>VLOOKUP(C59,[1]Monthly.Swaziland.SnD!$C$2:$AA$197,17,FALSE)</f>
        <v>#ERROR!</v>
      </c>
      <c r="AD59" s="126">
        <v>3.3920000000000003</v>
      </c>
      <c r="AE59" s="126"/>
      <c r="AF59" s="117" t="str">
        <f t="shared" si="11"/>
        <v>#ERROR!</v>
      </c>
      <c r="AG59" s="124"/>
      <c r="AH59" s="124"/>
      <c r="AI59" s="124"/>
    </row>
    <row r="60" ht="12.0" customHeight="1">
      <c r="A60" s="112">
        <v>2013.0</v>
      </c>
      <c r="B60" s="112">
        <v>2013.0</v>
      </c>
      <c r="C60" s="10">
        <v>41548.0</v>
      </c>
      <c r="D60" s="117" t="str">
        <f t="shared" si="12"/>
        <v>#ERROR!</v>
      </c>
      <c r="E60" s="114">
        <f t="shared" si="1"/>
        <v>0</v>
      </c>
      <c r="F60" s="115"/>
      <c r="G60" s="115"/>
      <c r="H60" s="116">
        <f t="shared" si="2"/>
        <v>5.4166</v>
      </c>
      <c r="I60" s="117">
        <v>0.8333</v>
      </c>
      <c r="J60" s="117">
        <v>4.5833</v>
      </c>
      <c r="K60" s="118">
        <f t="shared" si="3"/>
        <v>0</v>
      </c>
      <c r="L60" s="119">
        <f t="shared" si="4"/>
        <v>0</v>
      </c>
      <c r="M60" s="120"/>
      <c r="N60" s="121">
        <f t="shared" si="5"/>
        <v>0</v>
      </c>
      <c r="O60" s="120"/>
      <c r="P60" s="122">
        <f t="shared" si="6"/>
        <v>0</v>
      </c>
      <c r="Q60" s="120"/>
      <c r="R60" s="118" t="str">
        <f t="shared" si="7"/>
        <v>#ERROR!</v>
      </c>
      <c r="S60" s="122">
        <f t="shared" si="8"/>
        <v>0</v>
      </c>
      <c r="T60" s="122"/>
      <c r="U60" s="122"/>
      <c r="V60" s="122"/>
      <c r="W60" s="120"/>
      <c r="X60" s="122">
        <f t="shared" si="9"/>
        <v>0.9384</v>
      </c>
      <c r="Y60" s="115"/>
      <c r="Z60" s="115"/>
      <c r="AA60" s="124">
        <v>0.9384</v>
      </c>
      <c r="AB60" s="125" t="str">
        <f t="shared" si="10"/>
        <v>#ERROR!</v>
      </c>
      <c r="AC60" s="126" t="str">
        <f>VLOOKUP(C60,[1]Monthly.Swaziland.SnD!$C$2:$AA$197,17,FALSE)</f>
        <v>#ERROR!</v>
      </c>
      <c r="AD60" s="126">
        <v>4.0</v>
      </c>
      <c r="AE60" s="126"/>
      <c r="AF60" s="117" t="str">
        <f t="shared" si="11"/>
        <v>#ERROR!</v>
      </c>
      <c r="AG60" s="124"/>
      <c r="AH60" s="124"/>
      <c r="AI60" s="124"/>
    </row>
    <row r="61" ht="12.0" customHeight="1">
      <c r="A61" s="112">
        <v>2013.0</v>
      </c>
      <c r="B61" s="112">
        <v>2013.0</v>
      </c>
      <c r="C61" s="10">
        <v>41579.0</v>
      </c>
      <c r="D61" s="117" t="str">
        <f t="shared" si="12"/>
        <v>#ERROR!</v>
      </c>
      <c r="E61" s="114">
        <f t="shared" si="1"/>
        <v>0</v>
      </c>
      <c r="F61" s="115"/>
      <c r="G61" s="115"/>
      <c r="H61" s="116">
        <f t="shared" si="2"/>
        <v>5.4166</v>
      </c>
      <c r="I61" s="117">
        <v>0.8333</v>
      </c>
      <c r="J61" s="117">
        <v>4.5833</v>
      </c>
      <c r="K61" s="118">
        <f t="shared" si="3"/>
        <v>0</v>
      </c>
      <c r="L61" s="119">
        <f t="shared" si="4"/>
        <v>0</v>
      </c>
      <c r="M61" s="120"/>
      <c r="N61" s="121">
        <f t="shared" si="5"/>
        <v>0</v>
      </c>
      <c r="O61" s="120"/>
      <c r="P61" s="122">
        <f t="shared" si="6"/>
        <v>0</v>
      </c>
      <c r="Q61" s="120"/>
      <c r="R61" s="118" t="str">
        <f t="shared" si="7"/>
        <v>#ERROR!</v>
      </c>
      <c r="S61" s="122">
        <f t="shared" si="8"/>
        <v>0</v>
      </c>
      <c r="T61" s="122"/>
      <c r="U61" s="122"/>
      <c r="V61" s="122"/>
      <c r="W61" s="120"/>
      <c r="X61" s="122">
        <f t="shared" si="9"/>
        <v>4</v>
      </c>
      <c r="Y61" s="115"/>
      <c r="Z61" s="115"/>
      <c r="AA61" s="124">
        <v>4.0</v>
      </c>
      <c r="AB61" s="125" t="str">
        <f t="shared" si="10"/>
        <v>#ERROR!</v>
      </c>
      <c r="AC61" s="126" t="str">
        <f>VLOOKUP(C61,[1]Monthly.Swaziland.SnD!$C$2:$AA$197,17,FALSE)</f>
        <v>#ERROR!</v>
      </c>
      <c r="AD61" s="126">
        <v>0.0</v>
      </c>
      <c r="AE61" s="126"/>
      <c r="AF61" s="117" t="str">
        <f t="shared" si="11"/>
        <v>#ERROR!</v>
      </c>
      <c r="AG61" s="124"/>
      <c r="AH61" s="124"/>
      <c r="AI61" s="124"/>
    </row>
    <row r="62" ht="12.0" customHeight="1">
      <c r="A62" s="127">
        <v>2013.0</v>
      </c>
      <c r="B62" s="127">
        <v>2013.0</v>
      </c>
      <c r="C62" s="11">
        <v>41609.0</v>
      </c>
      <c r="D62" s="128" t="str">
        <f t="shared" si="12"/>
        <v>#ERROR!</v>
      </c>
      <c r="E62" s="114">
        <f t="shared" si="1"/>
        <v>0</v>
      </c>
      <c r="F62" s="129"/>
      <c r="G62" s="115"/>
      <c r="H62" s="116">
        <f t="shared" si="2"/>
        <v>5.4166</v>
      </c>
      <c r="I62" s="117">
        <v>0.8333</v>
      </c>
      <c r="J62" s="117">
        <v>4.5833</v>
      </c>
      <c r="K62" s="118">
        <f t="shared" si="3"/>
        <v>0</v>
      </c>
      <c r="L62" s="119">
        <f t="shared" si="4"/>
        <v>0</v>
      </c>
      <c r="M62" s="131"/>
      <c r="N62" s="121">
        <f t="shared" si="5"/>
        <v>0</v>
      </c>
      <c r="O62" s="130"/>
      <c r="P62" s="122">
        <f t="shared" si="6"/>
        <v>0</v>
      </c>
      <c r="Q62" s="130"/>
      <c r="R62" s="118" t="str">
        <f t="shared" si="7"/>
        <v>#ERROR!</v>
      </c>
      <c r="S62" s="122">
        <f t="shared" si="8"/>
        <v>0</v>
      </c>
      <c r="T62" s="122"/>
      <c r="U62" s="122"/>
      <c r="V62" s="122"/>
      <c r="W62" s="130"/>
      <c r="X62" s="122">
        <f t="shared" si="9"/>
        <v>0.9936</v>
      </c>
      <c r="Y62" s="129"/>
      <c r="Z62" s="129"/>
      <c r="AA62" s="124">
        <v>0.9936</v>
      </c>
      <c r="AB62" s="125" t="str">
        <f t="shared" si="10"/>
        <v>#ERROR!</v>
      </c>
      <c r="AC62" s="126" t="str">
        <f>VLOOKUP(C62,[1]Monthly.Swaziland.SnD!$C$2:$AA$197,17,FALSE)</f>
        <v>#ERROR!</v>
      </c>
      <c r="AD62" s="126">
        <v>0.0</v>
      </c>
      <c r="AE62" s="126"/>
      <c r="AF62" s="117" t="str">
        <f t="shared" si="11"/>
        <v>#ERROR!</v>
      </c>
      <c r="AG62" s="131"/>
      <c r="AH62" s="124"/>
      <c r="AI62" s="124"/>
    </row>
    <row r="63" ht="12.0" customHeight="1">
      <c r="A63" s="112">
        <v>2014.0</v>
      </c>
      <c r="B63" s="112">
        <v>2014.0</v>
      </c>
      <c r="C63" s="10">
        <v>41640.0</v>
      </c>
      <c r="D63" s="117" t="str">
        <f t="shared" si="12"/>
        <v>#ERROR!</v>
      </c>
      <c r="E63" s="114">
        <f t="shared" si="1"/>
        <v>0</v>
      </c>
      <c r="F63" s="115"/>
      <c r="G63" s="115"/>
      <c r="H63" s="116">
        <f t="shared" si="2"/>
        <v>5.4166</v>
      </c>
      <c r="I63" s="117">
        <v>0.8333</v>
      </c>
      <c r="J63" s="117">
        <v>4.5833</v>
      </c>
      <c r="K63" s="118">
        <f t="shared" si="3"/>
        <v>0</v>
      </c>
      <c r="L63" s="119">
        <f t="shared" si="4"/>
        <v>0</v>
      </c>
      <c r="M63" s="120"/>
      <c r="N63" s="121">
        <f t="shared" si="5"/>
        <v>0</v>
      </c>
      <c r="O63" s="120"/>
      <c r="P63" s="122">
        <f t="shared" si="6"/>
        <v>0</v>
      </c>
      <c r="Q63" s="123"/>
      <c r="R63" s="118" t="str">
        <f t="shared" si="7"/>
        <v>#ERROR!</v>
      </c>
      <c r="S63" s="122">
        <f t="shared" si="8"/>
        <v>0</v>
      </c>
      <c r="T63" s="122"/>
      <c r="U63" s="122"/>
      <c r="V63" s="122"/>
      <c r="W63" s="120"/>
      <c r="X63" s="122">
        <f t="shared" si="9"/>
        <v>3</v>
      </c>
      <c r="Y63" s="115"/>
      <c r="Z63" s="115"/>
      <c r="AA63" s="124">
        <v>3.0</v>
      </c>
      <c r="AB63" s="125" t="str">
        <f t="shared" si="10"/>
        <v>#ERROR!</v>
      </c>
      <c r="AC63" s="126" t="str">
        <f>VLOOKUP(C63,[1]Monthly.Swaziland.SnD!$C$2:$AA$197,17,FALSE)</f>
        <v>#ERROR!</v>
      </c>
      <c r="AD63" s="126">
        <v>3.3920000000000003</v>
      </c>
      <c r="AE63" s="126"/>
      <c r="AF63" s="117" t="str">
        <f t="shared" si="11"/>
        <v>#ERROR!</v>
      </c>
      <c r="AG63" s="124"/>
      <c r="AH63" s="124"/>
      <c r="AI63" s="124"/>
    </row>
    <row r="64" ht="12.0" customHeight="1">
      <c r="A64" s="112">
        <v>2014.0</v>
      </c>
      <c r="B64" s="112">
        <v>2014.0</v>
      </c>
      <c r="C64" s="10">
        <v>41671.0</v>
      </c>
      <c r="D64" s="117" t="str">
        <f t="shared" si="12"/>
        <v>#ERROR!</v>
      </c>
      <c r="E64" s="114">
        <f t="shared" si="1"/>
        <v>0</v>
      </c>
      <c r="F64" s="115"/>
      <c r="G64" s="115"/>
      <c r="H64" s="116">
        <f t="shared" si="2"/>
        <v>5.4166</v>
      </c>
      <c r="I64" s="117">
        <v>0.8333</v>
      </c>
      <c r="J64" s="117">
        <v>4.5833</v>
      </c>
      <c r="K64" s="118">
        <f t="shared" si="3"/>
        <v>0</v>
      </c>
      <c r="L64" s="119">
        <f t="shared" si="4"/>
        <v>0</v>
      </c>
      <c r="M64" s="120"/>
      <c r="N64" s="121">
        <f t="shared" si="5"/>
        <v>0</v>
      </c>
      <c r="O64" s="120"/>
      <c r="P64" s="122">
        <f t="shared" si="6"/>
        <v>0</v>
      </c>
      <c r="Q64" s="123"/>
      <c r="R64" s="118" t="str">
        <f t="shared" si="7"/>
        <v>#ERROR!</v>
      </c>
      <c r="S64" s="122">
        <f t="shared" si="8"/>
        <v>0</v>
      </c>
      <c r="T64" s="122"/>
      <c r="U64" s="122"/>
      <c r="V64" s="122"/>
      <c r="W64" s="120"/>
      <c r="X64" s="122">
        <f t="shared" si="9"/>
        <v>0.9798</v>
      </c>
      <c r="Y64" s="115"/>
      <c r="Z64" s="115"/>
      <c r="AA64" s="124">
        <v>0.9798</v>
      </c>
      <c r="AB64" s="125" t="str">
        <f t="shared" si="10"/>
        <v>#ERROR!</v>
      </c>
      <c r="AC64" s="126" t="str">
        <f>VLOOKUP(C64,[1]Monthly.Swaziland.SnD!$C$2:$AA$197,17,FALSE)</f>
        <v>#ERROR!</v>
      </c>
      <c r="AD64" s="126">
        <v>2.0</v>
      </c>
      <c r="AE64" s="126"/>
      <c r="AF64" s="117" t="str">
        <f t="shared" si="11"/>
        <v>#ERROR!</v>
      </c>
      <c r="AG64" s="124"/>
      <c r="AH64" s="124"/>
      <c r="AI64" s="124"/>
    </row>
    <row r="65" ht="12.0" customHeight="1">
      <c r="A65" s="112">
        <v>2014.0</v>
      </c>
      <c r="B65" s="112">
        <v>2014.0</v>
      </c>
      <c r="C65" s="10">
        <v>41699.0</v>
      </c>
      <c r="D65" s="117" t="str">
        <f t="shared" si="12"/>
        <v>#ERROR!</v>
      </c>
      <c r="E65" s="114">
        <f t="shared" si="1"/>
        <v>0</v>
      </c>
      <c r="F65" s="115"/>
      <c r="G65" s="115"/>
      <c r="H65" s="116">
        <f t="shared" si="2"/>
        <v>5.4166</v>
      </c>
      <c r="I65" s="117">
        <v>0.8333</v>
      </c>
      <c r="J65" s="117">
        <v>4.5833</v>
      </c>
      <c r="K65" s="118">
        <f t="shared" si="3"/>
        <v>0</v>
      </c>
      <c r="L65" s="119">
        <f t="shared" si="4"/>
        <v>0</v>
      </c>
      <c r="M65" s="120"/>
      <c r="N65" s="121">
        <f t="shared" si="5"/>
        <v>0</v>
      </c>
      <c r="O65" s="120"/>
      <c r="P65" s="122">
        <f t="shared" si="6"/>
        <v>0</v>
      </c>
      <c r="Q65" s="120"/>
      <c r="R65" s="118" t="str">
        <f t="shared" si="7"/>
        <v>#ERROR!</v>
      </c>
      <c r="S65" s="122">
        <f t="shared" si="8"/>
        <v>0</v>
      </c>
      <c r="T65" s="122"/>
      <c r="U65" s="122"/>
      <c r="V65" s="122"/>
      <c r="W65" s="120"/>
      <c r="X65" s="122">
        <f t="shared" si="9"/>
        <v>0.7452</v>
      </c>
      <c r="Y65" s="115"/>
      <c r="Z65" s="115"/>
      <c r="AA65" s="124">
        <v>0.7452000000000001</v>
      </c>
      <c r="AB65" s="125" t="str">
        <f t="shared" si="10"/>
        <v>#ERROR!</v>
      </c>
      <c r="AC65" s="126" t="str">
        <f>VLOOKUP(C65,[1]Monthly.Swaziland.SnD!$C$2:$AA$197,17,FALSE)</f>
        <v>#ERROR!</v>
      </c>
      <c r="AD65" s="126">
        <v>4.222800000000001</v>
      </c>
      <c r="AE65" s="126"/>
      <c r="AF65" s="117" t="str">
        <f t="shared" si="11"/>
        <v>#ERROR!</v>
      </c>
      <c r="AG65" s="124"/>
      <c r="AH65" s="124"/>
      <c r="AI65" s="124"/>
    </row>
    <row r="66" ht="12.0" customHeight="1">
      <c r="A66" s="112">
        <v>2014.0</v>
      </c>
      <c r="B66" s="112">
        <v>2014.0</v>
      </c>
      <c r="C66" s="10">
        <v>41730.0</v>
      </c>
      <c r="D66" s="117" t="str">
        <f t="shared" si="12"/>
        <v>#ERROR!</v>
      </c>
      <c r="E66" s="114">
        <f t="shared" si="1"/>
        <v>0</v>
      </c>
      <c r="F66" s="115"/>
      <c r="G66" s="115"/>
      <c r="H66" s="116">
        <f t="shared" si="2"/>
        <v>5.4166</v>
      </c>
      <c r="I66" s="117">
        <v>0.8333</v>
      </c>
      <c r="J66" s="117">
        <v>4.5833</v>
      </c>
      <c r="K66" s="118">
        <f t="shared" si="3"/>
        <v>0</v>
      </c>
      <c r="L66" s="119">
        <f t="shared" si="4"/>
        <v>0</v>
      </c>
      <c r="M66" s="120"/>
      <c r="N66" s="121">
        <f t="shared" si="5"/>
        <v>0</v>
      </c>
      <c r="O66" s="120"/>
      <c r="P66" s="122">
        <f t="shared" si="6"/>
        <v>0</v>
      </c>
      <c r="Q66" s="123"/>
      <c r="R66" s="118" t="str">
        <f t="shared" si="7"/>
        <v>#ERROR!</v>
      </c>
      <c r="S66" s="122">
        <f t="shared" si="8"/>
        <v>0</v>
      </c>
      <c r="T66" s="122"/>
      <c r="U66" s="122"/>
      <c r="V66" s="122"/>
      <c r="W66" s="120"/>
      <c r="X66" s="122">
        <f t="shared" si="9"/>
        <v>2</v>
      </c>
      <c r="Y66" s="115"/>
      <c r="Z66" s="115"/>
      <c r="AA66" s="124">
        <v>2.0</v>
      </c>
      <c r="AB66" s="125" t="str">
        <f t="shared" si="10"/>
        <v>#ERROR!</v>
      </c>
      <c r="AC66" s="126" t="str">
        <f>VLOOKUP(C66,[1]Monthly.Swaziland.SnD!$C$2:$AA$197,17,FALSE)</f>
        <v>#ERROR!</v>
      </c>
      <c r="AD66" s="126">
        <v>1.3588</v>
      </c>
      <c r="AE66" s="126"/>
      <c r="AF66" s="117" t="str">
        <f t="shared" si="11"/>
        <v>#ERROR!</v>
      </c>
      <c r="AG66" s="124"/>
      <c r="AH66" s="124"/>
      <c r="AI66" s="124"/>
    </row>
    <row r="67" ht="12.0" customHeight="1">
      <c r="A67" s="112">
        <v>2014.0</v>
      </c>
      <c r="B67" s="112">
        <v>2014.0</v>
      </c>
      <c r="C67" s="10">
        <v>41760.0</v>
      </c>
      <c r="D67" s="117" t="str">
        <f t="shared" si="12"/>
        <v>#ERROR!</v>
      </c>
      <c r="E67" s="114">
        <f t="shared" si="1"/>
        <v>0</v>
      </c>
      <c r="F67" s="115"/>
      <c r="G67" s="115"/>
      <c r="H67" s="116">
        <f t="shared" si="2"/>
        <v>5.4166</v>
      </c>
      <c r="I67" s="117">
        <v>0.8333</v>
      </c>
      <c r="J67" s="117">
        <v>4.5833</v>
      </c>
      <c r="K67" s="118">
        <f t="shared" si="3"/>
        <v>0</v>
      </c>
      <c r="L67" s="119">
        <f t="shared" si="4"/>
        <v>0</v>
      </c>
      <c r="M67" s="120"/>
      <c r="N67" s="121">
        <f t="shared" si="5"/>
        <v>0</v>
      </c>
      <c r="O67" s="120"/>
      <c r="P67" s="122">
        <f t="shared" si="6"/>
        <v>0</v>
      </c>
      <c r="Q67" s="123"/>
      <c r="R67" s="118" t="str">
        <f t="shared" si="7"/>
        <v>#ERROR!</v>
      </c>
      <c r="S67" s="122">
        <f t="shared" si="8"/>
        <v>0</v>
      </c>
      <c r="T67" s="122"/>
      <c r="U67" s="122"/>
      <c r="V67" s="122"/>
      <c r="W67" s="120"/>
      <c r="X67" s="122">
        <f t="shared" si="9"/>
        <v>3</v>
      </c>
      <c r="Y67" s="115"/>
      <c r="Z67" s="115"/>
      <c r="AA67" s="124">
        <v>3.0</v>
      </c>
      <c r="AB67" s="125" t="str">
        <f t="shared" si="10"/>
        <v>#ERROR!</v>
      </c>
      <c r="AC67" s="126" t="str">
        <f>VLOOKUP(C67,[1]Monthly.Swaziland.SnD!$C$2:$AA$197,17,FALSE)</f>
        <v>#ERROR!</v>
      </c>
      <c r="AD67" s="126">
        <v>2.2190000000000007</v>
      </c>
      <c r="AE67" s="126"/>
      <c r="AF67" s="117" t="str">
        <f t="shared" si="11"/>
        <v>#ERROR!</v>
      </c>
      <c r="AG67" s="124"/>
      <c r="AH67" s="124"/>
      <c r="AI67" s="124"/>
    </row>
    <row r="68" ht="12.0" customHeight="1">
      <c r="A68" s="112">
        <v>2014.0</v>
      </c>
      <c r="B68" s="112">
        <v>2014.0</v>
      </c>
      <c r="C68" s="10">
        <v>41791.0</v>
      </c>
      <c r="D68" s="117" t="str">
        <f t="shared" si="12"/>
        <v>#ERROR!</v>
      </c>
      <c r="E68" s="114">
        <f t="shared" si="1"/>
        <v>0</v>
      </c>
      <c r="F68" s="115"/>
      <c r="G68" s="115"/>
      <c r="H68" s="116">
        <f t="shared" si="2"/>
        <v>5.4166</v>
      </c>
      <c r="I68" s="117">
        <v>0.8333</v>
      </c>
      <c r="J68" s="117">
        <v>4.5833</v>
      </c>
      <c r="K68" s="118">
        <f t="shared" si="3"/>
        <v>0</v>
      </c>
      <c r="L68" s="119">
        <f t="shared" si="4"/>
        <v>0</v>
      </c>
      <c r="M68" s="120"/>
      <c r="N68" s="121">
        <f t="shared" si="5"/>
        <v>0</v>
      </c>
      <c r="O68" s="120"/>
      <c r="P68" s="122">
        <f t="shared" si="6"/>
        <v>0</v>
      </c>
      <c r="Q68" s="120"/>
      <c r="R68" s="118" t="str">
        <f t="shared" si="7"/>
        <v>#ERROR!</v>
      </c>
      <c r="S68" s="122">
        <f t="shared" si="8"/>
        <v>0</v>
      </c>
      <c r="T68" s="122"/>
      <c r="U68" s="122"/>
      <c r="V68" s="122"/>
      <c r="W68" s="120"/>
      <c r="X68" s="122">
        <f t="shared" si="9"/>
        <v>3</v>
      </c>
      <c r="Y68" s="115"/>
      <c r="Z68" s="115"/>
      <c r="AA68" s="124">
        <v>3.0</v>
      </c>
      <c r="AB68" s="125" t="str">
        <f t="shared" si="10"/>
        <v>#ERROR!</v>
      </c>
      <c r="AC68" s="126" t="str">
        <f>VLOOKUP(C68,[1]Monthly.Swaziland.SnD!$C$2:$AA$197,17,FALSE)</f>
        <v>#ERROR!</v>
      </c>
      <c r="AD68" s="126">
        <v>2.531800000000001</v>
      </c>
      <c r="AE68" s="126"/>
      <c r="AF68" s="117" t="str">
        <f t="shared" si="11"/>
        <v>#ERROR!</v>
      </c>
      <c r="AG68" s="124"/>
      <c r="AH68" s="124"/>
      <c r="AI68" s="124"/>
    </row>
    <row r="69" ht="12.0" customHeight="1">
      <c r="A69" s="112">
        <v>2014.0</v>
      </c>
      <c r="B69" s="112">
        <v>2014.0</v>
      </c>
      <c r="C69" s="10">
        <v>41821.0</v>
      </c>
      <c r="D69" s="117" t="str">
        <f t="shared" si="12"/>
        <v>#ERROR!</v>
      </c>
      <c r="E69" s="114">
        <f t="shared" si="1"/>
        <v>0</v>
      </c>
      <c r="F69" s="115"/>
      <c r="G69" s="115"/>
      <c r="H69" s="116">
        <f t="shared" si="2"/>
        <v>5.4166</v>
      </c>
      <c r="I69" s="117">
        <v>0.8333</v>
      </c>
      <c r="J69" s="117">
        <v>4.5833</v>
      </c>
      <c r="K69" s="118">
        <f t="shared" si="3"/>
        <v>0</v>
      </c>
      <c r="L69" s="119">
        <f t="shared" si="4"/>
        <v>0</v>
      </c>
      <c r="M69" s="120"/>
      <c r="N69" s="121">
        <f t="shared" si="5"/>
        <v>0</v>
      </c>
      <c r="O69" s="120"/>
      <c r="P69" s="122">
        <f t="shared" si="6"/>
        <v>0</v>
      </c>
      <c r="Q69" s="123"/>
      <c r="R69" s="118" t="str">
        <f t="shared" si="7"/>
        <v>#ERROR!</v>
      </c>
      <c r="S69" s="122">
        <f t="shared" si="8"/>
        <v>0</v>
      </c>
      <c r="T69" s="122"/>
      <c r="U69" s="122"/>
      <c r="V69" s="122"/>
      <c r="W69" s="120"/>
      <c r="X69" s="122">
        <f t="shared" si="9"/>
        <v>4</v>
      </c>
      <c r="Y69" s="115"/>
      <c r="Z69" s="115"/>
      <c r="AA69" s="124">
        <v>4.0</v>
      </c>
      <c r="AB69" s="125" t="str">
        <f t="shared" si="10"/>
        <v>#ERROR!</v>
      </c>
      <c r="AC69" s="126" t="str">
        <f>VLOOKUP(C69,[1]Monthly.Swaziland.SnD!$C$2:$AA$197,17,FALSE)</f>
        <v>#ERROR!</v>
      </c>
      <c r="AD69" s="126">
        <v>0.0</v>
      </c>
      <c r="AE69" s="126"/>
      <c r="AF69" s="117" t="str">
        <f t="shared" si="11"/>
        <v>#ERROR!</v>
      </c>
      <c r="AG69" s="124"/>
      <c r="AH69" s="124"/>
      <c r="AI69" s="124"/>
    </row>
    <row r="70" ht="12.0" customHeight="1">
      <c r="A70" s="112">
        <v>2014.0</v>
      </c>
      <c r="B70" s="112">
        <v>2014.0</v>
      </c>
      <c r="C70" s="10">
        <v>41852.0</v>
      </c>
      <c r="D70" s="117" t="str">
        <f t="shared" si="12"/>
        <v>#ERROR!</v>
      </c>
      <c r="E70" s="114">
        <f t="shared" si="1"/>
        <v>0</v>
      </c>
      <c r="F70" s="115"/>
      <c r="G70" s="115"/>
      <c r="H70" s="116">
        <f t="shared" si="2"/>
        <v>5.4166</v>
      </c>
      <c r="I70" s="117">
        <v>0.8333</v>
      </c>
      <c r="J70" s="117">
        <v>4.5833</v>
      </c>
      <c r="K70" s="118">
        <f t="shared" si="3"/>
        <v>0</v>
      </c>
      <c r="L70" s="119">
        <f t="shared" si="4"/>
        <v>0</v>
      </c>
      <c r="M70" s="120"/>
      <c r="N70" s="121">
        <f t="shared" si="5"/>
        <v>0</v>
      </c>
      <c r="O70" s="120"/>
      <c r="P70" s="122">
        <f t="shared" si="6"/>
        <v>0</v>
      </c>
      <c r="Q70" s="123"/>
      <c r="R70" s="118" t="str">
        <f t="shared" si="7"/>
        <v>#ERROR!</v>
      </c>
      <c r="S70" s="122">
        <f t="shared" si="8"/>
        <v>0</v>
      </c>
      <c r="T70" s="122"/>
      <c r="U70" s="122"/>
      <c r="V70" s="122"/>
      <c r="W70" s="120"/>
      <c r="X70" s="122">
        <f t="shared" si="9"/>
        <v>0</v>
      </c>
      <c r="Y70" s="115"/>
      <c r="Z70" s="115"/>
      <c r="AA70" s="124">
        <v>0.0</v>
      </c>
      <c r="AB70" s="125" t="str">
        <f t="shared" si="10"/>
        <v>#ERROR!</v>
      </c>
      <c r="AC70" s="126" t="str">
        <f>VLOOKUP(C70,[1]Monthly.Swaziland.SnD!$C$2:$AA$197,17,FALSE)</f>
        <v>#ERROR!</v>
      </c>
      <c r="AD70" s="126">
        <v>0.0</v>
      </c>
      <c r="AE70" s="126"/>
      <c r="AF70" s="117" t="str">
        <f t="shared" si="11"/>
        <v>#ERROR!</v>
      </c>
      <c r="AG70" s="124"/>
      <c r="AH70" s="124"/>
      <c r="AI70" s="124"/>
    </row>
    <row r="71" ht="12.0" customHeight="1">
      <c r="A71" s="112">
        <v>2014.0</v>
      </c>
      <c r="B71" s="112">
        <v>2014.0</v>
      </c>
      <c r="C71" s="10">
        <v>41883.0</v>
      </c>
      <c r="D71" s="117" t="str">
        <f t="shared" si="12"/>
        <v>#ERROR!</v>
      </c>
      <c r="E71" s="114">
        <f t="shared" si="1"/>
        <v>0</v>
      </c>
      <c r="F71" s="115"/>
      <c r="G71" s="115"/>
      <c r="H71" s="116">
        <f t="shared" si="2"/>
        <v>5.4166</v>
      </c>
      <c r="I71" s="117">
        <v>0.8333</v>
      </c>
      <c r="J71" s="117">
        <v>4.5833</v>
      </c>
      <c r="K71" s="118">
        <f t="shared" si="3"/>
        <v>0</v>
      </c>
      <c r="L71" s="119">
        <f t="shared" si="4"/>
        <v>0</v>
      </c>
      <c r="M71" s="120"/>
      <c r="N71" s="121">
        <f t="shared" si="5"/>
        <v>0</v>
      </c>
      <c r="O71" s="120"/>
      <c r="P71" s="122">
        <f t="shared" si="6"/>
        <v>0</v>
      </c>
      <c r="Q71" s="120"/>
      <c r="R71" s="118" t="str">
        <f t="shared" si="7"/>
        <v>#ERROR!</v>
      </c>
      <c r="S71" s="122">
        <f t="shared" si="8"/>
        <v>0</v>
      </c>
      <c r="T71" s="122"/>
      <c r="U71" s="122"/>
      <c r="V71" s="122"/>
      <c r="W71" s="120"/>
      <c r="X71" s="122">
        <f t="shared" si="9"/>
        <v>3</v>
      </c>
      <c r="Y71" s="115"/>
      <c r="Z71" s="115"/>
      <c r="AA71" s="124">
        <v>3.0</v>
      </c>
      <c r="AB71" s="125" t="str">
        <f t="shared" si="10"/>
        <v>#ERROR!</v>
      </c>
      <c r="AC71" s="126" t="str">
        <f>VLOOKUP(C71,[1]Monthly.Swaziland.SnD!$C$2:$AA$197,17,FALSE)</f>
        <v>#ERROR!</v>
      </c>
      <c r="AD71" s="126">
        <v>3.157400000000001</v>
      </c>
      <c r="AE71" s="126"/>
      <c r="AF71" s="117" t="str">
        <f t="shared" si="11"/>
        <v>#ERROR!</v>
      </c>
      <c r="AG71" s="124"/>
      <c r="AH71" s="124"/>
      <c r="AI71" s="124"/>
    </row>
    <row r="72" ht="12.0" customHeight="1">
      <c r="A72" s="112">
        <v>2014.0</v>
      </c>
      <c r="B72" s="112">
        <v>2014.0</v>
      </c>
      <c r="C72" s="10">
        <v>41913.0</v>
      </c>
      <c r="D72" s="117" t="str">
        <f t="shared" si="12"/>
        <v>#ERROR!</v>
      </c>
      <c r="E72" s="114">
        <f t="shared" si="1"/>
        <v>0</v>
      </c>
      <c r="F72" s="115"/>
      <c r="G72" s="115"/>
      <c r="H72" s="116">
        <f t="shared" si="2"/>
        <v>5.4166</v>
      </c>
      <c r="I72" s="117">
        <v>0.8333</v>
      </c>
      <c r="J72" s="117">
        <v>4.5833</v>
      </c>
      <c r="K72" s="118">
        <f t="shared" si="3"/>
        <v>0</v>
      </c>
      <c r="L72" s="119">
        <f t="shared" si="4"/>
        <v>0</v>
      </c>
      <c r="M72" s="120"/>
      <c r="N72" s="121">
        <f t="shared" si="5"/>
        <v>0</v>
      </c>
      <c r="O72" s="120"/>
      <c r="P72" s="122">
        <f t="shared" si="6"/>
        <v>0</v>
      </c>
      <c r="Q72" s="120"/>
      <c r="R72" s="118" t="str">
        <f t="shared" si="7"/>
        <v>#ERROR!</v>
      </c>
      <c r="S72" s="122">
        <f t="shared" si="8"/>
        <v>0</v>
      </c>
      <c r="T72" s="122"/>
      <c r="U72" s="122"/>
      <c r="V72" s="122"/>
      <c r="W72" s="120"/>
      <c r="X72" s="122">
        <f t="shared" si="9"/>
        <v>3</v>
      </c>
      <c r="Y72" s="115"/>
      <c r="Z72" s="115"/>
      <c r="AA72" s="124">
        <v>3.0</v>
      </c>
      <c r="AB72" s="125" t="str">
        <f t="shared" si="10"/>
        <v>#ERROR!</v>
      </c>
      <c r="AC72" s="126" t="str">
        <f>VLOOKUP(C72,[1]Monthly.Swaziland.SnD!$C$2:$AA$197,17,FALSE)</f>
        <v>#ERROR!</v>
      </c>
      <c r="AD72" s="126">
        <v>4.2522</v>
      </c>
      <c r="AE72" s="126"/>
      <c r="AF72" s="117" t="str">
        <f t="shared" si="11"/>
        <v>#ERROR!</v>
      </c>
      <c r="AG72" s="124"/>
      <c r="AH72" s="124"/>
      <c r="AI72" s="124"/>
    </row>
    <row r="73" ht="12.0" customHeight="1">
      <c r="A73" s="112">
        <v>2014.0</v>
      </c>
      <c r="B73" s="112">
        <v>2014.0</v>
      </c>
      <c r="C73" s="10">
        <v>41944.0</v>
      </c>
      <c r="D73" s="117" t="str">
        <f t="shared" si="12"/>
        <v>#ERROR!</v>
      </c>
      <c r="E73" s="114">
        <f t="shared" si="1"/>
        <v>0</v>
      </c>
      <c r="F73" s="115"/>
      <c r="G73" s="115"/>
      <c r="H73" s="116">
        <f t="shared" si="2"/>
        <v>5.4166</v>
      </c>
      <c r="I73" s="117">
        <v>0.8333</v>
      </c>
      <c r="J73" s="117">
        <v>4.5833</v>
      </c>
      <c r="K73" s="118">
        <f t="shared" si="3"/>
        <v>0</v>
      </c>
      <c r="L73" s="119">
        <f t="shared" si="4"/>
        <v>0</v>
      </c>
      <c r="M73" s="120"/>
      <c r="N73" s="121">
        <f t="shared" si="5"/>
        <v>0</v>
      </c>
      <c r="O73" s="120"/>
      <c r="P73" s="122">
        <f t="shared" si="6"/>
        <v>0</v>
      </c>
      <c r="Q73" s="120"/>
      <c r="R73" s="118" t="str">
        <f t="shared" si="7"/>
        <v>#ERROR!</v>
      </c>
      <c r="S73" s="122">
        <f t="shared" si="8"/>
        <v>0</v>
      </c>
      <c r="T73" s="122"/>
      <c r="U73" s="122"/>
      <c r="V73" s="122"/>
      <c r="W73" s="120"/>
      <c r="X73" s="122">
        <f t="shared" si="9"/>
        <v>2</v>
      </c>
      <c r="Y73" s="115"/>
      <c r="Z73" s="115"/>
      <c r="AA73" s="124">
        <v>2.0</v>
      </c>
      <c r="AB73" s="125" t="str">
        <f t="shared" si="10"/>
        <v>#ERROR!</v>
      </c>
      <c r="AC73" s="126" t="str">
        <f>VLOOKUP(C73,[1]Monthly.Swaziland.SnD!$C$2:$AA$197,17,FALSE)</f>
        <v>#ERROR!</v>
      </c>
      <c r="AD73" s="126">
        <v>0.0</v>
      </c>
      <c r="AE73" s="126"/>
      <c r="AF73" s="117" t="str">
        <f t="shared" si="11"/>
        <v>#ERROR!</v>
      </c>
      <c r="AG73" s="124"/>
      <c r="AH73" s="124"/>
      <c r="AI73" s="124"/>
    </row>
    <row r="74" ht="12.0" customHeight="1">
      <c r="A74" s="127">
        <v>2014.0</v>
      </c>
      <c r="B74" s="127">
        <v>2014.0</v>
      </c>
      <c r="C74" s="11">
        <v>41974.0</v>
      </c>
      <c r="D74" s="128" t="str">
        <f t="shared" si="12"/>
        <v>#ERROR!</v>
      </c>
      <c r="E74" s="114">
        <f t="shared" si="1"/>
        <v>0</v>
      </c>
      <c r="F74" s="129"/>
      <c r="G74" s="115"/>
      <c r="H74" s="116">
        <f t="shared" si="2"/>
        <v>5.4166</v>
      </c>
      <c r="I74" s="117">
        <v>0.8333</v>
      </c>
      <c r="J74" s="117">
        <v>4.5833</v>
      </c>
      <c r="K74" s="118">
        <f t="shared" si="3"/>
        <v>0</v>
      </c>
      <c r="L74" s="119">
        <f t="shared" si="4"/>
        <v>0</v>
      </c>
      <c r="M74" s="131"/>
      <c r="N74" s="121">
        <f t="shared" si="5"/>
        <v>0</v>
      </c>
      <c r="O74" s="130"/>
      <c r="P74" s="122">
        <f t="shared" si="6"/>
        <v>0</v>
      </c>
      <c r="Q74" s="130"/>
      <c r="R74" s="118" t="str">
        <f t="shared" si="7"/>
        <v>#ERROR!</v>
      </c>
      <c r="S74" s="122">
        <f t="shared" si="8"/>
        <v>0</v>
      </c>
      <c r="T74" s="122"/>
      <c r="U74" s="122"/>
      <c r="V74" s="122"/>
      <c r="W74" s="130"/>
      <c r="X74" s="122">
        <f t="shared" si="9"/>
        <v>5</v>
      </c>
      <c r="Y74" s="129"/>
      <c r="Z74" s="129"/>
      <c r="AA74" s="124">
        <v>5.0</v>
      </c>
      <c r="AB74" s="125" t="str">
        <f t="shared" si="10"/>
        <v>#ERROR!</v>
      </c>
      <c r="AC74" s="126" t="str">
        <f>VLOOKUP(C74,[1]Monthly.Swaziland.SnD!$C$2:$AA$197,17,FALSE)</f>
        <v>#ERROR!</v>
      </c>
      <c r="AD74" s="126">
        <v>0.0</v>
      </c>
      <c r="AE74" s="126"/>
      <c r="AF74" s="117" t="str">
        <f t="shared" si="11"/>
        <v>#ERROR!</v>
      </c>
      <c r="AG74" s="131"/>
      <c r="AH74" s="124"/>
      <c r="AI74" s="124"/>
    </row>
    <row r="75" ht="12.0" customHeight="1">
      <c r="A75" s="112">
        <v>2015.0</v>
      </c>
      <c r="B75" s="112">
        <v>2015.0</v>
      </c>
      <c r="C75" s="10">
        <v>42005.0</v>
      </c>
      <c r="D75" s="117" t="str">
        <f t="shared" si="12"/>
        <v>#ERROR!</v>
      </c>
      <c r="E75" s="114">
        <f t="shared" si="1"/>
        <v>0</v>
      </c>
      <c r="F75" s="115"/>
      <c r="G75" s="115"/>
      <c r="H75" s="116">
        <f t="shared" si="2"/>
        <v>5.4999</v>
      </c>
      <c r="I75" s="117">
        <v>0.8333</v>
      </c>
      <c r="J75" s="117">
        <v>4.6666</v>
      </c>
      <c r="K75" s="118">
        <f t="shared" si="3"/>
        <v>0</v>
      </c>
      <c r="L75" s="119">
        <f t="shared" si="4"/>
        <v>0</v>
      </c>
      <c r="M75" s="120"/>
      <c r="N75" s="121">
        <f t="shared" si="5"/>
        <v>0</v>
      </c>
      <c r="O75" s="120"/>
      <c r="P75" s="122">
        <f t="shared" si="6"/>
        <v>0</v>
      </c>
      <c r="Q75" s="123"/>
      <c r="R75" s="118">
        <f t="shared" si="7"/>
        <v>7.1666</v>
      </c>
      <c r="S75" s="122">
        <f t="shared" si="8"/>
        <v>0</v>
      </c>
      <c r="T75" s="122"/>
      <c r="U75" s="122"/>
      <c r="V75" s="122"/>
      <c r="W75" s="120"/>
      <c r="X75" s="122">
        <f t="shared" si="9"/>
        <v>5.1666</v>
      </c>
      <c r="Y75" s="115"/>
      <c r="Z75" s="115">
        <v>1.8333</v>
      </c>
      <c r="AA75" s="124">
        <v>3.3333</v>
      </c>
      <c r="AB75" s="125">
        <f t="shared" si="10"/>
        <v>2</v>
      </c>
      <c r="AC75" s="126">
        <v>0.0</v>
      </c>
      <c r="AD75" s="126">
        <v>2.0</v>
      </c>
      <c r="AE75" s="126"/>
      <c r="AF75" s="117" t="str">
        <f t="shared" si="11"/>
        <v>#ERROR!</v>
      </c>
      <c r="AG75" s="124"/>
      <c r="AH75" s="124"/>
      <c r="AI75" s="124"/>
    </row>
    <row r="76" ht="12.0" customHeight="1">
      <c r="A76" s="112">
        <v>2015.0</v>
      </c>
      <c r="B76" s="112">
        <v>2015.0</v>
      </c>
      <c r="C76" s="10">
        <v>42036.0</v>
      </c>
      <c r="D76" s="117" t="str">
        <f t="shared" si="12"/>
        <v>#ERROR!</v>
      </c>
      <c r="E76" s="114">
        <f t="shared" si="1"/>
        <v>0</v>
      </c>
      <c r="F76" s="115"/>
      <c r="G76" s="115"/>
      <c r="H76" s="116">
        <f t="shared" si="2"/>
        <v>5.4999</v>
      </c>
      <c r="I76" s="117">
        <v>0.8333</v>
      </c>
      <c r="J76" s="117">
        <v>4.6666</v>
      </c>
      <c r="K76" s="118">
        <f t="shared" si="3"/>
        <v>0</v>
      </c>
      <c r="L76" s="119">
        <f t="shared" si="4"/>
        <v>0</v>
      </c>
      <c r="M76" s="120"/>
      <c r="N76" s="121">
        <f t="shared" si="5"/>
        <v>0</v>
      </c>
      <c r="O76" s="120"/>
      <c r="P76" s="122">
        <f t="shared" si="6"/>
        <v>0</v>
      </c>
      <c r="Q76" s="123"/>
      <c r="R76" s="118">
        <f t="shared" si="7"/>
        <v>7.1666</v>
      </c>
      <c r="S76" s="122">
        <f t="shared" si="8"/>
        <v>0</v>
      </c>
      <c r="T76" s="122"/>
      <c r="U76" s="122"/>
      <c r="V76" s="122"/>
      <c r="W76" s="120"/>
      <c r="X76" s="122">
        <f t="shared" si="9"/>
        <v>5.1666</v>
      </c>
      <c r="Y76" s="115"/>
      <c r="Z76" s="115">
        <v>1.8333</v>
      </c>
      <c r="AA76" s="124">
        <v>3.3333</v>
      </c>
      <c r="AB76" s="125">
        <f t="shared" si="10"/>
        <v>2</v>
      </c>
      <c r="AC76" s="126">
        <v>0.0</v>
      </c>
      <c r="AD76" s="126">
        <v>2.0</v>
      </c>
      <c r="AE76" s="126"/>
      <c r="AF76" s="117" t="str">
        <f t="shared" si="11"/>
        <v>#ERROR!</v>
      </c>
      <c r="AG76" s="124"/>
      <c r="AH76" s="124"/>
      <c r="AI76" s="124"/>
    </row>
    <row r="77" ht="12.0" customHeight="1">
      <c r="A77" s="112">
        <v>2015.0</v>
      </c>
      <c r="B77" s="112">
        <v>2015.0</v>
      </c>
      <c r="C77" s="10">
        <v>42064.0</v>
      </c>
      <c r="D77" s="117" t="str">
        <f t="shared" si="12"/>
        <v>#ERROR!</v>
      </c>
      <c r="E77" s="114">
        <f t="shared" si="1"/>
        <v>0</v>
      </c>
      <c r="F77" s="115"/>
      <c r="G77" s="115"/>
      <c r="H77" s="116">
        <f t="shared" si="2"/>
        <v>5.4999</v>
      </c>
      <c r="I77" s="117">
        <v>0.8333</v>
      </c>
      <c r="J77" s="117">
        <v>4.6666</v>
      </c>
      <c r="K77" s="118">
        <f t="shared" si="3"/>
        <v>0</v>
      </c>
      <c r="L77" s="119">
        <f t="shared" si="4"/>
        <v>0</v>
      </c>
      <c r="M77" s="120"/>
      <c r="N77" s="121">
        <f t="shared" si="5"/>
        <v>0</v>
      </c>
      <c r="O77" s="120"/>
      <c r="P77" s="122">
        <f t="shared" si="6"/>
        <v>0</v>
      </c>
      <c r="Q77" s="120"/>
      <c r="R77" s="118">
        <f t="shared" si="7"/>
        <v>7.1666</v>
      </c>
      <c r="S77" s="122">
        <f t="shared" si="8"/>
        <v>0</v>
      </c>
      <c r="T77" s="122"/>
      <c r="U77" s="122"/>
      <c r="V77" s="122"/>
      <c r="W77" s="120"/>
      <c r="X77" s="122">
        <f t="shared" si="9"/>
        <v>5.1666</v>
      </c>
      <c r="Y77" s="115"/>
      <c r="Z77" s="115">
        <v>1.8333</v>
      </c>
      <c r="AA77" s="124">
        <v>3.3333</v>
      </c>
      <c r="AB77" s="125">
        <f t="shared" si="10"/>
        <v>2</v>
      </c>
      <c r="AC77" s="126">
        <v>0.0</v>
      </c>
      <c r="AD77" s="126">
        <v>2.0</v>
      </c>
      <c r="AE77" s="126"/>
      <c r="AF77" s="117" t="str">
        <f t="shared" si="11"/>
        <v>#ERROR!</v>
      </c>
      <c r="AG77" s="124"/>
      <c r="AH77" s="124"/>
      <c r="AI77" s="124"/>
    </row>
    <row r="78" ht="12.0" customHeight="1">
      <c r="A78" s="112">
        <v>2015.0</v>
      </c>
      <c r="B78" s="112">
        <v>2015.0</v>
      </c>
      <c r="C78" s="10">
        <v>42095.0</v>
      </c>
      <c r="D78" s="117" t="str">
        <f t="shared" si="12"/>
        <v>#ERROR!</v>
      </c>
      <c r="E78" s="114">
        <f t="shared" si="1"/>
        <v>0</v>
      </c>
      <c r="F78" s="115"/>
      <c r="G78" s="115"/>
      <c r="H78" s="116">
        <f t="shared" si="2"/>
        <v>5.4999</v>
      </c>
      <c r="I78" s="117">
        <v>0.8333</v>
      </c>
      <c r="J78" s="117">
        <v>4.6666</v>
      </c>
      <c r="K78" s="118">
        <f t="shared" si="3"/>
        <v>0</v>
      </c>
      <c r="L78" s="119">
        <f t="shared" si="4"/>
        <v>0</v>
      </c>
      <c r="M78" s="120"/>
      <c r="N78" s="121">
        <f t="shared" si="5"/>
        <v>0</v>
      </c>
      <c r="O78" s="120"/>
      <c r="P78" s="122">
        <f t="shared" si="6"/>
        <v>0</v>
      </c>
      <c r="Q78" s="123"/>
      <c r="R78" s="118">
        <f t="shared" si="7"/>
        <v>11.1666</v>
      </c>
      <c r="S78" s="122">
        <f t="shared" si="8"/>
        <v>0</v>
      </c>
      <c r="T78" s="122"/>
      <c r="U78" s="122"/>
      <c r="V78" s="122"/>
      <c r="W78" s="120"/>
      <c r="X78" s="122">
        <f t="shared" si="9"/>
        <v>9.1666</v>
      </c>
      <c r="Y78" s="115">
        <v>4.0</v>
      </c>
      <c r="Z78" s="115">
        <v>1.8333</v>
      </c>
      <c r="AA78" s="124">
        <v>3.3333</v>
      </c>
      <c r="AB78" s="125">
        <f t="shared" si="10"/>
        <v>2</v>
      </c>
      <c r="AC78" s="126">
        <v>0.0</v>
      </c>
      <c r="AD78" s="126">
        <v>2.0</v>
      </c>
      <c r="AE78" s="126"/>
      <c r="AF78" s="117" t="str">
        <f t="shared" si="11"/>
        <v>#ERROR!</v>
      </c>
      <c r="AG78" s="124"/>
      <c r="AH78" s="124"/>
      <c r="AI78" s="124"/>
    </row>
    <row r="79" ht="12.0" customHeight="1">
      <c r="A79" s="112">
        <v>2015.0</v>
      </c>
      <c r="B79" s="112">
        <v>2015.0</v>
      </c>
      <c r="C79" s="10">
        <v>42125.0</v>
      </c>
      <c r="D79" s="117" t="str">
        <f t="shared" si="12"/>
        <v>#ERROR!</v>
      </c>
      <c r="E79" s="114">
        <f t="shared" si="1"/>
        <v>0</v>
      </c>
      <c r="F79" s="115"/>
      <c r="G79" s="115"/>
      <c r="H79" s="116">
        <f t="shared" si="2"/>
        <v>5.4999</v>
      </c>
      <c r="I79" s="117">
        <v>0.8333</v>
      </c>
      <c r="J79" s="117">
        <v>4.6666</v>
      </c>
      <c r="K79" s="118">
        <f t="shared" si="3"/>
        <v>0</v>
      </c>
      <c r="L79" s="119">
        <f t="shared" si="4"/>
        <v>0</v>
      </c>
      <c r="M79" s="120"/>
      <c r="N79" s="121">
        <f t="shared" si="5"/>
        <v>0</v>
      </c>
      <c r="O79" s="120"/>
      <c r="P79" s="122">
        <f t="shared" si="6"/>
        <v>0</v>
      </c>
      <c r="Q79" s="123"/>
      <c r="R79" s="118">
        <f t="shared" si="7"/>
        <v>7.1666</v>
      </c>
      <c r="S79" s="122">
        <f t="shared" si="8"/>
        <v>0</v>
      </c>
      <c r="T79" s="122"/>
      <c r="U79" s="122"/>
      <c r="V79" s="122"/>
      <c r="W79" s="120"/>
      <c r="X79" s="122">
        <f t="shared" si="9"/>
        <v>5.1666</v>
      </c>
      <c r="Y79" s="115"/>
      <c r="Z79" s="115">
        <v>1.8333</v>
      </c>
      <c r="AA79" s="124">
        <v>3.3333</v>
      </c>
      <c r="AB79" s="125">
        <f t="shared" si="10"/>
        <v>2</v>
      </c>
      <c r="AC79" s="126">
        <v>0.0</v>
      </c>
      <c r="AD79" s="126">
        <v>2.0</v>
      </c>
      <c r="AE79" s="126"/>
      <c r="AF79" s="117" t="str">
        <f t="shared" si="11"/>
        <v>#ERROR!</v>
      </c>
      <c r="AG79" s="124"/>
      <c r="AH79" s="124"/>
      <c r="AI79" s="124"/>
    </row>
    <row r="80" ht="12.0" customHeight="1">
      <c r="A80" s="112">
        <v>2015.0</v>
      </c>
      <c r="B80" s="112">
        <v>2015.0</v>
      </c>
      <c r="C80" s="10">
        <v>42156.0</v>
      </c>
      <c r="D80" s="117" t="str">
        <f t="shared" si="12"/>
        <v>#ERROR!</v>
      </c>
      <c r="E80" s="114">
        <f t="shared" si="1"/>
        <v>0</v>
      </c>
      <c r="F80" s="115"/>
      <c r="G80" s="115"/>
      <c r="H80" s="116">
        <f t="shared" si="2"/>
        <v>5.4999</v>
      </c>
      <c r="I80" s="117">
        <v>0.8333</v>
      </c>
      <c r="J80" s="117">
        <v>4.6666</v>
      </c>
      <c r="K80" s="118">
        <f t="shared" si="3"/>
        <v>0</v>
      </c>
      <c r="L80" s="119">
        <f t="shared" si="4"/>
        <v>0</v>
      </c>
      <c r="M80" s="120"/>
      <c r="N80" s="121">
        <f t="shared" si="5"/>
        <v>0</v>
      </c>
      <c r="O80" s="120"/>
      <c r="P80" s="122">
        <f t="shared" si="6"/>
        <v>0</v>
      </c>
      <c r="Q80" s="120"/>
      <c r="R80" s="118">
        <f t="shared" si="7"/>
        <v>7.1666</v>
      </c>
      <c r="S80" s="122">
        <f t="shared" si="8"/>
        <v>0</v>
      </c>
      <c r="T80" s="122"/>
      <c r="U80" s="122"/>
      <c r="V80" s="122"/>
      <c r="W80" s="120"/>
      <c r="X80" s="122">
        <f t="shared" si="9"/>
        <v>5.1666</v>
      </c>
      <c r="Y80" s="115"/>
      <c r="Z80" s="115">
        <v>1.8333</v>
      </c>
      <c r="AA80" s="124">
        <v>3.3333</v>
      </c>
      <c r="AB80" s="125">
        <f t="shared" si="10"/>
        <v>2</v>
      </c>
      <c r="AC80" s="126">
        <v>0.0</v>
      </c>
      <c r="AD80" s="126">
        <v>2.0</v>
      </c>
      <c r="AE80" s="126"/>
      <c r="AF80" s="117" t="str">
        <f t="shared" si="11"/>
        <v>#ERROR!</v>
      </c>
      <c r="AG80" s="124"/>
      <c r="AH80" s="124"/>
      <c r="AI80" s="124"/>
    </row>
    <row r="81" ht="12.0" customHeight="1">
      <c r="A81" s="112">
        <v>2015.0</v>
      </c>
      <c r="B81" s="112">
        <v>2015.0</v>
      </c>
      <c r="C81" s="10">
        <v>42186.0</v>
      </c>
      <c r="D81" s="117" t="str">
        <f t="shared" si="12"/>
        <v>#ERROR!</v>
      </c>
      <c r="E81" s="114">
        <f t="shared" si="1"/>
        <v>0</v>
      </c>
      <c r="F81" s="115"/>
      <c r="G81" s="115"/>
      <c r="H81" s="116">
        <f t="shared" si="2"/>
        <v>5.4999</v>
      </c>
      <c r="I81" s="117">
        <v>0.8333</v>
      </c>
      <c r="J81" s="117">
        <v>4.6666</v>
      </c>
      <c r="K81" s="118">
        <f t="shared" si="3"/>
        <v>0</v>
      </c>
      <c r="L81" s="119">
        <f t="shared" si="4"/>
        <v>0</v>
      </c>
      <c r="M81" s="120"/>
      <c r="N81" s="121">
        <f t="shared" si="5"/>
        <v>0</v>
      </c>
      <c r="O81" s="120"/>
      <c r="P81" s="122">
        <f t="shared" si="6"/>
        <v>0</v>
      </c>
      <c r="Q81" s="123"/>
      <c r="R81" s="118">
        <f t="shared" si="7"/>
        <v>7.1666</v>
      </c>
      <c r="S81" s="122">
        <f t="shared" si="8"/>
        <v>0</v>
      </c>
      <c r="T81" s="122"/>
      <c r="U81" s="122"/>
      <c r="V81" s="122"/>
      <c r="W81" s="120"/>
      <c r="X81" s="122">
        <f t="shared" si="9"/>
        <v>5.1666</v>
      </c>
      <c r="Y81" s="115"/>
      <c r="Z81" s="115">
        <v>1.8333</v>
      </c>
      <c r="AA81" s="124">
        <v>3.3333</v>
      </c>
      <c r="AB81" s="125">
        <f t="shared" si="10"/>
        <v>2</v>
      </c>
      <c r="AC81" s="126">
        <v>0.0</v>
      </c>
      <c r="AD81" s="126">
        <v>2.0</v>
      </c>
      <c r="AE81" s="126"/>
      <c r="AF81" s="117" t="str">
        <f t="shared" si="11"/>
        <v>#ERROR!</v>
      </c>
      <c r="AG81" s="124"/>
      <c r="AH81" s="124"/>
      <c r="AI81" s="124"/>
    </row>
    <row r="82" ht="12.0" customHeight="1">
      <c r="A82" s="112">
        <v>2015.0</v>
      </c>
      <c r="B82" s="112">
        <v>2015.0</v>
      </c>
      <c r="C82" s="10">
        <v>42217.0</v>
      </c>
      <c r="D82" s="117" t="str">
        <f t="shared" si="12"/>
        <v>#ERROR!</v>
      </c>
      <c r="E82" s="114">
        <f t="shared" si="1"/>
        <v>0</v>
      </c>
      <c r="F82" s="115"/>
      <c r="G82" s="115"/>
      <c r="H82" s="116">
        <f t="shared" si="2"/>
        <v>5.4999</v>
      </c>
      <c r="I82" s="117">
        <v>0.8333</v>
      </c>
      <c r="J82" s="117">
        <v>4.6666</v>
      </c>
      <c r="K82" s="118">
        <f t="shared" si="3"/>
        <v>0</v>
      </c>
      <c r="L82" s="119">
        <f t="shared" si="4"/>
        <v>0</v>
      </c>
      <c r="M82" s="120"/>
      <c r="N82" s="121">
        <f t="shared" si="5"/>
        <v>0</v>
      </c>
      <c r="O82" s="120"/>
      <c r="P82" s="122">
        <f t="shared" si="6"/>
        <v>0</v>
      </c>
      <c r="Q82" s="123"/>
      <c r="R82" s="118">
        <f t="shared" si="7"/>
        <v>7.1666</v>
      </c>
      <c r="S82" s="122">
        <f t="shared" si="8"/>
        <v>0</v>
      </c>
      <c r="T82" s="122"/>
      <c r="U82" s="122"/>
      <c r="V82" s="122"/>
      <c r="W82" s="120"/>
      <c r="X82" s="122">
        <f t="shared" si="9"/>
        <v>5.1666</v>
      </c>
      <c r="Y82" s="115"/>
      <c r="Z82" s="115">
        <v>1.8333</v>
      </c>
      <c r="AA82" s="124">
        <v>3.3333</v>
      </c>
      <c r="AB82" s="125">
        <f t="shared" si="10"/>
        <v>2</v>
      </c>
      <c r="AC82" s="126">
        <v>0.0</v>
      </c>
      <c r="AD82" s="126">
        <v>2.0</v>
      </c>
      <c r="AE82" s="126"/>
      <c r="AF82" s="117" t="str">
        <f t="shared" si="11"/>
        <v>#ERROR!</v>
      </c>
      <c r="AG82" s="124"/>
      <c r="AH82" s="124"/>
      <c r="AI82" s="124"/>
    </row>
    <row r="83" ht="12.0" customHeight="1">
      <c r="A83" s="112">
        <v>2015.0</v>
      </c>
      <c r="B83" s="112">
        <v>2015.0</v>
      </c>
      <c r="C83" s="10">
        <v>42248.0</v>
      </c>
      <c r="D83" s="117" t="str">
        <f t="shared" si="12"/>
        <v>#ERROR!</v>
      </c>
      <c r="E83" s="114">
        <f t="shared" si="1"/>
        <v>0</v>
      </c>
      <c r="F83" s="115"/>
      <c r="G83" s="115"/>
      <c r="H83" s="116">
        <f t="shared" si="2"/>
        <v>5.4999</v>
      </c>
      <c r="I83" s="117">
        <v>0.8333</v>
      </c>
      <c r="J83" s="117">
        <v>4.6666</v>
      </c>
      <c r="K83" s="118">
        <f t="shared" si="3"/>
        <v>0</v>
      </c>
      <c r="L83" s="119">
        <f t="shared" si="4"/>
        <v>0</v>
      </c>
      <c r="M83" s="120"/>
      <c r="N83" s="121">
        <f t="shared" si="5"/>
        <v>0</v>
      </c>
      <c r="O83" s="120"/>
      <c r="P83" s="122">
        <f t="shared" si="6"/>
        <v>0</v>
      </c>
      <c r="Q83" s="120"/>
      <c r="R83" s="118">
        <f t="shared" si="7"/>
        <v>7.1666</v>
      </c>
      <c r="S83" s="122">
        <f t="shared" si="8"/>
        <v>0</v>
      </c>
      <c r="T83" s="122"/>
      <c r="U83" s="122"/>
      <c r="V83" s="122"/>
      <c r="W83" s="120"/>
      <c r="X83" s="122">
        <f t="shared" si="9"/>
        <v>5.1666</v>
      </c>
      <c r="Y83" s="115"/>
      <c r="Z83" s="115">
        <v>1.8333</v>
      </c>
      <c r="AA83" s="124">
        <v>3.3333</v>
      </c>
      <c r="AB83" s="125">
        <f t="shared" si="10"/>
        <v>2</v>
      </c>
      <c r="AC83" s="126">
        <v>0.0</v>
      </c>
      <c r="AD83" s="126">
        <v>2.0</v>
      </c>
      <c r="AE83" s="126"/>
      <c r="AF83" s="117" t="str">
        <f t="shared" si="11"/>
        <v>#ERROR!</v>
      </c>
      <c r="AG83" s="124"/>
      <c r="AH83" s="124"/>
      <c r="AI83" s="124"/>
    </row>
    <row r="84" ht="12.0" customHeight="1">
      <c r="A84" s="112">
        <v>2015.0</v>
      </c>
      <c r="B84" s="112">
        <v>2015.0</v>
      </c>
      <c r="C84" s="10">
        <v>42278.0</v>
      </c>
      <c r="D84" s="117" t="str">
        <f t="shared" si="12"/>
        <v>#ERROR!</v>
      </c>
      <c r="E84" s="114">
        <f t="shared" si="1"/>
        <v>0</v>
      </c>
      <c r="F84" s="115"/>
      <c r="G84" s="115"/>
      <c r="H84" s="116">
        <f t="shared" si="2"/>
        <v>5.4999</v>
      </c>
      <c r="I84" s="117">
        <v>0.8333</v>
      </c>
      <c r="J84" s="117">
        <v>4.6666</v>
      </c>
      <c r="K84" s="118">
        <f t="shared" si="3"/>
        <v>0</v>
      </c>
      <c r="L84" s="119">
        <f t="shared" si="4"/>
        <v>0</v>
      </c>
      <c r="M84" s="120"/>
      <c r="N84" s="121">
        <f t="shared" si="5"/>
        <v>0</v>
      </c>
      <c r="O84" s="120"/>
      <c r="P84" s="122">
        <f t="shared" si="6"/>
        <v>0</v>
      </c>
      <c r="Q84" s="120"/>
      <c r="R84" s="118">
        <f t="shared" si="7"/>
        <v>7.1666</v>
      </c>
      <c r="S84" s="122">
        <f t="shared" si="8"/>
        <v>0</v>
      </c>
      <c r="T84" s="122"/>
      <c r="U84" s="122"/>
      <c r="V84" s="122"/>
      <c r="W84" s="120"/>
      <c r="X84" s="122">
        <f t="shared" si="9"/>
        <v>5.1666</v>
      </c>
      <c r="Y84" s="115"/>
      <c r="Z84" s="115">
        <v>1.8333</v>
      </c>
      <c r="AA84" s="124">
        <v>3.3333</v>
      </c>
      <c r="AB84" s="125">
        <f t="shared" si="10"/>
        <v>2</v>
      </c>
      <c r="AC84" s="126">
        <v>0.0</v>
      </c>
      <c r="AD84" s="126">
        <v>2.0</v>
      </c>
      <c r="AE84" s="126"/>
      <c r="AF84" s="117" t="str">
        <f t="shared" si="11"/>
        <v>#ERROR!</v>
      </c>
      <c r="AG84" s="124"/>
      <c r="AH84" s="124"/>
      <c r="AI84" s="124"/>
    </row>
    <row r="85" ht="12.0" customHeight="1">
      <c r="A85" s="112">
        <v>2015.0</v>
      </c>
      <c r="B85" s="112">
        <v>2015.0</v>
      </c>
      <c r="C85" s="10">
        <v>42309.0</v>
      </c>
      <c r="D85" s="117" t="str">
        <f t="shared" si="12"/>
        <v>#ERROR!</v>
      </c>
      <c r="E85" s="114">
        <f t="shared" si="1"/>
        <v>0</v>
      </c>
      <c r="F85" s="115"/>
      <c r="G85" s="115"/>
      <c r="H85" s="116">
        <f t="shared" si="2"/>
        <v>5.4999</v>
      </c>
      <c r="I85" s="117">
        <v>0.8333</v>
      </c>
      <c r="J85" s="117">
        <v>4.6666</v>
      </c>
      <c r="K85" s="118">
        <f t="shared" si="3"/>
        <v>0</v>
      </c>
      <c r="L85" s="119">
        <f t="shared" si="4"/>
        <v>0</v>
      </c>
      <c r="M85" s="120"/>
      <c r="N85" s="121">
        <f t="shared" si="5"/>
        <v>0</v>
      </c>
      <c r="O85" s="120"/>
      <c r="P85" s="122">
        <f t="shared" si="6"/>
        <v>0</v>
      </c>
      <c r="Q85" s="120"/>
      <c r="R85" s="118">
        <f t="shared" si="7"/>
        <v>7.1666</v>
      </c>
      <c r="S85" s="122">
        <f t="shared" si="8"/>
        <v>0</v>
      </c>
      <c r="T85" s="122"/>
      <c r="U85" s="122"/>
      <c r="V85" s="122"/>
      <c r="W85" s="120"/>
      <c r="X85" s="122">
        <f t="shared" si="9"/>
        <v>5.1666</v>
      </c>
      <c r="Y85" s="115"/>
      <c r="Z85" s="115">
        <v>1.8333</v>
      </c>
      <c r="AA85" s="124">
        <v>3.3333</v>
      </c>
      <c r="AB85" s="125">
        <f t="shared" si="10"/>
        <v>2</v>
      </c>
      <c r="AC85" s="126">
        <v>0.0</v>
      </c>
      <c r="AD85" s="126">
        <v>2.0</v>
      </c>
      <c r="AE85" s="126"/>
      <c r="AF85" s="117" t="str">
        <f t="shared" si="11"/>
        <v>#ERROR!</v>
      </c>
      <c r="AG85" s="124"/>
      <c r="AH85" s="124"/>
      <c r="AI85" s="124"/>
    </row>
    <row r="86" ht="12.0" customHeight="1">
      <c r="A86" s="127">
        <v>2015.0</v>
      </c>
      <c r="B86" s="127">
        <v>2015.0</v>
      </c>
      <c r="C86" s="11">
        <v>42339.0</v>
      </c>
      <c r="D86" s="128" t="str">
        <f t="shared" si="12"/>
        <v>#ERROR!</v>
      </c>
      <c r="E86" s="114">
        <f t="shared" si="1"/>
        <v>0</v>
      </c>
      <c r="F86" s="115"/>
      <c r="G86" s="115"/>
      <c r="H86" s="116">
        <f t="shared" si="2"/>
        <v>5.4999</v>
      </c>
      <c r="I86" s="117">
        <v>0.8333</v>
      </c>
      <c r="J86" s="117">
        <v>4.6666</v>
      </c>
      <c r="K86" s="118">
        <f t="shared" si="3"/>
        <v>0</v>
      </c>
      <c r="L86" s="119">
        <f t="shared" si="4"/>
        <v>0</v>
      </c>
      <c r="M86" s="131"/>
      <c r="N86" s="121">
        <f t="shared" si="5"/>
        <v>0</v>
      </c>
      <c r="O86" s="130"/>
      <c r="P86" s="122">
        <f t="shared" si="6"/>
        <v>0</v>
      </c>
      <c r="Q86" s="130"/>
      <c r="R86" s="118">
        <f t="shared" si="7"/>
        <v>7.1666</v>
      </c>
      <c r="S86" s="122">
        <f t="shared" si="8"/>
        <v>0</v>
      </c>
      <c r="T86" s="122"/>
      <c r="U86" s="122"/>
      <c r="V86" s="122"/>
      <c r="W86" s="130"/>
      <c r="X86" s="122">
        <f t="shared" si="9"/>
        <v>5.1666</v>
      </c>
      <c r="Y86" s="129"/>
      <c r="Z86" s="115">
        <v>1.8333</v>
      </c>
      <c r="AA86" s="124">
        <v>3.3333</v>
      </c>
      <c r="AB86" s="125">
        <f t="shared" si="10"/>
        <v>2</v>
      </c>
      <c r="AC86" s="126">
        <v>0.0</v>
      </c>
      <c r="AD86" s="126">
        <v>2.0</v>
      </c>
      <c r="AE86" s="126"/>
      <c r="AF86" s="117" t="str">
        <f t="shared" si="11"/>
        <v>#ERROR!</v>
      </c>
      <c r="AG86" s="131"/>
      <c r="AH86" s="124"/>
      <c r="AI86" s="124"/>
    </row>
    <row r="87" ht="12.0" customHeight="1">
      <c r="A87" s="112">
        <v>2016.0</v>
      </c>
      <c r="B87" s="112">
        <v>2016.0</v>
      </c>
      <c r="C87" s="10">
        <v>42370.0</v>
      </c>
      <c r="D87" s="117" t="str">
        <f t="shared" si="12"/>
        <v>#ERROR!</v>
      </c>
      <c r="E87" s="114">
        <f t="shared" si="1"/>
        <v>0</v>
      </c>
      <c r="F87" s="115"/>
      <c r="G87" s="115"/>
      <c r="H87" s="116">
        <f t="shared" si="2"/>
        <v>5.58326</v>
      </c>
      <c r="I87" s="117">
        <v>0.91666</v>
      </c>
      <c r="J87" s="117">
        <v>4.6666</v>
      </c>
      <c r="K87" s="118">
        <f t="shared" si="3"/>
        <v>0</v>
      </c>
      <c r="L87" s="119">
        <f t="shared" si="4"/>
        <v>0</v>
      </c>
      <c r="M87" s="120"/>
      <c r="N87" s="121">
        <f t="shared" si="5"/>
        <v>0</v>
      </c>
      <c r="O87" s="120"/>
      <c r="P87" s="122">
        <f t="shared" si="6"/>
        <v>0</v>
      </c>
      <c r="Q87" s="123"/>
      <c r="R87" s="118">
        <f t="shared" si="7"/>
        <v>3.2042</v>
      </c>
      <c r="S87" s="122">
        <f t="shared" si="8"/>
        <v>0</v>
      </c>
      <c r="T87" s="122"/>
      <c r="U87" s="122"/>
      <c r="V87" s="122"/>
      <c r="W87" s="120"/>
      <c r="X87" s="122">
        <f t="shared" si="9"/>
        <v>1.6</v>
      </c>
      <c r="Y87" s="115"/>
      <c r="Z87" s="115"/>
      <c r="AA87" s="124">
        <v>1.6</v>
      </c>
      <c r="AB87" s="125">
        <f t="shared" si="10"/>
        <v>1.6042</v>
      </c>
      <c r="AC87" s="126">
        <v>0.0</v>
      </c>
      <c r="AD87" s="126">
        <v>1.6042</v>
      </c>
      <c r="AE87" s="126"/>
      <c r="AF87" s="117" t="str">
        <f t="shared" si="11"/>
        <v>#ERROR!</v>
      </c>
      <c r="AG87" s="124"/>
      <c r="AH87" s="124"/>
      <c r="AI87" s="124"/>
    </row>
    <row r="88" ht="12.0" customHeight="1">
      <c r="A88" s="112">
        <v>2016.0</v>
      </c>
      <c r="B88" s="112">
        <v>2016.0</v>
      </c>
      <c r="C88" s="10">
        <v>42401.0</v>
      </c>
      <c r="D88" s="117" t="str">
        <f t="shared" si="12"/>
        <v>#ERROR!</v>
      </c>
      <c r="E88" s="114">
        <f t="shared" si="1"/>
        <v>0</v>
      </c>
      <c r="F88" s="115"/>
      <c r="G88" s="115"/>
      <c r="H88" s="116">
        <f t="shared" si="2"/>
        <v>5.58326</v>
      </c>
      <c r="I88" s="117">
        <v>0.91666</v>
      </c>
      <c r="J88" s="117">
        <v>4.6666</v>
      </c>
      <c r="K88" s="118">
        <f t="shared" si="3"/>
        <v>0</v>
      </c>
      <c r="L88" s="119">
        <f t="shared" si="4"/>
        <v>0</v>
      </c>
      <c r="M88" s="120"/>
      <c r="N88" s="121">
        <f t="shared" si="5"/>
        <v>0</v>
      </c>
      <c r="O88" s="120"/>
      <c r="P88" s="122">
        <f t="shared" si="6"/>
        <v>0</v>
      </c>
      <c r="Q88" s="123"/>
      <c r="R88" s="118">
        <f t="shared" si="7"/>
        <v>3.2042</v>
      </c>
      <c r="S88" s="122">
        <f t="shared" si="8"/>
        <v>0</v>
      </c>
      <c r="T88" s="122"/>
      <c r="U88" s="122"/>
      <c r="V88" s="122"/>
      <c r="W88" s="120"/>
      <c r="X88" s="122">
        <f t="shared" si="9"/>
        <v>1.6</v>
      </c>
      <c r="Y88" s="115"/>
      <c r="Z88" s="115"/>
      <c r="AA88" s="124">
        <v>1.6</v>
      </c>
      <c r="AB88" s="125">
        <f t="shared" si="10"/>
        <v>1.6042</v>
      </c>
      <c r="AC88" s="126">
        <v>0.0</v>
      </c>
      <c r="AD88" s="126">
        <v>1.6042</v>
      </c>
      <c r="AE88" s="126"/>
      <c r="AF88" s="117" t="str">
        <f t="shared" si="11"/>
        <v>#ERROR!</v>
      </c>
      <c r="AG88" s="124"/>
      <c r="AH88" s="124"/>
      <c r="AI88" s="124"/>
    </row>
    <row r="89" ht="12.0" customHeight="1">
      <c r="A89" s="112">
        <v>2016.0</v>
      </c>
      <c r="B89" s="112">
        <v>2016.0</v>
      </c>
      <c r="C89" s="10">
        <v>42430.0</v>
      </c>
      <c r="D89" s="117" t="str">
        <f t="shared" si="12"/>
        <v>#ERROR!</v>
      </c>
      <c r="E89" s="114">
        <f t="shared" si="1"/>
        <v>0</v>
      </c>
      <c r="F89" s="115"/>
      <c r="G89" s="115"/>
      <c r="H89" s="116">
        <f t="shared" si="2"/>
        <v>5.58326</v>
      </c>
      <c r="I89" s="117">
        <v>0.91666</v>
      </c>
      <c r="J89" s="117">
        <v>4.6666</v>
      </c>
      <c r="K89" s="118">
        <f t="shared" si="3"/>
        <v>0</v>
      </c>
      <c r="L89" s="119">
        <f t="shared" si="4"/>
        <v>0</v>
      </c>
      <c r="M89" s="120"/>
      <c r="N89" s="121">
        <f t="shared" si="5"/>
        <v>0</v>
      </c>
      <c r="O89" s="120"/>
      <c r="P89" s="122">
        <f t="shared" si="6"/>
        <v>0</v>
      </c>
      <c r="Q89" s="120"/>
      <c r="R89" s="118">
        <f t="shared" si="7"/>
        <v>3.2042</v>
      </c>
      <c r="S89" s="122">
        <f t="shared" si="8"/>
        <v>0</v>
      </c>
      <c r="T89" s="122"/>
      <c r="U89" s="122"/>
      <c r="V89" s="122"/>
      <c r="W89" s="120"/>
      <c r="X89" s="122">
        <f t="shared" si="9"/>
        <v>1.6</v>
      </c>
      <c r="Y89" s="115"/>
      <c r="Z89" s="115"/>
      <c r="AA89" s="124">
        <v>1.6</v>
      </c>
      <c r="AB89" s="125">
        <f t="shared" si="10"/>
        <v>1.6042</v>
      </c>
      <c r="AC89" s="126">
        <v>0.0</v>
      </c>
      <c r="AD89" s="126">
        <v>1.6042</v>
      </c>
      <c r="AE89" s="126"/>
      <c r="AF89" s="117" t="str">
        <f t="shared" si="11"/>
        <v>#ERROR!</v>
      </c>
      <c r="AG89" s="124"/>
      <c r="AH89" s="124"/>
      <c r="AI89" s="124"/>
    </row>
    <row r="90" ht="12.0" customHeight="1">
      <c r="A90" s="112">
        <v>2016.0</v>
      </c>
      <c r="B90" s="112">
        <v>2016.0</v>
      </c>
      <c r="C90" s="10">
        <v>42461.0</v>
      </c>
      <c r="D90" s="117" t="str">
        <f t="shared" si="12"/>
        <v>#ERROR!</v>
      </c>
      <c r="E90" s="114">
        <f t="shared" si="1"/>
        <v>0</v>
      </c>
      <c r="F90" s="115"/>
      <c r="G90" s="115"/>
      <c r="H90" s="116">
        <f t="shared" si="2"/>
        <v>5.58326</v>
      </c>
      <c r="I90" s="117">
        <v>0.91666</v>
      </c>
      <c r="J90" s="117">
        <v>4.6666</v>
      </c>
      <c r="K90" s="118">
        <f t="shared" si="3"/>
        <v>0</v>
      </c>
      <c r="L90" s="119">
        <f t="shared" si="4"/>
        <v>0</v>
      </c>
      <c r="M90" s="120"/>
      <c r="N90" s="121">
        <f t="shared" si="5"/>
        <v>0</v>
      </c>
      <c r="O90" s="120"/>
      <c r="P90" s="122">
        <f t="shared" si="6"/>
        <v>0</v>
      </c>
      <c r="Q90" s="123"/>
      <c r="R90" s="118">
        <f t="shared" si="7"/>
        <v>3.2042</v>
      </c>
      <c r="S90" s="122">
        <f t="shared" si="8"/>
        <v>0</v>
      </c>
      <c r="T90" s="122"/>
      <c r="U90" s="122"/>
      <c r="V90" s="122"/>
      <c r="W90" s="120"/>
      <c r="X90" s="122">
        <f t="shared" si="9"/>
        <v>1.6</v>
      </c>
      <c r="Y90" s="115"/>
      <c r="Z90" s="115"/>
      <c r="AA90" s="124">
        <v>1.6</v>
      </c>
      <c r="AB90" s="125">
        <f t="shared" si="10"/>
        <v>1.6042</v>
      </c>
      <c r="AC90" s="126">
        <v>0.0</v>
      </c>
      <c r="AD90" s="126">
        <v>1.6042</v>
      </c>
      <c r="AE90" s="126"/>
      <c r="AF90" s="117" t="str">
        <f t="shared" si="11"/>
        <v>#ERROR!</v>
      </c>
      <c r="AG90" s="124"/>
      <c r="AH90" s="124"/>
      <c r="AI90" s="124"/>
    </row>
    <row r="91" ht="12.0" customHeight="1">
      <c r="A91" s="112">
        <v>2016.0</v>
      </c>
      <c r="B91" s="112">
        <v>2016.0</v>
      </c>
      <c r="C91" s="10">
        <v>42491.0</v>
      </c>
      <c r="D91" s="117" t="str">
        <f t="shared" si="12"/>
        <v>#ERROR!</v>
      </c>
      <c r="E91" s="114">
        <f t="shared" si="1"/>
        <v>0</v>
      </c>
      <c r="F91" s="115"/>
      <c r="G91" s="115"/>
      <c r="H91" s="116">
        <f t="shared" si="2"/>
        <v>5.58326</v>
      </c>
      <c r="I91" s="117">
        <v>0.91666</v>
      </c>
      <c r="J91" s="117">
        <v>4.6666</v>
      </c>
      <c r="K91" s="118">
        <f t="shared" si="3"/>
        <v>0</v>
      </c>
      <c r="L91" s="119">
        <f t="shared" si="4"/>
        <v>0</v>
      </c>
      <c r="M91" s="120"/>
      <c r="N91" s="121">
        <f t="shared" si="5"/>
        <v>0</v>
      </c>
      <c r="O91" s="120"/>
      <c r="P91" s="122">
        <f t="shared" si="6"/>
        <v>0</v>
      </c>
      <c r="Q91" s="123"/>
      <c r="R91" s="118">
        <f t="shared" si="7"/>
        <v>3.2042</v>
      </c>
      <c r="S91" s="122">
        <f t="shared" si="8"/>
        <v>0</v>
      </c>
      <c r="T91" s="122"/>
      <c r="U91" s="122"/>
      <c r="V91" s="122"/>
      <c r="W91" s="120"/>
      <c r="X91" s="122">
        <f t="shared" si="9"/>
        <v>1.6</v>
      </c>
      <c r="Y91" s="115"/>
      <c r="Z91" s="115"/>
      <c r="AA91" s="124">
        <v>1.6</v>
      </c>
      <c r="AB91" s="125">
        <f t="shared" si="10"/>
        <v>1.6042</v>
      </c>
      <c r="AC91" s="126">
        <v>0.0</v>
      </c>
      <c r="AD91" s="126">
        <v>1.6042</v>
      </c>
      <c r="AE91" s="126"/>
      <c r="AF91" s="117" t="str">
        <f t="shared" si="11"/>
        <v>#ERROR!</v>
      </c>
      <c r="AG91" s="124"/>
      <c r="AH91" s="124"/>
      <c r="AI91" s="124"/>
    </row>
    <row r="92" ht="12.0" customHeight="1">
      <c r="A92" s="112">
        <v>2016.0</v>
      </c>
      <c r="B92" s="112">
        <v>2016.0</v>
      </c>
      <c r="C92" s="10">
        <v>42522.0</v>
      </c>
      <c r="D92" s="117" t="str">
        <f t="shared" si="12"/>
        <v>#ERROR!</v>
      </c>
      <c r="E92" s="114">
        <f t="shared" si="1"/>
        <v>0</v>
      </c>
      <c r="F92" s="115"/>
      <c r="G92" s="115"/>
      <c r="H92" s="116">
        <f t="shared" si="2"/>
        <v>5.58326</v>
      </c>
      <c r="I92" s="117">
        <v>0.91666</v>
      </c>
      <c r="J92" s="117">
        <v>4.6666</v>
      </c>
      <c r="K92" s="118">
        <f t="shared" si="3"/>
        <v>0</v>
      </c>
      <c r="L92" s="119">
        <f t="shared" si="4"/>
        <v>0</v>
      </c>
      <c r="M92" s="120"/>
      <c r="N92" s="121">
        <f t="shared" si="5"/>
        <v>0</v>
      </c>
      <c r="O92" s="120"/>
      <c r="P92" s="122">
        <f t="shared" si="6"/>
        <v>0</v>
      </c>
      <c r="Q92" s="120"/>
      <c r="R92" s="118">
        <f t="shared" si="7"/>
        <v>6.8842</v>
      </c>
      <c r="S92" s="122">
        <f t="shared" si="8"/>
        <v>0</v>
      </c>
      <c r="T92" s="122"/>
      <c r="U92" s="122"/>
      <c r="V92" s="122"/>
      <c r="W92" s="120"/>
      <c r="X92" s="122">
        <f t="shared" si="9"/>
        <v>3.6</v>
      </c>
      <c r="Y92" s="115"/>
      <c r="Z92" s="115">
        <v>2.0</v>
      </c>
      <c r="AA92" s="124">
        <v>1.6</v>
      </c>
      <c r="AB92" s="125">
        <f t="shared" si="10"/>
        <v>3.2842</v>
      </c>
      <c r="AC92" s="126">
        <v>1.68</v>
      </c>
      <c r="AD92" s="126">
        <v>1.6042</v>
      </c>
      <c r="AE92" s="126"/>
      <c r="AF92" s="117" t="str">
        <f t="shared" si="11"/>
        <v>#ERROR!</v>
      </c>
      <c r="AG92" s="124"/>
      <c r="AH92" s="124"/>
      <c r="AI92" s="124"/>
    </row>
    <row r="93" ht="12.0" customHeight="1">
      <c r="A93" s="112">
        <v>2016.0</v>
      </c>
      <c r="B93" s="112">
        <v>2016.0</v>
      </c>
      <c r="C93" s="10">
        <v>42552.0</v>
      </c>
      <c r="D93" s="117" t="str">
        <f t="shared" si="12"/>
        <v>#ERROR!</v>
      </c>
      <c r="E93" s="114">
        <f t="shared" si="1"/>
        <v>0</v>
      </c>
      <c r="F93" s="115"/>
      <c r="G93" s="115"/>
      <c r="H93" s="116">
        <f t="shared" si="2"/>
        <v>5.58326</v>
      </c>
      <c r="I93" s="117">
        <v>0.91666</v>
      </c>
      <c r="J93" s="117">
        <v>4.6666</v>
      </c>
      <c r="K93" s="118">
        <f t="shared" si="3"/>
        <v>0</v>
      </c>
      <c r="L93" s="119">
        <f t="shared" si="4"/>
        <v>0</v>
      </c>
      <c r="M93" s="120"/>
      <c r="N93" s="121">
        <f t="shared" si="5"/>
        <v>0</v>
      </c>
      <c r="O93" s="120"/>
      <c r="P93" s="122">
        <f t="shared" si="6"/>
        <v>0</v>
      </c>
      <c r="Q93" s="123"/>
      <c r="R93" s="118">
        <f t="shared" si="7"/>
        <v>5.2042</v>
      </c>
      <c r="S93" s="122">
        <f t="shared" si="8"/>
        <v>0</v>
      </c>
      <c r="T93" s="122"/>
      <c r="U93" s="122"/>
      <c r="V93" s="122"/>
      <c r="W93" s="120"/>
      <c r="X93" s="122">
        <f t="shared" si="9"/>
        <v>3.6</v>
      </c>
      <c r="Y93" s="115">
        <v>2.0</v>
      </c>
      <c r="Z93" s="115">
        <v>0.0</v>
      </c>
      <c r="AA93" s="124">
        <v>1.6</v>
      </c>
      <c r="AB93" s="125">
        <f t="shared" si="10"/>
        <v>1.6042</v>
      </c>
      <c r="AC93" s="126">
        <v>0.0</v>
      </c>
      <c r="AD93" s="126">
        <v>1.6042</v>
      </c>
      <c r="AE93" s="126"/>
      <c r="AF93" s="117" t="str">
        <f t="shared" si="11"/>
        <v>#ERROR!</v>
      </c>
      <c r="AG93" s="124"/>
      <c r="AH93" s="124"/>
      <c r="AI93" s="124"/>
    </row>
    <row r="94" ht="12.0" customHeight="1">
      <c r="A94" s="112">
        <v>2016.0</v>
      </c>
      <c r="B94" s="112">
        <v>2016.0</v>
      </c>
      <c r="C94" s="10">
        <v>42583.0</v>
      </c>
      <c r="D94" s="117" t="str">
        <f t="shared" si="12"/>
        <v>#ERROR!</v>
      </c>
      <c r="E94" s="114">
        <f t="shared" si="1"/>
        <v>0</v>
      </c>
      <c r="F94" s="115"/>
      <c r="G94" s="115"/>
      <c r="H94" s="116">
        <f t="shared" si="2"/>
        <v>5.58326</v>
      </c>
      <c r="I94" s="117">
        <v>0.91666</v>
      </c>
      <c r="J94" s="117">
        <v>4.6666</v>
      </c>
      <c r="K94" s="118">
        <f t="shared" si="3"/>
        <v>0</v>
      </c>
      <c r="L94" s="119">
        <f t="shared" si="4"/>
        <v>0</v>
      </c>
      <c r="M94" s="120"/>
      <c r="N94" s="121">
        <f t="shared" si="5"/>
        <v>0</v>
      </c>
      <c r="O94" s="120"/>
      <c r="P94" s="122">
        <f t="shared" si="6"/>
        <v>0</v>
      </c>
      <c r="Q94" s="123"/>
      <c r="R94" s="118">
        <f t="shared" si="7"/>
        <v>3.2042</v>
      </c>
      <c r="S94" s="122">
        <f t="shared" si="8"/>
        <v>0</v>
      </c>
      <c r="T94" s="122"/>
      <c r="U94" s="122"/>
      <c r="V94" s="122"/>
      <c r="W94" s="120"/>
      <c r="X94" s="122">
        <f t="shared" si="9"/>
        <v>1.6</v>
      </c>
      <c r="Y94" s="115"/>
      <c r="Z94" s="115"/>
      <c r="AA94" s="124">
        <v>1.6</v>
      </c>
      <c r="AB94" s="125">
        <f t="shared" si="10"/>
        <v>1.6042</v>
      </c>
      <c r="AC94" s="126">
        <v>0.0</v>
      </c>
      <c r="AD94" s="126">
        <v>1.6042</v>
      </c>
      <c r="AE94" s="126"/>
      <c r="AF94" s="117" t="str">
        <f t="shared" si="11"/>
        <v>#ERROR!</v>
      </c>
      <c r="AG94" s="124"/>
      <c r="AH94" s="124"/>
      <c r="AI94" s="124"/>
    </row>
    <row r="95" ht="12.0" customHeight="1">
      <c r="A95" s="112">
        <v>2016.0</v>
      </c>
      <c r="B95" s="112">
        <v>2016.0</v>
      </c>
      <c r="C95" s="10">
        <v>42614.0</v>
      </c>
      <c r="D95" s="117" t="str">
        <f t="shared" si="12"/>
        <v>#ERROR!</v>
      </c>
      <c r="E95" s="114">
        <f t="shared" si="1"/>
        <v>0</v>
      </c>
      <c r="F95" s="115"/>
      <c r="G95" s="115"/>
      <c r="H95" s="116">
        <f t="shared" si="2"/>
        <v>5.58326</v>
      </c>
      <c r="I95" s="117">
        <v>0.91666</v>
      </c>
      <c r="J95" s="117">
        <v>4.6666</v>
      </c>
      <c r="K95" s="118">
        <f t="shared" si="3"/>
        <v>0</v>
      </c>
      <c r="L95" s="119">
        <f t="shared" si="4"/>
        <v>0</v>
      </c>
      <c r="M95" s="120"/>
      <c r="N95" s="121">
        <f t="shared" si="5"/>
        <v>0</v>
      </c>
      <c r="O95" s="120"/>
      <c r="P95" s="122">
        <f t="shared" si="6"/>
        <v>0</v>
      </c>
      <c r="Q95" s="120"/>
      <c r="R95" s="118">
        <f t="shared" si="7"/>
        <v>3.6042</v>
      </c>
      <c r="S95" s="122">
        <f t="shared" si="8"/>
        <v>0</v>
      </c>
      <c r="T95" s="122"/>
      <c r="U95" s="122"/>
      <c r="V95" s="122"/>
      <c r="W95" s="120"/>
      <c r="X95" s="122">
        <f t="shared" si="9"/>
        <v>2</v>
      </c>
      <c r="Y95" s="115"/>
      <c r="Z95" s="115">
        <v>0.4</v>
      </c>
      <c r="AA95" s="124">
        <v>1.6</v>
      </c>
      <c r="AB95" s="125">
        <f t="shared" si="10"/>
        <v>1.6042</v>
      </c>
      <c r="AC95" s="126">
        <v>0.0</v>
      </c>
      <c r="AD95" s="126">
        <v>1.6042</v>
      </c>
      <c r="AE95" s="126"/>
      <c r="AF95" s="117" t="str">
        <f t="shared" si="11"/>
        <v>#ERROR!</v>
      </c>
      <c r="AG95" s="124"/>
      <c r="AH95" s="124"/>
      <c r="AI95" s="124"/>
    </row>
    <row r="96" ht="12.0" customHeight="1">
      <c r="A96" s="112">
        <v>2016.0</v>
      </c>
      <c r="B96" s="112">
        <v>2016.0</v>
      </c>
      <c r="C96" s="10">
        <v>42644.0</v>
      </c>
      <c r="D96" s="117" t="str">
        <f t="shared" si="12"/>
        <v>#ERROR!</v>
      </c>
      <c r="E96" s="114">
        <f t="shared" si="1"/>
        <v>0</v>
      </c>
      <c r="F96" s="115"/>
      <c r="G96" s="115"/>
      <c r="H96" s="116">
        <f t="shared" si="2"/>
        <v>5.58326</v>
      </c>
      <c r="I96" s="117">
        <v>0.91666</v>
      </c>
      <c r="J96" s="117">
        <v>4.6666</v>
      </c>
      <c r="K96" s="118">
        <f t="shared" si="3"/>
        <v>0</v>
      </c>
      <c r="L96" s="119">
        <f t="shared" si="4"/>
        <v>0</v>
      </c>
      <c r="M96" s="120"/>
      <c r="N96" s="121">
        <f t="shared" si="5"/>
        <v>0</v>
      </c>
      <c r="O96" s="120"/>
      <c r="P96" s="122">
        <f t="shared" si="6"/>
        <v>0</v>
      </c>
      <c r="Q96" s="120"/>
      <c r="R96" s="118">
        <f t="shared" si="7"/>
        <v>3.2042</v>
      </c>
      <c r="S96" s="122">
        <f t="shared" si="8"/>
        <v>0</v>
      </c>
      <c r="T96" s="122"/>
      <c r="U96" s="122"/>
      <c r="V96" s="122"/>
      <c r="W96" s="120"/>
      <c r="X96" s="122">
        <f t="shared" si="9"/>
        <v>1.6</v>
      </c>
      <c r="Y96" s="115"/>
      <c r="Z96" s="115"/>
      <c r="AA96" s="124">
        <v>1.6</v>
      </c>
      <c r="AB96" s="125">
        <f t="shared" si="10"/>
        <v>1.6042</v>
      </c>
      <c r="AC96" s="126">
        <v>0.0</v>
      </c>
      <c r="AD96" s="126">
        <v>1.6042</v>
      </c>
      <c r="AE96" s="126"/>
      <c r="AF96" s="117" t="str">
        <f t="shared" si="11"/>
        <v>#ERROR!</v>
      </c>
      <c r="AG96" s="124"/>
      <c r="AH96" s="124"/>
      <c r="AI96" s="124"/>
    </row>
    <row r="97" ht="12.0" customHeight="1">
      <c r="A97" s="112">
        <v>2016.0</v>
      </c>
      <c r="B97" s="112">
        <v>2016.0</v>
      </c>
      <c r="C97" s="10">
        <v>42675.0</v>
      </c>
      <c r="D97" s="117" t="str">
        <f t="shared" si="12"/>
        <v>#ERROR!</v>
      </c>
      <c r="E97" s="114">
        <f t="shared" si="1"/>
        <v>0</v>
      </c>
      <c r="F97" s="115"/>
      <c r="G97" s="115"/>
      <c r="H97" s="116">
        <f t="shared" si="2"/>
        <v>5.58326</v>
      </c>
      <c r="I97" s="117">
        <v>0.91666</v>
      </c>
      <c r="J97" s="117">
        <v>4.6666</v>
      </c>
      <c r="K97" s="118">
        <f t="shared" si="3"/>
        <v>0</v>
      </c>
      <c r="L97" s="119">
        <f t="shared" si="4"/>
        <v>0</v>
      </c>
      <c r="M97" s="120"/>
      <c r="N97" s="121">
        <f t="shared" si="5"/>
        <v>0</v>
      </c>
      <c r="O97" s="120"/>
      <c r="P97" s="122">
        <f t="shared" si="6"/>
        <v>0</v>
      </c>
      <c r="Q97" s="120"/>
      <c r="R97" s="118">
        <f t="shared" si="7"/>
        <v>8.2042</v>
      </c>
      <c r="S97" s="122">
        <f t="shared" si="8"/>
        <v>0</v>
      </c>
      <c r="T97" s="122"/>
      <c r="U97" s="122"/>
      <c r="V97" s="122"/>
      <c r="W97" s="120"/>
      <c r="X97" s="122">
        <f t="shared" si="9"/>
        <v>6.6</v>
      </c>
      <c r="Y97" s="115">
        <v>3.0</v>
      </c>
      <c r="Z97" s="115">
        <v>2.0</v>
      </c>
      <c r="AA97" s="124">
        <v>1.6</v>
      </c>
      <c r="AB97" s="125">
        <f t="shared" si="10"/>
        <v>1.6042</v>
      </c>
      <c r="AC97" s="126">
        <v>0.0</v>
      </c>
      <c r="AD97" s="126">
        <v>1.6042</v>
      </c>
      <c r="AE97" s="126"/>
      <c r="AF97" s="117" t="str">
        <f t="shared" si="11"/>
        <v>#ERROR!</v>
      </c>
      <c r="AG97" s="124"/>
      <c r="AH97" s="124"/>
      <c r="AI97" s="124"/>
    </row>
    <row r="98" ht="12.0" customHeight="1">
      <c r="A98" s="127">
        <v>2016.0</v>
      </c>
      <c r="B98" s="127">
        <v>2016.0</v>
      </c>
      <c r="C98" s="11">
        <v>42705.0</v>
      </c>
      <c r="D98" s="128" t="str">
        <f t="shared" si="12"/>
        <v>#ERROR!</v>
      </c>
      <c r="E98" s="114">
        <f t="shared" si="1"/>
        <v>0</v>
      </c>
      <c r="F98" s="115"/>
      <c r="G98" s="115"/>
      <c r="H98" s="116">
        <f t="shared" si="2"/>
        <v>5.58326</v>
      </c>
      <c r="I98" s="117">
        <v>0.91666</v>
      </c>
      <c r="J98" s="117">
        <v>4.6666</v>
      </c>
      <c r="K98" s="118">
        <f t="shared" si="3"/>
        <v>0</v>
      </c>
      <c r="L98" s="119">
        <f t="shared" si="4"/>
        <v>0</v>
      </c>
      <c r="M98" s="131"/>
      <c r="N98" s="121">
        <f t="shared" si="5"/>
        <v>0</v>
      </c>
      <c r="O98" s="130"/>
      <c r="P98" s="122">
        <f t="shared" si="6"/>
        <v>0</v>
      </c>
      <c r="Q98" s="130"/>
      <c r="R98" s="118">
        <f t="shared" si="7"/>
        <v>3.2042</v>
      </c>
      <c r="S98" s="122">
        <f t="shared" si="8"/>
        <v>0</v>
      </c>
      <c r="T98" s="122"/>
      <c r="U98" s="122"/>
      <c r="V98" s="122"/>
      <c r="W98" s="130"/>
      <c r="X98" s="122">
        <f t="shared" si="9"/>
        <v>1.6</v>
      </c>
      <c r="Y98" s="129"/>
      <c r="Z98" s="129"/>
      <c r="AA98" s="124">
        <v>1.6</v>
      </c>
      <c r="AB98" s="125">
        <f t="shared" si="10"/>
        <v>1.6042</v>
      </c>
      <c r="AC98" s="126">
        <v>0.0</v>
      </c>
      <c r="AD98" s="126">
        <v>1.6042</v>
      </c>
      <c r="AE98" s="126"/>
      <c r="AF98" s="117" t="str">
        <f t="shared" si="11"/>
        <v>#ERROR!</v>
      </c>
      <c r="AG98" s="131"/>
      <c r="AH98" s="124"/>
      <c r="AI98" s="124"/>
    </row>
    <row r="99" ht="12.0" customHeight="1">
      <c r="A99" s="112">
        <v>2017.0</v>
      </c>
      <c r="B99" s="112">
        <v>2017.0</v>
      </c>
      <c r="C99" s="10">
        <v>42736.0</v>
      </c>
      <c r="D99" s="117" t="str">
        <f t="shared" si="12"/>
        <v>#ERROR!</v>
      </c>
      <c r="E99" s="114">
        <f t="shared" si="1"/>
        <v>0</v>
      </c>
      <c r="F99" s="115"/>
      <c r="G99" s="115"/>
      <c r="H99" s="116">
        <f t="shared" si="2"/>
        <v>5.66666</v>
      </c>
      <c r="I99" s="117">
        <v>0.91666</v>
      </c>
      <c r="J99" s="117">
        <v>4.75</v>
      </c>
      <c r="K99" s="118">
        <f t="shared" si="3"/>
        <v>0</v>
      </c>
      <c r="L99" s="119">
        <f t="shared" si="4"/>
        <v>0</v>
      </c>
      <c r="M99" s="120"/>
      <c r="N99" s="121">
        <f t="shared" si="5"/>
        <v>0</v>
      </c>
      <c r="O99" s="120"/>
      <c r="P99" s="122">
        <f t="shared" si="6"/>
        <v>0</v>
      </c>
      <c r="Q99" s="123"/>
      <c r="R99" s="118">
        <f t="shared" si="7"/>
        <v>4.8916</v>
      </c>
      <c r="S99" s="122">
        <f t="shared" si="8"/>
        <v>0</v>
      </c>
      <c r="T99" s="122"/>
      <c r="U99" s="122"/>
      <c r="V99" s="122"/>
      <c r="W99" s="120"/>
      <c r="X99" s="122">
        <f t="shared" si="9"/>
        <v>2.5</v>
      </c>
      <c r="Y99" s="115"/>
      <c r="Z99" s="115"/>
      <c r="AA99" s="124">
        <v>2.5</v>
      </c>
      <c r="AB99" s="125">
        <f t="shared" si="10"/>
        <v>2.3916</v>
      </c>
      <c r="AC99" s="126">
        <v>0.8333</v>
      </c>
      <c r="AD99" s="126">
        <v>1.5583</v>
      </c>
      <c r="AE99" s="126"/>
      <c r="AF99" s="117" t="str">
        <f t="shared" si="11"/>
        <v>#ERROR!</v>
      </c>
      <c r="AG99" s="124"/>
      <c r="AH99" s="124"/>
      <c r="AI99" s="124"/>
    </row>
    <row r="100" ht="12.0" customHeight="1">
      <c r="A100" s="112">
        <v>2017.0</v>
      </c>
      <c r="B100" s="112">
        <v>2017.0</v>
      </c>
      <c r="C100" s="10">
        <v>42767.0</v>
      </c>
      <c r="D100" s="117" t="str">
        <f t="shared" si="12"/>
        <v>#ERROR!</v>
      </c>
      <c r="E100" s="114">
        <f t="shared" si="1"/>
        <v>0</v>
      </c>
      <c r="F100" s="115"/>
      <c r="G100" s="115"/>
      <c r="H100" s="116">
        <f t="shared" si="2"/>
        <v>5.66666</v>
      </c>
      <c r="I100" s="117">
        <v>0.91666</v>
      </c>
      <c r="J100" s="117">
        <v>4.75</v>
      </c>
      <c r="K100" s="118">
        <f t="shared" si="3"/>
        <v>0</v>
      </c>
      <c r="L100" s="119">
        <f t="shared" si="4"/>
        <v>0</v>
      </c>
      <c r="M100" s="120"/>
      <c r="N100" s="121">
        <f t="shared" si="5"/>
        <v>0</v>
      </c>
      <c r="O100" s="120"/>
      <c r="P100" s="122">
        <f t="shared" si="6"/>
        <v>0</v>
      </c>
      <c r="Q100" s="123"/>
      <c r="R100" s="118">
        <f t="shared" si="7"/>
        <v>4.8916</v>
      </c>
      <c r="S100" s="122">
        <f t="shared" si="8"/>
        <v>0</v>
      </c>
      <c r="T100" s="122"/>
      <c r="U100" s="122"/>
      <c r="V100" s="122"/>
      <c r="W100" s="120"/>
      <c r="X100" s="122">
        <f t="shared" si="9"/>
        <v>2.5</v>
      </c>
      <c r="Y100" s="115"/>
      <c r="Z100" s="115"/>
      <c r="AA100" s="124">
        <v>2.5</v>
      </c>
      <c r="AB100" s="125">
        <f t="shared" si="10"/>
        <v>2.3916</v>
      </c>
      <c r="AC100" s="126">
        <v>0.8333</v>
      </c>
      <c r="AD100" s="126">
        <v>1.5583</v>
      </c>
      <c r="AE100" s="126"/>
      <c r="AF100" s="117" t="str">
        <f t="shared" si="11"/>
        <v>#ERROR!</v>
      </c>
      <c r="AG100" s="124"/>
      <c r="AH100" s="124"/>
      <c r="AI100" s="124"/>
    </row>
    <row r="101" ht="12.0" customHeight="1">
      <c r="A101" s="112">
        <v>2017.0</v>
      </c>
      <c r="B101" s="112">
        <v>2017.0</v>
      </c>
      <c r="C101" s="10">
        <v>42795.0</v>
      </c>
      <c r="D101" s="117" t="str">
        <f t="shared" si="12"/>
        <v>#ERROR!</v>
      </c>
      <c r="E101" s="114">
        <f t="shared" si="1"/>
        <v>0</v>
      </c>
      <c r="F101" s="115"/>
      <c r="G101" s="115"/>
      <c r="H101" s="116">
        <f t="shared" si="2"/>
        <v>5.66666</v>
      </c>
      <c r="I101" s="117">
        <v>0.91666</v>
      </c>
      <c r="J101" s="117">
        <v>4.75</v>
      </c>
      <c r="K101" s="118">
        <f t="shared" si="3"/>
        <v>0</v>
      </c>
      <c r="L101" s="119">
        <f t="shared" si="4"/>
        <v>0</v>
      </c>
      <c r="M101" s="120"/>
      <c r="N101" s="121">
        <f t="shared" si="5"/>
        <v>0</v>
      </c>
      <c r="O101" s="120"/>
      <c r="P101" s="122">
        <f t="shared" si="6"/>
        <v>0</v>
      </c>
      <c r="Q101" s="120"/>
      <c r="R101" s="118">
        <f t="shared" si="7"/>
        <v>4.8916</v>
      </c>
      <c r="S101" s="122">
        <f t="shared" si="8"/>
        <v>0</v>
      </c>
      <c r="T101" s="122"/>
      <c r="U101" s="122"/>
      <c r="V101" s="122"/>
      <c r="W101" s="120"/>
      <c r="X101" s="122">
        <f t="shared" si="9"/>
        <v>2.5</v>
      </c>
      <c r="Y101" s="115"/>
      <c r="Z101" s="115"/>
      <c r="AA101" s="124">
        <v>2.5</v>
      </c>
      <c r="AB101" s="125">
        <f t="shared" si="10"/>
        <v>2.3916</v>
      </c>
      <c r="AC101" s="126">
        <v>0.8333</v>
      </c>
      <c r="AD101" s="126">
        <v>1.5583</v>
      </c>
      <c r="AE101" s="126"/>
      <c r="AF101" s="117" t="str">
        <f t="shared" si="11"/>
        <v>#ERROR!</v>
      </c>
      <c r="AG101" s="124"/>
      <c r="AH101" s="124"/>
      <c r="AI101" s="124"/>
    </row>
    <row r="102" ht="12.0" customHeight="1">
      <c r="A102" s="112">
        <v>2017.0</v>
      </c>
      <c r="B102" s="112">
        <v>2017.0</v>
      </c>
      <c r="C102" s="10">
        <v>42826.0</v>
      </c>
      <c r="D102" s="117" t="str">
        <f t="shared" si="12"/>
        <v>#ERROR!</v>
      </c>
      <c r="E102" s="114">
        <f t="shared" si="1"/>
        <v>0</v>
      </c>
      <c r="F102" s="115"/>
      <c r="G102" s="115"/>
      <c r="H102" s="116">
        <f t="shared" si="2"/>
        <v>5.66666</v>
      </c>
      <c r="I102" s="117">
        <v>0.91666</v>
      </c>
      <c r="J102" s="117">
        <v>4.75</v>
      </c>
      <c r="K102" s="118">
        <f t="shared" si="3"/>
        <v>0</v>
      </c>
      <c r="L102" s="119">
        <f t="shared" si="4"/>
        <v>0</v>
      </c>
      <c r="M102" s="120"/>
      <c r="N102" s="121">
        <f t="shared" si="5"/>
        <v>0</v>
      </c>
      <c r="O102" s="120"/>
      <c r="P102" s="122">
        <f t="shared" si="6"/>
        <v>0</v>
      </c>
      <c r="Q102" s="123"/>
      <c r="R102" s="118">
        <f t="shared" si="7"/>
        <v>4.8916</v>
      </c>
      <c r="S102" s="122">
        <f t="shared" si="8"/>
        <v>0</v>
      </c>
      <c r="T102" s="122"/>
      <c r="U102" s="122"/>
      <c r="V102" s="122"/>
      <c r="W102" s="120"/>
      <c r="X102" s="122">
        <f t="shared" si="9"/>
        <v>2.5</v>
      </c>
      <c r="Y102" s="115"/>
      <c r="Z102" s="115"/>
      <c r="AA102" s="124">
        <v>2.5</v>
      </c>
      <c r="AB102" s="125">
        <f t="shared" si="10"/>
        <v>2.3916</v>
      </c>
      <c r="AC102" s="126">
        <v>0.8333</v>
      </c>
      <c r="AD102" s="126">
        <v>1.5583</v>
      </c>
      <c r="AE102" s="126"/>
      <c r="AF102" s="117" t="str">
        <f t="shared" si="11"/>
        <v>#ERROR!</v>
      </c>
      <c r="AG102" s="124"/>
      <c r="AH102" s="124"/>
      <c r="AI102" s="124"/>
    </row>
    <row r="103" ht="12.0" customHeight="1">
      <c r="A103" s="112">
        <v>2017.0</v>
      </c>
      <c r="B103" s="112">
        <v>2017.0</v>
      </c>
      <c r="C103" s="10">
        <v>42856.0</v>
      </c>
      <c r="D103" s="117" t="str">
        <f t="shared" si="12"/>
        <v>#ERROR!</v>
      </c>
      <c r="E103" s="114">
        <f t="shared" si="1"/>
        <v>0</v>
      </c>
      <c r="F103" s="115"/>
      <c r="G103" s="115"/>
      <c r="H103" s="116">
        <f t="shared" si="2"/>
        <v>5.66666</v>
      </c>
      <c r="I103" s="117">
        <v>0.91666</v>
      </c>
      <c r="J103" s="117">
        <v>4.75</v>
      </c>
      <c r="K103" s="118">
        <f t="shared" si="3"/>
        <v>0</v>
      </c>
      <c r="L103" s="119">
        <f t="shared" si="4"/>
        <v>0</v>
      </c>
      <c r="M103" s="120"/>
      <c r="N103" s="121">
        <f t="shared" si="5"/>
        <v>0</v>
      </c>
      <c r="O103" s="120"/>
      <c r="P103" s="122">
        <f t="shared" si="6"/>
        <v>0</v>
      </c>
      <c r="Q103" s="123"/>
      <c r="R103" s="118">
        <f t="shared" si="7"/>
        <v>4.8916</v>
      </c>
      <c r="S103" s="122">
        <f t="shared" si="8"/>
        <v>0</v>
      </c>
      <c r="T103" s="122"/>
      <c r="U103" s="122"/>
      <c r="V103" s="122"/>
      <c r="W103" s="120"/>
      <c r="X103" s="122">
        <f t="shared" si="9"/>
        <v>2.5</v>
      </c>
      <c r="Y103" s="115"/>
      <c r="Z103" s="115"/>
      <c r="AA103" s="124">
        <v>2.5</v>
      </c>
      <c r="AB103" s="125">
        <f t="shared" si="10"/>
        <v>2.3916</v>
      </c>
      <c r="AC103" s="126">
        <v>0.8333</v>
      </c>
      <c r="AD103" s="126">
        <v>1.5583</v>
      </c>
      <c r="AE103" s="126"/>
      <c r="AF103" s="117" t="str">
        <f t="shared" si="11"/>
        <v>#ERROR!</v>
      </c>
      <c r="AG103" s="124"/>
      <c r="AH103" s="124"/>
      <c r="AI103" s="124"/>
    </row>
    <row r="104" ht="12.0" customHeight="1">
      <c r="A104" s="112">
        <v>2017.0</v>
      </c>
      <c r="B104" s="112">
        <v>2017.0</v>
      </c>
      <c r="C104" s="10">
        <v>42887.0</v>
      </c>
      <c r="D104" s="117" t="str">
        <f t="shared" si="12"/>
        <v>#ERROR!</v>
      </c>
      <c r="E104" s="114">
        <f t="shared" si="1"/>
        <v>0</v>
      </c>
      <c r="F104" s="115"/>
      <c r="G104" s="115"/>
      <c r="H104" s="116">
        <f t="shared" si="2"/>
        <v>5.66666</v>
      </c>
      <c r="I104" s="117">
        <v>0.91666</v>
      </c>
      <c r="J104" s="117">
        <v>4.75</v>
      </c>
      <c r="K104" s="118">
        <f t="shared" si="3"/>
        <v>0</v>
      </c>
      <c r="L104" s="119">
        <f t="shared" si="4"/>
        <v>0</v>
      </c>
      <c r="M104" s="120"/>
      <c r="N104" s="121">
        <f t="shared" si="5"/>
        <v>0</v>
      </c>
      <c r="O104" s="120"/>
      <c r="P104" s="122">
        <f t="shared" si="6"/>
        <v>0</v>
      </c>
      <c r="Q104" s="120"/>
      <c r="R104" s="118">
        <f t="shared" si="7"/>
        <v>4.8916</v>
      </c>
      <c r="S104" s="122">
        <f t="shared" si="8"/>
        <v>0</v>
      </c>
      <c r="T104" s="122"/>
      <c r="U104" s="122"/>
      <c r="V104" s="122"/>
      <c r="W104" s="120"/>
      <c r="X104" s="122">
        <f t="shared" si="9"/>
        <v>2.5</v>
      </c>
      <c r="Y104" s="115"/>
      <c r="Z104" s="115"/>
      <c r="AA104" s="124">
        <v>2.5</v>
      </c>
      <c r="AB104" s="125">
        <f t="shared" si="10"/>
        <v>2.3916</v>
      </c>
      <c r="AC104" s="126">
        <v>0.8333</v>
      </c>
      <c r="AD104" s="126">
        <v>1.5583</v>
      </c>
      <c r="AE104" s="126"/>
      <c r="AF104" s="117" t="str">
        <f t="shared" si="11"/>
        <v>#ERROR!</v>
      </c>
      <c r="AG104" s="124"/>
      <c r="AH104" s="124"/>
      <c r="AI104" s="124"/>
    </row>
    <row r="105" ht="12.0" customHeight="1">
      <c r="A105" s="112">
        <v>2017.0</v>
      </c>
      <c r="B105" s="112">
        <v>2017.0</v>
      </c>
      <c r="C105" s="10">
        <v>42917.0</v>
      </c>
      <c r="D105" s="117" t="str">
        <f t="shared" si="12"/>
        <v>#ERROR!</v>
      </c>
      <c r="E105" s="114">
        <f t="shared" si="1"/>
        <v>0</v>
      </c>
      <c r="F105" s="115"/>
      <c r="G105" s="115"/>
      <c r="H105" s="116">
        <f t="shared" si="2"/>
        <v>5.66666</v>
      </c>
      <c r="I105" s="117">
        <v>0.91666</v>
      </c>
      <c r="J105" s="117">
        <v>4.75</v>
      </c>
      <c r="K105" s="118">
        <f t="shared" si="3"/>
        <v>0</v>
      </c>
      <c r="L105" s="119">
        <f t="shared" si="4"/>
        <v>0</v>
      </c>
      <c r="M105" s="120"/>
      <c r="N105" s="121">
        <f t="shared" si="5"/>
        <v>0</v>
      </c>
      <c r="O105" s="120"/>
      <c r="P105" s="122">
        <f t="shared" si="6"/>
        <v>0</v>
      </c>
      <c r="Q105" s="123"/>
      <c r="R105" s="118">
        <f t="shared" si="7"/>
        <v>4.8916</v>
      </c>
      <c r="S105" s="122">
        <f t="shared" si="8"/>
        <v>0</v>
      </c>
      <c r="T105" s="122"/>
      <c r="U105" s="122"/>
      <c r="V105" s="122"/>
      <c r="W105" s="120"/>
      <c r="X105" s="122">
        <f t="shared" si="9"/>
        <v>2.5</v>
      </c>
      <c r="Y105" s="115">
        <v>0.0</v>
      </c>
      <c r="Z105" s="115">
        <v>0.0</v>
      </c>
      <c r="AA105" s="124">
        <v>2.5</v>
      </c>
      <c r="AB105" s="125">
        <f t="shared" si="10"/>
        <v>2.3916</v>
      </c>
      <c r="AC105" s="126">
        <v>0.8333</v>
      </c>
      <c r="AD105" s="126">
        <v>1.5583</v>
      </c>
      <c r="AE105" s="126"/>
      <c r="AF105" s="117" t="str">
        <f t="shared" si="11"/>
        <v>#ERROR!</v>
      </c>
      <c r="AG105" s="124"/>
      <c r="AH105" s="124"/>
      <c r="AI105" s="124"/>
    </row>
    <row r="106" ht="12.0" customHeight="1">
      <c r="A106" s="112">
        <v>2017.0</v>
      </c>
      <c r="B106" s="112">
        <v>2017.0</v>
      </c>
      <c r="C106" s="10">
        <v>42948.0</v>
      </c>
      <c r="D106" s="117" t="str">
        <f t="shared" si="12"/>
        <v>#ERROR!</v>
      </c>
      <c r="E106" s="114">
        <f t="shared" si="1"/>
        <v>0</v>
      </c>
      <c r="F106" s="115"/>
      <c r="G106" s="115"/>
      <c r="H106" s="116">
        <f t="shared" si="2"/>
        <v>5.66666</v>
      </c>
      <c r="I106" s="117">
        <v>0.91666</v>
      </c>
      <c r="J106" s="117">
        <v>4.75</v>
      </c>
      <c r="K106" s="118">
        <f t="shared" si="3"/>
        <v>0</v>
      </c>
      <c r="L106" s="119">
        <f t="shared" si="4"/>
        <v>0</v>
      </c>
      <c r="M106" s="120"/>
      <c r="N106" s="121">
        <f t="shared" si="5"/>
        <v>0</v>
      </c>
      <c r="O106" s="120"/>
      <c r="P106" s="122">
        <f t="shared" si="6"/>
        <v>0</v>
      </c>
      <c r="Q106" s="123"/>
      <c r="R106" s="118">
        <f t="shared" si="7"/>
        <v>4.8916</v>
      </c>
      <c r="S106" s="122">
        <f t="shared" si="8"/>
        <v>0</v>
      </c>
      <c r="T106" s="122"/>
      <c r="U106" s="122"/>
      <c r="V106" s="122"/>
      <c r="W106" s="120"/>
      <c r="X106" s="122">
        <f t="shared" si="9"/>
        <v>2.5</v>
      </c>
      <c r="Y106" s="115"/>
      <c r="Z106" s="115"/>
      <c r="AA106" s="124">
        <v>2.5</v>
      </c>
      <c r="AB106" s="125">
        <f t="shared" si="10"/>
        <v>2.3916</v>
      </c>
      <c r="AC106" s="126">
        <v>0.8333</v>
      </c>
      <c r="AD106" s="126">
        <v>1.5583</v>
      </c>
      <c r="AE106" s="126"/>
      <c r="AF106" s="117" t="str">
        <f t="shared" si="11"/>
        <v>#ERROR!</v>
      </c>
      <c r="AG106" s="124"/>
      <c r="AH106" s="124"/>
      <c r="AI106" s="124"/>
    </row>
    <row r="107" ht="12.0" customHeight="1">
      <c r="A107" s="112">
        <v>2017.0</v>
      </c>
      <c r="B107" s="112">
        <v>2017.0</v>
      </c>
      <c r="C107" s="10">
        <v>42979.0</v>
      </c>
      <c r="D107" s="117" t="str">
        <f t="shared" si="12"/>
        <v>#ERROR!</v>
      </c>
      <c r="E107" s="114">
        <f t="shared" si="1"/>
        <v>0</v>
      </c>
      <c r="F107" s="115"/>
      <c r="G107" s="115"/>
      <c r="H107" s="116">
        <f t="shared" si="2"/>
        <v>5.66666</v>
      </c>
      <c r="I107" s="117">
        <v>0.91666</v>
      </c>
      <c r="J107" s="117">
        <v>4.75</v>
      </c>
      <c r="K107" s="118">
        <f t="shared" si="3"/>
        <v>0</v>
      </c>
      <c r="L107" s="119">
        <f t="shared" si="4"/>
        <v>0</v>
      </c>
      <c r="M107" s="120"/>
      <c r="N107" s="121">
        <f t="shared" si="5"/>
        <v>0</v>
      </c>
      <c r="O107" s="120"/>
      <c r="P107" s="122">
        <f t="shared" si="6"/>
        <v>0</v>
      </c>
      <c r="Q107" s="120"/>
      <c r="R107" s="118">
        <f t="shared" si="7"/>
        <v>4.8916</v>
      </c>
      <c r="S107" s="122">
        <f t="shared" si="8"/>
        <v>0</v>
      </c>
      <c r="T107" s="122"/>
      <c r="U107" s="122"/>
      <c r="V107" s="122"/>
      <c r="W107" s="120"/>
      <c r="X107" s="122">
        <f t="shared" si="9"/>
        <v>2.5</v>
      </c>
      <c r="Y107" s="115"/>
      <c r="Z107" s="115"/>
      <c r="AA107" s="124">
        <v>2.5</v>
      </c>
      <c r="AB107" s="125">
        <f t="shared" si="10"/>
        <v>2.3916</v>
      </c>
      <c r="AC107" s="126">
        <v>0.8333</v>
      </c>
      <c r="AD107" s="126">
        <v>1.5583</v>
      </c>
      <c r="AE107" s="126"/>
      <c r="AF107" s="117" t="str">
        <f t="shared" si="11"/>
        <v>#ERROR!</v>
      </c>
      <c r="AG107" s="124"/>
      <c r="AH107" s="124"/>
      <c r="AI107" s="124"/>
    </row>
    <row r="108" ht="12.0" customHeight="1">
      <c r="A108" s="112">
        <v>2017.0</v>
      </c>
      <c r="B108" s="112">
        <v>2017.0</v>
      </c>
      <c r="C108" s="10">
        <v>43009.0</v>
      </c>
      <c r="D108" s="117" t="str">
        <f t="shared" si="12"/>
        <v>#ERROR!</v>
      </c>
      <c r="E108" s="114">
        <f t="shared" si="1"/>
        <v>0</v>
      </c>
      <c r="F108" s="115"/>
      <c r="G108" s="115"/>
      <c r="H108" s="116">
        <f t="shared" si="2"/>
        <v>5.66666</v>
      </c>
      <c r="I108" s="117">
        <v>0.91666</v>
      </c>
      <c r="J108" s="117">
        <v>4.75</v>
      </c>
      <c r="K108" s="118">
        <f t="shared" si="3"/>
        <v>0</v>
      </c>
      <c r="L108" s="119">
        <f t="shared" si="4"/>
        <v>0</v>
      </c>
      <c r="M108" s="120"/>
      <c r="N108" s="121">
        <f t="shared" si="5"/>
        <v>0</v>
      </c>
      <c r="O108" s="120"/>
      <c r="P108" s="122">
        <f t="shared" si="6"/>
        <v>0</v>
      </c>
      <c r="Q108" s="120"/>
      <c r="R108" s="118">
        <f t="shared" si="7"/>
        <v>4.8916</v>
      </c>
      <c r="S108" s="122">
        <f t="shared" si="8"/>
        <v>0</v>
      </c>
      <c r="T108" s="122"/>
      <c r="U108" s="122"/>
      <c r="V108" s="122"/>
      <c r="W108" s="120"/>
      <c r="X108" s="122">
        <f t="shared" si="9"/>
        <v>2.5</v>
      </c>
      <c r="Y108" s="115"/>
      <c r="Z108" s="115"/>
      <c r="AA108" s="124">
        <v>2.5</v>
      </c>
      <c r="AB108" s="125">
        <f t="shared" si="10"/>
        <v>2.3916</v>
      </c>
      <c r="AC108" s="126">
        <v>0.8333</v>
      </c>
      <c r="AD108" s="126">
        <v>1.5583</v>
      </c>
      <c r="AE108" s="126"/>
      <c r="AF108" s="117" t="str">
        <f t="shared" si="11"/>
        <v>#ERROR!</v>
      </c>
      <c r="AG108" s="124"/>
      <c r="AH108" s="124"/>
      <c r="AI108" s="124"/>
    </row>
    <row r="109" ht="12.0" customHeight="1">
      <c r="A109" s="112">
        <v>2017.0</v>
      </c>
      <c r="B109" s="112">
        <v>2017.0</v>
      </c>
      <c r="C109" s="10">
        <v>43040.0</v>
      </c>
      <c r="D109" s="117" t="str">
        <f t="shared" si="12"/>
        <v>#ERROR!</v>
      </c>
      <c r="E109" s="114">
        <f t="shared" si="1"/>
        <v>0</v>
      </c>
      <c r="F109" s="115"/>
      <c r="G109" s="115"/>
      <c r="H109" s="116">
        <f t="shared" si="2"/>
        <v>5.66666</v>
      </c>
      <c r="I109" s="117">
        <v>0.91666</v>
      </c>
      <c r="J109" s="117">
        <v>4.75</v>
      </c>
      <c r="K109" s="118">
        <f t="shared" si="3"/>
        <v>0</v>
      </c>
      <c r="L109" s="119">
        <f t="shared" si="4"/>
        <v>0</v>
      </c>
      <c r="M109" s="120"/>
      <c r="N109" s="121">
        <f t="shared" si="5"/>
        <v>0</v>
      </c>
      <c r="O109" s="120"/>
      <c r="P109" s="122">
        <f t="shared" si="6"/>
        <v>0</v>
      </c>
      <c r="Q109" s="120"/>
      <c r="R109" s="118">
        <f t="shared" si="7"/>
        <v>4.8916</v>
      </c>
      <c r="S109" s="122">
        <f t="shared" si="8"/>
        <v>0</v>
      </c>
      <c r="T109" s="122"/>
      <c r="U109" s="122"/>
      <c r="V109" s="122"/>
      <c r="W109" s="120"/>
      <c r="X109" s="122">
        <f t="shared" si="9"/>
        <v>2.5</v>
      </c>
      <c r="Y109" s="115"/>
      <c r="Z109" s="115"/>
      <c r="AA109" s="124">
        <v>2.5</v>
      </c>
      <c r="AB109" s="125">
        <f t="shared" si="10"/>
        <v>2.3916</v>
      </c>
      <c r="AC109" s="126">
        <v>0.8333</v>
      </c>
      <c r="AD109" s="126">
        <v>1.5583</v>
      </c>
      <c r="AE109" s="126"/>
      <c r="AF109" s="117" t="str">
        <f t="shared" si="11"/>
        <v>#ERROR!</v>
      </c>
      <c r="AG109" s="124"/>
      <c r="AH109" s="124"/>
      <c r="AI109" s="124"/>
    </row>
    <row r="110" ht="12.0" customHeight="1">
      <c r="A110" s="127">
        <v>2017.0</v>
      </c>
      <c r="B110" s="127">
        <v>2017.0</v>
      </c>
      <c r="C110" s="11">
        <v>43070.0</v>
      </c>
      <c r="D110" s="128" t="str">
        <f t="shared" si="12"/>
        <v>#ERROR!</v>
      </c>
      <c r="E110" s="114">
        <f t="shared" si="1"/>
        <v>0</v>
      </c>
      <c r="F110" s="115"/>
      <c r="G110" s="115"/>
      <c r="H110" s="116">
        <f t="shared" si="2"/>
        <v>5.66666</v>
      </c>
      <c r="I110" s="117">
        <v>0.91666</v>
      </c>
      <c r="J110" s="117">
        <v>4.75</v>
      </c>
      <c r="K110" s="118">
        <f t="shared" si="3"/>
        <v>0</v>
      </c>
      <c r="L110" s="119">
        <f t="shared" si="4"/>
        <v>0</v>
      </c>
      <c r="M110" s="131"/>
      <c r="N110" s="121">
        <f t="shared" si="5"/>
        <v>0</v>
      </c>
      <c r="O110" s="130"/>
      <c r="P110" s="122">
        <f t="shared" si="6"/>
        <v>0</v>
      </c>
      <c r="Q110" s="130"/>
      <c r="R110" s="118">
        <f t="shared" si="7"/>
        <v>4.8916</v>
      </c>
      <c r="S110" s="122">
        <f t="shared" si="8"/>
        <v>0</v>
      </c>
      <c r="T110" s="122"/>
      <c r="U110" s="122"/>
      <c r="V110" s="122"/>
      <c r="W110" s="130"/>
      <c r="X110" s="122">
        <f t="shared" si="9"/>
        <v>2.5</v>
      </c>
      <c r="Y110" s="129"/>
      <c r="Z110" s="129"/>
      <c r="AA110" s="124">
        <v>2.5</v>
      </c>
      <c r="AB110" s="125">
        <f t="shared" si="10"/>
        <v>2.3916</v>
      </c>
      <c r="AC110" s="126">
        <v>0.8333</v>
      </c>
      <c r="AD110" s="126">
        <v>1.5583</v>
      </c>
      <c r="AE110" s="126"/>
      <c r="AF110" s="117" t="str">
        <f t="shared" si="11"/>
        <v>#ERROR!</v>
      </c>
      <c r="AG110" s="131"/>
      <c r="AH110" s="124"/>
      <c r="AI110" s="124"/>
    </row>
    <row r="111" ht="12.0" customHeight="1">
      <c r="A111" s="112">
        <v>2018.0</v>
      </c>
      <c r="B111" s="112">
        <v>2018.0</v>
      </c>
      <c r="C111" s="10">
        <v>43101.0</v>
      </c>
      <c r="D111" s="117" t="str">
        <f t="shared" si="12"/>
        <v>#ERROR!</v>
      </c>
      <c r="E111" s="114">
        <f t="shared" si="1"/>
        <v>0</v>
      </c>
      <c r="F111" s="115"/>
      <c r="G111" s="115"/>
      <c r="H111" s="116">
        <f t="shared" si="2"/>
        <v>5.83332</v>
      </c>
      <c r="I111" s="117">
        <v>0.91666</v>
      </c>
      <c r="J111" s="117">
        <v>4.91666</v>
      </c>
      <c r="K111" s="118">
        <f t="shared" si="3"/>
        <v>0</v>
      </c>
      <c r="L111" s="119">
        <f t="shared" si="4"/>
        <v>0</v>
      </c>
      <c r="M111" s="120"/>
      <c r="N111" s="121">
        <f t="shared" si="5"/>
        <v>0</v>
      </c>
      <c r="O111" s="120"/>
      <c r="P111" s="122">
        <f t="shared" si="6"/>
        <v>0</v>
      </c>
      <c r="Q111" s="123"/>
      <c r="R111" s="118">
        <f t="shared" si="7"/>
        <v>6.33</v>
      </c>
      <c r="S111" s="122">
        <f t="shared" si="8"/>
        <v>0</v>
      </c>
      <c r="T111" s="122"/>
      <c r="U111" s="122"/>
      <c r="V111" s="122"/>
      <c r="W111" s="120"/>
      <c r="X111" s="122">
        <f t="shared" si="9"/>
        <v>3.5</v>
      </c>
      <c r="Y111" s="115"/>
      <c r="Z111" s="115">
        <v>3.5</v>
      </c>
      <c r="AA111" s="124">
        <v>0.0</v>
      </c>
      <c r="AB111" s="125">
        <f t="shared" si="10"/>
        <v>2.83</v>
      </c>
      <c r="AC111" s="126">
        <v>1.0</v>
      </c>
      <c r="AD111" s="126">
        <v>1.83</v>
      </c>
      <c r="AE111" s="126"/>
      <c r="AF111" s="117" t="str">
        <f t="shared" si="11"/>
        <v>#ERROR!</v>
      </c>
      <c r="AG111" s="124"/>
      <c r="AH111" s="124"/>
      <c r="AI111" s="124"/>
    </row>
    <row r="112" ht="12.0" customHeight="1">
      <c r="A112" s="112">
        <v>2018.0</v>
      </c>
      <c r="B112" s="112">
        <v>2018.0</v>
      </c>
      <c r="C112" s="10">
        <v>43132.0</v>
      </c>
      <c r="D112" s="117" t="str">
        <f t="shared" si="12"/>
        <v>#ERROR!</v>
      </c>
      <c r="E112" s="114">
        <f t="shared" si="1"/>
        <v>0</v>
      </c>
      <c r="F112" s="115"/>
      <c r="G112" s="115"/>
      <c r="H112" s="116">
        <f t="shared" si="2"/>
        <v>5.83332</v>
      </c>
      <c r="I112" s="117">
        <v>0.91666</v>
      </c>
      <c r="J112" s="117">
        <v>4.91666</v>
      </c>
      <c r="K112" s="118">
        <f t="shared" si="3"/>
        <v>0</v>
      </c>
      <c r="L112" s="119">
        <f t="shared" si="4"/>
        <v>0</v>
      </c>
      <c r="M112" s="120"/>
      <c r="N112" s="121">
        <f t="shared" si="5"/>
        <v>0</v>
      </c>
      <c r="O112" s="120"/>
      <c r="P112" s="122">
        <f t="shared" si="6"/>
        <v>0</v>
      </c>
      <c r="Q112" s="123"/>
      <c r="R112" s="118">
        <f t="shared" si="7"/>
        <v>6.33</v>
      </c>
      <c r="S112" s="122">
        <f t="shared" si="8"/>
        <v>0</v>
      </c>
      <c r="T112" s="122"/>
      <c r="U112" s="122"/>
      <c r="V112" s="122"/>
      <c r="W112" s="120"/>
      <c r="X112" s="122">
        <f t="shared" si="9"/>
        <v>3.5</v>
      </c>
      <c r="Y112" s="115"/>
      <c r="Z112" s="115">
        <v>3.5</v>
      </c>
      <c r="AA112" s="124">
        <v>0.0</v>
      </c>
      <c r="AB112" s="125">
        <f t="shared" si="10"/>
        <v>2.83</v>
      </c>
      <c r="AC112" s="126">
        <v>1.0</v>
      </c>
      <c r="AD112" s="126">
        <v>1.83</v>
      </c>
      <c r="AE112" s="126"/>
      <c r="AF112" s="117" t="str">
        <f t="shared" si="11"/>
        <v>#ERROR!</v>
      </c>
      <c r="AG112" s="124"/>
      <c r="AH112" s="124"/>
      <c r="AI112" s="124"/>
    </row>
    <row r="113" ht="12.0" customHeight="1">
      <c r="A113" s="112">
        <v>2018.0</v>
      </c>
      <c r="B113" s="112">
        <v>2018.0</v>
      </c>
      <c r="C113" s="10">
        <v>43160.0</v>
      </c>
      <c r="D113" s="117" t="str">
        <f t="shared" si="12"/>
        <v>#ERROR!</v>
      </c>
      <c r="E113" s="114">
        <f t="shared" si="1"/>
        <v>0</v>
      </c>
      <c r="F113" s="115"/>
      <c r="G113" s="115"/>
      <c r="H113" s="116">
        <f t="shared" si="2"/>
        <v>5.83332</v>
      </c>
      <c r="I113" s="117">
        <v>0.91666</v>
      </c>
      <c r="J113" s="117">
        <v>4.91666</v>
      </c>
      <c r="K113" s="118">
        <f t="shared" si="3"/>
        <v>0</v>
      </c>
      <c r="L113" s="119">
        <f t="shared" si="4"/>
        <v>0</v>
      </c>
      <c r="M113" s="120"/>
      <c r="N113" s="121">
        <f t="shared" si="5"/>
        <v>0</v>
      </c>
      <c r="O113" s="120"/>
      <c r="P113" s="122">
        <f t="shared" si="6"/>
        <v>0</v>
      </c>
      <c r="Q113" s="123"/>
      <c r="R113" s="118">
        <f t="shared" si="7"/>
        <v>6.33</v>
      </c>
      <c r="S113" s="122">
        <f t="shared" si="8"/>
        <v>0</v>
      </c>
      <c r="T113" s="122"/>
      <c r="U113" s="122"/>
      <c r="V113" s="122"/>
      <c r="W113" s="120"/>
      <c r="X113" s="122">
        <f t="shared" si="9"/>
        <v>3.5</v>
      </c>
      <c r="Y113" s="115"/>
      <c r="Z113" s="115">
        <v>3.5</v>
      </c>
      <c r="AA113" s="124">
        <v>0.0</v>
      </c>
      <c r="AB113" s="125">
        <f t="shared" si="10"/>
        <v>2.83</v>
      </c>
      <c r="AC113" s="126">
        <v>1.0</v>
      </c>
      <c r="AD113" s="126">
        <v>1.83</v>
      </c>
      <c r="AE113" s="126"/>
      <c r="AF113" s="117" t="str">
        <f t="shared" si="11"/>
        <v>#ERROR!</v>
      </c>
      <c r="AG113" s="124"/>
      <c r="AH113" s="124"/>
      <c r="AI113" s="124"/>
    </row>
    <row r="114" ht="12.0" customHeight="1">
      <c r="A114" s="112">
        <v>2018.0</v>
      </c>
      <c r="B114" s="112">
        <v>2018.0</v>
      </c>
      <c r="C114" s="10">
        <v>43191.0</v>
      </c>
      <c r="D114" s="117" t="str">
        <f t="shared" si="12"/>
        <v>#ERROR!</v>
      </c>
      <c r="E114" s="114">
        <f t="shared" si="1"/>
        <v>0</v>
      </c>
      <c r="F114" s="115"/>
      <c r="G114" s="115"/>
      <c r="H114" s="116">
        <f t="shared" si="2"/>
        <v>5.83332</v>
      </c>
      <c r="I114" s="117">
        <v>0.91666</v>
      </c>
      <c r="J114" s="117">
        <v>4.91666</v>
      </c>
      <c r="K114" s="118">
        <f t="shared" si="3"/>
        <v>0</v>
      </c>
      <c r="L114" s="119">
        <f t="shared" si="4"/>
        <v>0</v>
      </c>
      <c r="M114" s="120"/>
      <c r="N114" s="121">
        <f t="shared" si="5"/>
        <v>0</v>
      </c>
      <c r="O114" s="120"/>
      <c r="P114" s="122">
        <f t="shared" si="6"/>
        <v>0</v>
      </c>
      <c r="Q114" s="123"/>
      <c r="R114" s="118">
        <f t="shared" si="7"/>
        <v>6.33</v>
      </c>
      <c r="S114" s="122">
        <f t="shared" si="8"/>
        <v>0</v>
      </c>
      <c r="T114" s="122"/>
      <c r="U114" s="122"/>
      <c r="V114" s="122"/>
      <c r="W114" s="120"/>
      <c r="X114" s="122">
        <f t="shared" si="9"/>
        <v>3.5</v>
      </c>
      <c r="Y114" s="115"/>
      <c r="Z114" s="115">
        <v>3.5</v>
      </c>
      <c r="AA114" s="124">
        <v>0.0</v>
      </c>
      <c r="AB114" s="125">
        <f t="shared" si="10"/>
        <v>2.83</v>
      </c>
      <c r="AC114" s="126">
        <v>1.0</v>
      </c>
      <c r="AD114" s="126">
        <v>1.83</v>
      </c>
      <c r="AE114" s="126"/>
      <c r="AF114" s="117" t="str">
        <f t="shared" si="11"/>
        <v>#ERROR!</v>
      </c>
      <c r="AG114" s="124"/>
      <c r="AH114" s="124"/>
      <c r="AI114" s="124"/>
    </row>
    <row r="115" ht="12.0" customHeight="1">
      <c r="A115" s="112">
        <v>2018.0</v>
      </c>
      <c r="B115" s="112">
        <v>2018.0</v>
      </c>
      <c r="C115" s="10">
        <v>43221.0</v>
      </c>
      <c r="D115" s="117" t="str">
        <f t="shared" si="12"/>
        <v>#ERROR!</v>
      </c>
      <c r="E115" s="114">
        <f t="shared" si="1"/>
        <v>0</v>
      </c>
      <c r="F115" s="115"/>
      <c r="G115" s="115"/>
      <c r="H115" s="116">
        <f t="shared" si="2"/>
        <v>5.83332</v>
      </c>
      <c r="I115" s="117">
        <v>0.91666</v>
      </c>
      <c r="J115" s="117">
        <v>4.91666</v>
      </c>
      <c r="K115" s="118">
        <f t="shared" si="3"/>
        <v>0</v>
      </c>
      <c r="L115" s="119">
        <f t="shared" si="4"/>
        <v>0</v>
      </c>
      <c r="M115" s="120"/>
      <c r="N115" s="121">
        <f t="shared" si="5"/>
        <v>0</v>
      </c>
      <c r="O115" s="120"/>
      <c r="P115" s="122">
        <f t="shared" si="6"/>
        <v>0</v>
      </c>
      <c r="Q115" s="123"/>
      <c r="R115" s="118">
        <f t="shared" si="7"/>
        <v>6.33</v>
      </c>
      <c r="S115" s="122">
        <f t="shared" si="8"/>
        <v>0</v>
      </c>
      <c r="T115" s="122"/>
      <c r="U115" s="122"/>
      <c r="V115" s="122"/>
      <c r="W115" s="120"/>
      <c r="X115" s="122">
        <f t="shared" si="9"/>
        <v>3.5</v>
      </c>
      <c r="Y115" s="115"/>
      <c r="Z115" s="115">
        <v>3.5</v>
      </c>
      <c r="AA115" s="124">
        <v>0.0</v>
      </c>
      <c r="AB115" s="125">
        <f t="shared" si="10"/>
        <v>2.83</v>
      </c>
      <c r="AC115" s="126">
        <v>1.0</v>
      </c>
      <c r="AD115" s="126">
        <v>1.83</v>
      </c>
      <c r="AE115" s="126"/>
      <c r="AF115" s="117" t="str">
        <f t="shared" si="11"/>
        <v>#ERROR!</v>
      </c>
      <c r="AG115" s="124"/>
      <c r="AH115" s="124"/>
      <c r="AI115" s="124"/>
    </row>
    <row r="116" ht="12.0" customHeight="1">
      <c r="A116" s="112">
        <v>2018.0</v>
      </c>
      <c r="B116" s="112">
        <v>2018.0</v>
      </c>
      <c r="C116" s="10">
        <v>43252.0</v>
      </c>
      <c r="D116" s="117" t="str">
        <f t="shared" si="12"/>
        <v>#ERROR!</v>
      </c>
      <c r="E116" s="114">
        <f t="shared" si="1"/>
        <v>0</v>
      </c>
      <c r="F116" s="115"/>
      <c r="G116" s="115"/>
      <c r="H116" s="116">
        <f t="shared" si="2"/>
        <v>5.83332</v>
      </c>
      <c r="I116" s="117">
        <v>0.91666</v>
      </c>
      <c r="J116" s="117">
        <v>4.91666</v>
      </c>
      <c r="K116" s="118">
        <f t="shared" si="3"/>
        <v>0</v>
      </c>
      <c r="L116" s="119">
        <f t="shared" si="4"/>
        <v>0</v>
      </c>
      <c r="M116" s="120"/>
      <c r="N116" s="121">
        <f t="shared" si="5"/>
        <v>0</v>
      </c>
      <c r="O116" s="120"/>
      <c r="P116" s="122">
        <f t="shared" si="6"/>
        <v>0</v>
      </c>
      <c r="Q116" s="120"/>
      <c r="R116" s="118">
        <f t="shared" si="7"/>
        <v>6.33</v>
      </c>
      <c r="S116" s="122">
        <f t="shared" si="8"/>
        <v>0</v>
      </c>
      <c r="T116" s="122"/>
      <c r="U116" s="122"/>
      <c r="V116" s="122"/>
      <c r="W116" s="120"/>
      <c r="X116" s="122">
        <f t="shared" si="9"/>
        <v>3.5</v>
      </c>
      <c r="Y116" s="115"/>
      <c r="Z116" s="115">
        <v>3.5</v>
      </c>
      <c r="AA116" s="124">
        <v>0.0</v>
      </c>
      <c r="AB116" s="125">
        <f t="shared" si="10"/>
        <v>2.83</v>
      </c>
      <c r="AC116" s="126">
        <v>1.0</v>
      </c>
      <c r="AD116" s="126">
        <v>1.83</v>
      </c>
      <c r="AE116" s="126"/>
      <c r="AF116" s="117" t="str">
        <f t="shared" si="11"/>
        <v>#ERROR!</v>
      </c>
      <c r="AG116" s="124"/>
      <c r="AH116" s="124"/>
      <c r="AI116" s="124"/>
    </row>
    <row r="117" ht="12.0" customHeight="1">
      <c r="A117" s="112">
        <v>2018.0</v>
      </c>
      <c r="B117" s="112">
        <v>2018.0</v>
      </c>
      <c r="C117" s="10">
        <v>43282.0</v>
      </c>
      <c r="D117" s="117" t="str">
        <f t="shared" si="12"/>
        <v>#ERROR!</v>
      </c>
      <c r="E117" s="114">
        <f t="shared" si="1"/>
        <v>0</v>
      </c>
      <c r="F117" s="115"/>
      <c r="G117" s="115"/>
      <c r="H117" s="116">
        <f t="shared" si="2"/>
        <v>5.83332</v>
      </c>
      <c r="I117" s="117">
        <v>0.91666</v>
      </c>
      <c r="J117" s="117">
        <v>4.91666</v>
      </c>
      <c r="K117" s="118">
        <f t="shared" si="3"/>
        <v>0</v>
      </c>
      <c r="L117" s="119">
        <f t="shared" si="4"/>
        <v>0</v>
      </c>
      <c r="M117" s="120"/>
      <c r="N117" s="121">
        <f t="shared" si="5"/>
        <v>0</v>
      </c>
      <c r="O117" s="120"/>
      <c r="P117" s="122">
        <f t="shared" si="6"/>
        <v>0</v>
      </c>
      <c r="Q117" s="123"/>
      <c r="R117" s="118">
        <f t="shared" si="7"/>
        <v>6.33</v>
      </c>
      <c r="S117" s="122">
        <f t="shared" si="8"/>
        <v>0</v>
      </c>
      <c r="T117" s="122"/>
      <c r="U117" s="122"/>
      <c r="V117" s="122"/>
      <c r="W117" s="120"/>
      <c r="X117" s="122">
        <f t="shared" si="9"/>
        <v>3.5</v>
      </c>
      <c r="Y117" s="115"/>
      <c r="Z117" s="115">
        <v>3.5</v>
      </c>
      <c r="AA117" s="124">
        <v>0.0</v>
      </c>
      <c r="AB117" s="125">
        <f t="shared" si="10"/>
        <v>2.83</v>
      </c>
      <c r="AC117" s="126">
        <v>1.0</v>
      </c>
      <c r="AD117" s="126">
        <v>1.83</v>
      </c>
      <c r="AE117" s="126"/>
      <c r="AF117" s="117" t="str">
        <f t="shared" si="11"/>
        <v>#ERROR!</v>
      </c>
      <c r="AG117" s="124"/>
      <c r="AH117" s="124"/>
      <c r="AI117" s="124"/>
    </row>
    <row r="118" ht="12.0" customHeight="1">
      <c r="A118" s="112">
        <v>2018.0</v>
      </c>
      <c r="B118" s="112">
        <v>2018.0</v>
      </c>
      <c r="C118" s="10">
        <v>43313.0</v>
      </c>
      <c r="D118" s="117" t="str">
        <f t="shared" si="12"/>
        <v>#ERROR!</v>
      </c>
      <c r="E118" s="114">
        <f t="shared" si="1"/>
        <v>0</v>
      </c>
      <c r="F118" s="115"/>
      <c r="G118" s="115"/>
      <c r="H118" s="116">
        <f t="shared" si="2"/>
        <v>5.83332</v>
      </c>
      <c r="I118" s="117">
        <v>0.91666</v>
      </c>
      <c r="J118" s="117">
        <v>4.91666</v>
      </c>
      <c r="K118" s="118">
        <f t="shared" si="3"/>
        <v>0</v>
      </c>
      <c r="L118" s="119">
        <f t="shared" si="4"/>
        <v>0</v>
      </c>
      <c r="M118" s="120"/>
      <c r="N118" s="121">
        <f t="shared" si="5"/>
        <v>0</v>
      </c>
      <c r="O118" s="120"/>
      <c r="P118" s="122">
        <f t="shared" si="6"/>
        <v>0</v>
      </c>
      <c r="Q118" s="123"/>
      <c r="R118" s="118">
        <f t="shared" si="7"/>
        <v>6.33</v>
      </c>
      <c r="S118" s="122">
        <f t="shared" si="8"/>
        <v>0</v>
      </c>
      <c r="T118" s="122"/>
      <c r="U118" s="122"/>
      <c r="V118" s="122"/>
      <c r="W118" s="120"/>
      <c r="X118" s="122">
        <f t="shared" si="9"/>
        <v>3.5</v>
      </c>
      <c r="Y118" s="115"/>
      <c r="Z118" s="115">
        <v>3.5</v>
      </c>
      <c r="AA118" s="124">
        <v>0.0</v>
      </c>
      <c r="AB118" s="125">
        <f t="shared" si="10"/>
        <v>2.83</v>
      </c>
      <c r="AC118" s="126">
        <v>1.0</v>
      </c>
      <c r="AD118" s="126">
        <v>1.83</v>
      </c>
      <c r="AE118" s="126"/>
      <c r="AF118" s="117" t="str">
        <f t="shared" si="11"/>
        <v>#ERROR!</v>
      </c>
      <c r="AG118" s="124"/>
      <c r="AH118" s="124"/>
      <c r="AI118" s="124"/>
    </row>
    <row r="119" ht="12.0" customHeight="1">
      <c r="A119" s="112">
        <v>2018.0</v>
      </c>
      <c r="B119" s="112">
        <v>2018.0</v>
      </c>
      <c r="C119" s="10">
        <v>43344.0</v>
      </c>
      <c r="D119" s="117" t="str">
        <f t="shared" si="12"/>
        <v>#ERROR!</v>
      </c>
      <c r="E119" s="114">
        <f t="shared" si="1"/>
        <v>0</v>
      </c>
      <c r="F119" s="115"/>
      <c r="G119" s="115"/>
      <c r="H119" s="116">
        <f t="shared" si="2"/>
        <v>5.83332</v>
      </c>
      <c r="I119" s="117">
        <v>0.91666</v>
      </c>
      <c r="J119" s="117">
        <v>4.91666</v>
      </c>
      <c r="K119" s="118">
        <f t="shared" si="3"/>
        <v>0</v>
      </c>
      <c r="L119" s="119">
        <f t="shared" si="4"/>
        <v>0</v>
      </c>
      <c r="M119" s="120"/>
      <c r="N119" s="121">
        <f t="shared" si="5"/>
        <v>0</v>
      </c>
      <c r="O119" s="120"/>
      <c r="P119" s="122">
        <f t="shared" si="6"/>
        <v>0</v>
      </c>
      <c r="Q119" s="120"/>
      <c r="R119" s="118">
        <f t="shared" si="7"/>
        <v>6.33</v>
      </c>
      <c r="S119" s="122">
        <f t="shared" si="8"/>
        <v>0</v>
      </c>
      <c r="T119" s="122"/>
      <c r="U119" s="122"/>
      <c r="V119" s="122"/>
      <c r="W119" s="120"/>
      <c r="X119" s="122">
        <f t="shared" si="9"/>
        <v>3.5</v>
      </c>
      <c r="Y119" s="115"/>
      <c r="Z119" s="115">
        <v>3.5</v>
      </c>
      <c r="AA119" s="124">
        <v>0.0</v>
      </c>
      <c r="AB119" s="125">
        <f t="shared" si="10"/>
        <v>2.83</v>
      </c>
      <c r="AC119" s="126">
        <v>1.0</v>
      </c>
      <c r="AD119" s="126">
        <v>1.83</v>
      </c>
      <c r="AE119" s="126"/>
      <c r="AF119" s="117" t="str">
        <f t="shared" si="11"/>
        <v>#ERROR!</v>
      </c>
      <c r="AG119" s="124"/>
      <c r="AH119" s="124"/>
      <c r="AI119" s="124"/>
    </row>
    <row r="120" ht="12.0" customHeight="1">
      <c r="A120" s="112">
        <v>2018.0</v>
      </c>
      <c r="B120" s="112">
        <v>2018.0</v>
      </c>
      <c r="C120" s="10">
        <v>43374.0</v>
      </c>
      <c r="D120" s="117" t="str">
        <f t="shared" si="12"/>
        <v>#ERROR!</v>
      </c>
      <c r="E120" s="114">
        <f t="shared" si="1"/>
        <v>0</v>
      </c>
      <c r="F120" s="115"/>
      <c r="G120" s="115"/>
      <c r="H120" s="116">
        <f t="shared" si="2"/>
        <v>5.83332</v>
      </c>
      <c r="I120" s="117">
        <v>0.91666</v>
      </c>
      <c r="J120" s="117">
        <v>4.91666</v>
      </c>
      <c r="K120" s="118">
        <f t="shared" si="3"/>
        <v>0</v>
      </c>
      <c r="L120" s="119">
        <f t="shared" si="4"/>
        <v>0</v>
      </c>
      <c r="M120" s="120"/>
      <c r="N120" s="121">
        <f t="shared" si="5"/>
        <v>0</v>
      </c>
      <c r="O120" s="120"/>
      <c r="P120" s="122">
        <f t="shared" si="6"/>
        <v>0</v>
      </c>
      <c r="Q120" s="120"/>
      <c r="R120" s="118">
        <f t="shared" si="7"/>
        <v>6.33</v>
      </c>
      <c r="S120" s="122">
        <f t="shared" si="8"/>
        <v>0</v>
      </c>
      <c r="T120" s="122"/>
      <c r="U120" s="122"/>
      <c r="V120" s="122"/>
      <c r="W120" s="120"/>
      <c r="X120" s="122">
        <f t="shared" si="9"/>
        <v>3.5</v>
      </c>
      <c r="Y120" s="115"/>
      <c r="Z120" s="115">
        <v>3.5</v>
      </c>
      <c r="AA120" s="124">
        <v>0.0</v>
      </c>
      <c r="AB120" s="125">
        <f t="shared" si="10"/>
        <v>2.83</v>
      </c>
      <c r="AC120" s="126">
        <v>1.0</v>
      </c>
      <c r="AD120" s="126">
        <v>1.83</v>
      </c>
      <c r="AE120" s="126"/>
      <c r="AF120" s="117" t="str">
        <f t="shared" si="11"/>
        <v>#ERROR!</v>
      </c>
      <c r="AG120" s="124"/>
      <c r="AH120" s="124"/>
      <c r="AI120" s="124"/>
    </row>
    <row r="121" ht="12.0" customHeight="1">
      <c r="A121" s="112">
        <v>2018.0</v>
      </c>
      <c r="B121" s="112">
        <v>2018.0</v>
      </c>
      <c r="C121" s="10">
        <v>43405.0</v>
      </c>
      <c r="D121" s="117" t="str">
        <f t="shared" si="12"/>
        <v>#ERROR!</v>
      </c>
      <c r="E121" s="114">
        <f t="shared" si="1"/>
        <v>0</v>
      </c>
      <c r="F121" s="115"/>
      <c r="G121" s="115"/>
      <c r="H121" s="116">
        <f t="shared" si="2"/>
        <v>5.83332</v>
      </c>
      <c r="I121" s="117">
        <v>0.91666</v>
      </c>
      <c r="J121" s="117">
        <v>4.91666</v>
      </c>
      <c r="K121" s="118">
        <f t="shared" si="3"/>
        <v>0</v>
      </c>
      <c r="L121" s="119">
        <f t="shared" si="4"/>
        <v>0</v>
      </c>
      <c r="M121" s="120"/>
      <c r="N121" s="121">
        <f t="shared" si="5"/>
        <v>0</v>
      </c>
      <c r="O121" s="120"/>
      <c r="P121" s="122">
        <f t="shared" si="6"/>
        <v>0</v>
      </c>
      <c r="Q121" s="120"/>
      <c r="R121" s="118">
        <f t="shared" si="7"/>
        <v>6.33</v>
      </c>
      <c r="S121" s="122">
        <f t="shared" si="8"/>
        <v>0</v>
      </c>
      <c r="T121" s="122"/>
      <c r="U121" s="122"/>
      <c r="V121" s="122"/>
      <c r="W121" s="120"/>
      <c r="X121" s="122">
        <f t="shared" si="9"/>
        <v>3.5</v>
      </c>
      <c r="Y121" s="115"/>
      <c r="Z121" s="115">
        <v>3.5</v>
      </c>
      <c r="AA121" s="124">
        <v>0.0</v>
      </c>
      <c r="AB121" s="125">
        <f t="shared" si="10"/>
        <v>2.83</v>
      </c>
      <c r="AC121" s="126">
        <v>1.0</v>
      </c>
      <c r="AD121" s="126">
        <v>1.83</v>
      </c>
      <c r="AE121" s="126"/>
      <c r="AF121" s="117" t="str">
        <f t="shared" si="11"/>
        <v>#ERROR!</v>
      </c>
      <c r="AG121" s="124"/>
      <c r="AH121" s="124"/>
      <c r="AI121" s="124"/>
    </row>
    <row r="122" ht="12.0" customHeight="1">
      <c r="A122" s="127">
        <v>2018.0</v>
      </c>
      <c r="B122" s="127">
        <v>2018.0</v>
      </c>
      <c r="C122" s="11">
        <v>43435.0</v>
      </c>
      <c r="D122" s="128" t="str">
        <f t="shared" si="12"/>
        <v>#ERROR!</v>
      </c>
      <c r="E122" s="114">
        <f t="shared" si="1"/>
        <v>0</v>
      </c>
      <c r="F122" s="115"/>
      <c r="G122" s="115"/>
      <c r="H122" s="116">
        <f t="shared" si="2"/>
        <v>5.83332</v>
      </c>
      <c r="I122" s="117">
        <v>0.91666</v>
      </c>
      <c r="J122" s="117">
        <v>4.91666</v>
      </c>
      <c r="K122" s="118">
        <f t="shared" si="3"/>
        <v>0</v>
      </c>
      <c r="L122" s="119">
        <f t="shared" si="4"/>
        <v>0</v>
      </c>
      <c r="M122" s="131"/>
      <c r="N122" s="121">
        <f t="shared" si="5"/>
        <v>0</v>
      </c>
      <c r="O122" s="130"/>
      <c r="P122" s="122">
        <f t="shared" si="6"/>
        <v>0</v>
      </c>
      <c r="Q122" s="130"/>
      <c r="R122" s="118">
        <f t="shared" si="7"/>
        <v>6.33</v>
      </c>
      <c r="S122" s="122">
        <f t="shared" si="8"/>
        <v>0</v>
      </c>
      <c r="T122" s="122"/>
      <c r="U122" s="122"/>
      <c r="V122" s="122"/>
      <c r="W122" s="130"/>
      <c r="X122" s="122">
        <f t="shared" si="9"/>
        <v>3.5</v>
      </c>
      <c r="Y122" s="129"/>
      <c r="Z122" s="115">
        <v>3.5</v>
      </c>
      <c r="AA122" s="124">
        <v>0.0</v>
      </c>
      <c r="AB122" s="125">
        <f t="shared" si="10"/>
        <v>2.83</v>
      </c>
      <c r="AC122" s="126">
        <v>1.0</v>
      </c>
      <c r="AD122" s="126">
        <v>1.83</v>
      </c>
      <c r="AE122" s="126"/>
      <c r="AF122" s="117" t="str">
        <f t="shared" si="11"/>
        <v>#ERROR!</v>
      </c>
      <c r="AG122" s="131"/>
      <c r="AH122" s="124"/>
      <c r="AI122" s="124"/>
    </row>
    <row r="123" ht="12.0" customHeight="1">
      <c r="A123" s="112">
        <v>2019.0</v>
      </c>
      <c r="B123" s="112">
        <v>2019.0</v>
      </c>
      <c r="C123" s="10">
        <v>43466.0</v>
      </c>
      <c r="D123" s="117" t="str">
        <f t="shared" si="12"/>
        <v>#ERROR!</v>
      </c>
      <c r="E123" s="114">
        <f t="shared" si="1"/>
        <v>0</v>
      </c>
      <c r="F123" s="115"/>
      <c r="G123" s="115"/>
      <c r="H123" s="116">
        <f t="shared" si="2"/>
        <v>5.833</v>
      </c>
      <c r="I123" s="117">
        <v>1.0</v>
      </c>
      <c r="J123" s="117">
        <v>4.833</v>
      </c>
      <c r="K123" s="118">
        <f t="shared" si="3"/>
        <v>0</v>
      </c>
      <c r="L123" s="119">
        <f t="shared" si="4"/>
        <v>0</v>
      </c>
      <c r="M123" s="120"/>
      <c r="N123" s="121">
        <f t="shared" si="5"/>
        <v>0</v>
      </c>
      <c r="O123" s="120"/>
      <c r="P123" s="122">
        <f t="shared" si="6"/>
        <v>0</v>
      </c>
      <c r="Q123" s="123"/>
      <c r="R123" s="118">
        <f t="shared" si="7"/>
        <v>4.6393</v>
      </c>
      <c r="S123" s="122">
        <f t="shared" si="8"/>
        <v>0</v>
      </c>
      <c r="T123" s="122"/>
      <c r="U123" s="122"/>
      <c r="V123" s="122"/>
      <c r="W123" s="120"/>
      <c r="X123" s="122">
        <f t="shared" si="9"/>
        <v>2.9166</v>
      </c>
      <c r="Y123" s="115"/>
      <c r="Z123" s="115"/>
      <c r="AA123" s="124">
        <v>2.9166</v>
      </c>
      <c r="AB123" s="125">
        <f t="shared" si="10"/>
        <v>1.7227</v>
      </c>
      <c r="AC123" s="126">
        <v>0.5833</v>
      </c>
      <c r="AD123" s="126">
        <v>1.1394</v>
      </c>
      <c r="AE123" s="126"/>
      <c r="AF123" s="117" t="str">
        <f t="shared" si="11"/>
        <v>#ERROR!</v>
      </c>
      <c r="AG123" s="124"/>
      <c r="AH123" s="124"/>
      <c r="AI123" s="124"/>
    </row>
    <row r="124" ht="12.0" customHeight="1">
      <c r="A124" s="112">
        <v>2019.0</v>
      </c>
      <c r="B124" s="112">
        <v>2019.0</v>
      </c>
      <c r="C124" s="10">
        <v>43497.0</v>
      </c>
      <c r="D124" s="117" t="str">
        <f t="shared" si="12"/>
        <v>#ERROR!</v>
      </c>
      <c r="E124" s="114">
        <f t="shared" si="1"/>
        <v>0</v>
      </c>
      <c r="F124" s="115"/>
      <c r="G124" s="115"/>
      <c r="H124" s="116">
        <f t="shared" si="2"/>
        <v>5.833</v>
      </c>
      <c r="I124" s="117">
        <v>1.0</v>
      </c>
      <c r="J124" s="117">
        <v>4.833</v>
      </c>
      <c r="K124" s="118">
        <f t="shared" si="3"/>
        <v>0</v>
      </c>
      <c r="L124" s="119">
        <f t="shared" si="4"/>
        <v>0</v>
      </c>
      <c r="M124" s="120"/>
      <c r="N124" s="121">
        <f t="shared" si="5"/>
        <v>0</v>
      </c>
      <c r="O124" s="120"/>
      <c r="P124" s="122">
        <f t="shared" si="6"/>
        <v>0</v>
      </c>
      <c r="Q124" s="123"/>
      <c r="R124" s="118">
        <f t="shared" si="7"/>
        <v>8.6393</v>
      </c>
      <c r="S124" s="122">
        <f t="shared" si="8"/>
        <v>0</v>
      </c>
      <c r="T124" s="122"/>
      <c r="U124" s="122"/>
      <c r="V124" s="122"/>
      <c r="W124" s="120"/>
      <c r="X124" s="122">
        <f t="shared" si="9"/>
        <v>6.9166</v>
      </c>
      <c r="Y124" s="115"/>
      <c r="Z124" s="115">
        <v>4.0</v>
      </c>
      <c r="AA124" s="124">
        <v>2.9166</v>
      </c>
      <c r="AB124" s="125">
        <f t="shared" si="10"/>
        <v>1.7227</v>
      </c>
      <c r="AC124" s="126">
        <v>0.5833</v>
      </c>
      <c r="AD124" s="126">
        <v>1.1394</v>
      </c>
      <c r="AE124" s="126"/>
      <c r="AF124" s="117" t="str">
        <f t="shared" si="11"/>
        <v>#ERROR!</v>
      </c>
      <c r="AG124" s="124"/>
      <c r="AH124" s="124"/>
      <c r="AI124" s="124"/>
    </row>
    <row r="125" ht="12.0" customHeight="1">
      <c r="A125" s="112">
        <v>2019.0</v>
      </c>
      <c r="B125" s="112">
        <v>2019.0</v>
      </c>
      <c r="C125" s="10">
        <v>43525.0</v>
      </c>
      <c r="D125" s="117" t="str">
        <f t="shared" si="12"/>
        <v>#ERROR!</v>
      </c>
      <c r="E125" s="114">
        <f t="shared" si="1"/>
        <v>0</v>
      </c>
      <c r="F125" s="115"/>
      <c r="G125" s="115"/>
      <c r="H125" s="116">
        <f t="shared" si="2"/>
        <v>5.833</v>
      </c>
      <c r="I125" s="117">
        <v>1.0</v>
      </c>
      <c r="J125" s="117">
        <v>4.833</v>
      </c>
      <c r="K125" s="118">
        <f t="shared" si="3"/>
        <v>0</v>
      </c>
      <c r="L125" s="119">
        <f t="shared" si="4"/>
        <v>0</v>
      </c>
      <c r="M125" s="120"/>
      <c r="N125" s="121">
        <f t="shared" si="5"/>
        <v>0</v>
      </c>
      <c r="O125" s="120"/>
      <c r="P125" s="122">
        <f t="shared" si="6"/>
        <v>0</v>
      </c>
      <c r="Q125" s="120"/>
      <c r="R125" s="118">
        <f t="shared" si="7"/>
        <v>4.6393</v>
      </c>
      <c r="S125" s="122">
        <f t="shared" si="8"/>
        <v>0</v>
      </c>
      <c r="T125" s="122"/>
      <c r="U125" s="122"/>
      <c r="V125" s="122"/>
      <c r="W125" s="120"/>
      <c r="X125" s="122">
        <f t="shared" si="9"/>
        <v>2.9166</v>
      </c>
      <c r="Y125" s="115"/>
      <c r="Z125" s="115"/>
      <c r="AA125" s="124">
        <v>2.9166</v>
      </c>
      <c r="AB125" s="125">
        <f t="shared" si="10"/>
        <v>1.7227</v>
      </c>
      <c r="AC125" s="126">
        <v>0.5833</v>
      </c>
      <c r="AD125" s="126">
        <v>1.1394</v>
      </c>
      <c r="AE125" s="126"/>
      <c r="AF125" s="117" t="str">
        <f t="shared" si="11"/>
        <v>#ERROR!</v>
      </c>
      <c r="AG125" s="124"/>
      <c r="AH125" s="124"/>
      <c r="AI125" s="124"/>
    </row>
    <row r="126" ht="12.0" customHeight="1">
      <c r="A126" s="112">
        <v>2019.0</v>
      </c>
      <c r="B126" s="112">
        <v>2019.0</v>
      </c>
      <c r="C126" s="10">
        <v>43556.0</v>
      </c>
      <c r="D126" s="117" t="str">
        <f t="shared" si="12"/>
        <v>#ERROR!</v>
      </c>
      <c r="E126" s="114">
        <f t="shared" si="1"/>
        <v>0</v>
      </c>
      <c r="F126" s="115"/>
      <c r="G126" s="115"/>
      <c r="H126" s="116">
        <f t="shared" si="2"/>
        <v>5.833</v>
      </c>
      <c r="I126" s="117">
        <v>1.0</v>
      </c>
      <c r="J126" s="117">
        <v>4.833</v>
      </c>
      <c r="K126" s="118">
        <f t="shared" si="3"/>
        <v>0</v>
      </c>
      <c r="L126" s="119">
        <f t="shared" si="4"/>
        <v>0</v>
      </c>
      <c r="M126" s="120"/>
      <c r="N126" s="121">
        <f t="shared" si="5"/>
        <v>0</v>
      </c>
      <c r="O126" s="120"/>
      <c r="P126" s="122">
        <f t="shared" si="6"/>
        <v>0</v>
      </c>
      <c r="Q126" s="123"/>
      <c r="R126" s="118">
        <f t="shared" si="7"/>
        <v>8.7227</v>
      </c>
      <c r="S126" s="122">
        <f t="shared" si="8"/>
        <v>0</v>
      </c>
      <c r="T126" s="122"/>
      <c r="U126" s="122"/>
      <c r="V126" s="122"/>
      <c r="W126" s="120"/>
      <c r="X126" s="122">
        <f t="shared" si="9"/>
        <v>7</v>
      </c>
      <c r="Y126" s="115"/>
      <c r="Z126" s="115">
        <v>3.0</v>
      </c>
      <c r="AA126" s="124">
        <v>4.0</v>
      </c>
      <c r="AB126" s="125">
        <f t="shared" si="10"/>
        <v>1.7227</v>
      </c>
      <c r="AC126" s="126">
        <v>0.5833</v>
      </c>
      <c r="AD126" s="126">
        <v>1.1394</v>
      </c>
      <c r="AE126" s="126"/>
      <c r="AF126" s="117" t="str">
        <f t="shared" si="11"/>
        <v>#ERROR!</v>
      </c>
      <c r="AG126" s="124"/>
      <c r="AH126" s="124"/>
      <c r="AI126" s="124"/>
    </row>
    <row r="127" ht="12.0" customHeight="1">
      <c r="A127" s="112">
        <v>2019.0</v>
      </c>
      <c r="B127" s="112">
        <v>2019.0</v>
      </c>
      <c r="C127" s="10">
        <v>43586.0</v>
      </c>
      <c r="D127" s="117" t="str">
        <f t="shared" si="12"/>
        <v>#ERROR!</v>
      </c>
      <c r="E127" s="114">
        <f t="shared" si="1"/>
        <v>0</v>
      </c>
      <c r="F127" s="115"/>
      <c r="G127" s="115"/>
      <c r="H127" s="116">
        <f t="shared" si="2"/>
        <v>5.833</v>
      </c>
      <c r="I127" s="117">
        <v>1.0</v>
      </c>
      <c r="J127" s="117">
        <v>4.833</v>
      </c>
      <c r="K127" s="118">
        <f t="shared" si="3"/>
        <v>0</v>
      </c>
      <c r="L127" s="119">
        <f t="shared" si="4"/>
        <v>0</v>
      </c>
      <c r="M127" s="120"/>
      <c r="N127" s="121">
        <f t="shared" si="5"/>
        <v>0</v>
      </c>
      <c r="O127" s="120"/>
      <c r="P127" s="122">
        <f t="shared" si="6"/>
        <v>0</v>
      </c>
      <c r="Q127" s="123"/>
      <c r="R127" s="118">
        <f t="shared" si="7"/>
        <v>4.6393</v>
      </c>
      <c r="S127" s="122">
        <f t="shared" si="8"/>
        <v>0</v>
      </c>
      <c r="T127" s="122"/>
      <c r="U127" s="122"/>
      <c r="V127" s="122"/>
      <c r="W127" s="120"/>
      <c r="X127" s="122">
        <f t="shared" si="9"/>
        <v>2.9166</v>
      </c>
      <c r="Y127" s="115"/>
      <c r="Z127" s="115"/>
      <c r="AA127" s="124">
        <v>2.9166</v>
      </c>
      <c r="AB127" s="125">
        <f t="shared" si="10"/>
        <v>1.7227</v>
      </c>
      <c r="AC127" s="126">
        <v>0.5833</v>
      </c>
      <c r="AD127" s="126">
        <v>1.1394</v>
      </c>
      <c r="AE127" s="126"/>
      <c r="AF127" s="117" t="str">
        <f t="shared" si="11"/>
        <v>#ERROR!</v>
      </c>
      <c r="AG127" s="124"/>
      <c r="AH127" s="124"/>
      <c r="AI127" s="124"/>
    </row>
    <row r="128" ht="12.0" customHeight="1">
      <c r="A128" s="112">
        <v>2019.0</v>
      </c>
      <c r="B128" s="112">
        <v>2019.0</v>
      </c>
      <c r="C128" s="10">
        <v>43617.0</v>
      </c>
      <c r="D128" s="117" t="str">
        <f t="shared" si="12"/>
        <v>#ERROR!</v>
      </c>
      <c r="E128" s="114">
        <f t="shared" si="1"/>
        <v>0</v>
      </c>
      <c r="F128" s="115"/>
      <c r="G128" s="115"/>
      <c r="H128" s="116">
        <f t="shared" si="2"/>
        <v>5.833</v>
      </c>
      <c r="I128" s="117">
        <v>1.0</v>
      </c>
      <c r="J128" s="117">
        <v>4.833</v>
      </c>
      <c r="K128" s="118">
        <f t="shared" si="3"/>
        <v>0</v>
      </c>
      <c r="L128" s="119">
        <f t="shared" si="4"/>
        <v>0</v>
      </c>
      <c r="M128" s="120"/>
      <c r="N128" s="121">
        <f t="shared" si="5"/>
        <v>0</v>
      </c>
      <c r="O128" s="120"/>
      <c r="P128" s="122">
        <f t="shared" si="6"/>
        <v>0</v>
      </c>
      <c r="Q128" s="120"/>
      <c r="R128" s="118">
        <f t="shared" si="7"/>
        <v>4.6393</v>
      </c>
      <c r="S128" s="122">
        <f t="shared" si="8"/>
        <v>0</v>
      </c>
      <c r="T128" s="122"/>
      <c r="U128" s="122"/>
      <c r="V128" s="122"/>
      <c r="W128" s="120"/>
      <c r="X128" s="122">
        <f t="shared" si="9"/>
        <v>2.9166</v>
      </c>
      <c r="Y128" s="115"/>
      <c r="Z128" s="115"/>
      <c r="AA128" s="124">
        <v>2.9166</v>
      </c>
      <c r="AB128" s="125">
        <f t="shared" si="10"/>
        <v>1.7227</v>
      </c>
      <c r="AC128" s="126">
        <v>0.5833</v>
      </c>
      <c r="AD128" s="126">
        <v>1.1394</v>
      </c>
      <c r="AE128" s="126"/>
      <c r="AF128" s="117" t="str">
        <f t="shared" si="11"/>
        <v>#ERROR!</v>
      </c>
      <c r="AG128" s="124"/>
      <c r="AH128" s="124"/>
      <c r="AI128" s="124"/>
    </row>
    <row r="129" ht="12.0" customHeight="1">
      <c r="A129" s="112">
        <v>2019.0</v>
      </c>
      <c r="B129" s="112">
        <v>2019.0</v>
      </c>
      <c r="C129" s="10">
        <v>43647.0</v>
      </c>
      <c r="D129" s="117" t="str">
        <f t="shared" si="12"/>
        <v>#ERROR!</v>
      </c>
      <c r="E129" s="114">
        <f t="shared" si="1"/>
        <v>0</v>
      </c>
      <c r="F129" s="115"/>
      <c r="G129" s="115"/>
      <c r="H129" s="116">
        <f t="shared" si="2"/>
        <v>5.833</v>
      </c>
      <c r="I129" s="117">
        <v>1.0</v>
      </c>
      <c r="J129" s="117">
        <v>4.833</v>
      </c>
      <c r="K129" s="118">
        <f t="shared" si="3"/>
        <v>0</v>
      </c>
      <c r="L129" s="119">
        <f t="shared" si="4"/>
        <v>0</v>
      </c>
      <c r="M129" s="120"/>
      <c r="N129" s="121">
        <f t="shared" si="5"/>
        <v>0</v>
      </c>
      <c r="O129" s="120"/>
      <c r="P129" s="122">
        <f t="shared" si="6"/>
        <v>0</v>
      </c>
      <c r="Q129" s="123"/>
      <c r="R129" s="118">
        <f t="shared" si="7"/>
        <v>4.6393</v>
      </c>
      <c r="S129" s="122">
        <f t="shared" si="8"/>
        <v>0</v>
      </c>
      <c r="T129" s="122"/>
      <c r="U129" s="122"/>
      <c r="V129" s="122"/>
      <c r="W129" s="120"/>
      <c r="X129" s="122">
        <f t="shared" si="9"/>
        <v>2.9166</v>
      </c>
      <c r="Y129" s="115"/>
      <c r="Z129" s="115"/>
      <c r="AA129" s="124">
        <v>2.9166</v>
      </c>
      <c r="AB129" s="125">
        <f t="shared" si="10"/>
        <v>1.7227</v>
      </c>
      <c r="AC129" s="126">
        <v>0.5833</v>
      </c>
      <c r="AD129" s="126">
        <v>1.1394</v>
      </c>
      <c r="AE129" s="126"/>
      <c r="AF129" s="117" t="str">
        <f t="shared" si="11"/>
        <v>#ERROR!</v>
      </c>
      <c r="AG129" s="124"/>
      <c r="AH129" s="124"/>
      <c r="AI129" s="124"/>
    </row>
    <row r="130" ht="12.0" customHeight="1">
      <c r="A130" s="112">
        <v>2019.0</v>
      </c>
      <c r="B130" s="112">
        <v>2019.0</v>
      </c>
      <c r="C130" s="10">
        <v>43678.0</v>
      </c>
      <c r="D130" s="117" t="str">
        <f t="shared" si="12"/>
        <v>#ERROR!</v>
      </c>
      <c r="E130" s="114">
        <f t="shared" si="1"/>
        <v>0</v>
      </c>
      <c r="F130" s="115"/>
      <c r="G130" s="115"/>
      <c r="H130" s="116">
        <f t="shared" si="2"/>
        <v>5.833</v>
      </c>
      <c r="I130" s="117">
        <v>1.0</v>
      </c>
      <c r="J130" s="117">
        <v>4.833</v>
      </c>
      <c r="K130" s="118">
        <f t="shared" si="3"/>
        <v>0</v>
      </c>
      <c r="L130" s="119">
        <f t="shared" si="4"/>
        <v>0</v>
      </c>
      <c r="M130" s="120"/>
      <c r="N130" s="121">
        <f t="shared" si="5"/>
        <v>0</v>
      </c>
      <c r="O130" s="120"/>
      <c r="P130" s="122">
        <f t="shared" si="6"/>
        <v>0</v>
      </c>
      <c r="Q130" s="120"/>
      <c r="R130" s="118">
        <f t="shared" si="7"/>
        <v>6.7227</v>
      </c>
      <c r="S130" s="122">
        <f t="shared" si="8"/>
        <v>0</v>
      </c>
      <c r="T130" s="122"/>
      <c r="U130" s="122"/>
      <c r="V130" s="122"/>
      <c r="W130" s="120"/>
      <c r="X130" s="122">
        <f t="shared" si="9"/>
        <v>5</v>
      </c>
      <c r="Y130" s="115"/>
      <c r="Z130" s="115"/>
      <c r="AA130" s="124">
        <v>5.0</v>
      </c>
      <c r="AB130" s="125">
        <f t="shared" si="10"/>
        <v>1.7227</v>
      </c>
      <c r="AC130" s="126">
        <v>0.5833</v>
      </c>
      <c r="AD130" s="126">
        <v>1.1394</v>
      </c>
      <c r="AE130" s="126"/>
      <c r="AF130" s="117" t="str">
        <f t="shared" si="11"/>
        <v>#ERROR!</v>
      </c>
      <c r="AG130" s="124"/>
      <c r="AH130" s="124"/>
      <c r="AI130" s="124"/>
    </row>
    <row r="131" ht="12.0" customHeight="1">
      <c r="A131" s="112">
        <v>2019.0</v>
      </c>
      <c r="B131" s="112">
        <v>2019.0</v>
      </c>
      <c r="C131" s="10">
        <v>43709.0</v>
      </c>
      <c r="D131" s="117" t="str">
        <f t="shared" si="12"/>
        <v>#ERROR!</v>
      </c>
      <c r="E131" s="114">
        <f t="shared" si="1"/>
        <v>0</v>
      </c>
      <c r="F131" s="115"/>
      <c r="G131" s="115"/>
      <c r="H131" s="116">
        <f t="shared" si="2"/>
        <v>5.833</v>
      </c>
      <c r="I131" s="117">
        <v>1.0</v>
      </c>
      <c r="J131" s="117">
        <v>4.833</v>
      </c>
      <c r="K131" s="118">
        <f t="shared" si="3"/>
        <v>0</v>
      </c>
      <c r="L131" s="119">
        <f t="shared" si="4"/>
        <v>0</v>
      </c>
      <c r="M131" s="120"/>
      <c r="N131" s="121">
        <f t="shared" si="5"/>
        <v>0</v>
      </c>
      <c r="O131" s="120"/>
      <c r="P131" s="122">
        <f t="shared" si="6"/>
        <v>0</v>
      </c>
      <c r="Q131" s="120"/>
      <c r="R131" s="118">
        <f t="shared" si="7"/>
        <v>8.6393</v>
      </c>
      <c r="S131" s="122">
        <f t="shared" si="8"/>
        <v>0</v>
      </c>
      <c r="T131" s="122"/>
      <c r="U131" s="122"/>
      <c r="V131" s="122"/>
      <c r="W131" s="120"/>
      <c r="X131" s="122">
        <f t="shared" si="9"/>
        <v>6.9166</v>
      </c>
      <c r="Y131" s="115">
        <v>4.0</v>
      </c>
      <c r="Z131" s="115"/>
      <c r="AA131" s="124">
        <v>2.9166</v>
      </c>
      <c r="AB131" s="125">
        <f t="shared" si="10"/>
        <v>1.7227</v>
      </c>
      <c r="AC131" s="126">
        <v>0.5833</v>
      </c>
      <c r="AD131" s="126">
        <v>1.1394</v>
      </c>
      <c r="AE131" s="126"/>
      <c r="AF131" s="117" t="str">
        <f t="shared" si="11"/>
        <v>#ERROR!</v>
      </c>
      <c r="AG131" s="124"/>
      <c r="AH131" s="124"/>
      <c r="AI131" s="124"/>
    </row>
    <row r="132" ht="12.0" customHeight="1">
      <c r="A132" s="112">
        <v>2019.0</v>
      </c>
      <c r="B132" s="112">
        <v>2019.0</v>
      </c>
      <c r="C132" s="10">
        <v>43739.0</v>
      </c>
      <c r="D132" s="117" t="str">
        <f t="shared" si="12"/>
        <v>#ERROR!</v>
      </c>
      <c r="E132" s="114">
        <f t="shared" si="1"/>
        <v>0</v>
      </c>
      <c r="F132" s="115"/>
      <c r="G132" s="115"/>
      <c r="H132" s="116">
        <f t="shared" si="2"/>
        <v>5.833</v>
      </c>
      <c r="I132" s="117">
        <v>1.0</v>
      </c>
      <c r="J132" s="117">
        <v>4.833</v>
      </c>
      <c r="K132" s="118">
        <f t="shared" si="3"/>
        <v>0</v>
      </c>
      <c r="L132" s="119">
        <f t="shared" si="4"/>
        <v>0</v>
      </c>
      <c r="M132" s="120"/>
      <c r="N132" s="121">
        <f t="shared" si="5"/>
        <v>0</v>
      </c>
      <c r="O132" s="120"/>
      <c r="P132" s="122">
        <f t="shared" si="6"/>
        <v>0</v>
      </c>
      <c r="Q132" s="120"/>
      <c r="R132" s="118">
        <f t="shared" si="7"/>
        <v>6.7227</v>
      </c>
      <c r="S132" s="122">
        <f t="shared" si="8"/>
        <v>0</v>
      </c>
      <c r="T132" s="122"/>
      <c r="U132" s="122"/>
      <c r="V132" s="122"/>
      <c r="W132" s="120"/>
      <c r="X132" s="122">
        <f t="shared" si="9"/>
        <v>5</v>
      </c>
      <c r="Y132" s="115"/>
      <c r="Z132" s="115"/>
      <c r="AA132" s="124">
        <v>5.0</v>
      </c>
      <c r="AB132" s="125">
        <f t="shared" si="10"/>
        <v>1.7227</v>
      </c>
      <c r="AC132" s="126">
        <v>0.5833</v>
      </c>
      <c r="AD132" s="126">
        <v>1.1394</v>
      </c>
      <c r="AE132" s="126"/>
      <c r="AF132" s="117" t="str">
        <f t="shared" si="11"/>
        <v>#ERROR!</v>
      </c>
      <c r="AG132" s="124"/>
      <c r="AH132" s="124"/>
      <c r="AI132" s="124"/>
    </row>
    <row r="133" ht="12.0" customHeight="1">
      <c r="A133" s="112">
        <v>2019.0</v>
      </c>
      <c r="B133" s="112">
        <v>2019.0</v>
      </c>
      <c r="C133" s="10">
        <v>43770.0</v>
      </c>
      <c r="D133" s="117" t="str">
        <f t="shared" si="12"/>
        <v>#ERROR!</v>
      </c>
      <c r="E133" s="114">
        <f t="shared" si="1"/>
        <v>0</v>
      </c>
      <c r="F133" s="115"/>
      <c r="G133" s="115"/>
      <c r="H133" s="116">
        <f t="shared" si="2"/>
        <v>5.833</v>
      </c>
      <c r="I133" s="117">
        <v>1.0</v>
      </c>
      <c r="J133" s="117">
        <v>4.833</v>
      </c>
      <c r="K133" s="118">
        <f t="shared" si="3"/>
        <v>0</v>
      </c>
      <c r="L133" s="119">
        <f t="shared" si="4"/>
        <v>0</v>
      </c>
      <c r="M133" s="120"/>
      <c r="N133" s="121">
        <f t="shared" si="5"/>
        <v>0</v>
      </c>
      <c r="O133" s="120"/>
      <c r="P133" s="122">
        <f t="shared" si="6"/>
        <v>0</v>
      </c>
      <c r="Q133" s="120"/>
      <c r="R133" s="118">
        <f t="shared" si="7"/>
        <v>6.7227</v>
      </c>
      <c r="S133" s="122">
        <f t="shared" si="8"/>
        <v>0</v>
      </c>
      <c r="T133" s="122"/>
      <c r="U133" s="122"/>
      <c r="V133" s="122"/>
      <c r="W133" s="120"/>
      <c r="X133" s="122">
        <f t="shared" si="9"/>
        <v>5</v>
      </c>
      <c r="Y133" s="115"/>
      <c r="Z133" s="115"/>
      <c r="AA133" s="124">
        <v>5.0</v>
      </c>
      <c r="AB133" s="125">
        <f t="shared" si="10"/>
        <v>1.7227</v>
      </c>
      <c r="AC133" s="126">
        <v>0.5833</v>
      </c>
      <c r="AD133" s="126">
        <v>1.1394</v>
      </c>
      <c r="AE133" s="126"/>
      <c r="AF133" s="117" t="str">
        <f t="shared" si="11"/>
        <v>#ERROR!</v>
      </c>
      <c r="AG133" s="124"/>
      <c r="AH133" s="124"/>
      <c r="AI133" s="124"/>
    </row>
    <row r="134" ht="12.0" customHeight="1">
      <c r="A134" s="127">
        <v>2019.0</v>
      </c>
      <c r="B134" s="127">
        <v>2019.0</v>
      </c>
      <c r="C134" s="11">
        <v>43800.0</v>
      </c>
      <c r="D134" s="128" t="str">
        <f t="shared" si="12"/>
        <v>#ERROR!</v>
      </c>
      <c r="E134" s="114">
        <f t="shared" si="1"/>
        <v>0</v>
      </c>
      <c r="F134" s="129"/>
      <c r="G134" s="115"/>
      <c r="H134" s="116">
        <f t="shared" si="2"/>
        <v>5.833</v>
      </c>
      <c r="I134" s="117">
        <v>1.0</v>
      </c>
      <c r="J134" s="117">
        <v>4.833</v>
      </c>
      <c r="K134" s="118">
        <f t="shared" si="3"/>
        <v>0</v>
      </c>
      <c r="L134" s="119">
        <f t="shared" si="4"/>
        <v>0</v>
      </c>
      <c r="M134" s="131"/>
      <c r="N134" s="121">
        <f t="shared" si="5"/>
        <v>0</v>
      </c>
      <c r="O134" s="130"/>
      <c r="P134" s="122">
        <f t="shared" si="6"/>
        <v>0</v>
      </c>
      <c r="Q134" s="130"/>
      <c r="R134" s="118">
        <f t="shared" si="7"/>
        <v>4.6393</v>
      </c>
      <c r="S134" s="122">
        <f t="shared" si="8"/>
        <v>0</v>
      </c>
      <c r="T134" s="122"/>
      <c r="U134" s="122"/>
      <c r="V134" s="122"/>
      <c r="W134" s="130"/>
      <c r="X134" s="122">
        <f t="shared" si="9"/>
        <v>2.9166</v>
      </c>
      <c r="Y134" s="129"/>
      <c r="Z134" s="129"/>
      <c r="AA134" s="124">
        <v>2.9166</v>
      </c>
      <c r="AB134" s="125">
        <f t="shared" si="10"/>
        <v>1.7227</v>
      </c>
      <c r="AC134" s="126">
        <v>0.5833</v>
      </c>
      <c r="AD134" s="126">
        <v>1.1394</v>
      </c>
      <c r="AE134" s="126"/>
      <c r="AF134" s="117" t="str">
        <f t="shared" si="11"/>
        <v>#ERROR!</v>
      </c>
      <c r="AG134" s="131"/>
      <c r="AH134" s="124"/>
      <c r="AI134" s="124"/>
    </row>
    <row r="135" ht="12.0" customHeight="1">
      <c r="A135" s="112">
        <v>2020.0</v>
      </c>
      <c r="B135" s="112">
        <v>2020.0</v>
      </c>
      <c r="C135" s="10">
        <v>43831.0</v>
      </c>
      <c r="D135" s="117" t="str">
        <f t="shared" si="12"/>
        <v>#ERROR!</v>
      </c>
      <c r="E135" s="114">
        <f t="shared" si="1"/>
        <v>0</v>
      </c>
      <c r="F135" s="115"/>
      <c r="G135" s="115"/>
      <c r="H135" s="116">
        <f t="shared" si="2"/>
        <v>5.91666</v>
      </c>
      <c r="I135" s="117">
        <v>1.0</v>
      </c>
      <c r="J135" s="117">
        <v>4.91666</v>
      </c>
      <c r="K135" s="118">
        <f t="shared" si="3"/>
        <v>0</v>
      </c>
      <c r="L135" s="119">
        <f t="shared" si="4"/>
        <v>0</v>
      </c>
      <c r="M135" s="120"/>
      <c r="N135" s="121">
        <f t="shared" si="5"/>
        <v>0</v>
      </c>
      <c r="O135" s="120"/>
      <c r="P135" s="122">
        <f t="shared" si="6"/>
        <v>0</v>
      </c>
      <c r="Q135" s="123"/>
      <c r="R135" s="118">
        <f t="shared" si="7"/>
        <v>0.9294832452</v>
      </c>
      <c r="S135" s="122">
        <f t="shared" si="8"/>
        <v>0</v>
      </c>
      <c r="T135" s="122"/>
      <c r="U135" s="122"/>
      <c r="V135" s="122"/>
      <c r="W135" s="120"/>
      <c r="X135" s="122">
        <f t="shared" si="9"/>
        <v>0.9294832452</v>
      </c>
      <c r="Y135" s="115"/>
      <c r="Z135" s="115"/>
      <c r="AA135" s="124">
        <v>0.9294832452460023</v>
      </c>
      <c r="AB135" s="125">
        <f t="shared" si="10"/>
        <v>0</v>
      </c>
      <c r="AC135" s="126">
        <v>0.0</v>
      </c>
      <c r="AD135" s="126">
        <v>0.0</v>
      </c>
      <c r="AE135" s="126"/>
      <c r="AF135" s="117" t="str">
        <f t="shared" si="11"/>
        <v>#ERROR!</v>
      </c>
      <c r="AG135" s="124"/>
      <c r="AH135" s="124"/>
      <c r="AI135" s="124"/>
    </row>
    <row r="136" ht="12.0" customHeight="1">
      <c r="A136" s="112">
        <v>2020.0</v>
      </c>
      <c r="B136" s="112">
        <v>2020.0</v>
      </c>
      <c r="C136" s="10">
        <v>43862.0</v>
      </c>
      <c r="D136" s="117" t="str">
        <f t="shared" si="12"/>
        <v>#ERROR!</v>
      </c>
      <c r="E136" s="114">
        <f t="shared" si="1"/>
        <v>0</v>
      </c>
      <c r="F136" s="115"/>
      <c r="G136" s="115"/>
      <c r="H136" s="116">
        <f t="shared" si="2"/>
        <v>5.91666</v>
      </c>
      <c r="I136" s="117">
        <v>1.0</v>
      </c>
      <c r="J136" s="117">
        <v>4.91666</v>
      </c>
      <c r="K136" s="118">
        <f t="shared" si="3"/>
        <v>0</v>
      </c>
      <c r="L136" s="119">
        <f t="shared" si="4"/>
        <v>0</v>
      </c>
      <c r="M136" s="120"/>
      <c r="N136" s="121">
        <f t="shared" si="5"/>
        <v>0</v>
      </c>
      <c r="O136" s="120"/>
      <c r="P136" s="122">
        <f t="shared" si="6"/>
        <v>0</v>
      </c>
      <c r="Q136" s="123"/>
      <c r="R136" s="118">
        <f t="shared" si="7"/>
        <v>0.9294832452</v>
      </c>
      <c r="S136" s="122">
        <f t="shared" si="8"/>
        <v>0</v>
      </c>
      <c r="T136" s="122"/>
      <c r="U136" s="122"/>
      <c r="V136" s="122"/>
      <c r="W136" s="120"/>
      <c r="X136" s="122">
        <f t="shared" si="9"/>
        <v>0.9294832452</v>
      </c>
      <c r="Y136" s="115"/>
      <c r="Z136" s="115"/>
      <c r="AA136" s="124">
        <v>0.9294832452460023</v>
      </c>
      <c r="AB136" s="125">
        <f t="shared" si="10"/>
        <v>0</v>
      </c>
      <c r="AC136" s="126">
        <v>0.0</v>
      </c>
      <c r="AD136" s="126">
        <v>0.0</v>
      </c>
      <c r="AE136" s="126"/>
      <c r="AF136" s="117" t="str">
        <f t="shared" si="11"/>
        <v>#ERROR!</v>
      </c>
      <c r="AG136" s="124"/>
      <c r="AH136" s="124"/>
      <c r="AI136" s="124"/>
    </row>
    <row r="137" ht="12.0" customHeight="1">
      <c r="A137" s="112">
        <v>2020.0</v>
      </c>
      <c r="B137" s="112">
        <v>2020.0</v>
      </c>
      <c r="C137" s="10">
        <v>43891.0</v>
      </c>
      <c r="D137" s="117" t="str">
        <f t="shared" si="12"/>
        <v>#ERROR!</v>
      </c>
      <c r="E137" s="114">
        <f t="shared" si="1"/>
        <v>0</v>
      </c>
      <c r="F137" s="115"/>
      <c r="G137" s="115"/>
      <c r="H137" s="116">
        <f t="shared" si="2"/>
        <v>5.91666</v>
      </c>
      <c r="I137" s="117">
        <v>1.0</v>
      </c>
      <c r="J137" s="117">
        <v>4.91666</v>
      </c>
      <c r="K137" s="118">
        <f t="shared" si="3"/>
        <v>0</v>
      </c>
      <c r="L137" s="119">
        <f t="shared" si="4"/>
        <v>0</v>
      </c>
      <c r="M137" s="120"/>
      <c r="N137" s="121">
        <f t="shared" si="5"/>
        <v>0</v>
      </c>
      <c r="O137" s="120"/>
      <c r="P137" s="122">
        <f t="shared" si="6"/>
        <v>0</v>
      </c>
      <c r="Q137" s="120"/>
      <c r="R137" s="118">
        <f t="shared" si="7"/>
        <v>8</v>
      </c>
      <c r="S137" s="122">
        <f t="shared" si="8"/>
        <v>0</v>
      </c>
      <c r="T137" s="122"/>
      <c r="U137" s="122"/>
      <c r="V137" s="122"/>
      <c r="W137" s="120"/>
      <c r="X137" s="122">
        <f t="shared" si="9"/>
        <v>6</v>
      </c>
      <c r="Y137" s="115"/>
      <c r="Z137" s="115"/>
      <c r="AA137" s="124">
        <v>6.0</v>
      </c>
      <c r="AB137" s="125">
        <f t="shared" si="10"/>
        <v>2</v>
      </c>
      <c r="AC137" s="126">
        <v>0.0</v>
      </c>
      <c r="AD137" s="126">
        <v>2.0</v>
      </c>
      <c r="AE137" s="126"/>
      <c r="AF137" s="117" t="str">
        <f t="shared" si="11"/>
        <v>#ERROR!</v>
      </c>
      <c r="AG137" s="124"/>
      <c r="AH137" s="124"/>
      <c r="AI137" s="124"/>
    </row>
    <row r="138" ht="12.0" customHeight="1">
      <c r="A138" s="112">
        <v>2020.0</v>
      </c>
      <c r="B138" s="112">
        <v>2020.0</v>
      </c>
      <c r="C138" s="10">
        <v>43922.0</v>
      </c>
      <c r="D138" s="117" t="str">
        <f t="shared" si="12"/>
        <v>#ERROR!</v>
      </c>
      <c r="E138" s="114">
        <f t="shared" si="1"/>
        <v>0</v>
      </c>
      <c r="F138" s="115"/>
      <c r="G138" s="115"/>
      <c r="H138" s="116">
        <f t="shared" si="2"/>
        <v>5.91666</v>
      </c>
      <c r="I138" s="117">
        <v>1.0</v>
      </c>
      <c r="J138" s="117">
        <v>4.91666</v>
      </c>
      <c r="K138" s="118">
        <f t="shared" si="3"/>
        <v>0</v>
      </c>
      <c r="L138" s="119">
        <f t="shared" si="4"/>
        <v>0</v>
      </c>
      <c r="M138" s="120"/>
      <c r="N138" s="121">
        <f t="shared" si="5"/>
        <v>0</v>
      </c>
      <c r="O138" s="120"/>
      <c r="P138" s="122">
        <f t="shared" si="6"/>
        <v>0</v>
      </c>
      <c r="Q138" s="120"/>
      <c r="R138" s="118">
        <f t="shared" si="7"/>
        <v>9.267071723</v>
      </c>
      <c r="S138" s="122">
        <f t="shared" si="8"/>
        <v>0</v>
      </c>
      <c r="T138" s="122"/>
      <c r="U138" s="122"/>
      <c r="V138" s="122"/>
      <c r="W138" s="120"/>
      <c r="X138" s="122">
        <f t="shared" si="9"/>
        <v>9</v>
      </c>
      <c r="Y138" s="115"/>
      <c r="Z138" s="115">
        <v>3.0</v>
      </c>
      <c r="AA138" s="124">
        <v>6.0</v>
      </c>
      <c r="AB138" s="125">
        <f t="shared" si="10"/>
        <v>0.2670717231</v>
      </c>
      <c r="AC138" s="126">
        <v>0.0</v>
      </c>
      <c r="AD138" s="126">
        <v>0.26707172306068</v>
      </c>
      <c r="AE138" s="126"/>
      <c r="AF138" s="117" t="str">
        <f t="shared" si="11"/>
        <v>#ERROR!</v>
      </c>
      <c r="AG138" s="124"/>
      <c r="AH138" s="124"/>
      <c r="AI138" s="124"/>
    </row>
    <row r="139" ht="12.0" customHeight="1">
      <c r="A139" s="112">
        <v>2020.0</v>
      </c>
      <c r="B139" s="112">
        <v>2020.0</v>
      </c>
      <c r="C139" s="10">
        <v>43952.0</v>
      </c>
      <c r="D139" s="117" t="str">
        <f t="shared" si="12"/>
        <v>#ERROR!</v>
      </c>
      <c r="E139" s="114">
        <f t="shared" si="1"/>
        <v>0</v>
      </c>
      <c r="F139" s="115"/>
      <c r="G139" s="115"/>
      <c r="H139" s="116">
        <f t="shared" si="2"/>
        <v>5.91666</v>
      </c>
      <c r="I139" s="117">
        <v>1.0</v>
      </c>
      <c r="J139" s="117">
        <v>4.91666</v>
      </c>
      <c r="K139" s="118">
        <f t="shared" si="3"/>
        <v>0</v>
      </c>
      <c r="L139" s="119">
        <f t="shared" si="4"/>
        <v>0</v>
      </c>
      <c r="M139" s="120"/>
      <c r="N139" s="121">
        <f t="shared" si="5"/>
        <v>0</v>
      </c>
      <c r="O139" s="120"/>
      <c r="P139" s="122">
        <f t="shared" si="6"/>
        <v>0</v>
      </c>
      <c r="Q139" s="120"/>
      <c r="R139" s="118">
        <f t="shared" si="7"/>
        <v>3.929483245</v>
      </c>
      <c r="S139" s="122">
        <f t="shared" si="8"/>
        <v>0</v>
      </c>
      <c r="T139" s="122"/>
      <c r="U139" s="122"/>
      <c r="V139" s="122"/>
      <c r="W139" s="120"/>
      <c r="X139" s="122">
        <f t="shared" si="9"/>
        <v>3.929483245</v>
      </c>
      <c r="Y139" s="115">
        <v>3.0</v>
      </c>
      <c r="Z139" s="115"/>
      <c r="AA139" s="124">
        <v>0.9294832452460023</v>
      </c>
      <c r="AB139" s="125">
        <f t="shared" si="10"/>
        <v>0</v>
      </c>
      <c r="AC139" s="126">
        <v>0.0</v>
      </c>
      <c r="AD139" s="126">
        <v>0.0</v>
      </c>
      <c r="AE139" s="126"/>
      <c r="AF139" s="117" t="str">
        <f t="shared" si="11"/>
        <v>#ERROR!</v>
      </c>
      <c r="AG139" s="124"/>
      <c r="AH139" s="124"/>
      <c r="AI139" s="124"/>
    </row>
    <row r="140" ht="12.0" customHeight="1">
      <c r="A140" s="112">
        <v>2020.0</v>
      </c>
      <c r="B140" s="112">
        <v>2020.0</v>
      </c>
      <c r="C140" s="10">
        <v>43983.0</v>
      </c>
      <c r="D140" s="117" t="str">
        <f t="shared" si="12"/>
        <v>#ERROR!</v>
      </c>
      <c r="E140" s="114">
        <f t="shared" si="1"/>
        <v>0</v>
      </c>
      <c r="F140" s="115"/>
      <c r="G140" s="115"/>
      <c r="H140" s="116">
        <f t="shared" si="2"/>
        <v>5.91666</v>
      </c>
      <c r="I140" s="117">
        <v>1.0</v>
      </c>
      <c r="J140" s="117">
        <v>4.91666</v>
      </c>
      <c r="K140" s="118">
        <f t="shared" si="3"/>
        <v>0</v>
      </c>
      <c r="L140" s="119">
        <f t="shared" si="4"/>
        <v>0</v>
      </c>
      <c r="M140" s="120"/>
      <c r="N140" s="121">
        <f t="shared" si="5"/>
        <v>0</v>
      </c>
      <c r="O140" s="120"/>
      <c r="P140" s="122">
        <f t="shared" si="6"/>
        <v>0</v>
      </c>
      <c r="Q140" s="120"/>
      <c r="R140" s="118">
        <f t="shared" si="7"/>
        <v>7.196554968</v>
      </c>
      <c r="S140" s="122">
        <f t="shared" si="8"/>
        <v>0</v>
      </c>
      <c r="T140" s="122"/>
      <c r="U140" s="122"/>
      <c r="V140" s="122"/>
      <c r="W140" s="120"/>
      <c r="X140" s="122">
        <f t="shared" si="9"/>
        <v>5.929483245</v>
      </c>
      <c r="Y140" s="115"/>
      <c r="Z140" s="115">
        <v>3.0</v>
      </c>
      <c r="AA140" s="124">
        <v>2.929483245246</v>
      </c>
      <c r="AB140" s="125">
        <f t="shared" si="10"/>
        <v>1.267071723</v>
      </c>
      <c r="AC140" s="126">
        <v>0.0</v>
      </c>
      <c r="AD140" s="126">
        <v>1.26707172306068</v>
      </c>
      <c r="AE140" s="126"/>
      <c r="AF140" s="117" t="str">
        <f t="shared" si="11"/>
        <v>#ERROR!</v>
      </c>
      <c r="AG140" s="124"/>
      <c r="AH140" s="124"/>
      <c r="AI140" s="124"/>
    </row>
    <row r="141" ht="12.0" customHeight="1">
      <c r="A141" s="112">
        <v>2020.0</v>
      </c>
      <c r="B141" s="112">
        <v>2020.0</v>
      </c>
      <c r="C141" s="10">
        <v>44013.0</v>
      </c>
      <c r="D141" s="117" t="str">
        <f t="shared" si="12"/>
        <v>#ERROR!</v>
      </c>
      <c r="E141" s="114">
        <f t="shared" si="1"/>
        <v>0</v>
      </c>
      <c r="F141" s="115"/>
      <c r="G141" s="115"/>
      <c r="H141" s="116">
        <f t="shared" si="2"/>
        <v>5.91666</v>
      </c>
      <c r="I141" s="117">
        <v>1.0</v>
      </c>
      <c r="J141" s="117">
        <v>4.91666</v>
      </c>
      <c r="K141" s="118">
        <f t="shared" si="3"/>
        <v>0</v>
      </c>
      <c r="L141" s="119">
        <f t="shared" si="4"/>
        <v>0</v>
      </c>
      <c r="M141" s="120"/>
      <c r="N141" s="121">
        <f t="shared" si="5"/>
        <v>0</v>
      </c>
      <c r="O141" s="120"/>
      <c r="P141" s="122">
        <f t="shared" si="6"/>
        <v>0</v>
      </c>
      <c r="Q141" s="120"/>
      <c r="R141" s="118">
        <f t="shared" si="7"/>
        <v>6.196554968</v>
      </c>
      <c r="S141" s="122">
        <f t="shared" si="8"/>
        <v>0</v>
      </c>
      <c r="T141" s="122"/>
      <c r="U141" s="122"/>
      <c r="V141" s="122"/>
      <c r="W141" s="120"/>
      <c r="X141" s="122">
        <f t="shared" si="9"/>
        <v>0.9294832452</v>
      </c>
      <c r="Y141" s="115"/>
      <c r="Z141" s="115"/>
      <c r="AA141" s="124">
        <v>0.9294832452460023</v>
      </c>
      <c r="AB141" s="125">
        <f t="shared" si="10"/>
        <v>5.267071723</v>
      </c>
      <c r="AC141" s="126">
        <v>2.0</v>
      </c>
      <c r="AD141" s="126">
        <v>3.2670717230606803</v>
      </c>
      <c r="AE141" s="126"/>
      <c r="AF141" s="117" t="str">
        <f t="shared" si="11"/>
        <v>#ERROR!</v>
      </c>
      <c r="AG141" s="124"/>
      <c r="AH141" s="124"/>
      <c r="AI141" s="124"/>
    </row>
    <row r="142" ht="12.0" customHeight="1">
      <c r="A142" s="112">
        <v>2020.0</v>
      </c>
      <c r="B142" s="112">
        <v>2020.0</v>
      </c>
      <c r="C142" s="10">
        <v>44044.0</v>
      </c>
      <c r="D142" s="117" t="str">
        <f t="shared" si="12"/>
        <v>#ERROR!</v>
      </c>
      <c r="E142" s="114">
        <f t="shared" si="1"/>
        <v>0</v>
      </c>
      <c r="F142" s="115"/>
      <c r="G142" s="115"/>
      <c r="H142" s="116">
        <f t="shared" si="2"/>
        <v>5.91666</v>
      </c>
      <c r="I142" s="117">
        <v>1.0</v>
      </c>
      <c r="J142" s="117">
        <v>4.91666</v>
      </c>
      <c r="K142" s="118">
        <f t="shared" si="3"/>
        <v>0</v>
      </c>
      <c r="L142" s="119">
        <f t="shared" si="4"/>
        <v>0</v>
      </c>
      <c r="M142" s="120"/>
      <c r="N142" s="121">
        <f t="shared" si="5"/>
        <v>0</v>
      </c>
      <c r="O142" s="120"/>
      <c r="P142" s="122">
        <f t="shared" si="6"/>
        <v>0</v>
      </c>
      <c r="Q142" s="120"/>
      <c r="R142" s="118">
        <f t="shared" si="7"/>
        <v>3.196554968</v>
      </c>
      <c r="S142" s="122">
        <f t="shared" si="8"/>
        <v>0</v>
      </c>
      <c r="T142" s="122"/>
      <c r="U142" s="122"/>
      <c r="V142" s="122"/>
      <c r="W142" s="120"/>
      <c r="X142" s="122">
        <f t="shared" si="9"/>
        <v>0.9294832452</v>
      </c>
      <c r="Y142" s="115"/>
      <c r="Z142" s="115"/>
      <c r="AA142" s="124">
        <v>0.9294832452460023</v>
      </c>
      <c r="AB142" s="125">
        <f t="shared" si="10"/>
        <v>2.267071723</v>
      </c>
      <c r="AC142" s="126">
        <v>0.0</v>
      </c>
      <c r="AD142" s="126">
        <v>2.26707172306068</v>
      </c>
      <c r="AE142" s="126"/>
      <c r="AF142" s="117" t="str">
        <f t="shared" si="11"/>
        <v>#ERROR!</v>
      </c>
      <c r="AG142" s="124"/>
      <c r="AH142" s="124"/>
      <c r="AI142" s="124"/>
    </row>
    <row r="143" ht="12.0" customHeight="1">
      <c r="A143" s="112">
        <v>2020.0</v>
      </c>
      <c r="B143" s="112">
        <v>2020.0</v>
      </c>
      <c r="C143" s="10">
        <v>44075.0</v>
      </c>
      <c r="D143" s="117" t="str">
        <f t="shared" si="12"/>
        <v>#ERROR!</v>
      </c>
      <c r="E143" s="114">
        <f t="shared" si="1"/>
        <v>0</v>
      </c>
      <c r="F143" s="115"/>
      <c r="G143" s="115"/>
      <c r="H143" s="116">
        <f t="shared" si="2"/>
        <v>5.91666</v>
      </c>
      <c r="I143" s="117">
        <v>1.0</v>
      </c>
      <c r="J143" s="117">
        <v>4.91666</v>
      </c>
      <c r="K143" s="118">
        <f t="shared" si="3"/>
        <v>0</v>
      </c>
      <c r="L143" s="119">
        <f t="shared" si="4"/>
        <v>0</v>
      </c>
      <c r="M143" s="120"/>
      <c r="N143" s="121">
        <f t="shared" si="5"/>
        <v>0</v>
      </c>
      <c r="O143" s="120"/>
      <c r="P143" s="122">
        <f t="shared" si="6"/>
        <v>0</v>
      </c>
      <c r="Q143" s="120"/>
      <c r="R143" s="118">
        <f t="shared" si="7"/>
        <v>11.19655497</v>
      </c>
      <c r="S143" s="122">
        <f t="shared" si="8"/>
        <v>0</v>
      </c>
      <c r="T143" s="122"/>
      <c r="U143" s="122"/>
      <c r="V143" s="122"/>
      <c r="W143" s="120"/>
      <c r="X143" s="122">
        <f t="shared" si="9"/>
        <v>6.929483245</v>
      </c>
      <c r="Y143" s="115">
        <v>3.0</v>
      </c>
      <c r="Z143" s="115">
        <v>3.0</v>
      </c>
      <c r="AA143" s="124">
        <v>0.9294832452460023</v>
      </c>
      <c r="AB143" s="125">
        <f t="shared" si="10"/>
        <v>4.267071723</v>
      </c>
      <c r="AC143" s="126">
        <v>1.0</v>
      </c>
      <c r="AD143" s="126">
        <v>3.2670717230606803</v>
      </c>
      <c r="AE143" s="126"/>
      <c r="AF143" s="117" t="str">
        <f t="shared" si="11"/>
        <v>#ERROR!</v>
      </c>
      <c r="AG143" s="124"/>
      <c r="AH143" s="124"/>
      <c r="AI143" s="124"/>
    </row>
    <row r="144" ht="12.0" customHeight="1">
      <c r="A144" s="112">
        <v>2020.0</v>
      </c>
      <c r="B144" s="112">
        <v>2020.0</v>
      </c>
      <c r="C144" s="10">
        <v>44105.0</v>
      </c>
      <c r="D144" s="117" t="str">
        <f t="shared" si="12"/>
        <v>#ERROR!</v>
      </c>
      <c r="E144" s="114">
        <f t="shared" si="1"/>
        <v>0</v>
      </c>
      <c r="F144" s="115"/>
      <c r="G144" s="115"/>
      <c r="H144" s="116">
        <f t="shared" si="2"/>
        <v>5.91666</v>
      </c>
      <c r="I144" s="117">
        <v>1.0</v>
      </c>
      <c r="J144" s="117">
        <v>4.91666</v>
      </c>
      <c r="K144" s="118">
        <f t="shared" si="3"/>
        <v>0</v>
      </c>
      <c r="L144" s="119">
        <f t="shared" si="4"/>
        <v>0</v>
      </c>
      <c r="M144" s="120"/>
      <c r="N144" s="121">
        <f t="shared" si="5"/>
        <v>0</v>
      </c>
      <c r="O144" s="120"/>
      <c r="P144" s="122">
        <f t="shared" si="6"/>
        <v>0</v>
      </c>
      <c r="Q144" s="120"/>
      <c r="R144" s="118">
        <f t="shared" si="7"/>
        <v>3.929483245</v>
      </c>
      <c r="S144" s="122">
        <f t="shared" si="8"/>
        <v>0</v>
      </c>
      <c r="T144" s="122"/>
      <c r="U144" s="122"/>
      <c r="V144" s="122"/>
      <c r="W144" s="120"/>
      <c r="X144" s="122">
        <f t="shared" si="9"/>
        <v>3.929483245</v>
      </c>
      <c r="Y144" s="115">
        <v>3.0</v>
      </c>
      <c r="Z144" s="115"/>
      <c r="AA144" s="124">
        <v>0.9294832452460023</v>
      </c>
      <c r="AB144" s="125">
        <f t="shared" si="10"/>
        <v>0</v>
      </c>
      <c r="AC144" s="126">
        <v>0.0</v>
      </c>
      <c r="AD144" s="126">
        <v>0.0</v>
      </c>
      <c r="AE144" s="126"/>
      <c r="AF144" s="117" t="str">
        <f t="shared" si="11"/>
        <v>#ERROR!</v>
      </c>
      <c r="AG144" s="124"/>
      <c r="AH144" s="124"/>
      <c r="AI144" s="124"/>
    </row>
    <row r="145" ht="12.0" customHeight="1">
      <c r="A145" s="112">
        <v>2020.0</v>
      </c>
      <c r="B145" s="112">
        <v>2020.0</v>
      </c>
      <c r="C145" s="10">
        <v>44136.0</v>
      </c>
      <c r="D145" s="117" t="str">
        <f t="shared" si="12"/>
        <v>#ERROR!</v>
      </c>
      <c r="E145" s="114">
        <f t="shared" si="1"/>
        <v>0</v>
      </c>
      <c r="F145" s="115"/>
      <c r="G145" s="115"/>
      <c r="H145" s="116">
        <f t="shared" si="2"/>
        <v>5.91666</v>
      </c>
      <c r="I145" s="117">
        <v>1.0</v>
      </c>
      <c r="J145" s="117">
        <v>4.91666</v>
      </c>
      <c r="K145" s="118">
        <f t="shared" si="3"/>
        <v>0</v>
      </c>
      <c r="L145" s="119">
        <f t="shared" si="4"/>
        <v>0</v>
      </c>
      <c r="M145" s="120"/>
      <c r="N145" s="121">
        <f t="shared" si="5"/>
        <v>0</v>
      </c>
      <c r="O145" s="120"/>
      <c r="P145" s="122">
        <f t="shared" si="6"/>
        <v>0</v>
      </c>
      <c r="Q145" s="120"/>
      <c r="R145" s="118">
        <f t="shared" si="7"/>
        <v>7.929483245</v>
      </c>
      <c r="S145" s="122">
        <f t="shared" si="8"/>
        <v>0</v>
      </c>
      <c r="T145" s="122"/>
      <c r="U145" s="122"/>
      <c r="V145" s="122"/>
      <c r="W145" s="120"/>
      <c r="X145" s="122">
        <f t="shared" si="9"/>
        <v>5.929483245</v>
      </c>
      <c r="Y145" s="115"/>
      <c r="Z145" s="115"/>
      <c r="AA145" s="124">
        <v>5.929483245246</v>
      </c>
      <c r="AB145" s="125">
        <f t="shared" si="10"/>
        <v>2</v>
      </c>
      <c r="AC145" s="126">
        <v>2.0</v>
      </c>
      <c r="AD145" s="126">
        <v>0.0</v>
      </c>
      <c r="AE145" s="126"/>
      <c r="AF145" s="117" t="str">
        <f t="shared" si="11"/>
        <v>#ERROR!</v>
      </c>
      <c r="AG145" s="124"/>
      <c r="AH145" s="124"/>
      <c r="AI145" s="124"/>
    </row>
    <row r="146" ht="12.0" customHeight="1">
      <c r="A146" s="127">
        <v>2020.0</v>
      </c>
      <c r="B146" s="127">
        <v>2020.0</v>
      </c>
      <c r="C146" s="11">
        <v>44166.0</v>
      </c>
      <c r="D146" s="128" t="str">
        <f t="shared" si="12"/>
        <v>#ERROR!</v>
      </c>
      <c r="E146" s="114">
        <f t="shared" si="1"/>
        <v>0</v>
      </c>
      <c r="F146" s="129"/>
      <c r="G146" s="115"/>
      <c r="H146" s="116">
        <f t="shared" si="2"/>
        <v>5.91666</v>
      </c>
      <c r="I146" s="117">
        <v>1.0</v>
      </c>
      <c r="J146" s="117">
        <v>4.91666</v>
      </c>
      <c r="K146" s="118">
        <f t="shared" si="3"/>
        <v>0</v>
      </c>
      <c r="L146" s="119">
        <f t="shared" si="4"/>
        <v>0</v>
      </c>
      <c r="M146" s="131"/>
      <c r="N146" s="121">
        <f t="shared" si="5"/>
        <v>0</v>
      </c>
      <c r="O146" s="130"/>
      <c r="P146" s="122">
        <f t="shared" si="6"/>
        <v>0</v>
      </c>
      <c r="Q146" s="130"/>
      <c r="R146" s="118">
        <f t="shared" si="7"/>
        <v>6.196554968</v>
      </c>
      <c r="S146" s="122">
        <f t="shared" si="8"/>
        <v>0</v>
      </c>
      <c r="T146" s="122"/>
      <c r="U146" s="122"/>
      <c r="V146" s="122"/>
      <c r="W146" s="130"/>
      <c r="X146" s="122">
        <f t="shared" si="9"/>
        <v>3.929483245</v>
      </c>
      <c r="Y146" s="129"/>
      <c r="Z146" s="129">
        <v>3.0</v>
      </c>
      <c r="AA146" s="124">
        <v>0.9294832452460023</v>
      </c>
      <c r="AB146" s="125">
        <f t="shared" si="10"/>
        <v>2.267071723</v>
      </c>
      <c r="AC146" s="126">
        <v>0.0</v>
      </c>
      <c r="AD146" s="126">
        <v>2.26707172306068</v>
      </c>
      <c r="AE146" s="126"/>
      <c r="AF146" s="117" t="str">
        <f t="shared" si="11"/>
        <v>#ERROR!</v>
      </c>
      <c r="AG146" s="131"/>
      <c r="AH146" s="124"/>
      <c r="AI146" s="124"/>
    </row>
    <row r="147" ht="12.0" customHeight="1">
      <c r="A147" s="112">
        <v>2021.0</v>
      </c>
      <c r="B147" s="112">
        <v>2021.0</v>
      </c>
      <c r="C147" s="10">
        <v>44197.0</v>
      </c>
      <c r="D147" s="117" t="str">
        <f t="shared" si="12"/>
        <v>#ERROR!</v>
      </c>
      <c r="E147" s="114">
        <f t="shared" si="1"/>
        <v>0</v>
      </c>
      <c r="F147" s="115"/>
      <c r="G147" s="115"/>
      <c r="H147" s="116">
        <f t="shared" si="2"/>
        <v>6</v>
      </c>
      <c r="I147" s="117">
        <v>1.0</v>
      </c>
      <c r="J147" s="117">
        <v>5.0</v>
      </c>
      <c r="K147" s="118">
        <f t="shared" si="3"/>
        <v>0</v>
      </c>
      <c r="L147" s="119">
        <f t="shared" si="4"/>
        <v>0</v>
      </c>
      <c r="M147" s="120"/>
      <c r="N147" s="121">
        <f t="shared" si="5"/>
        <v>0</v>
      </c>
      <c r="O147" s="120"/>
      <c r="P147" s="122">
        <f t="shared" si="6"/>
        <v>0</v>
      </c>
      <c r="Q147" s="120"/>
      <c r="R147" s="118" t="str">
        <f t="shared" si="7"/>
        <v>#ERROR!</v>
      </c>
      <c r="S147" s="122">
        <f t="shared" si="8"/>
        <v>0</v>
      </c>
      <c r="T147" s="122"/>
      <c r="U147" s="122"/>
      <c r="V147" s="122"/>
      <c r="W147" s="120"/>
      <c r="X147" s="122">
        <f t="shared" si="9"/>
        <v>0.9480729102</v>
      </c>
      <c r="Y147" s="115"/>
      <c r="Z147" s="115"/>
      <c r="AA147" s="124">
        <v>0.9480729101509224</v>
      </c>
      <c r="AB147" s="125" t="str">
        <f t="shared" si="10"/>
        <v>#ERROR!</v>
      </c>
      <c r="AC147" s="126" t="str">
        <f>VLOOKUP(C147,[1]Monthly.Swaziland.SnD!$C$2:$AA$197,17,FALSE)</f>
        <v>#ERROR!</v>
      </c>
      <c r="AD147" s="126">
        <v>5.372413157521894</v>
      </c>
      <c r="AE147" s="126"/>
      <c r="AF147" s="117" t="str">
        <f t="shared" si="11"/>
        <v>#ERROR!</v>
      </c>
      <c r="AG147" s="124"/>
      <c r="AH147" s="124"/>
      <c r="AI147" s="124"/>
    </row>
    <row r="148" ht="12.0" customHeight="1">
      <c r="A148" s="112">
        <v>2021.0</v>
      </c>
      <c r="B148" s="112">
        <v>2021.0</v>
      </c>
      <c r="C148" s="10">
        <v>44228.0</v>
      </c>
      <c r="D148" s="117" t="str">
        <f t="shared" si="12"/>
        <v>#ERROR!</v>
      </c>
      <c r="E148" s="114">
        <f t="shared" si="1"/>
        <v>0</v>
      </c>
      <c r="F148" s="115"/>
      <c r="G148" s="115"/>
      <c r="H148" s="116">
        <f t="shared" si="2"/>
        <v>6</v>
      </c>
      <c r="I148" s="117">
        <v>1.0</v>
      </c>
      <c r="J148" s="117">
        <v>5.0</v>
      </c>
      <c r="K148" s="118">
        <f t="shared" si="3"/>
        <v>0</v>
      </c>
      <c r="L148" s="119">
        <f t="shared" si="4"/>
        <v>0</v>
      </c>
      <c r="M148" s="120"/>
      <c r="N148" s="121">
        <f t="shared" si="5"/>
        <v>0</v>
      </c>
      <c r="O148" s="120"/>
      <c r="P148" s="122">
        <f t="shared" si="6"/>
        <v>0</v>
      </c>
      <c r="Q148" s="120"/>
      <c r="R148" s="118" t="str">
        <f t="shared" si="7"/>
        <v>#ERROR!</v>
      </c>
      <c r="S148" s="122">
        <f t="shared" si="8"/>
        <v>0</v>
      </c>
      <c r="T148" s="122"/>
      <c r="U148" s="122"/>
      <c r="V148" s="122"/>
      <c r="W148" s="120"/>
      <c r="X148" s="122">
        <f t="shared" si="9"/>
        <v>0.9480729102</v>
      </c>
      <c r="Y148" s="115"/>
      <c r="Z148" s="115"/>
      <c r="AA148" s="124">
        <v>0.9480729101509224</v>
      </c>
      <c r="AB148" s="125" t="str">
        <f t="shared" si="10"/>
        <v>#ERROR!</v>
      </c>
      <c r="AC148" s="126" t="str">
        <f>VLOOKUP(C148,[1]Monthly.Swaziland.SnD!$C$2:$AA$197,17,FALSE)</f>
        <v>#ERROR!</v>
      </c>
      <c r="AD148" s="126">
        <v>0.0</v>
      </c>
      <c r="AE148" s="126"/>
      <c r="AF148" s="117" t="str">
        <f t="shared" si="11"/>
        <v>#ERROR!</v>
      </c>
      <c r="AG148" s="124"/>
      <c r="AH148" s="124"/>
      <c r="AI148" s="124"/>
    </row>
    <row r="149" ht="12.0" customHeight="1">
      <c r="A149" s="112">
        <v>2021.0</v>
      </c>
      <c r="B149" s="112">
        <v>2021.0</v>
      </c>
      <c r="C149" s="10">
        <v>44256.0</v>
      </c>
      <c r="D149" s="117" t="str">
        <f t="shared" si="12"/>
        <v>#ERROR!</v>
      </c>
      <c r="E149" s="114">
        <f t="shared" si="1"/>
        <v>0</v>
      </c>
      <c r="F149" s="115"/>
      <c r="G149" s="115"/>
      <c r="H149" s="116">
        <f t="shared" si="2"/>
        <v>6</v>
      </c>
      <c r="I149" s="117">
        <v>1.0</v>
      </c>
      <c r="J149" s="117">
        <v>5.0</v>
      </c>
      <c r="K149" s="118">
        <f t="shared" si="3"/>
        <v>0</v>
      </c>
      <c r="L149" s="119">
        <f t="shared" si="4"/>
        <v>0</v>
      </c>
      <c r="M149" s="120"/>
      <c r="N149" s="121">
        <f t="shared" si="5"/>
        <v>0</v>
      </c>
      <c r="O149" s="120"/>
      <c r="P149" s="122">
        <f t="shared" si="6"/>
        <v>0</v>
      </c>
      <c r="Q149" s="120"/>
      <c r="R149" s="118" t="str">
        <f t="shared" si="7"/>
        <v>#ERROR!</v>
      </c>
      <c r="S149" s="122">
        <f t="shared" si="8"/>
        <v>0</v>
      </c>
      <c r="T149" s="122"/>
      <c r="U149" s="122"/>
      <c r="V149" s="122"/>
      <c r="W149" s="120"/>
      <c r="X149" s="122">
        <f t="shared" si="9"/>
        <v>0</v>
      </c>
      <c r="Y149" s="115"/>
      <c r="Z149" s="115"/>
      <c r="AA149" s="124">
        <v>0.0</v>
      </c>
      <c r="AB149" s="125" t="str">
        <f t="shared" si="10"/>
        <v>#ERROR!</v>
      </c>
      <c r="AC149" s="126" t="str">
        <f>VLOOKUP(C149,[1]Monthly.Swaziland.SnD!$C$2:$AA$197,17,FALSE)</f>
        <v>#ERROR!</v>
      </c>
      <c r="AD149" s="126">
        <v>0.0</v>
      </c>
      <c r="AE149" s="126"/>
      <c r="AF149" s="117" t="str">
        <f t="shared" si="11"/>
        <v>#ERROR!</v>
      </c>
      <c r="AG149" s="124"/>
      <c r="AH149" s="124"/>
      <c r="AI149" s="124"/>
    </row>
    <row r="150" ht="12.0" customHeight="1">
      <c r="A150" s="112">
        <v>2021.0</v>
      </c>
      <c r="B150" s="112">
        <v>2021.0</v>
      </c>
      <c r="C150" s="10">
        <v>44287.0</v>
      </c>
      <c r="D150" s="117" t="str">
        <f t="shared" si="12"/>
        <v>#ERROR!</v>
      </c>
      <c r="E150" s="114">
        <f t="shared" si="1"/>
        <v>0</v>
      </c>
      <c r="F150" s="115"/>
      <c r="G150" s="115"/>
      <c r="H150" s="116">
        <f t="shared" si="2"/>
        <v>6</v>
      </c>
      <c r="I150" s="117">
        <v>1.0</v>
      </c>
      <c r="J150" s="117">
        <v>5.0</v>
      </c>
      <c r="K150" s="118">
        <f t="shared" si="3"/>
        <v>0</v>
      </c>
      <c r="L150" s="119">
        <f t="shared" si="4"/>
        <v>0</v>
      </c>
      <c r="M150" s="120"/>
      <c r="N150" s="121">
        <f t="shared" si="5"/>
        <v>0</v>
      </c>
      <c r="O150" s="120"/>
      <c r="P150" s="122">
        <f t="shared" si="6"/>
        <v>0</v>
      </c>
      <c r="Q150" s="120"/>
      <c r="R150" s="118" t="str">
        <f t="shared" si="7"/>
        <v>#ERROR!</v>
      </c>
      <c r="S150" s="122">
        <f t="shared" si="8"/>
        <v>0</v>
      </c>
      <c r="T150" s="122"/>
      <c r="U150" s="122"/>
      <c r="V150" s="122"/>
      <c r="W150" s="120"/>
      <c r="X150" s="122">
        <f t="shared" si="9"/>
        <v>11</v>
      </c>
      <c r="Y150" s="115"/>
      <c r="Z150" s="115"/>
      <c r="AA150" s="124">
        <v>11.0</v>
      </c>
      <c r="AB150" s="125" t="str">
        <f t="shared" si="10"/>
        <v>#ERROR!</v>
      </c>
      <c r="AC150" s="126" t="str">
        <f>VLOOKUP(C150,[1]Monthly.Swaziland.SnD!$C$2:$AA$197,17,FALSE)</f>
        <v>#ERROR!</v>
      </c>
      <c r="AD150" s="126">
        <v>5.372413157521894</v>
      </c>
      <c r="AE150" s="126"/>
      <c r="AF150" s="117" t="str">
        <f t="shared" si="11"/>
        <v>#ERROR!</v>
      </c>
      <c r="AG150" s="124"/>
      <c r="AH150" s="124"/>
      <c r="AI150" s="124"/>
    </row>
    <row r="151" ht="12.0" customHeight="1">
      <c r="A151" s="112">
        <v>2021.0</v>
      </c>
      <c r="B151" s="112">
        <v>2021.0</v>
      </c>
      <c r="C151" s="10">
        <v>44317.0</v>
      </c>
      <c r="D151" s="117" t="str">
        <f t="shared" si="12"/>
        <v>#ERROR!</v>
      </c>
      <c r="E151" s="114">
        <f t="shared" si="1"/>
        <v>0</v>
      </c>
      <c r="F151" s="115"/>
      <c r="G151" s="115"/>
      <c r="H151" s="116">
        <f t="shared" si="2"/>
        <v>6</v>
      </c>
      <c r="I151" s="117">
        <v>1.0</v>
      </c>
      <c r="J151" s="117">
        <v>5.0</v>
      </c>
      <c r="K151" s="118">
        <f t="shared" si="3"/>
        <v>0</v>
      </c>
      <c r="L151" s="119">
        <f t="shared" si="4"/>
        <v>0</v>
      </c>
      <c r="M151" s="120"/>
      <c r="N151" s="121">
        <f t="shared" si="5"/>
        <v>0</v>
      </c>
      <c r="O151" s="120"/>
      <c r="P151" s="122">
        <f t="shared" si="6"/>
        <v>0</v>
      </c>
      <c r="Q151" s="120"/>
      <c r="R151" s="118" t="str">
        <f t="shared" si="7"/>
        <v>#ERROR!</v>
      </c>
      <c r="S151" s="122">
        <f t="shared" si="8"/>
        <v>0</v>
      </c>
      <c r="T151" s="122"/>
      <c r="U151" s="122"/>
      <c r="V151" s="122"/>
      <c r="W151" s="120"/>
      <c r="X151" s="122">
        <f t="shared" si="9"/>
        <v>0.9480729102</v>
      </c>
      <c r="Y151" s="115"/>
      <c r="Z151" s="115"/>
      <c r="AA151" s="124">
        <v>0.9480729101509224</v>
      </c>
      <c r="AB151" s="125" t="str">
        <f t="shared" si="10"/>
        <v>#ERROR!</v>
      </c>
      <c r="AC151" s="126" t="str">
        <f>VLOOKUP(C151,[1]Monthly.Swaziland.SnD!$C$2:$AA$197,17,FALSE)</f>
        <v>#ERROR!</v>
      </c>
      <c r="AD151" s="126">
        <v>0.0</v>
      </c>
      <c r="AE151" s="126"/>
      <c r="AF151" s="117" t="str">
        <f t="shared" si="11"/>
        <v>#ERROR!</v>
      </c>
      <c r="AG151" s="124"/>
      <c r="AH151" s="124"/>
      <c r="AI151" s="124"/>
    </row>
    <row r="152" ht="12.0" customHeight="1">
      <c r="A152" s="112">
        <v>2021.0</v>
      </c>
      <c r="B152" s="112">
        <v>2021.0</v>
      </c>
      <c r="C152" s="10">
        <v>44348.0</v>
      </c>
      <c r="D152" s="117" t="str">
        <f t="shared" si="12"/>
        <v>#ERROR!</v>
      </c>
      <c r="E152" s="114">
        <f t="shared" si="1"/>
        <v>0</v>
      </c>
      <c r="F152" s="115"/>
      <c r="G152" s="115"/>
      <c r="H152" s="116">
        <f t="shared" si="2"/>
        <v>6</v>
      </c>
      <c r="I152" s="117">
        <v>1.0</v>
      </c>
      <c r="J152" s="117">
        <v>5.0</v>
      </c>
      <c r="K152" s="118">
        <f t="shared" si="3"/>
        <v>0</v>
      </c>
      <c r="L152" s="119">
        <f t="shared" si="4"/>
        <v>0</v>
      </c>
      <c r="M152" s="120"/>
      <c r="N152" s="121">
        <f t="shared" si="5"/>
        <v>0</v>
      </c>
      <c r="O152" s="120"/>
      <c r="P152" s="122">
        <f t="shared" si="6"/>
        <v>0</v>
      </c>
      <c r="Q152" s="120"/>
      <c r="R152" s="118" t="str">
        <f t="shared" si="7"/>
        <v>#ERROR!</v>
      </c>
      <c r="S152" s="122">
        <f t="shared" si="8"/>
        <v>0</v>
      </c>
      <c r="T152" s="122"/>
      <c r="U152" s="122"/>
      <c r="V152" s="122"/>
      <c r="W152" s="120"/>
      <c r="X152" s="122">
        <f t="shared" si="9"/>
        <v>6</v>
      </c>
      <c r="Y152" s="115"/>
      <c r="Z152" s="115"/>
      <c r="AA152" s="124">
        <v>6.0</v>
      </c>
      <c r="AB152" s="125" t="str">
        <f t="shared" si="10"/>
        <v>#ERROR!</v>
      </c>
      <c r="AC152" s="126" t="str">
        <f>VLOOKUP(C152,[1]Monthly.Swaziland.SnD!$C$2:$AA$197,17,FALSE)</f>
        <v>#ERROR!</v>
      </c>
      <c r="AD152" s="126">
        <v>0.0</v>
      </c>
      <c r="AE152" s="126"/>
      <c r="AF152" s="117" t="str">
        <f t="shared" si="11"/>
        <v>#ERROR!</v>
      </c>
      <c r="AG152" s="124"/>
      <c r="AH152" s="124"/>
      <c r="AI152" s="124"/>
    </row>
    <row r="153" ht="12.0" customHeight="1">
      <c r="A153" s="112">
        <v>2021.0</v>
      </c>
      <c r="B153" s="112">
        <v>2021.0</v>
      </c>
      <c r="C153" s="10">
        <v>44378.0</v>
      </c>
      <c r="D153" s="117" t="str">
        <f t="shared" si="12"/>
        <v>#ERROR!</v>
      </c>
      <c r="E153" s="114">
        <f t="shared" si="1"/>
        <v>0</v>
      </c>
      <c r="F153" s="115"/>
      <c r="G153" s="115"/>
      <c r="H153" s="116">
        <f t="shared" si="2"/>
        <v>6</v>
      </c>
      <c r="I153" s="117">
        <v>1.0</v>
      </c>
      <c r="J153" s="117">
        <v>5.0</v>
      </c>
      <c r="K153" s="118">
        <f t="shared" si="3"/>
        <v>0</v>
      </c>
      <c r="L153" s="119">
        <f t="shared" si="4"/>
        <v>0</v>
      </c>
      <c r="M153" s="120"/>
      <c r="N153" s="121">
        <f t="shared" si="5"/>
        <v>0</v>
      </c>
      <c r="O153" s="120"/>
      <c r="P153" s="122">
        <f t="shared" si="6"/>
        <v>0</v>
      </c>
      <c r="Q153" s="120"/>
      <c r="R153" s="118" t="str">
        <f t="shared" si="7"/>
        <v>#ERROR!</v>
      </c>
      <c r="S153" s="122">
        <f t="shared" si="8"/>
        <v>0</v>
      </c>
      <c r="T153" s="122"/>
      <c r="U153" s="122"/>
      <c r="V153" s="122"/>
      <c r="W153" s="120"/>
      <c r="X153" s="122">
        <f t="shared" si="9"/>
        <v>4</v>
      </c>
      <c r="Y153" s="115"/>
      <c r="Z153" s="115"/>
      <c r="AA153" s="124">
        <v>4.0</v>
      </c>
      <c r="AB153" s="125" t="str">
        <f t="shared" si="10"/>
        <v>#ERROR!</v>
      </c>
      <c r="AC153" s="126" t="str">
        <f>VLOOKUP(C153,[1]Monthly.Swaziland.SnD!$C$2:$AA$197,17,FALSE)</f>
        <v>#ERROR!</v>
      </c>
      <c r="AD153" s="126">
        <v>3.372413157521894</v>
      </c>
      <c r="AE153" s="126"/>
      <c r="AF153" s="117" t="str">
        <f t="shared" si="11"/>
        <v>#ERROR!</v>
      </c>
      <c r="AG153" s="124"/>
      <c r="AH153" s="124"/>
      <c r="AI153" s="124"/>
    </row>
    <row r="154" ht="12.0" customHeight="1">
      <c r="A154" s="112">
        <v>2021.0</v>
      </c>
      <c r="B154" s="112">
        <v>2021.0</v>
      </c>
      <c r="C154" s="10">
        <v>44409.0</v>
      </c>
      <c r="D154" s="117" t="str">
        <f t="shared" si="12"/>
        <v>#ERROR!</v>
      </c>
      <c r="E154" s="114">
        <f t="shared" si="1"/>
        <v>0</v>
      </c>
      <c r="F154" s="115"/>
      <c r="G154" s="115"/>
      <c r="H154" s="116">
        <f t="shared" si="2"/>
        <v>6</v>
      </c>
      <c r="I154" s="117">
        <v>1.0</v>
      </c>
      <c r="J154" s="117">
        <v>5.0</v>
      </c>
      <c r="K154" s="118">
        <f t="shared" si="3"/>
        <v>0</v>
      </c>
      <c r="L154" s="119">
        <f t="shared" si="4"/>
        <v>0</v>
      </c>
      <c r="M154" s="120"/>
      <c r="N154" s="121">
        <f t="shared" si="5"/>
        <v>0</v>
      </c>
      <c r="O154" s="120"/>
      <c r="P154" s="122">
        <f t="shared" si="6"/>
        <v>0</v>
      </c>
      <c r="Q154" s="120"/>
      <c r="R154" s="118" t="str">
        <f t="shared" si="7"/>
        <v>#ERROR!</v>
      </c>
      <c r="S154" s="122">
        <f t="shared" si="8"/>
        <v>0</v>
      </c>
      <c r="T154" s="122"/>
      <c r="U154" s="122"/>
      <c r="V154" s="122"/>
      <c r="W154" s="120"/>
      <c r="X154" s="122">
        <f t="shared" si="9"/>
        <v>3</v>
      </c>
      <c r="Y154" s="115"/>
      <c r="Z154" s="115"/>
      <c r="AA154" s="124">
        <v>3.0</v>
      </c>
      <c r="AB154" s="125" t="str">
        <f t="shared" si="10"/>
        <v>#ERROR!</v>
      </c>
      <c r="AC154" s="126" t="str">
        <f>VLOOKUP(C154,[1]Monthly.Swaziland.SnD!$C$2:$AA$197,17,FALSE)</f>
        <v>#ERROR!</v>
      </c>
      <c r="AD154" s="126">
        <v>3.372413157521894</v>
      </c>
      <c r="AE154" s="126"/>
      <c r="AF154" s="117" t="str">
        <f t="shared" si="11"/>
        <v>#ERROR!</v>
      </c>
      <c r="AG154" s="124"/>
      <c r="AH154" s="124"/>
      <c r="AI154" s="124"/>
    </row>
    <row r="155" ht="12.0" customHeight="1">
      <c r="A155" s="112">
        <v>2021.0</v>
      </c>
      <c r="B155" s="112">
        <v>2021.0</v>
      </c>
      <c r="C155" s="10">
        <v>44440.0</v>
      </c>
      <c r="D155" s="117" t="str">
        <f t="shared" si="12"/>
        <v>#ERROR!</v>
      </c>
      <c r="E155" s="114">
        <f t="shared" si="1"/>
        <v>0</v>
      </c>
      <c r="F155" s="115"/>
      <c r="G155" s="115"/>
      <c r="H155" s="116">
        <f t="shared" si="2"/>
        <v>6</v>
      </c>
      <c r="I155" s="117">
        <v>1.0</v>
      </c>
      <c r="J155" s="117">
        <v>5.0</v>
      </c>
      <c r="K155" s="118">
        <f t="shared" si="3"/>
        <v>0</v>
      </c>
      <c r="L155" s="119">
        <f t="shared" si="4"/>
        <v>0</v>
      </c>
      <c r="M155" s="120"/>
      <c r="N155" s="121">
        <f t="shared" si="5"/>
        <v>0</v>
      </c>
      <c r="O155" s="120"/>
      <c r="P155" s="122">
        <f t="shared" si="6"/>
        <v>0</v>
      </c>
      <c r="Q155" s="120"/>
      <c r="R155" s="118">
        <f t="shared" si="7"/>
        <v>0.9480729102</v>
      </c>
      <c r="S155" s="122">
        <f t="shared" si="8"/>
        <v>0</v>
      </c>
      <c r="T155" s="122"/>
      <c r="U155" s="122"/>
      <c r="V155" s="122"/>
      <c r="W155" s="120"/>
      <c r="X155" s="122">
        <f t="shared" si="9"/>
        <v>0.9480729102</v>
      </c>
      <c r="Y155" s="115"/>
      <c r="Z155" s="115"/>
      <c r="AA155" s="124">
        <v>0.9480729101509224</v>
      </c>
      <c r="AB155" s="125">
        <f t="shared" si="10"/>
        <v>0</v>
      </c>
      <c r="AC155" s="126">
        <v>0.0</v>
      </c>
      <c r="AD155" s="126">
        <v>0.0</v>
      </c>
      <c r="AE155" s="126"/>
      <c r="AF155" s="117" t="str">
        <f t="shared" si="11"/>
        <v>#ERROR!</v>
      </c>
      <c r="AG155" s="124"/>
      <c r="AH155" s="124"/>
      <c r="AI155" s="124"/>
    </row>
    <row r="156" ht="12.0" customHeight="1">
      <c r="A156" s="112">
        <v>2021.0</v>
      </c>
      <c r="B156" s="112">
        <v>2021.0</v>
      </c>
      <c r="C156" s="10">
        <v>44470.0</v>
      </c>
      <c r="D156" s="117" t="str">
        <f t="shared" si="12"/>
        <v>#ERROR!</v>
      </c>
      <c r="E156" s="114">
        <f t="shared" si="1"/>
        <v>0</v>
      </c>
      <c r="F156" s="115"/>
      <c r="G156" s="115"/>
      <c r="H156" s="116">
        <f t="shared" si="2"/>
        <v>6</v>
      </c>
      <c r="I156" s="117">
        <v>1.0</v>
      </c>
      <c r="J156" s="117">
        <v>5.0</v>
      </c>
      <c r="K156" s="118">
        <f t="shared" si="3"/>
        <v>0</v>
      </c>
      <c r="L156" s="119">
        <f t="shared" si="4"/>
        <v>0</v>
      </c>
      <c r="M156" s="120"/>
      <c r="N156" s="121">
        <f t="shared" si="5"/>
        <v>0</v>
      </c>
      <c r="O156" s="120"/>
      <c r="P156" s="122">
        <f t="shared" si="6"/>
        <v>0</v>
      </c>
      <c r="Q156" s="120"/>
      <c r="R156" s="118">
        <f t="shared" si="7"/>
        <v>6</v>
      </c>
      <c r="S156" s="122">
        <f t="shared" si="8"/>
        <v>0</v>
      </c>
      <c r="T156" s="122"/>
      <c r="U156" s="122"/>
      <c r="V156" s="122"/>
      <c r="W156" s="120"/>
      <c r="X156" s="122">
        <f t="shared" si="9"/>
        <v>6</v>
      </c>
      <c r="Y156" s="115">
        <v>5.0</v>
      </c>
      <c r="Z156" s="115">
        <v>0.0</v>
      </c>
      <c r="AA156" s="124">
        <v>1.0</v>
      </c>
      <c r="AB156" s="125">
        <f t="shared" si="10"/>
        <v>0</v>
      </c>
      <c r="AC156" s="126">
        <v>0.0</v>
      </c>
      <c r="AD156" s="126">
        <v>0.0</v>
      </c>
      <c r="AE156" s="126"/>
      <c r="AF156" s="117" t="str">
        <f t="shared" si="11"/>
        <v>#ERROR!</v>
      </c>
      <c r="AG156" s="124"/>
      <c r="AH156" s="124"/>
      <c r="AI156" s="124"/>
    </row>
    <row r="157" ht="12.0" customHeight="1">
      <c r="A157" s="112">
        <v>2021.0</v>
      </c>
      <c r="B157" s="112">
        <v>2021.0</v>
      </c>
      <c r="C157" s="10">
        <v>44501.0</v>
      </c>
      <c r="D157" s="117" t="str">
        <f t="shared" si="12"/>
        <v>#ERROR!</v>
      </c>
      <c r="E157" s="114">
        <f t="shared" si="1"/>
        <v>0</v>
      </c>
      <c r="F157" s="115"/>
      <c r="G157" s="115"/>
      <c r="H157" s="116">
        <f t="shared" si="2"/>
        <v>6</v>
      </c>
      <c r="I157" s="117">
        <v>1.0</v>
      </c>
      <c r="J157" s="117">
        <v>5.0</v>
      </c>
      <c r="K157" s="118">
        <f t="shared" si="3"/>
        <v>0</v>
      </c>
      <c r="L157" s="119">
        <f t="shared" si="4"/>
        <v>0</v>
      </c>
      <c r="M157" s="120"/>
      <c r="N157" s="121">
        <f t="shared" si="5"/>
        <v>0</v>
      </c>
      <c r="O157" s="120"/>
      <c r="P157" s="122">
        <f t="shared" si="6"/>
        <v>0</v>
      </c>
      <c r="Q157" s="120"/>
      <c r="R157" s="118">
        <f t="shared" si="7"/>
        <v>19.32048607</v>
      </c>
      <c r="S157" s="122">
        <f t="shared" si="8"/>
        <v>0</v>
      </c>
      <c r="T157" s="122"/>
      <c r="U157" s="122"/>
      <c r="V157" s="122"/>
      <c r="W157" s="120"/>
      <c r="X157" s="122">
        <f t="shared" si="9"/>
        <v>15.94807291</v>
      </c>
      <c r="Y157" s="115"/>
      <c r="Z157" s="115">
        <v>15.0</v>
      </c>
      <c r="AA157" s="124">
        <v>0.9480729101509224</v>
      </c>
      <c r="AB157" s="125">
        <f t="shared" si="10"/>
        <v>3.372413158</v>
      </c>
      <c r="AC157" s="126">
        <v>0.0</v>
      </c>
      <c r="AD157" s="126">
        <v>3.372413157521894</v>
      </c>
      <c r="AE157" s="126"/>
      <c r="AF157" s="117" t="str">
        <f t="shared" si="11"/>
        <v>#ERROR!</v>
      </c>
      <c r="AG157" s="124"/>
      <c r="AH157" s="124"/>
      <c r="AI157" s="124"/>
    </row>
    <row r="158" ht="12.0" customHeight="1">
      <c r="A158" s="127">
        <v>2021.0</v>
      </c>
      <c r="B158" s="127">
        <v>2021.0</v>
      </c>
      <c r="C158" s="11">
        <v>44531.0</v>
      </c>
      <c r="D158" s="128" t="str">
        <f t="shared" si="12"/>
        <v>#ERROR!</v>
      </c>
      <c r="E158" s="114">
        <f t="shared" si="1"/>
        <v>0</v>
      </c>
      <c r="F158" s="129"/>
      <c r="G158" s="115"/>
      <c r="H158" s="116">
        <f t="shared" si="2"/>
        <v>6</v>
      </c>
      <c r="I158" s="117">
        <v>1.0</v>
      </c>
      <c r="J158" s="117">
        <v>5.0</v>
      </c>
      <c r="K158" s="118">
        <f t="shared" si="3"/>
        <v>0</v>
      </c>
      <c r="L158" s="119">
        <f t="shared" si="4"/>
        <v>0</v>
      </c>
      <c r="M158" s="120"/>
      <c r="N158" s="121">
        <f t="shared" si="5"/>
        <v>0</v>
      </c>
      <c r="O158" s="130"/>
      <c r="P158" s="122">
        <f t="shared" si="6"/>
        <v>0</v>
      </c>
      <c r="Q158" s="130"/>
      <c r="R158" s="118" t="str">
        <f t="shared" si="7"/>
        <v>#ERROR!</v>
      </c>
      <c r="S158" s="122">
        <f t="shared" si="8"/>
        <v>0</v>
      </c>
      <c r="T158" s="122"/>
      <c r="U158" s="122"/>
      <c r="V158" s="122"/>
      <c r="W158" s="130"/>
      <c r="X158" s="122">
        <f t="shared" si="9"/>
        <v>0</v>
      </c>
      <c r="Y158" s="129"/>
      <c r="Z158" s="129"/>
      <c r="AA158" s="124">
        <v>0.0</v>
      </c>
      <c r="AB158" s="125" t="str">
        <f t="shared" si="10"/>
        <v>#ERROR!</v>
      </c>
      <c r="AC158" s="126" t="str">
        <f>VLOOKUP(C158,[1]Monthly.Swaziland.SnD!$C$2:$AA$197,17,FALSE)</f>
        <v>#ERROR!</v>
      </c>
      <c r="AD158" s="126">
        <v>3.372413157521894</v>
      </c>
      <c r="AE158" s="126"/>
      <c r="AF158" s="117" t="str">
        <f t="shared" si="11"/>
        <v>#ERROR!</v>
      </c>
      <c r="AG158" s="131"/>
      <c r="AH158" s="124"/>
      <c r="AI158" s="124"/>
    </row>
    <row r="159" ht="12.0" customHeight="1">
      <c r="A159" s="112">
        <v>2022.0</v>
      </c>
      <c r="B159" s="112">
        <v>2022.0</v>
      </c>
      <c r="C159" s="10">
        <v>44562.0</v>
      </c>
      <c r="D159" s="117" t="str">
        <f t="shared" si="12"/>
        <v>#ERROR!</v>
      </c>
      <c r="E159" s="114">
        <f t="shared" si="1"/>
        <v>0</v>
      </c>
      <c r="F159" s="115"/>
      <c r="G159" s="115"/>
      <c r="H159" s="116">
        <f t="shared" si="2"/>
        <v>6.0833</v>
      </c>
      <c r="I159" s="117">
        <v>1.0833</v>
      </c>
      <c r="J159" s="117">
        <v>5.0</v>
      </c>
      <c r="K159" s="118">
        <f t="shared" si="3"/>
        <v>0</v>
      </c>
      <c r="L159" s="119">
        <f t="shared" si="4"/>
        <v>0</v>
      </c>
      <c r="M159" s="120"/>
      <c r="N159" s="121">
        <f t="shared" si="5"/>
        <v>0</v>
      </c>
      <c r="O159" s="120"/>
      <c r="P159" s="122">
        <f t="shared" si="6"/>
        <v>0</v>
      </c>
      <c r="Q159" s="120"/>
      <c r="R159" s="118" t="str">
        <f t="shared" si="7"/>
        <v>#ERROR!</v>
      </c>
      <c r="S159" s="122">
        <f t="shared" si="8"/>
        <v>0</v>
      </c>
      <c r="T159" s="122"/>
      <c r="U159" s="122"/>
      <c r="V159" s="122"/>
      <c r="W159" s="120"/>
      <c r="X159" s="122">
        <f t="shared" si="9"/>
        <v>0</v>
      </c>
      <c r="Y159" s="117"/>
      <c r="Z159" s="117"/>
      <c r="AA159" s="124">
        <v>0.0</v>
      </c>
      <c r="AB159" s="125" t="str">
        <f t="shared" si="10"/>
        <v>#ERROR!</v>
      </c>
      <c r="AC159" s="126" t="str">
        <f>VLOOKUP(C159,[1]Monthly.Swaziland.SnD!$C$2:$AA$197,17,FALSE)</f>
        <v>#ERROR!</v>
      </c>
      <c r="AD159" s="126">
        <v>0.0</v>
      </c>
      <c r="AE159" s="126"/>
      <c r="AF159" s="117" t="str">
        <f t="shared" si="11"/>
        <v>#ERROR!</v>
      </c>
      <c r="AG159" s="124"/>
      <c r="AH159" s="124"/>
      <c r="AI159" s="124"/>
    </row>
    <row r="160" ht="12.0" customHeight="1">
      <c r="A160" s="112">
        <v>2022.0</v>
      </c>
      <c r="B160" s="112">
        <v>2022.0</v>
      </c>
      <c r="C160" s="10">
        <v>44593.0</v>
      </c>
      <c r="D160" s="117" t="str">
        <f t="shared" si="12"/>
        <v>#ERROR!</v>
      </c>
      <c r="E160" s="114">
        <f t="shared" si="1"/>
        <v>0</v>
      </c>
      <c r="F160" s="115"/>
      <c r="G160" s="115"/>
      <c r="H160" s="116">
        <f t="shared" si="2"/>
        <v>6.0833</v>
      </c>
      <c r="I160" s="117">
        <v>1.0833</v>
      </c>
      <c r="J160" s="117">
        <v>5.0</v>
      </c>
      <c r="K160" s="118">
        <f t="shared" si="3"/>
        <v>0</v>
      </c>
      <c r="L160" s="119">
        <f t="shared" si="4"/>
        <v>0</v>
      </c>
      <c r="M160" s="120"/>
      <c r="N160" s="121">
        <f t="shared" si="5"/>
        <v>0</v>
      </c>
      <c r="O160" s="120"/>
      <c r="P160" s="122">
        <f t="shared" si="6"/>
        <v>0</v>
      </c>
      <c r="Q160" s="120"/>
      <c r="R160" s="118" t="str">
        <f t="shared" si="7"/>
        <v>#ERROR!</v>
      </c>
      <c r="S160" s="122">
        <f t="shared" si="8"/>
        <v>0</v>
      </c>
      <c r="T160" s="122"/>
      <c r="U160" s="122"/>
      <c r="V160" s="122"/>
      <c r="W160" s="120"/>
      <c r="X160" s="122">
        <f t="shared" si="9"/>
        <v>0</v>
      </c>
      <c r="Y160" s="117"/>
      <c r="Z160" s="117"/>
      <c r="AA160" s="124">
        <v>0.0</v>
      </c>
      <c r="AB160" s="125" t="str">
        <f t="shared" si="10"/>
        <v>#ERROR!</v>
      </c>
      <c r="AC160" s="126" t="str">
        <f>VLOOKUP(C160,[1]Monthly.Swaziland.SnD!$C$2:$AA$197,17,FALSE)</f>
        <v>#ERROR!</v>
      </c>
      <c r="AD160" s="126">
        <v>0.0</v>
      </c>
      <c r="AE160" s="126"/>
      <c r="AF160" s="117" t="str">
        <f t="shared" si="11"/>
        <v>#ERROR!</v>
      </c>
      <c r="AG160" s="124"/>
      <c r="AH160" s="124"/>
      <c r="AI160" s="124"/>
    </row>
    <row r="161" ht="12.0" customHeight="1">
      <c r="A161" s="112">
        <v>2022.0</v>
      </c>
      <c r="B161" s="112">
        <v>2022.0</v>
      </c>
      <c r="C161" s="10">
        <v>44621.0</v>
      </c>
      <c r="D161" s="117" t="str">
        <f t="shared" si="12"/>
        <v>#ERROR!</v>
      </c>
      <c r="E161" s="114">
        <f t="shared" si="1"/>
        <v>0</v>
      </c>
      <c r="F161" s="115"/>
      <c r="G161" s="115"/>
      <c r="H161" s="116">
        <f t="shared" si="2"/>
        <v>6.0833</v>
      </c>
      <c r="I161" s="117">
        <v>1.0833</v>
      </c>
      <c r="J161" s="117">
        <v>5.0</v>
      </c>
      <c r="K161" s="118">
        <f t="shared" si="3"/>
        <v>0</v>
      </c>
      <c r="L161" s="119">
        <f t="shared" si="4"/>
        <v>0</v>
      </c>
      <c r="M161" s="120"/>
      <c r="N161" s="121">
        <f t="shared" si="5"/>
        <v>0</v>
      </c>
      <c r="O161" s="120"/>
      <c r="P161" s="122">
        <f t="shared" si="6"/>
        <v>0</v>
      </c>
      <c r="Q161" s="120"/>
      <c r="R161" s="118" t="str">
        <f t="shared" si="7"/>
        <v>#ERROR!</v>
      </c>
      <c r="S161" s="122">
        <f t="shared" si="8"/>
        <v>0</v>
      </c>
      <c r="T161" s="122"/>
      <c r="U161" s="122"/>
      <c r="V161" s="122"/>
      <c r="W161" s="120"/>
      <c r="X161" s="122">
        <f t="shared" si="9"/>
        <v>1</v>
      </c>
      <c r="Y161" s="117"/>
      <c r="Z161" s="117"/>
      <c r="AA161" s="124">
        <v>1.0</v>
      </c>
      <c r="AB161" s="125" t="str">
        <f t="shared" si="10"/>
        <v>#ERROR!</v>
      </c>
      <c r="AC161" s="126" t="str">
        <f>VLOOKUP(C161,[1]Monthly.Swaziland.SnD!$C$2:$AA$197,17,FALSE)</f>
        <v>#ERROR!</v>
      </c>
      <c r="AD161" s="126">
        <v>0.0</v>
      </c>
      <c r="AE161" s="126">
        <v>15.0</v>
      </c>
      <c r="AF161" s="117" t="str">
        <f t="shared" si="11"/>
        <v>#ERROR!</v>
      </c>
      <c r="AG161" s="124"/>
      <c r="AH161" s="124"/>
      <c r="AI161" s="124"/>
    </row>
    <row r="162" ht="12.0" customHeight="1">
      <c r="A162" s="112">
        <v>2022.0</v>
      </c>
      <c r="B162" s="112">
        <v>2022.0</v>
      </c>
      <c r="C162" s="10">
        <v>44652.0</v>
      </c>
      <c r="D162" s="117" t="str">
        <f t="shared" si="12"/>
        <v>#ERROR!</v>
      </c>
      <c r="E162" s="114">
        <f t="shared" si="1"/>
        <v>0</v>
      </c>
      <c r="F162" s="115"/>
      <c r="G162" s="115"/>
      <c r="H162" s="116">
        <f t="shared" si="2"/>
        <v>6.0833</v>
      </c>
      <c r="I162" s="117">
        <v>1.0833</v>
      </c>
      <c r="J162" s="117">
        <v>5.0</v>
      </c>
      <c r="K162" s="118">
        <f t="shared" si="3"/>
        <v>0</v>
      </c>
      <c r="L162" s="119">
        <f t="shared" si="4"/>
        <v>0</v>
      </c>
      <c r="M162" s="120"/>
      <c r="N162" s="121">
        <f t="shared" si="5"/>
        <v>0</v>
      </c>
      <c r="O162" s="120"/>
      <c r="P162" s="122">
        <f t="shared" si="6"/>
        <v>0</v>
      </c>
      <c r="Q162" s="120"/>
      <c r="R162" s="118" t="str">
        <f t="shared" si="7"/>
        <v>#ERROR!</v>
      </c>
      <c r="S162" s="122">
        <f t="shared" si="8"/>
        <v>0</v>
      </c>
      <c r="T162" s="122"/>
      <c r="U162" s="122"/>
      <c r="V162" s="122"/>
      <c r="W162" s="120"/>
      <c r="X162" s="122">
        <f t="shared" si="9"/>
        <v>3</v>
      </c>
      <c r="Y162" s="117"/>
      <c r="Z162" s="117"/>
      <c r="AA162" s="124">
        <v>3.0</v>
      </c>
      <c r="AB162" s="125" t="str">
        <f t="shared" si="10"/>
        <v>#ERROR!</v>
      </c>
      <c r="AC162" s="126" t="str">
        <f>VLOOKUP(C162,[1]Monthly.Swaziland.SnD!$C$2:$AA$197,17,FALSE)</f>
        <v>#ERROR!</v>
      </c>
      <c r="AD162" s="126">
        <v>2.0</v>
      </c>
      <c r="AE162" s="126"/>
      <c r="AF162" s="117" t="str">
        <f t="shared" si="11"/>
        <v>#ERROR!</v>
      </c>
      <c r="AG162" s="124"/>
      <c r="AH162" s="124"/>
      <c r="AI162" s="124"/>
    </row>
    <row r="163" ht="12.0" customHeight="1">
      <c r="A163" s="112">
        <v>2022.0</v>
      </c>
      <c r="B163" s="112">
        <v>2022.0</v>
      </c>
      <c r="C163" s="10">
        <v>44682.0</v>
      </c>
      <c r="D163" s="117" t="str">
        <f t="shared" si="12"/>
        <v>#ERROR!</v>
      </c>
      <c r="E163" s="114">
        <f t="shared" si="1"/>
        <v>0</v>
      </c>
      <c r="F163" s="115"/>
      <c r="G163" s="115"/>
      <c r="H163" s="116">
        <f t="shared" si="2"/>
        <v>6.0833</v>
      </c>
      <c r="I163" s="117">
        <v>1.0833</v>
      </c>
      <c r="J163" s="117">
        <v>5.0</v>
      </c>
      <c r="K163" s="118">
        <f t="shared" si="3"/>
        <v>0</v>
      </c>
      <c r="L163" s="119">
        <f t="shared" si="4"/>
        <v>0</v>
      </c>
      <c r="M163" s="120"/>
      <c r="N163" s="121">
        <f t="shared" si="5"/>
        <v>0</v>
      </c>
      <c r="O163" s="120"/>
      <c r="P163" s="122">
        <f t="shared" si="6"/>
        <v>0</v>
      </c>
      <c r="Q163" s="120"/>
      <c r="R163" s="118" t="str">
        <f t="shared" si="7"/>
        <v>#ERROR!</v>
      </c>
      <c r="S163" s="122">
        <f t="shared" si="8"/>
        <v>0</v>
      </c>
      <c r="T163" s="122"/>
      <c r="U163" s="122"/>
      <c r="V163" s="122"/>
      <c r="W163" s="120"/>
      <c r="X163" s="122">
        <f t="shared" si="9"/>
        <v>10.975</v>
      </c>
      <c r="Y163" s="117"/>
      <c r="Z163" s="117">
        <v>10.0</v>
      </c>
      <c r="AA163" s="124">
        <v>0.975</v>
      </c>
      <c r="AB163" s="125" t="str">
        <f t="shared" si="10"/>
        <v>#ERROR!</v>
      </c>
      <c r="AC163" s="126" t="str">
        <f>VLOOKUP(C163,[1]Monthly.Swaziland.SnD!$C$2:$AA$197,17,FALSE)</f>
        <v>#ERROR!</v>
      </c>
      <c r="AD163" s="126">
        <v>4.0</v>
      </c>
      <c r="AE163" s="126"/>
      <c r="AF163" s="117" t="str">
        <f t="shared" si="11"/>
        <v>#ERROR!</v>
      </c>
      <c r="AG163" s="124"/>
      <c r="AH163" s="124"/>
      <c r="AI163" s="124"/>
    </row>
    <row r="164" ht="12.0" customHeight="1">
      <c r="A164" s="112">
        <v>2022.0</v>
      </c>
      <c r="B164" s="112">
        <v>2022.0</v>
      </c>
      <c r="C164" s="10">
        <v>44713.0</v>
      </c>
      <c r="D164" s="117" t="str">
        <f t="shared" si="12"/>
        <v>#ERROR!</v>
      </c>
      <c r="E164" s="114">
        <f t="shared" si="1"/>
        <v>0</v>
      </c>
      <c r="F164" s="115"/>
      <c r="G164" s="115"/>
      <c r="H164" s="116">
        <f t="shared" si="2"/>
        <v>6.0833</v>
      </c>
      <c r="I164" s="117">
        <v>1.0833</v>
      </c>
      <c r="J164" s="117">
        <v>5.0</v>
      </c>
      <c r="K164" s="118">
        <f t="shared" si="3"/>
        <v>0</v>
      </c>
      <c r="L164" s="119">
        <f t="shared" si="4"/>
        <v>0</v>
      </c>
      <c r="M164" s="120"/>
      <c r="N164" s="121">
        <f t="shared" si="5"/>
        <v>0</v>
      </c>
      <c r="O164" s="120"/>
      <c r="P164" s="122">
        <f t="shared" si="6"/>
        <v>0</v>
      </c>
      <c r="Q164" s="120"/>
      <c r="R164" s="118" t="str">
        <f t="shared" si="7"/>
        <v>#ERROR!</v>
      </c>
      <c r="S164" s="122">
        <f t="shared" si="8"/>
        <v>0</v>
      </c>
      <c r="T164" s="122"/>
      <c r="U164" s="122"/>
      <c r="V164" s="122"/>
      <c r="W164" s="120"/>
      <c r="X164" s="122">
        <f t="shared" si="9"/>
        <v>4.975</v>
      </c>
      <c r="Y164" s="117"/>
      <c r="Z164" s="117">
        <v>4.0</v>
      </c>
      <c r="AA164" s="124">
        <v>0.975</v>
      </c>
      <c r="AB164" s="125" t="str">
        <f t="shared" si="10"/>
        <v>#ERROR!</v>
      </c>
      <c r="AC164" s="126" t="str">
        <f>VLOOKUP(C164,[1]Monthly.Swaziland.SnD!$C$2:$AA$197,17,FALSE)</f>
        <v>#ERROR!</v>
      </c>
      <c r="AD164" s="126">
        <v>4.0</v>
      </c>
      <c r="AE164" s="126"/>
      <c r="AF164" s="117" t="str">
        <f t="shared" si="11"/>
        <v>#ERROR!</v>
      </c>
      <c r="AG164" s="124"/>
      <c r="AH164" s="124"/>
      <c r="AI164" s="124"/>
    </row>
    <row r="165" ht="12.0" customHeight="1">
      <c r="A165" s="112">
        <v>2022.0</v>
      </c>
      <c r="B165" s="112">
        <v>2022.0</v>
      </c>
      <c r="C165" s="10">
        <v>44743.0</v>
      </c>
      <c r="D165" s="117" t="str">
        <f t="shared" si="12"/>
        <v>#ERROR!</v>
      </c>
      <c r="E165" s="114">
        <f t="shared" si="1"/>
        <v>0</v>
      </c>
      <c r="F165" s="115"/>
      <c r="G165" s="115"/>
      <c r="H165" s="116">
        <f t="shared" si="2"/>
        <v>6.0833</v>
      </c>
      <c r="I165" s="117">
        <v>1.0833</v>
      </c>
      <c r="J165" s="117">
        <v>5.0</v>
      </c>
      <c r="K165" s="118">
        <f t="shared" si="3"/>
        <v>0</v>
      </c>
      <c r="L165" s="119">
        <f t="shared" si="4"/>
        <v>0</v>
      </c>
      <c r="M165" s="120"/>
      <c r="N165" s="121">
        <f t="shared" si="5"/>
        <v>0</v>
      </c>
      <c r="O165" s="120"/>
      <c r="P165" s="122">
        <f t="shared" si="6"/>
        <v>0</v>
      </c>
      <c r="Q165" s="120"/>
      <c r="R165" s="118">
        <f t="shared" si="7"/>
        <v>6</v>
      </c>
      <c r="S165" s="122">
        <f t="shared" si="8"/>
        <v>0</v>
      </c>
      <c r="T165" s="122"/>
      <c r="U165" s="122"/>
      <c r="V165" s="122"/>
      <c r="W165" s="120"/>
      <c r="X165" s="122">
        <f t="shared" si="9"/>
        <v>3</v>
      </c>
      <c r="Y165" s="117"/>
      <c r="Z165" s="117"/>
      <c r="AA165" s="124">
        <v>3.0</v>
      </c>
      <c r="AB165" s="125">
        <f t="shared" si="10"/>
        <v>3</v>
      </c>
      <c r="AC165" s="126">
        <v>0.0</v>
      </c>
      <c r="AD165" s="126">
        <v>3.0</v>
      </c>
      <c r="AE165" s="126"/>
      <c r="AF165" s="117" t="str">
        <f t="shared" si="11"/>
        <v>#ERROR!</v>
      </c>
      <c r="AG165" s="124"/>
      <c r="AH165" s="124"/>
      <c r="AI165" s="124"/>
    </row>
    <row r="166" ht="12.0" customHeight="1">
      <c r="A166" s="112">
        <v>2022.0</v>
      </c>
      <c r="B166" s="112">
        <v>2022.0</v>
      </c>
      <c r="C166" s="10">
        <v>44774.0</v>
      </c>
      <c r="D166" s="117" t="str">
        <f t="shared" si="12"/>
        <v>#ERROR!</v>
      </c>
      <c r="E166" s="114">
        <f t="shared" si="1"/>
        <v>0</v>
      </c>
      <c r="F166" s="115"/>
      <c r="G166" s="115"/>
      <c r="H166" s="116">
        <f t="shared" si="2"/>
        <v>6.0833</v>
      </c>
      <c r="I166" s="117">
        <v>1.0833</v>
      </c>
      <c r="J166" s="117">
        <v>5.0</v>
      </c>
      <c r="K166" s="118">
        <f t="shared" si="3"/>
        <v>0</v>
      </c>
      <c r="L166" s="119">
        <f t="shared" si="4"/>
        <v>0</v>
      </c>
      <c r="M166" s="120"/>
      <c r="N166" s="121">
        <f t="shared" si="5"/>
        <v>0</v>
      </c>
      <c r="O166" s="120"/>
      <c r="P166" s="122">
        <f t="shared" si="6"/>
        <v>0</v>
      </c>
      <c r="Q166" s="120"/>
      <c r="R166" s="118">
        <f t="shared" si="7"/>
        <v>5</v>
      </c>
      <c r="S166" s="122">
        <f t="shared" si="8"/>
        <v>0</v>
      </c>
      <c r="T166" s="122"/>
      <c r="U166" s="122"/>
      <c r="V166" s="122"/>
      <c r="W166" s="120"/>
      <c r="X166" s="122">
        <f t="shared" si="9"/>
        <v>3</v>
      </c>
      <c r="Y166" s="117"/>
      <c r="Z166" s="117"/>
      <c r="AA166" s="124">
        <v>3.0</v>
      </c>
      <c r="AB166" s="125">
        <f t="shared" si="10"/>
        <v>2</v>
      </c>
      <c r="AC166" s="126">
        <v>0.0</v>
      </c>
      <c r="AD166" s="126">
        <v>2.0</v>
      </c>
      <c r="AE166" s="126"/>
      <c r="AF166" s="117" t="str">
        <f t="shared" si="11"/>
        <v>#ERROR!</v>
      </c>
      <c r="AG166" s="124"/>
      <c r="AH166" s="124"/>
      <c r="AI166" s="124"/>
    </row>
    <row r="167" ht="12.0" customHeight="1">
      <c r="A167" s="112">
        <v>2022.0</v>
      </c>
      <c r="B167" s="112">
        <v>2022.0</v>
      </c>
      <c r="C167" s="10">
        <v>44805.0</v>
      </c>
      <c r="D167" s="117" t="str">
        <f t="shared" si="12"/>
        <v>#ERROR!</v>
      </c>
      <c r="E167" s="114">
        <f t="shared" si="1"/>
        <v>0</v>
      </c>
      <c r="F167" s="115"/>
      <c r="G167" s="115"/>
      <c r="H167" s="116">
        <f t="shared" si="2"/>
        <v>6.0833</v>
      </c>
      <c r="I167" s="117">
        <v>1.0833</v>
      </c>
      <c r="J167" s="117">
        <v>5.0</v>
      </c>
      <c r="K167" s="118">
        <f t="shared" si="3"/>
        <v>0</v>
      </c>
      <c r="L167" s="119">
        <f t="shared" si="4"/>
        <v>0</v>
      </c>
      <c r="M167" s="120"/>
      <c r="N167" s="121">
        <f t="shared" si="5"/>
        <v>0</v>
      </c>
      <c r="O167" s="120"/>
      <c r="P167" s="122">
        <f t="shared" si="6"/>
        <v>0</v>
      </c>
      <c r="Q167" s="120"/>
      <c r="R167" s="118" t="str">
        <f t="shared" si="7"/>
        <v>#ERROR!</v>
      </c>
      <c r="S167" s="122">
        <f t="shared" si="8"/>
        <v>0</v>
      </c>
      <c r="T167" s="122"/>
      <c r="U167" s="122"/>
      <c r="V167" s="122"/>
      <c r="W167" s="120"/>
      <c r="X167" s="122">
        <f t="shared" si="9"/>
        <v>3</v>
      </c>
      <c r="Y167" s="117"/>
      <c r="Z167" s="117">
        <v>0.0</v>
      </c>
      <c r="AA167" s="124">
        <v>3.0</v>
      </c>
      <c r="AB167" s="125" t="str">
        <f t="shared" si="10"/>
        <v>#ERROR!</v>
      </c>
      <c r="AC167" s="126" t="str">
        <f>VLOOKUP(C167,[1]Monthly.Swaziland.SnD!$C$2:$AA$197,17,FALSE)</f>
        <v>#ERROR!</v>
      </c>
      <c r="AD167" s="126">
        <v>4.0</v>
      </c>
      <c r="AE167" s="126"/>
      <c r="AF167" s="117" t="str">
        <f t="shared" si="11"/>
        <v>#ERROR!</v>
      </c>
      <c r="AG167" s="124"/>
      <c r="AH167" s="124"/>
      <c r="AI167" s="124"/>
    </row>
    <row r="168" ht="12.0" customHeight="1">
      <c r="A168" s="112">
        <v>2022.0</v>
      </c>
      <c r="B168" s="112">
        <v>2022.0</v>
      </c>
      <c r="C168" s="10">
        <v>44835.0</v>
      </c>
      <c r="D168" s="117" t="str">
        <f t="shared" si="12"/>
        <v>#ERROR!</v>
      </c>
      <c r="E168" s="114">
        <f t="shared" si="1"/>
        <v>0</v>
      </c>
      <c r="F168" s="115"/>
      <c r="G168" s="115"/>
      <c r="H168" s="116">
        <f t="shared" si="2"/>
        <v>6.0833</v>
      </c>
      <c r="I168" s="117">
        <v>1.0833</v>
      </c>
      <c r="J168" s="117">
        <v>5.0</v>
      </c>
      <c r="K168" s="118">
        <f t="shared" si="3"/>
        <v>0</v>
      </c>
      <c r="L168" s="119">
        <f t="shared" si="4"/>
        <v>0</v>
      </c>
      <c r="M168" s="120"/>
      <c r="N168" s="121">
        <f t="shared" si="5"/>
        <v>0</v>
      </c>
      <c r="O168" s="120"/>
      <c r="P168" s="122">
        <f t="shared" si="6"/>
        <v>0</v>
      </c>
      <c r="Q168" s="120"/>
      <c r="R168" s="118" t="str">
        <f t="shared" si="7"/>
        <v>#ERROR!</v>
      </c>
      <c r="S168" s="122">
        <f t="shared" si="8"/>
        <v>0</v>
      </c>
      <c r="T168" s="122"/>
      <c r="U168" s="122"/>
      <c r="V168" s="122"/>
      <c r="W168" s="120"/>
      <c r="X168" s="122">
        <f t="shared" si="9"/>
        <v>3</v>
      </c>
      <c r="Y168" s="117"/>
      <c r="Z168" s="117"/>
      <c r="AA168" s="124">
        <v>3.0</v>
      </c>
      <c r="AB168" s="125" t="str">
        <f t="shared" si="10"/>
        <v>#ERROR!</v>
      </c>
      <c r="AC168" s="126" t="str">
        <f>VLOOKUP(C168,[1]Monthly.Swaziland.SnD!$C$2:$AA$197,17,FALSE)</f>
        <v>#ERROR!</v>
      </c>
      <c r="AD168" s="126">
        <v>3.525</v>
      </c>
      <c r="AE168" s="126"/>
      <c r="AF168" s="117" t="str">
        <f t="shared" si="11"/>
        <v>#ERROR!</v>
      </c>
      <c r="AG168" s="124"/>
      <c r="AH168" s="124"/>
      <c r="AI168" s="124"/>
    </row>
    <row r="169" ht="12.0" customHeight="1">
      <c r="A169" s="112">
        <v>2022.0</v>
      </c>
      <c r="B169" s="112">
        <v>2022.0</v>
      </c>
      <c r="C169" s="10">
        <v>44866.0</v>
      </c>
      <c r="D169" s="117" t="str">
        <f t="shared" si="12"/>
        <v>#ERROR!</v>
      </c>
      <c r="E169" s="114">
        <f t="shared" si="1"/>
        <v>0</v>
      </c>
      <c r="F169" s="115"/>
      <c r="G169" s="115"/>
      <c r="H169" s="116">
        <f t="shared" si="2"/>
        <v>6.0833</v>
      </c>
      <c r="I169" s="117">
        <v>1.0833</v>
      </c>
      <c r="J169" s="117">
        <v>5.0</v>
      </c>
      <c r="K169" s="118">
        <f t="shared" si="3"/>
        <v>0</v>
      </c>
      <c r="L169" s="119">
        <f t="shared" si="4"/>
        <v>0</v>
      </c>
      <c r="M169" s="120"/>
      <c r="N169" s="121">
        <f t="shared" si="5"/>
        <v>0</v>
      </c>
      <c r="O169" s="120"/>
      <c r="P169" s="122">
        <f t="shared" si="6"/>
        <v>0</v>
      </c>
      <c r="Q169" s="120"/>
      <c r="R169" s="118">
        <f t="shared" si="7"/>
        <v>4.525</v>
      </c>
      <c r="S169" s="122">
        <f t="shared" si="8"/>
        <v>0</v>
      </c>
      <c r="T169" s="122"/>
      <c r="U169" s="122"/>
      <c r="V169" s="122"/>
      <c r="W169" s="120"/>
      <c r="X169" s="122">
        <f t="shared" si="9"/>
        <v>1</v>
      </c>
      <c r="Y169" s="117"/>
      <c r="Z169" s="117"/>
      <c r="AA169" s="124">
        <v>1.0</v>
      </c>
      <c r="AB169" s="125">
        <f t="shared" si="10"/>
        <v>3.525</v>
      </c>
      <c r="AC169" s="126">
        <v>0.0</v>
      </c>
      <c r="AD169" s="126">
        <v>3.525</v>
      </c>
      <c r="AE169" s="126"/>
      <c r="AF169" s="117" t="str">
        <f t="shared" si="11"/>
        <v>#ERROR!</v>
      </c>
      <c r="AG169" s="124"/>
      <c r="AH169" s="124"/>
      <c r="AI169" s="124"/>
    </row>
    <row r="170" ht="12.0" customHeight="1">
      <c r="A170" s="127">
        <v>2022.0</v>
      </c>
      <c r="B170" s="127">
        <v>2022.0</v>
      </c>
      <c r="C170" s="11">
        <v>44896.0</v>
      </c>
      <c r="D170" s="128" t="str">
        <f t="shared" si="12"/>
        <v>#ERROR!</v>
      </c>
      <c r="E170" s="114">
        <f t="shared" si="1"/>
        <v>0</v>
      </c>
      <c r="F170" s="129"/>
      <c r="G170" s="115"/>
      <c r="H170" s="116">
        <f t="shared" si="2"/>
        <v>6.0833</v>
      </c>
      <c r="I170" s="117">
        <v>1.0833</v>
      </c>
      <c r="J170" s="117">
        <v>5.0</v>
      </c>
      <c r="K170" s="118">
        <f t="shared" si="3"/>
        <v>0</v>
      </c>
      <c r="L170" s="119">
        <f t="shared" si="4"/>
        <v>0</v>
      </c>
      <c r="M170" s="120"/>
      <c r="N170" s="121">
        <f t="shared" si="5"/>
        <v>0</v>
      </c>
      <c r="O170" s="130"/>
      <c r="P170" s="122">
        <f t="shared" si="6"/>
        <v>0</v>
      </c>
      <c r="Q170" s="130"/>
      <c r="R170" s="118">
        <f t="shared" si="7"/>
        <v>16.975</v>
      </c>
      <c r="S170" s="122">
        <f t="shared" si="8"/>
        <v>0</v>
      </c>
      <c r="T170" s="122"/>
      <c r="U170" s="122"/>
      <c r="V170" s="122"/>
      <c r="W170" s="130"/>
      <c r="X170" s="122">
        <f t="shared" si="9"/>
        <v>13.975</v>
      </c>
      <c r="Y170" s="128">
        <v>3.0</v>
      </c>
      <c r="Z170" s="128">
        <v>10.0</v>
      </c>
      <c r="AA170" s="124">
        <v>0.975</v>
      </c>
      <c r="AB170" s="125">
        <f t="shared" si="10"/>
        <v>3</v>
      </c>
      <c r="AC170" s="126">
        <v>1.0</v>
      </c>
      <c r="AD170" s="126">
        <v>2.0</v>
      </c>
      <c r="AE170" s="126"/>
      <c r="AF170" s="117" t="str">
        <f t="shared" si="11"/>
        <v>#ERROR!</v>
      </c>
      <c r="AG170" s="131"/>
      <c r="AH170" s="124"/>
      <c r="AI170" s="124"/>
    </row>
    <row r="171" ht="12.0" customHeight="1">
      <c r="A171" s="112">
        <v>2023.0</v>
      </c>
      <c r="B171" s="112">
        <v>2023.0</v>
      </c>
      <c r="C171" s="10">
        <v>44927.0</v>
      </c>
      <c r="D171" s="117" t="str">
        <f t="shared" si="12"/>
        <v>#ERROR!</v>
      </c>
      <c r="E171" s="114">
        <f t="shared" si="1"/>
        <v>0</v>
      </c>
      <c r="F171" s="115"/>
      <c r="G171" s="115"/>
      <c r="H171" s="116">
        <f t="shared" si="2"/>
        <v>6.1666</v>
      </c>
      <c r="I171" s="117">
        <v>1.0833</v>
      </c>
      <c r="J171" s="117">
        <v>5.0833</v>
      </c>
      <c r="K171" s="118">
        <f t="shared" si="3"/>
        <v>0</v>
      </c>
      <c r="L171" s="119">
        <f t="shared" si="4"/>
        <v>0</v>
      </c>
      <c r="M171" s="120"/>
      <c r="N171" s="121">
        <f t="shared" si="5"/>
        <v>0</v>
      </c>
      <c r="O171" s="120"/>
      <c r="P171" s="122">
        <f t="shared" si="6"/>
        <v>0</v>
      </c>
      <c r="Q171" s="120"/>
      <c r="R171" s="118" t="str">
        <f t="shared" si="7"/>
        <v>#ERROR!</v>
      </c>
      <c r="S171" s="122">
        <f t="shared" si="8"/>
        <v>0</v>
      </c>
      <c r="T171" s="122"/>
      <c r="U171" s="122"/>
      <c r="V171" s="122"/>
      <c r="W171" s="120"/>
      <c r="X171" s="122">
        <f t="shared" si="9"/>
        <v>0</v>
      </c>
      <c r="Y171" s="117"/>
      <c r="Z171" s="117"/>
      <c r="AA171" s="124">
        <v>0.0</v>
      </c>
      <c r="AB171" s="125" t="str">
        <f t="shared" si="10"/>
        <v>#ERROR!</v>
      </c>
      <c r="AC171" s="126" t="str">
        <f>VLOOKUP(C171,[1]Monthly.Swaziland.SnD!$C$2:$AA$197,17,FALSE)</f>
        <v>#ERROR!</v>
      </c>
      <c r="AD171" s="126">
        <v>5.525</v>
      </c>
      <c r="AE171" s="126"/>
      <c r="AF171" s="117" t="str">
        <f t="shared" si="11"/>
        <v>#ERROR!</v>
      </c>
      <c r="AG171" s="124"/>
      <c r="AH171" s="124"/>
      <c r="AI171" s="124"/>
    </row>
    <row r="172" ht="12.0" customHeight="1">
      <c r="A172" s="112">
        <v>2023.0</v>
      </c>
      <c r="B172" s="112">
        <v>2023.0</v>
      </c>
      <c r="C172" s="10">
        <v>44958.0</v>
      </c>
      <c r="D172" s="117" t="str">
        <f t="shared" si="12"/>
        <v>#ERROR!</v>
      </c>
      <c r="E172" s="114">
        <f t="shared" si="1"/>
        <v>0</v>
      </c>
      <c r="F172" s="115"/>
      <c r="G172" s="115"/>
      <c r="H172" s="116">
        <f t="shared" si="2"/>
        <v>6.1666</v>
      </c>
      <c r="I172" s="117">
        <v>1.0833</v>
      </c>
      <c r="J172" s="117">
        <v>5.0833</v>
      </c>
      <c r="K172" s="118">
        <f t="shared" si="3"/>
        <v>0</v>
      </c>
      <c r="L172" s="119">
        <f t="shared" si="4"/>
        <v>0</v>
      </c>
      <c r="M172" s="120"/>
      <c r="N172" s="121">
        <f t="shared" si="5"/>
        <v>0</v>
      </c>
      <c r="O172" s="120"/>
      <c r="P172" s="122">
        <f t="shared" si="6"/>
        <v>0</v>
      </c>
      <c r="Q172" s="120"/>
      <c r="R172" s="118" t="str">
        <f t="shared" si="7"/>
        <v>#ERROR!</v>
      </c>
      <c r="S172" s="122">
        <f t="shared" si="8"/>
        <v>0</v>
      </c>
      <c r="T172" s="122"/>
      <c r="U172" s="122"/>
      <c r="V172" s="122"/>
      <c r="W172" s="120"/>
      <c r="X172" s="122">
        <f t="shared" si="9"/>
        <v>0</v>
      </c>
      <c r="Y172" s="117"/>
      <c r="Z172" s="117"/>
      <c r="AA172" s="124">
        <v>0.0</v>
      </c>
      <c r="AB172" s="125" t="str">
        <f t="shared" si="10"/>
        <v>#ERROR!</v>
      </c>
      <c r="AC172" s="126" t="str">
        <f>VLOOKUP(C172,[1]Monthly.Swaziland.SnD!$C$2:$AA$197,17,FALSE)</f>
        <v>#ERROR!</v>
      </c>
      <c r="AD172" s="126">
        <v>5.525</v>
      </c>
      <c r="AE172" s="126"/>
      <c r="AF172" s="117" t="str">
        <f t="shared" si="11"/>
        <v>#ERROR!</v>
      </c>
      <c r="AG172" s="124"/>
      <c r="AH172" s="124"/>
      <c r="AI172" s="124"/>
    </row>
    <row r="173" ht="12.0" customHeight="1">
      <c r="A173" s="112">
        <v>2023.0</v>
      </c>
      <c r="B173" s="112">
        <v>2023.0</v>
      </c>
      <c r="C173" s="10">
        <v>44986.0</v>
      </c>
      <c r="D173" s="117" t="str">
        <f t="shared" si="12"/>
        <v>#ERROR!</v>
      </c>
      <c r="E173" s="114">
        <f t="shared" si="1"/>
        <v>0</v>
      </c>
      <c r="F173" s="115"/>
      <c r="G173" s="115"/>
      <c r="H173" s="116">
        <f t="shared" si="2"/>
        <v>6.1666</v>
      </c>
      <c r="I173" s="117">
        <v>1.0833</v>
      </c>
      <c r="J173" s="117">
        <v>5.0833</v>
      </c>
      <c r="K173" s="118">
        <f t="shared" si="3"/>
        <v>0</v>
      </c>
      <c r="L173" s="119">
        <f t="shared" si="4"/>
        <v>0</v>
      </c>
      <c r="M173" s="120"/>
      <c r="N173" s="121">
        <f t="shared" si="5"/>
        <v>0</v>
      </c>
      <c r="O173" s="120"/>
      <c r="P173" s="122">
        <f t="shared" si="6"/>
        <v>0</v>
      </c>
      <c r="Q173" s="120"/>
      <c r="R173" s="118" t="str">
        <f t="shared" si="7"/>
        <v>#ERROR!</v>
      </c>
      <c r="S173" s="122">
        <f t="shared" si="8"/>
        <v>0</v>
      </c>
      <c r="T173" s="122"/>
      <c r="U173" s="122"/>
      <c r="V173" s="122"/>
      <c r="W173" s="120"/>
      <c r="X173" s="122">
        <f t="shared" si="9"/>
        <v>0</v>
      </c>
      <c r="Y173" s="117"/>
      <c r="Z173" s="117"/>
      <c r="AA173" s="124">
        <v>0.0</v>
      </c>
      <c r="AB173" s="125" t="str">
        <f t="shared" si="10"/>
        <v>#ERROR!</v>
      </c>
      <c r="AC173" s="126" t="str">
        <f>VLOOKUP(C173,[1]Monthly.Swaziland.SnD!$C$2:$AA$197,17,FALSE)</f>
        <v>#ERROR!</v>
      </c>
      <c r="AD173" s="126">
        <v>5.525</v>
      </c>
      <c r="AE173" s="126"/>
      <c r="AF173" s="117" t="str">
        <f t="shared" si="11"/>
        <v>#ERROR!</v>
      </c>
      <c r="AG173" s="124"/>
      <c r="AH173" s="124"/>
      <c r="AI173" s="124"/>
    </row>
    <row r="174" ht="12.0" customHeight="1">
      <c r="A174" s="112">
        <v>2023.0</v>
      </c>
      <c r="B174" s="112">
        <v>2023.0</v>
      </c>
      <c r="C174" s="10">
        <v>45017.0</v>
      </c>
      <c r="D174" s="117" t="str">
        <f t="shared" si="12"/>
        <v>#ERROR!</v>
      </c>
      <c r="E174" s="114">
        <f t="shared" si="1"/>
        <v>0</v>
      </c>
      <c r="F174" s="115"/>
      <c r="G174" s="115"/>
      <c r="H174" s="116">
        <f t="shared" si="2"/>
        <v>6.1666</v>
      </c>
      <c r="I174" s="117">
        <v>1.0833</v>
      </c>
      <c r="J174" s="117">
        <v>5.0833</v>
      </c>
      <c r="K174" s="118">
        <f t="shared" si="3"/>
        <v>0</v>
      </c>
      <c r="L174" s="119">
        <f t="shared" si="4"/>
        <v>0</v>
      </c>
      <c r="M174" s="120"/>
      <c r="N174" s="121">
        <f t="shared" si="5"/>
        <v>0</v>
      </c>
      <c r="O174" s="120"/>
      <c r="P174" s="122">
        <f t="shared" si="6"/>
        <v>0</v>
      </c>
      <c r="Q174" s="120"/>
      <c r="R174" s="118">
        <f t="shared" si="7"/>
        <v>2</v>
      </c>
      <c r="S174" s="122">
        <f t="shared" si="8"/>
        <v>0</v>
      </c>
      <c r="T174" s="122"/>
      <c r="U174" s="122"/>
      <c r="V174" s="122"/>
      <c r="W174" s="120"/>
      <c r="X174" s="122">
        <f t="shared" si="9"/>
        <v>2</v>
      </c>
      <c r="Y174" s="117"/>
      <c r="Z174" s="117"/>
      <c r="AA174" s="124">
        <v>2.0</v>
      </c>
      <c r="AB174" s="125">
        <f t="shared" si="10"/>
        <v>0</v>
      </c>
      <c r="AC174" s="126">
        <v>0.0</v>
      </c>
      <c r="AD174" s="126">
        <v>0.0</v>
      </c>
      <c r="AE174" s="126"/>
      <c r="AF174" s="117" t="str">
        <f t="shared" si="11"/>
        <v>#ERROR!</v>
      </c>
      <c r="AG174" s="124"/>
      <c r="AH174" s="124"/>
      <c r="AI174" s="124"/>
    </row>
    <row r="175" ht="12.0" customHeight="1">
      <c r="A175" s="112">
        <v>2023.0</v>
      </c>
      <c r="B175" s="112">
        <v>2023.0</v>
      </c>
      <c r="C175" s="11">
        <v>45047.0</v>
      </c>
      <c r="D175" s="117" t="str">
        <f t="shared" si="12"/>
        <v>#ERROR!</v>
      </c>
      <c r="E175" s="114">
        <f t="shared" si="1"/>
        <v>0</v>
      </c>
      <c r="F175" s="115"/>
      <c r="G175" s="115"/>
      <c r="H175" s="116">
        <f t="shared" si="2"/>
        <v>6.1666</v>
      </c>
      <c r="I175" s="117">
        <v>1.0833</v>
      </c>
      <c r="J175" s="117">
        <v>5.0833</v>
      </c>
      <c r="K175" s="118">
        <f t="shared" si="3"/>
        <v>0</v>
      </c>
      <c r="L175" s="119">
        <f t="shared" si="4"/>
        <v>0</v>
      </c>
      <c r="M175" s="120"/>
      <c r="N175" s="121">
        <f t="shared" si="5"/>
        <v>0</v>
      </c>
      <c r="O175" s="120"/>
      <c r="P175" s="122">
        <f t="shared" si="6"/>
        <v>0</v>
      </c>
      <c r="Q175" s="120"/>
      <c r="R175" s="118">
        <f t="shared" si="7"/>
        <v>4</v>
      </c>
      <c r="S175" s="122">
        <f t="shared" si="8"/>
        <v>0</v>
      </c>
      <c r="T175" s="122"/>
      <c r="U175" s="122"/>
      <c r="V175" s="122"/>
      <c r="W175" s="120"/>
      <c r="X175" s="122">
        <f t="shared" si="9"/>
        <v>2</v>
      </c>
      <c r="Y175" s="117"/>
      <c r="Z175" s="117"/>
      <c r="AA175" s="124">
        <v>2.0</v>
      </c>
      <c r="AB175" s="125">
        <f t="shared" si="10"/>
        <v>2</v>
      </c>
      <c r="AC175" s="126">
        <v>2.0</v>
      </c>
      <c r="AD175" s="126">
        <v>0.0</v>
      </c>
      <c r="AE175" s="126"/>
      <c r="AF175" s="117" t="str">
        <f t="shared" si="11"/>
        <v>#ERROR!</v>
      </c>
      <c r="AG175" s="124"/>
      <c r="AH175" s="124"/>
      <c r="AI175" s="124"/>
    </row>
    <row r="176" ht="12.0" customHeight="1">
      <c r="A176" s="112">
        <v>2023.0</v>
      </c>
      <c r="B176" s="112">
        <v>2023.0</v>
      </c>
      <c r="C176" s="10">
        <v>45078.0</v>
      </c>
      <c r="D176" s="117" t="str">
        <f t="shared" si="12"/>
        <v>#ERROR!</v>
      </c>
      <c r="E176" s="114">
        <f t="shared" si="1"/>
        <v>0</v>
      </c>
      <c r="F176" s="115"/>
      <c r="G176" s="115"/>
      <c r="H176" s="116">
        <f t="shared" si="2"/>
        <v>6.1666</v>
      </c>
      <c r="I176" s="117">
        <v>1.0833</v>
      </c>
      <c r="J176" s="117">
        <v>5.0833</v>
      </c>
      <c r="K176" s="118">
        <f t="shared" si="3"/>
        <v>0</v>
      </c>
      <c r="L176" s="119">
        <f t="shared" si="4"/>
        <v>0</v>
      </c>
      <c r="M176" s="120"/>
      <c r="N176" s="121">
        <f t="shared" si="5"/>
        <v>0</v>
      </c>
      <c r="O176" s="120"/>
      <c r="P176" s="122">
        <f t="shared" si="6"/>
        <v>0</v>
      </c>
      <c r="Q176" s="120"/>
      <c r="R176" s="118">
        <f t="shared" si="7"/>
        <v>8.525</v>
      </c>
      <c r="S176" s="122">
        <f t="shared" si="8"/>
        <v>0</v>
      </c>
      <c r="T176" s="122"/>
      <c r="U176" s="122"/>
      <c r="V176" s="122"/>
      <c r="W176" s="120"/>
      <c r="X176" s="122">
        <f t="shared" si="9"/>
        <v>7</v>
      </c>
      <c r="Y176" s="117"/>
      <c r="Z176" s="117">
        <v>5.0</v>
      </c>
      <c r="AA176" s="124">
        <v>2.0</v>
      </c>
      <c r="AB176" s="125">
        <f t="shared" si="10"/>
        <v>1.525</v>
      </c>
      <c r="AC176" s="126">
        <v>0.0</v>
      </c>
      <c r="AD176" s="126">
        <v>1.525</v>
      </c>
      <c r="AE176" s="126"/>
      <c r="AF176" s="117" t="str">
        <f t="shared" si="11"/>
        <v>#ERROR!</v>
      </c>
      <c r="AG176" s="124"/>
      <c r="AH176" s="124"/>
      <c r="AI176" s="124"/>
    </row>
    <row r="177" ht="12.0" customHeight="1">
      <c r="A177" s="112">
        <v>2023.0</v>
      </c>
      <c r="B177" s="112">
        <v>2023.0</v>
      </c>
      <c r="C177" s="10">
        <v>45108.0</v>
      </c>
      <c r="D177" s="117" t="str">
        <f t="shared" si="12"/>
        <v>#ERROR!</v>
      </c>
      <c r="E177" s="114">
        <f t="shared" si="1"/>
        <v>0</v>
      </c>
      <c r="F177" s="115"/>
      <c r="G177" s="115"/>
      <c r="H177" s="116">
        <f t="shared" si="2"/>
        <v>6.1666</v>
      </c>
      <c r="I177" s="117">
        <v>1.0833</v>
      </c>
      <c r="J177" s="117">
        <v>5.0833</v>
      </c>
      <c r="K177" s="118">
        <f t="shared" si="3"/>
        <v>0</v>
      </c>
      <c r="L177" s="119">
        <f t="shared" si="4"/>
        <v>0</v>
      </c>
      <c r="M177" s="120"/>
      <c r="N177" s="121">
        <f t="shared" si="5"/>
        <v>0</v>
      </c>
      <c r="O177" s="120"/>
      <c r="P177" s="122">
        <f t="shared" si="6"/>
        <v>0</v>
      </c>
      <c r="Q177" s="120"/>
      <c r="R177" s="118">
        <f t="shared" si="7"/>
        <v>12.525</v>
      </c>
      <c r="S177" s="122">
        <f t="shared" si="8"/>
        <v>0</v>
      </c>
      <c r="T177" s="122"/>
      <c r="U177" s="122"/>
      <c r="V177" s="122"/>
      <c r="W177" s="120"/>
      <c r="X177" s="122">
        <f t="shared" si="9"/>
        <v>5</v>
      </c>
      <c r="Y177" s="117"/>
      <c r="Z177" s="117">
        <v>5.0</v>
      </c>
      <c r="AA177" s="124">
        <v>0.0</v>
      </c>
      <c r="AB177" s="125">
        <f t="shared" si="10"/>
        <v>7.525</v>
      </c>
      <c r="AC177" s="126">
        <v>2.0</v>
      </c>
      <c r="AD177" s="126">
        <v>5.525</v>
      </c>
      <c r="AE177" s="126"/>
      <c r="AF177" s="117" t="str">
        <f t="shared" si="11"/>
        <v>#ERROR!</v>
      </c>
      <c r="AG177" s="124"/>
      <c r="AH177" s="124"/>
      <c r="AI177" s="124"/>
    </row>
    <row r="178" ht="12.0" customHeight="1">
      <c r="A178" s="112">
        <v>2023.0</v>
      </c>
      <c r="B178" s="112">
        <v>2023.0</v>
      </c>
      <c r="C178" s="10">
        <v>45139.0</v>
      </c>
      <c r="D178" s="117" t="str">
        <f t="shared" si="12"/>
        <v>#ERROR!</v>
      </c>
      <c r="E178" s="114">
        <f t="shared" si="1"/>
        <v>0</v>
      </c>
      <c r="F178" s="115"/>
      <c r="G178" s="115"/>
      <c r="H178" s="116">
        <f t="shared" si="2"/>
        <v>6.1666</v>
      </c>
      <c r="I178" s="117">
        <v>1.0833</v>
      </c>
      <c r="J178" s="117">
        <v>5.0833</v>
      </c>
      <c r="K178" s="118">
        <f t="shared" si="3"/>
        <v>0</v>
      </c>
      <c r="L178" s="119">
        <f t="shared" si="4"/>
        <v>0</v>
      </c>
      <c r="M178" s="120"/>
      <c r="N178" s="121">
        <f t="shared" si="5"/>
        <v>0</v>
      </c>
      <c r="O178" s="120"/>
      <c r="P178" s="122">
        <f t="shared" si="6"/>
        <v>0</v>
      </c>
      <c r="Q178" s="120"/>
      <c r="R178" s="118">
        <f t="shared" si="7"/>
        <v>0</v>
      </c>
      <c r="S178" s="122">
        <f t="shared" si="8"/>
        <v>0</v>
      </c>
      <c r="T178" s="122"/>
      <c r="U178" s="122"/>
      <c r="V178" s="122"/>
      <c r="W178" s="120"/>
      <c r="X178" s="122">
        <f t="shared" si="9"/>
        <v>0</v>
      </c>
      <c r="Y178" s="117"/>
      <c r="Z178" s="117"/>
      <c r="AA178" s="124">
        <v>0.0</v>
      </c>
      <c r="AB178" s="125">
        <f t="shared" si="10"/>
        <v>0</v>
      </c>
      <c r="AC178" s="126">
        <v>0.0</v>
      </c>
      <c r="AD178" s="126">
        <v>0.0</v>
      </c>
      <c r="AE178" s="126"/>
      <c r="AF178" s="117" t="str">
        <f t="shared" si="11"/>
        <v>#ERROR!</v>
      </c>
      <c r="AG178" s="124"/>
      <c r="AH178" s="124"/>
      <c r="AI178" s="124"/>
    </row>
    <row r="179" ht="12.0" customHeight="1">
      <c r="A179" s="112">
        <v>2023.0</v>
      </c>
      <c r="B179" s="112">
        <v>2023.0</v>
      </c>
      <c r="C179" s="10">
        <v>45170.0</v>
      </c>
      <c r="D179" s="117" t="str">
        <f t="shared" si="12"/>
        <v>#ERROR!</v>
      </c>
      <c r="E179" s="114">
        <f t="shared" si="1"/>
        <v>0</v>
      </c>
      <c r="F179" s="115"/>
      <c r="G179" s="115"/>
      <c r="H179" s="116">
        <f t="shared" si="2"/>
        <v>6.1666</v>
      </c>
      <c r="I179" s="117">
        <v>1.0833</v>
      </c>
      <c r="J179" s="117">
        <v>5.0833</v>
      </c>
      <c r="K179" s="118">
        <f t="shared" si="3"/>
        <v>0</v>
      </c>
      <c r="L179" s="119">
        <f t="shared" si="4"/>
        <v>0</v>
      </c>
      <c r="M179" s="120"/>
      <c r="N179" s="121">
        <f t="shared" si="5"/>
        <v>0</v>
      </c>
      <c r="O179" s="120"/>
      <c r="P179" s="122">
        <f t="shared" si="6"/>
        <v>0</v>
      </c>
      <c r="Q179" s="120"/>
      <c r="R179" s="118">
        <f t="shared" si="7"/>
        <v>2</v>
      </c>
      <c r="S179" s="122">
        <f t="shared" si="8"/>
        <v>0</v>
      </c>
      <c r="T179" s="122"/>
      <c r="U179" s="122"/>
      <c r="V179" s="122"/>
      <c r="W179" s="120"/>
      <c r="X179" s="122">
        <f t="shared" si="9"/>
        <v>2</v>
      </c>
      <c r="Y179" s="117"/>
      <c r="Z179" s="117"/>
      <c r="AA179" s="124">
        <v>2.0</v>
      </c>
      <c r="AB179" s="125">
        <f t="shared" si="10"/>
        <v>0</v>
      </c>
      <c r="AC179" s="126">
        <v>0.0</v>
      </c>
      <c r="AD179" s="126">
        <v>0.0</v>
      </c>
      <c r="AE179" s="126"/>
      <c r="AF179" s="117" t="str">
        <f t="shared" si="11"/>
        <v>#ERROR!</v>
      </c>
      <c r="AG179" s="124"/>
      <c r="AH179" s="124"/>
      <c r="AI179" s="124"/>
    </row>
    <row r="180" ht="12.0" customHeight="1">
      <c r="A180" s="112">
        <v>2023.0</v>
      </c>
      <c r="B180" s="112">
        <v>2023.0</v>
      </c>
      <c r="C180" s="11">
        <v>45200.0</v>
      </c>
      <c r="D180" s="117" t="str">
        <f t="shared" si="12"/>
        <v>#ERROR!</v>
      </c>
      <c r="E180" s="114">
        <f t="shared" si="1"/>
        <v>0</v>
      </c>
      <c r="F180" s="115"/>
      <c r="G180" s="115"/>
      <c r="H180" s="116">
        <f t="shared" si="2"/>
        <v>6.1666</v>
      </c>
      <c r="I180" s="117">
        <v>1.0833</v>
      </c>
      <c r="J180" s="117">
        <v>5.0833</v>
      </c>
      <c r="K180" s="118">
        <f t="shared" si="3"/>
        <v>0</v>
      </c>
      <c r="L180" s="119">
        <f t="shared" si="4"/>
        <v>0</v>
      </c>
      <c r="M180" s="120"/>
      <c r="N180" s="121">
        <f t="shared" si="5"/>
        <v>0</v>
      </c>
      <c r="O180" s="120"/>
      <c r="P180" s="122">
        <f t="shared" si="6"/>
        <v>0</v>
      </c>
      <c r="Q180" s="120"/>
      <c r="R180" s="118">
        <f t="shared" si="7"/>
        <v>0</v>
      </c>
      <c r="S180" s="122">
        <f t="shared" si="8"/>
        <v>0</v>
      </c>
      <c r="T180" s="122"/>
      <c r="U180" s="122"/>
      <c r="V180" s="122"/>
      <c r="W180" s="120"/>
      <c r="X180" s="122">
        <f t="shared" si="9"/>
        <v>0</v>
      </c>
      <c r="Y180" s="117"/>
      <c r="Z180" s="117"/>
      <c r="AA180" s="124">
        <v>0.0</v>
      </c>
      <c r="AB180" s="125">
        <f t="shared" si="10"/>
        <v>0</v>
      </c>
      <c r="AC180" s="126">
        <v>0.0</v>
      </c>
      <c r="AD180" s="126">
        <v>0.0</v>
      </c>
      <c r="AE180" s="126"/>
      <c r="AF180" s="117" t="str">
        <f t="shared" si="11"/>
        <v>#ERROR!</v>
      </c>
      <c r="AG180" s="124"/>
      <c r="AH180" s="124"/>
      <c r="AI180" s="124"/>
    </row>
    <row r="181" ht="12.0" customHeight="1">
      <c r="A181" s="112">
        <v>2023.0</v>
      </c>
      <c r="B181" s="112">
        <v>2023.0</v>
      </c>
      <c r="C181" s="10">
        <v>45231.0</v>
      </c>
      <c r="D181" s="117" t="str">
        <f t="shared" si="12"/>
        <v>#ERROR!</v>
      </c>
      <c r="E181" s="114">
        <f t="shared" si="1"/>
        <v>0</v>
      </c>
      <c r="F181" s="115"/>
      <c r="G181" s="115"/>
      <c r="H181" s="116">
        <f t="shared" si="2"/>
        <v>6.1666</v>
      </c>
      <c r="I181" s="117">
        <v>1.0833</v>
      </c>
      <c r="J181" s="117">
        <v>5.0833</v>
      </c>
      <c r="K181" s="118">
        <f t="shared" si="3"/>
        <v>0</v>
      </c>
      <c r="L181" s="119">
        <f t="shared" si="4"/>
        <v>0</v>
      </c>
      <c r="M181" s="120"/>
      <c r="N181" s="121">
        <f t="shared" si="5"/>
        <v>0</v>
      </c>
      <c r="O181" s="120"/>
      <c r="P181" s="122">
        <f t="shared" si="6"/>
        <v>0</v>
      </c>
      <c r="Q181" s="120"/>
      <c r="R181" s="118">
        <f t="shared" si="7"/>
        <v>4</v>
      </c>
      <c r="S181" s="122">
        <f t="shared" si="8"/>
        <v>0</v>
      </c>
      <c r="T181" s="122"/>
      <c r="U181" s="122"/>
      <c r="V181" s="122"/>
      <c r="W181" s="120"/>
      <c r="X181" s="122">
        <f t="shared" si="9"/>
        <v>2</v>
      </c>
      <c r="Y181" s="117"/>
      <c r="Z181" s="117"/>
      <c r="AA181" s="124">
        <v>2.0</v>
      </c>
      <c r="AB181" s="125">
        <f t="shared" si="10"/>
        <v>2</v>
      </c>
      <c r="AC181" s="126">
        <v>0.0</v>
      </c>
      <c r="AD181" s="126">
        <v>2.0</v>
      </c>
      <c r="AE181" s="126"/>
      <c r="AF181" s="117" t="str">
        <f t="shared" si="11"/>
        <v>#ERROR!</v>
      </c>
      <c r="AG181" s="124"/>
      <c r="AH181" s="124"/>
      <c r="AI181" s="124"/>
    </row>
    <row r="182" ht="12.0" customHeight="1">
      <c r="A182" s="112">
        <v>2023.0</v>
      </c>
      <c r="B182" s="112">
        <v>2023.0</v>
      </c>
      <c r="C182" s="10">
        <v>45261.0</v>
      </c>
      <c r="D182" s="128" t="str">
        <f t="shared" si="12"/>
        <v>#ERROR!</v>
      </c>
      <c r="E182" s="114">
        <f t="shared" si="1"/>
        <v>0</v>
      </c>
      <c r="F182" s="129"/>
      <c r="G182" s="115"/>
      <c r="H182" s="116">
        <f t="shared" si="2"/>
        <v>6.1666</v>
      </c>
      <c r="I182" s="117">
        <v>1.0833</v>
      </c>
      <c r="J182" s="117">
        <v>5.0833</v>
      </c>
      <c r="K182" s="118">
        <f t="shared" si="3"/>
        <v>0</v>
      </c>
      <c r="L182" s="119">
        <f t="shared" si="4"/>
        <v>0</v>
      </c>
      <c r="M182" s="120"/>
      <c r="N182" s="121">
        <f t="shared" si="5"/>
        <v>0</v>
      </c>
      <c r="O182" s="120"/>
      <c r="P182" s="122">
        <f t="shared" si="6"/>
        <v>0</v>
      </c>
      <c r="Q182" s="120"/>
      <c r="R182" s="118">
        <f t="shared" si="7"/>
        <v>2.975</v>
      </c>
      <c r="S182" s="122">
        <f t="shared" si="8"/>
        <v>0</v>
      </c>
      <c r="T182" s="122"/>
      <c r="U182" s="122"/>
      <c r="V182" s="122"/>
      <c r="W182" s="130"/>
      <c r="X182" s="122">
        <f t="shared" si="9"/>
        <v>2.975</v>
      </c>
      <c r="Y182" s="117"/>
      <c r="Z182" s="117">
        <v>2.0</v>
      </c>
      <c r="AA182" s="124">
        <v>0.975</v>
      </c>
      <c r="AB182" s="125">
        <f t="shared" si="10"/>
        <v>0</v>
      </c>
      <c r="AC182" s="126">
        <v>0.0</v>
      </c>
      <c r="AD182" s="126">
        <v>0.0</v>
      </c>
      <c r="AE182" s="126"/>
      <c r="AF182" s="117" t="str">
        <f t="shared" si="11"/>
        <v>#ERROR!</v>
      </c>
      <c r="AG182" s="131"/>
      <c r="AH182" s="124"/>
      <c r="AI182" s="124"/>
    </row>
    <row r="183" ht="12.0" customHeight="1">
      <c r="A183" s="112">
        <v>2024.0</v>
      </c>
      <c r="B183" s="112">
        <v>2024.0</v>
      </c>
      <c r="C183" s="10">
        <v>45292.0</v>
      </c>
      <c r="D183" s="117" t="str">
        <f t="shared" si="12"/>
        <v>#ERROR!</v>
      </c>
      <c r="E183" s="114">
        <f t="shared" si="1"/>
        <v>0</v>
      </c>
      <c r="F183" s="115"/>
      <c r="G183" s="115"/>
      <c r="H183" s="116">
        <f t="shared" si="2"/>
        <v>6.25</v>
      </c>
      <c r="I183" s="117">
        <v>1.25</v>
      </c>
      <c r="J183" s="117">
        <v>5.0</v>
      </c>
      <c r="K183" s="118">
        <f t="shared" si="3"/>
        <v>0</v>
      </c>
      <c r="L183" s="119">
        <f t="shared" si="4"/>
        <v>0</v>
      </c>
      <c r="M183" s="120"/>
      <c r="N183" s="121">
        <f t="shared" si="5"/>
        <v>0</v>
      </c>
      <c r="O183" s="120"/>
      <c r="P183" s="122">
        <f t="shared" si="6"/>
        <v>0</v>
      </c>
      <c r="Q183" s="120"/>
      <c r="R183" s="118">
        <f t="shared" si="7"/>
        <v>13.5</v>
      </c>
      <c r="S183" s="122">
        <f t="shared" si="8"/>
        <v>0</v>
      </c>
      <c r="T183" s="122"/>
      <c r="U183" s="122"/>
      <c r="V183" s="122"/>
      <c r="W183" s="120"/>
      <c r="X183" s="122">
        <f t="shared" si="9"/>
        <v>5.975</v>
      </c>
      <c r="Y183" s="117"/>
      <c r="Z183" s="117">
        <v>5.0</v>
      </c>
      <c r="AA183" s="124">
        <v>0.975</v>
      </c>
      <c r="AB183" s="125">
        <f t="shared" si="10"/>
        <v>7.525</v>
      </c>
      <c r="AC183" s="126">
        <v>2.0</v>
      </c>
      <c r="AD183" s="126">
        <v>5.525</v>
      </c>
      <c r="AE183" s="126"/>
      <c r="AF183" s="117" t="str">
        <f t="shared" si="11"/>
        <v>#ERROR!</v>
      </c>
      <c r="AG183" s="124"/>
      <c r="AH183" s="124"/>
      <c r="AI183" s="124"/>
    </row>
    <row r="184" ht="12.0" customHeight="1">
      <c r="A184" s="112">
        <v>2024.0</v>
      </c>
      <c r="B184" s="112">
        <v>2024.0</v>
      </c>
      <c r="C184" s="10">
        <v>45323.0</v>
      </c>
      <c r="D184" s="117" t="str">
        <f t="shared" si="12"/>
        <v>#ERROR!</v>
      </c>
      <c r="E184" s="114">
        <f t="shared" si="1"/>
        <v>0</v>
      </c>
      <c r="F184" s="115"/>
      <c r="G184" s="115"/>
      <c r="H184" s="116">
        <f t="shared" si="2"/>
        <v>6.25</v>
      </c>
      <c r="I184" s="117">
        <v>1.25</v>
      </c>
      <c r="J184" s="117">
        <v>5.0</v>
      </c>
      <c r="K184" s="118">
        <f t="shared" si="3"/>
        <v>0</v>
      </c>
      <c r="L184" s="119">
        <f t="shared" si="4"/>
        <v>0</v>
      </c>
      <c r="M184" s="120"/>
      <c r="N184" s="121">
        <f t="shared" si="5"/>
        <v>0</v>
      </c>
      <c r="O184" s="120"/>
      <c r="P184" s="122">
        <f t="shared" si="6"/>
        <v>0</v>
      </c>
      <c r="Q184" s="120"/>
      <c r="R184" s="118">
        <f t="shared" si="7"/>
        <v>8.5</v>
      </c>
      <c r="S184" s="122">
        <f t="shared" si="8"/>
        <v>0</v>
      </c>
      <c r="T184" s="122"/>
      <c r="U184" s="122"/>
      <c r="V184" s="122"/>
      <c r="W184" s="120"/>
      <c r="X184" s="122">
        <f t="shared" si="9"/>
        <v>0.975</v>
      </c>
      <c r="Y184" s="117"/>
      <c r="Z184" s="117"/>
      <c r="AA184" s="124">
        <v>0.975</v>
      </c>
      <c r="AB184" s="125">
        <f t="shared" si="10"/>
        <v>7.525</v>
      </c>
      <c r="AC184" s="126">
        <v>2.0</v>
      </c>
      <c r="AD184" s="126">
        <v>5.525</v>
      </c>
      <c r="AE184" s="126"/>
      <c r="AF184" s="117" t="str">
        <f t="shared" si="11"/>
        <v>#ERROR!</v>
      </c>
      <c r="AG184" s="124"/>
      <c r="AH184" s="124"/>
      <c r="AI184" s="124"/>
    </row>
    <row r="185" ht="12.0" customHeight="1">
      <c r="A185" s="112">
        <v>2024.0</v>
      </c>
      <c r="B185" s="112">
        <v>2024.0</v>
      </c>
      <c r="C185" s="11">
        <v>45352.0</v>
      </c>
      <c r="D185" s="117" t="str">
        <f t="shared" si="12"/>
        <v>#ERROR!</v>
      </c>
      <c r="E185" s="114">
        <f t="shared" si="1"/>
        <v>0</v>
      </c>
      <c r="F185" s="115"/>
      <c r="G185" s="115"/>
      <c r="H185" s="116">
        <f t="shared" si="2"/>
        <v>6.25</v>
      </c>
      <c r="I185" s="117">
        <v>1.25</v>
      </c>
      <c r="J185" s="117">
        <v>5.0</v>
      </c>
      <c r="K185" s="118">
        <f t="shared" si="3"/>
        <v>0</v>
      </c>
      <c r="L185" s="119">
        <f t="shared" si="4"/>
        <v>0</v>
      </c>
      <c r="M185" s="120"/>
      <c r="N185" s="121">
        <f t="shared" si="5"/>
        <v>0</v>
      </c>
      <c r="O185" s="120"/>
      <c r="P185" s="122">
        <f t="shared" si="6"/>
        <v>0</v>
      </c>
      <c r="Q185" s="120"/>
      <c r="R185" s="118">
        <f t="shared" si="7"/>
        <v>11.5</v>
      </c>
      <c r="S185" s="122">
        <f t="shared" si="8"/>
        <v>0</v>
      </c>
      <c r="T185" s="122"/>
      <c r="U185" s="122"/>
      <c r="V185" s="122"/>
      <c r="W185" s="120"/>
      <c r="X185" s="122">
        <f t="shared" si="9"/>
        <v>3.975</v>
      </c>
      <c r="Y185" s="117">
        <v>3.0</v>
      </c>
      <c r="Z185" s="117"/>
      <c r="AA185" s="124">
        <v>0.975</v>
      </c>
      <c r="AB185" s="125">
        <f t="shared" si="10"/>
        <v>7.525</v>
      </c>
      <c r="AC185" s="126">
        <v>2.0</v>
      </c>
      <c r="AD185" s="126">
        <v>5.525</v>
      </c>
      <c r="AE185" s="126"/>
      <c r="AF185" s="117" t="str">
        <f t="shared" si="11"/>
        <v>#ERROR!</v>
      </c>
      <c r="AG185" s="124"/>
      <c r="AH185" s="124"/>
      <c r="AI185" s="124"/>
    </row>
    <row r="186" ht="12.0" customHeight="1">
      <c r="A186" s="112">
        <v>2024.0</v>
      </c>
      <c r="B186" s="112">
        <v>2024.0</v>
      </c>
      <c r="C186" s="10">
        <v>45383.0</v>
      </c>
      <c r="D186" s="117" t="str">
        <f t="shared" si="12"/>
        <v>#ERROR!</v>
      </c>
      <c r="E186" s="114">
        <f t="shared" si="1"/>
        <v>0</v>
      </c>
      <c r="F186" s="115"/>
      <c r="G186" s="115"/>
      <c r="H186" s="116">
        <f t="shared" si="2"/>
        <v>6.25</v>
      </c>
      <c r="I186" s="117">
        <v>1.25</v>
      </c>
      <c r="J186" s="117">
        <v>5.0</v>
      </c>
      <c r="K186" s="118">
        <f t="shared" si="3"/>
        <v>0</v>
      </c>
      <c r="L186" s="119">
        <f t="shared" si="4"/>
        <v>0</v>
      </c>
      <c r="M186" s="120"/>
      <c r="N186" s="121">
        <f t="shared" si="5"/>
        <v>0</v>
      </c>
      <c r="O186" s="120"/>
      <c r="P186" s="122">
        <f t="shared" si="6"/>
        <v>0</v>
      </c>
      <c r="Q186" s="120"/>
      <c r="R186" s="118">
        <f t="shared" si="7"/>
        <v>2.975</v>
      </c>
      <c r="S186" s="122">
        <f t="shared" si="8"/>
        <v>0</v>
      </c>
      <c r="T186" s="122"/>
      <c r="U186" s="122"/>
      <c r="V186" s="122"/>
      <c r="W186" s="120"/>
      <c r="X186" s="122">
        <f t="shared" si="9"/>
        <v>0.975</v>
      </c>
      <c r="Y186" s="117"/>
      <c r="Z186" s="117"/>
      <c r="AA186" s="124">
        <v>0.975</v>
      </c>
      <c r="AB186" s="125">
        <f t="shared" si="10"/>
        <v>2</v>
      </c>
      <c r="AC186" s="126">
        <v>2.0</v>
      </c>
      <c r="AD186" s="126">
        <v>0.0</v>
      </c>
      <c r="AE186" s="126"/>
      <c r="AF186" s="117" t="str">
        <f t="shared" si="11"/>
        <v>#ERROR!</v>
      </c>
      <c r="AG186" s="124"/>
      <c r="AH186" s="124"/>
      <c r="AI186" s="124"/>
    </row>
    <row r="187" ht="12.0" customHeight="1">
      <c r="A187" s="112">
        <v>2024.0</v>
      </c>
      <c r="B187" s="112">
        <v>2024.0</v>
      </c>
      <c r="C187" s="10">
        <v>45413.0</v>
      </c>
      <c r="D187" s="117" t="str">
        <f t="shared" si="12"/>
        <v>#ERROR!</v>
      </c>
      <c r="E187" s="114">
        <f t="shared" si="1"/>
        <v>0</v>
      </c>
      <c r="F187" s="115"/>
      <c r="G187" s="115"/>
      <c r="H187" s="116">
        <f t="shared" si="2"/>
        <v>6.25</v>
      </c>
      <c r="I187" s="117">
        <v>1.25</v>
      </c>
      <c r="J187" s="117">
        <v>5.0</v>
      </c>
      <c r="K187" s="118">
        <f t="shared" si="3"/>
        <v>0</v>
      </c>
      <c r="L187" s="119">
        <f t="shared" si="4"/>
        <v>0</v>
      </c>
      <c r="M187" s="120"/>
      <c r="N187" s="121">
        <f t="shared" si="5"/>
        <v>0</v>
      </c>
      <c r="O187" s="120"/>
      <c r="P187" s="122">
        <f t="shared" si="6"/>
        <v>0</v>
      </c>
      <c r="Q187" s="120"/>
      <c r="R187" s="118">
        <f t="shared" si="7"/>
        <v>2.975</v>
      </c>
      <c r="S187" s="122">
        <f t="shared" si="8"/>
        <v>0</v>
      </c>
      <c r="T187" s="122"/>
      <c r="U187" s="122"/>
      <c r="V187" s="122"/>
      <c r="W187" s="120"/>
      <c r="X187" s="122">
        <f t="shared" si="9"/>
        <v>0.975</v>
      </c>
      <c r="Y187" s="117"/>
      <c r="Z187" s="117"/>
      <c r="AA187" s="124">
        <v>0.975</v>
      </c>
      <c r="AB187" s="125">
        <f t="shared" si="10"/>
        <v>2</v>
      </c>
      <c r="AC187" s="126">
        <v>2.0</v>
      </c>
      <c r="AD187" s="126">
        <v>0.0</v>
      </c>
      <c r="AE187" s="126"/>
      <c r="AF187" s="117" t="str">
        <f t="shared" si="11"/>
        <v>#ERROR!</v>
      </c>
      <c r="AG187" s="124"/>
      <c r="AH187" s="124"/>
      <c r="AI187" s="124"/>
    </row>
    <row r="188" ht="12.0" customHeight="1">
      <c r="A188" s="112">
        <v>2024.0</v>
      </c>
      <c r="B188" s="112">
        <v>2024.0</v>
      </c>
      <c r="C188" s="11">
        <v>45444.0</v>
      </c>
      <c r="D188" s="117" t="str">
        <f t="shared" si="12"/>
        <v>#ERROR!</v>
      </c>
      <c r="E188" s="114">
        <f t="shared" si="1"/>
        <v>0</v>
      </c>
      <c r="F188" s="115"/>
      <c r="G188" s="115"/>
      <c r="H188" s="116">
        <f t="shared" si="2"/>
        <v>6.25</v>
      </c>
      <c r="I188" s="117">
        <v>1.25</v>
      </c>
      <c r="J188" s="117">
        <v>5.0</v>
      </c>
      <c r="K188" s="118">
        <f t="shared" si="3"/>
        <v>0</v>
      </c>
      <c r="L188" s="119">
        <f t="shared" si="4"/>
        <v>0</v>
      </c>
      <c r="M188" s="120"/>
      <c r="N188" s="121">
        <f t="shared" si="5"/>
        <v>0</v>
      </c>
      <c r="O188" s="120"/>
      <c r="P188" s="122">
        <f t="shared" si="6"/>
        <v>0</v>
      </c>
      <c r="Q188" s="120"/>
      <c r="R188" s="118">
        <f t="shared" si="7"/>
        <v>8.5</v>
      </c>
      <c r="S188" s="122">
        <f t="shared" si="8"/>
        <v>0</v>
      </c>
      <c r="T188" s="122"/>
      <c r="U188" s="122"/>
      <c r="V188" s="122"/>
      <c r="W188" s="120"/>
      <c r="X188" s="122">
        <f t="shared" si="9"/>
        <v>0.975</v>
      </c>
      <c r="Y188" s="117"/>
      <c r="Z188" s="117"/>
      <c r="AA188" s="124">
        <v>0.975</v>
      </c>
      <c r="AB188" s="125">
        <f t="shared" si="10"/>
        <v>7.525</v>
      </c>
      <c r="AC188" s="126">
        <v>2.0</v>
      </c>
      <c r="AD188" s="126">
        <v>5.525</v>
      </c>
      <c r="AE188" s="126"/>
      <c r="AF188" s="117" t="str">
        <f t="shared" si="11"/>
        <v>#ERROR!</v>
      </c>
      <c r="AG188" s="124"/>
      <c r="AH188" s="124"/>
      <c r="AI188" s="124"/>
    </row>
    <row r="189" ht="12.0" customHeight="1">
      <c r="A189" s="112">
        <v>2024.0</v>
      </c>
      <c r="B189" s="112">
        <v>2024.0</v>
      </c>
      <c r="C189" s="10">
        <v>45474.0</v>
      </c>
      <c r="D189" s="117" t="str">
        <f t="shared" si="12"/>
        <v>#ERROR!</v>
      </c>
      <c r="E189" s="114">
        <f t="shared" si="1"/>
        <v>0</v>
      </c>
      <c r="F189" s="115"/>
      <c r="G189" s="115"/>
      <c r="H189" s="116">
        <f t="shared" si="2"/>
        <v>6.25</v>
      </c>
      <c r="I189" s="117">
        <v>1.25</v>
      </c>
      <c r="J189" s="117">
        <v>5.0</v>
      </c>
      <c r="K189" s="118">
        <f t="shared" si="3"/>
        <v>0</v>
      </c>
      <c r="L189" s="119">
        <f t="shared" si="4"/>
        <v>0</v>
      </c>
      <c r="M189" s="120"/>
      <c r="N189" s="121">
        <f t="shared" si="5"/>
        <v>0</v>
      </c>
      <c r="O189" s="120"/>
      <c r="P189" s="122">
        <f t="shared" si="6"/>
        <v>0</v>
      </c>
      <c r="Q189" s="120"/>
      <c r="R189" s="118">
        <f t="shared" si="7"/>
        <v>2.975</v>
      </c>
      <c r="S189" s="122">
        <f t="shared" si="8"/>
        <v>0</v>
      </c>
      <c r="T189" s="122"/>
      <c r="U189" s="122"/>
      <c r="V189" s="122"/>
      <c r="W189" s="120"/>
      <c r="X189" s="122">
        <f t="shared" si="9"/>
        <v>0.975</v>
      </c>
      <c r="Y189" s="117"/>
      <c r="Z189" s="117"/>
      <c r="AA189" s="124">
        <v>0.975</v>
      </c>
      <c r="AB189" s="125">
        <f t="shared" si="10"/>
        <v>2</v>
      </c>
      <c r="AC189" s="126">
        <v>2.0</v>
      </c>
      <c r="AD189" s="126">
        <v>0.0</v>
      </c>
      <c r="AE189" s="126"/>
      <c r="AF189" s="117" t="str">
        <f t="shared" si="11"/>
        <v>#ERROR!</v>
      </c>
      <c r="AG189" s="124"/>
      <c r="AH189" s="124"/>
      <c r="AI189" s="124"/>
    </row>
    <row r="190" ht="12.0" customHeight="1">
      <c r="A190" s="112">
        <v>2024.0</v>
      </c>
      <c r="B190" s="112">
        <v>2024.0</v>
      </c>
      <c r="C190" s="10">
        <v>45505.0</v>
      </c>
      <c r="D190" s="117" t="str">
        <f t="shared" si="12"/>
        <v>#ERROR!</v>
      </c>
      <c r="E190" s="114">
        <f t="shared" si="1"/>
        <v>0</v>
      </c>
      <c r="F190" s="115"/>
      <c r="G190" s="115"/>
      <c r="H190" s="116">
        <f t="shared" si="2"/>
        <v>6.25</v>
      </c>
      <c r="I190" s="117">
        <v>1.25</v>
      </c>
      <c r="J190" s="117">
        <v>5.0</v>
      </c>
      <c r="K190" s="118">
        <f t="shared" si="3"/>
        <v>0</v>
      </c>
      <c r="L190" s="119">
        <f t="shared" si="4"/>
        <v>0</v>
      </c>
      <c r="M190" s="120"/>
      <c r="N190" s="121">
        <f t="shared" si="5"/>
        <v>0</v>
      </c>
      <c r="O190" s="120"/>
      <c r="P190" s="122">
        <f t="shared" si="6"/>
        <v>0</v>
      </c>
      <c r="Q190" s="120"/>
      <c r="R190" s="118">
        <f t="shared" si="7"/>
        <v>8.5</v>
      </c>
      <c r="S190" s="122">
        <f t="shared" si="8"/>
        <v>0</v>
      </c>
      <c r="T190" s="122"/>
      <c r="U190" s="122"/>
      <c r="V190" s="122"/>
      <c r="W190" s="120"/>
      <c r="X190" s="122">
        <f t="shared" si="9"/>
        <v>0.975</v>
      </c>
      <c r="Y190" s="117"/>
      <c r="Z190" s="117"/>
      <c r="AA190" s="124">
        <v>0.975</v>
      </c>
      <c r="AB190" s="125">
        <f t="shared" si="10"/>
        <v>7.525</v>
      </c>
      <c r="AC190" s="126">
        <v>2.0</v>
      </c>
      <c r="AD190" s="126">
        <v>5.525</v>
      </c>
      <c r="AE190" s="126"/>
      <c r="AF190" s="117" t="str">
        <f t="shared" si="11"/>
        <v>#ERROR!</v>
      </c>
      <c r="AG190" s="124"/>
      <c r="AH190" s="124"/>
      <c r="AI190" s="124"/>
    </row>
    <row r="191" ht="12.0" customHeight="1">
      <c r="A191" s="112">
        <v>2024.0</v>
      </c>
      <c r="B191" s="112">
        <v>2024.0</v>
      </c>
      <c r="C191" s="11">
        <v>45536.0</v>
      </c>
      <c r="D191" s="117" t="str">
        <f t="shared" si="12"/>
        <v>#ERROR!</v>
      </c>
      <c r="E191" s="114">
        <f t="shared" si="1"/>
        <v>0</v>
      </c>
      <c r="F191" s="115"/>
      <c r="G191" s="115"/>
      <c r="H191" s="116">
        <f t="shared" si="2"/>
        <v>6.25</v>
      </c>
      <c r="I191" s="117">
        <v>1.25</v>
      </c>
      <c r="J191" s="117">
        <v>5.0</v>
      </c>
      <c r="K191" s="118">
        <f t="shared" si="3"/>
        <v>0</v>
      </c>
      <c r="L191" s="119">
        <f t="shared" si="4"/>
        <v>0</v>
      </c>
      <c r="M191" s="120"/>
      <c r="N191" s="121">
        <f t="shared" si="5"/>
        <v>0</v>
      </c>
      <c r="O191" s="120"/>
      <c r="P191" s="122">
        <f t="shared" si="6"/>
        <v>0</v>
      </c>
      <c r="Q191" s="120"/>
      <c r="R191" s="118">
        <f t="shared" si="7"/>
        <v>2.975</v>
      </c>
      <c r="S191" s="122">
        <f t="shared" si="8"/>
        <v>0</v>
      </c>
      <c r="T191" s="122"/>
      <c r="U191" s="122"/>
      <c r="V191" s="122"/>
      <c r="W191" s="120"/>
      <c r="X191" s="122">
        <f t="shared" si="9"/>
        <v>0.975</v>
      </c>
      <c r="Y191" s="117"/>
      <c r="Z191" s="117"/>
      <c r="AA191" s="124">
        <v>0.975</v>
      </c>
      <c r="AB191" s="125">
        <f t="shared" si="10"/>
        <v>2</v>
      </c>
      <c r="AC191" s="126">
        <v>2.0</v>
      </c>
      <c r="AD191" s="126">
        <v>0.0</v>
      </c>
      <c r="AE191" s="126"/>
      <c r="AF191" s="117" t="str">
        <f t="shared" si="11"/>
        <v>#ERROR!</v>
      </c>
      <c r="AG191" s="124"/>
      <c r="AH191" s="124"/>
      <c r="AI191" s="124"/>
    </row>
    <row r="192" ht="12.0" customHeight="1">
      <c r="A192" s="112">
        <v>2024.0</v>
      </c>
      <c r="B192" s="112">
        <v>2024.0</v>
      </c>
      <c r="C192" s="10">
        <v>45566.0</v>
      </c>
      <c r="D192" s="117" t="str">
        <f t="shared" si="12"/>
        <v>#ERROR!</v>
      </c>
      <c r="E192" s="114">
        <f t="shared" si="1"/>
        <v>0</v>
      </c>
      <c r="F192" s="115"/>
      <c r="G192" s="115"/>
      <c r="H192" s="116">
        <f t="shared" si="2"/>
        <v>6.25</v>
      </c>
      <c r="I192" s="117">
        <v>1.25</v>
      </c>
      <c r="J192" s="117">
        <v>5.0</v>
      </c>
      <c r="K192" s="118">
        <f t="shared" si="3"/>
        <v>0</v>
      </c>
      <c r="L192" s="119">
        <f t="shared" si="4"/>
        <v>0</v>
      </c>
      <c r="M192" s="120"/>
      <c r="N192" s="121">
        <f t="shared" si="5"/>
        <v>0</v>
      </c>
      <c r="O192" s="120"/>
      <c r="P192" s="122">
        <f t="shared" si="6"/>
        <v>0</v>
      </c>
      <c r="Q192" s="120"/>
      <c r="R192" s="118">
        <f t="shared" si="7"/>
        <v>2.975</v>
      </c>
      <c r="S192" s="122">
        <f t="shared" si="8"/>
        <v>0</v>
      </c>
      <c r="T192" s="122"/>
      <c r="U192" s="122"/>
      <c r="V192" s="122"/>
      <c r="W192" s="120"/>
      <c r="X192" s="122">
        <f t="shared" si="9"/>
        <v>0.975</v>
      </c>
      <c r="Y192" s="117"/>
      <c r="Z192" s="117"/>
      <c r="AA192" s="124">
        <v>0.975</v>
      </c>
      <c r="AB192" s="125">
        <f t="shared" si="10"/>
        <v>2</v>
      </c>
      <c r="AC192" s="126">
        <v>2.0</v>
      </c>
      <c r="AD192" s="126">
        <v>0.0</v>
      </c>
      <c r="AE192" s="126"/>
      <c r="AF192" s="117" t="str">
        <f t="shared" si="11"/>
        <v>#ERROR!</v>
      </c>
      <c r="AG192" s="124"/>
      <c r="AH192" s="124"/>
      <c r="AI192" s="124"/>
    </row>
    <row r="193" ht="12.0" customHeight="1">
      <c r="A193" s="112">
        <v>2024.0</v>
      </c>
      <c r="B193" s="112">
        <v>2024.0</v>
      </c>
      <c r="C193" s="10">
        <v>45597.0</v>
      </c>
      <c r="D193" s="117" t="str">
        <f t="shared" si="12"/>
        <v>#ERROR!</v>
      </c>
      <c r="E193" s="114">
        <f t="shared" si="1"/>
        <v>0</v>
      </c>
      <c r="F193" s="115"/>
      <c r="G193" s="115"/>
      <c r="H193" s="116">
        <f t="shared" si="2"/>
        <v>6.25</v>
      </c>
      <c r="I193" s="117">
        <v>1.25</v>
      </c>
      <c r="J193" s="117">
        <v>5.0</v>
      </c>
      <c r="K193" s="118">
        <f t="shared" si="3"/>
        <v>0</v>
      </c>
      <c r="L193" s="119">
        <f t="shared" si="4"/>
        <v>0</v>
      </c>
      <c r="M193" s="120"/>
      <c r="N193" s="121">
        <f t="shared" si="5"/>
        <v>0</v>
      </c>
      <c r="O193" s="120"/>
      <c r="P193" s="122">
        <f t="shared" si="6"/>
        <v>0</v>
      </c>
      <c r="Q193" s="120"/>
      <c r="R193" s="118">
        <f t="shared" si="7"/>
        <v>8.5</v>
      </c>
      <c r="S193" s="122">
        <f t="shared" si="8"/>
        <v>0</v>
      </c>
      <c r="T193" s="122"/>
      <c r="U193" s="122"/>
      <c r="V193" s="122"/>
      <c r="W193" s="120"/>
      <c r="X193" s="122">
        <f t="shared" si="9"/>
        <v>0.975</v>
      </c>
      <c r="Y193" s="117"/>
      <c r="Z193" s="117"/>
      <c r="AA193" s="124">
        <v>0.975</v>
      </c>
      <c r="AB193" s="125">
        <f t="shared" si="10"/>
        <v>7.525</v>
      </c>
      <c r="AC193" s="126">
        <v>2.0</v>
      </c>
      <c r="AD193" s="126">
        <v>5.525</v>
      </c>
      <c r="AE193" s="126"/>
      <c r="AF193" s="117" t="str">
        <f t="shared" si="11"/>
        <v>#ERROR!</v>
      </c>
      <c r="AG193" s="124"/>
      <c r="AH193" s="124"/>
      <c r="AI193" s="124"/>
    </row>
    <row r="194" ht="12.0" customHeight="1">
      <c r="A194" s="112">
        <v>2024.0</v>
      </c>
      <c r="B194" s="112">
        <v>2024.0</v>
      </c>
      <c r="C194" s="10">
        <v>45627.0</v>
      </c>
      <c r="D194" s="128" t="str">
        <f t="shared" si="12"/>
        <v>#ERROR!</v>
      </c>
      <c r="E194" s="114">
        <f t="shared" si="1"/>
        <v>0</v>
      </c>
      <c r="F194" s="129"/>
      <c r="G194" s="115"/>
      <c r="H194" s="116">
        <f t="shared" si="2"/>
        <v>6.25</v>
      </c>
      <c r="I194" s="117">
        <v>1.25</v>
      </c>
      <c r="J194" s="117">
        <v>5.0</v>
      </c>
      <c r="K194" s="118">
        <f t="shared" si="3"/>
        <v>0</v>
      </c>
      <c r="L194" s="119">
        <f t="shared" si="4"/>
        <v>0</v>
      </c>
      <c r="M194" s="120"/>
      <c r="N194" s="121">
        <f t="shared" si="5"/>
        <v>0</v>
      </c>
      <c r="O194" s="120"/>
      <c r="P194" s="122">
        <f t="shared" si="6"/>
        <v>0</v>
      </c>
      <c r="Q194" s="120"/>
      <c r="R194" s="118">
        <f t="shared" si="7"/>
        <v>4.975</v>
      </c>
      <c r="S194" s="122">
        <f t="shared" si="8"/>
        <v>0</v>
      </c>
      <c r="T194" s="122"/>
      <c r="U194" s="122"/>
      <c r="V194" s="122"/>
      <c r="W194" s="130"/>
      <c r="X194" s="122">
        <f t="shared" si="9"/>
        <v>2.975</v>
      </c>
      <c r="Y194" s="117"/>
      <c r="Z194" s="117">
        <v>2.0</v>
      </c>
      <c r="AA194" s="124">
        <v>0.975</v>
      </c>
      <c r="AB194" s="125">
        <f t="shared" si="10"/>
        <v>2</v>
      </c>
      <c r="AC194" s="126">
        <v>2.0</v>
      </c>
      <c r="AD194" s="126">
        <v>0.0</v>
      </c>
      <c r="AE194" s="126"/>
      <c r="AF194" s="117" t="str">
        <f t="shared" si="11"/>
        <v>#ERROR!</v>
      </c>
      <c r="AG194" s="131"/>
      <c r="AH194" s="124"/>
      <c r="AI194" s="124"/>
    </row>
    <row r="195" ht="12.0" customHeight="1">
      <c r="A195" s="112">
        <v>2025.0</v>
      </c>
      <c r="B195" s="112">
        <v>2025.0</v>
      </c>
      <c r="C195" s="11">
        <v>45658.0</v>
      </c>
      <c r="D195" s="117" t="str">
        <f t="shared" si="12"/>
        <v>#ERROR!</v>
      </c>
      <c r="E195" s="114">
        <f t="shared" si="1"/>
        <v>0</v>
      </c>
      <c r="F195" s="115"/>
      <c r="G195" s="115"/>
      <c r="H195" s="116">
        <f t="shared" si="2"/>
        <v>6.41663</v>
      </c>
      <c r="I195" s="117">
        <v>1.3333</v>
      </c>
      <c r="J195" s="117">
        <v>5.08333</v>
      </c>
      <c r="K195" s="118">
        <f t="shared" si="3"/>
        <v>0</v>
      </c>
      <c r="L195" s="119">
        <f t="shared" si="4"/>
        <v>0</v>
      </c>
      <c r="M195" s="120"/>
      <c r="N195" s="121">
        <f t="shared" si="5"/>
        <v>0</v>
      </c>
      <c r="O195" s="120"/>
      <c r="P195" s="122">
        <f t="shared" si="6"/>
        <v>0</v>
      </c>
      <c r="Q195" s="120"/>
      <c r="R195" s="118">
        <f t="shared" si="7"/>
        <v>8</v>
      </c>
      <c r="S195" s="122">
        <f t="shared" si="8"/>
        <v>0</v>
      </c>
      <c r="T195" s="122"/>
      <c r="U195" s="122"/>
      <c r="V195" s="122"/>
      <c r="W195" s="120"/>
      <c r="X195" s="122">
        <f t="shared" si="9"/>
        <v>0</v>
      </c>
      <c r="Y195" s="117">
        <v>0.0</v>
      </c>
      <c r="Z195" s="115">
        <v>0.0</v>
      </c>
      <c r="AA195" s="124">
        <v>0.0</v>
      </c>
      <c r="AB195" s="125">
        <f t="shared" si="10"/>
        <v>8</v>
      </c>
      <c r="AC195" s="126">
        <v>0.0</v>
      </c>
      <c r="AD195" s="126">
        <v>8.0</v>
      </c>
      <c r="AE195" s="126"/>
      <c r="AF195" s="117" t="str">
        <f t="shared" si="11"/>
        <v>#ERROR!</v>
      </c>
      <c r="AG195" s="124"/>
      <c r="AH195" s="124"/>
      <c r="AI195" s="124"/>
    </row>
    <row r="196" ht="12.0" customHeight="1">
      <c r="A196" s="112">
        <v>2025.0</v>
      </c>
      <c r="B196" s="112">
        <v>2025.0</v>
      </c>
      <c r="C196" s="10">
        <v>45689.0</v>
      </c>
      <c r="D196" s="117" t="str">
        <f t="shared" si="12"/>
        <v>#ERROR!</v>
      </c>
      <c r="E196" s="114">
        <f t="shared" si="1"/>
        <v>0</v>
      </c>
      <c r="F196" s="115"/>
      <c r="G196" s="115"/>
      <c r="H196" s="116">
        <f t="shared" si="2"/>
        <v>6.41663</v>
      </c>
      <c r="I196" s="117">
        <v>1.3333</v>
      </c>
      <c r="J196" s="117">
        <v>5.08333</v>
      </c>
      <c r="K196" s="118">
        <f t="shared" si="3"/>
        <v>0</v>
      </c>
      <c r="L196" s="119">
        <f t="shared" si="4"/>
        <v>0</v>
      </c>
      <c r="M196" s="120"/>
      <c r="N196" s="121">
        <f t="shared" si="5"/>
        <v>0</v>
      </c>
      <c r="O196" s="120"/>
      <c r="P196" s="122">
        <f t="shared" si="6"/>
        <v>0</v>
      </c>
      <c r="Q196" s="120"/>
      <c r="R196" s="118">
        <f t="shared" si="7"/>
        <v>0</v>
      </c>
      <c r="S196" s="122">
        <f t="shared" si="8"/>
        <v>0</v>
      </c>
      <c r="T196" s="122"/>
      <c r="U196" s="122"/>
      <c r="V196" s="122"/>
      <c r="W196" s="120"/>
      <c r="X196" s="122">
        <f t="shared" si="9"/>
        <v>0</v>
      </c>
      <c r="Y196" s="117">
        <v>0.0</v>
      </c>
      <c r="Z196" s="115">
        <v>0.0</v>
      </c>
      <c r="AA196" s="124">
        <v>0.0</v>
      </c>
      <c r="AB196" s="125">
        <f t="shared" si="10"/>
        <v>0</v>
      </c>
      <c r="AC196" s="126">
        <v>0.0</v>
      </c>
      <c r="AD196" s="126">
        <v>0.0</v>
      </c>
      <c r="AE196" s="126"/>
      <c r="AF196" s="117" t="str">
        <f t="shared" si="11"/>
        <v>#ERROR!</v>
      </c>
      <c r="AG196" s="124"/>
      <c r="AH196" s="124"/>
      <c r="AI196" s="124"/>
    </row>
    <row r="197" ht="12.0" customHeight="1">
      <c r="A197" s="112">
        <v>2025.0</v>
      </c>
      <c r="B197" s="112">
        <v>2025.0</v>
      </c>
      <c r="C197" s="10">
        <v>45717.0</v>
      </c>
      <c r="D197" s="117" t="str">
        <f t="shared" si="12"/>
        <v>#ERROR!</v>
      </c>
      <c r="E197" s="114">
        <f t="shared" si="1"/>
        <v>0</v>
      </c>
      <c r="F197" s="115"/>
      <c r="G197" s="115"/>
      <c r="H197" s="116">
        <f t="shared" si="2"/>
        <v>6.41663</v>
      </c>
      <c r="I197" s="117">
        <v>1.3333</v>
      </c>
      <c r="J197" s="117">
        <v>5.08333</v>
      </c>
      <c r="K197" s="118">
        <f t="shared" si="3"/>
        <v>0</v>
      </c>
      <c r="L197" s="119">
        <f t="shared" si="4"/>
        <v>0</v>
      </c>
      <c r="M197" s="120"/>
      <c r="N197" s="121">
        <f t="shared" si="5"/>
        <v>0</v>
      </c>
      <c r="O197" s="120"/>
      <c r="P197" s="122">
        <f t="shared" si="6"/>
        <v>0</v>
      </c>
      <c r="Q197" s="120"/>
      <c r="R197" s="118">
        <f t="shared" si="7"/>
        <v>4</v>
      </c>
      <c r="S197" s="122">
        <f t="shared" si="8"/>
        <v>0</v>
      </c>
      <c r="T197" s="122"/>
      <c r="U197" s="122"/>
      <c r="V197" s="122"/>
      <c r="W197" s="120"/>
      <c r="X197" s="122">
        <f t="shared" si="9"/>
        <v>0</v>
      </c>
      <c r="Y197" s="117">
        <v>0.0</v>
      </c>
      <c r="Z197" s="115">
        <v>0.0</v>
      </c>
      <c r="AA197" s="124">
        <v>0.0</v>
      </c>
      <c r="AB197" s="125">
        <f t="shared" si="10"/>
        <v>4</v>
      </c>
      <c r="AC197" s="126">
        <v>0.0</v>
      </c>
      <c r="AD197" s="126">
        <v>4.0</v>
      </c>
      <c r="AE197" s="126"/>
      <c r="AF197" s="117" t="str">
        <f t="shared" si="11"/>
        <v>#ERROR!</v>
      </c>
      <c r="AG197" s="124"/>
      <c r="AH197" s="124"/>
      <c r="AI197" s="124"/>
    </row>
    <row r="198" ht="12.0" customHeight="1">
      <c r="A198" s="112">
        <v>2025.0</v>
      </c>
      <c r="B198" s="112">
        <v>2025.0</v>
      </c>
      <c r="C198" s="10">
        <v>45748.0</v>
      </c>
      <c r="D198" s="117" t="str">
        <f t="shared" si="12"/>
        <v>#ERROR!</v>
      </c>
      <c r="E198" s="114">
        <f t="shared" si="1"/>
        <v>0</v>
      </c>
      <c r="F198" s="117"/>
      <c r="G198" s="117"/>
      <c r="H198" s="116">
        <f t="shared" si="2"/>
        <v>6.41663</v>
      </c>
      <c r="I198" s="117">
        <v>1.3333</v>
      </c>
      <c r="J198" s="117">
        <v>5.08333</v>
      </c>
      <c r="K198" s="118">
        <f t="shared" si="3"/>
        <v>0</v>
      </c>
      <c r="L198" s="119">
        <f t="shared" si="4"/>
        <v>0</v>
      </c>
      <c r="M198" s="120"/>
      <c r="N198" s="121">
        <f t="shared" si="5"/>
        <v>0</v>
      </c>
      <c r="O198" s="120"/>
      <c r="P198" s="122">
        <f t="shared" si="6"/>
        <v>0</v>
      </c>
      <c r="Q198" s="120"/>
      <c r="R198" s="118">
        <f t="shared" si="7"/>
        <v>2</v>
      </c>
      <c r="S198" s="122">
        <f t="shared" si="8"/>
        <v>0</v>
      </c>
      <c r="T198" s="122"/>
      <c r="U198" s="122"/>
      <c r="V198" s="119"/>
      <c r="W198" s="120"/>
      <c r="X198" s="122">
        <f t="shared" si="9"/>
        <v>0</v>
      </c>
      <c r="Y198" s="117">
        <v>0.0</v>
      </c>
      <c r="Z198" s="115">
        <v>0.0</v>
      </c>
      <c r="AA198" s="124">
        <v>0.0</v>
      </c>
      <c r="AB198" s="125">
        <f t="shared" si="10"/>
        <v>2</v>
      </c>
      <c r="AC198" s="126">
        <v>0.0</v>
      </c>
      <c r="AD198" s="126">
        <v>2.0</v>
      </c>
      <c r="AE198" s="126"/>
      <c r="AF198" s="117" t="str">
        <f t="shared" si="11"/>
        <v>#ERROR!</v>
      </c>
      <c r="AG198" s="124"/>
      <c r="AH198" s="124"/>
      <c r="AI198" s="124"/>
    </row>
    <row r="199" ht="12.0" customHeight="1">
      <c r="A199" s="112">
        <v>2025.0</v>
      </c>
      <c r="B199" s="112">
        <v>2025.0</v>
      </c>
      <c r="C199" s="10">
        <v>45778.0</v>
      </c>
      <c r="D199" s="117" t="str">
        <f t="shared" si="12"/>
        <v>#ERROR!</v>
      </c>
      <c r="E199" s="114">
        <f t="shared" si="1"/>
        <v>0</v>
      </c>
      <c r="F199" s="117"/>
      <c r="G199" s="117"/>
      <c r="H199" s="116">
        <f t="shared" si="2"/>
        <v>6.41663</v>
      </c>
      <c r="I199" s="117">
        <v>1.3333</v>
      </c>
      <c r="J199" s="117">
        <v>5.08333</v>
      </c>
      <c r="K199" s="118">
        <f t="shared" si="3"/>
        <v>0</v>
      </c>
      <c r="L199" s="119">
        <f t="shared" si="4"/>
        <v>0</v>
      </c>
      <c r="M199" s="120"/>
      <c r="N199" s="121">
        <f t="shared" si="5"/>
        <v>0</v>
      </c>
      <c r="O199" s="120"/>
      <c r="P199" s="122">
        <f t="shared" si="6"/>
        <v>0</v>
      </c>
      <c r="Q199" s="120"/>
      <c r="R199" s="118">
        <f t="shared" si="7"/>
        <v>12</v>
      </c>
      <c r="S199" s="122">
        <f t="shared" si="8"/>
        <v>0</v>
      </c>
      <c r="T199" s="122"/>
      <c r="U199" s="122"/>
      <c r="V199" s="119"/>
      <c r="W199" s="117"/>
      <c r="X199" s="122">
        <f t="shared" si="9"/>
        <v>0</v>
      </c>
      <c r="Y199" s="117">
        <v>0.0</v>
      </c>
      <c r="Z199" s="115">
        <v>0.0</v>
      </c>
      <c r="AA199" s="124">
        <v>0.0</v>
      </c>
      <c r="AB199" s="125">
        <f t="shared" si="10"/>
        <v>12</v>
      </c>
      <c r="AC199" s="126">
        <v>4.0</v>
      </c>
      <c r="AD199" s="126">
        <v>8.0</v>
      </c>
      <c r="AE199" s="126"/>
      <c r="AF199" s="117" t="str">
        <f t="shared" si="11"/>
        <v>#ERROR!</v>
      </c>
      <c r="AG199" s="124"/>
      <c r="AH199" s="124"/>
      <c r="AI199" s="124"/>
    </row>
    <row r="200" ht="12.0" customHeight="1">
      <c r="A200" s="112">
        <v>2025.0</v>
      </c>
      <c r="B200" s="112">
        <v>2025.0</v>
      </c>
      <c r="C200" s="11">
        <v>45809.0</v>
      </c>
      <c r="D200" s="117" t="str">
        <f t="shared" si="12"/>
        <v>#ERROR!</v>
      </c>
      <c r="E200" s="114">
        <f t="shared" si="1"/>
        <v>0</v>
      </c>
      <c r="F200" s="117"/>
      <c r="G200" s="117"/>
      <c r="H200" s="116">
        <f t="shared" si="2"/>
        <v>6.41663</v>
      </c>
      <c r="I200" s="117">
        <v>1.3333</v>
      </c>
      <c r="J200" s="117">
        <v>5.08333</v>
      </c>
      <c r="K200" s="118">
        <f t="shared" si="3"/>
        <v>0</v>
      </c>
      <c r="L200" s="119">
        <f t="shared" si="4"/>
        <v>0</v>
      </c>
      <c r="M200" s="120"/>
      <c r="N200" s="121">
        <f t="shared" si="5"/>
        <v>0</v>
      </c>
      <c r="O200" s="120"/>
      <c r="P200" s="122">
        <f t="shared" si="6"/>
        <v>0</v>
      </c>
      <c r="Q200" s="120"/>
      <c r="R200" s="118">
        <f t="shared" si="7"/>
        <v>5</v>
      </c>
      <c r="S200" s="122">
        <f t="shared" si="8"/>
        <v>0</v>
      </c>
      <c r="T200" s="122"/>
      <c r="U200" s="122"/>
      <c r="V200" s="119"/>
      <c r="W200" s="117"/>
      <c r="X200" s="122">
        <f t="shared" si="9"/>
        <v>0</v>
      </c>
      <c r="Y200" s="117">
        <v>0.0</v>
      </c>
      <c r="Z200" s="115">
        <v>0.0</v>
      </c>
      <c r="AA200" s="124">
        <v>0.0</v>
      </c>
      <c r="AB200" s="125">
        <f t="shared" si="10"/>
        <v>5</v>
      </c>
      <c r="AC200" s="126">
        <v>3.0</v>
      </c>
      <c r="AD200" s="126">
        <v>2.0</v>
      </c>
      <c r="AE200" s="126"/>
      <c r="AF200" s="117" t="str">
        <f t="shared" si="11"/>
        <v>#ERROR!</v>
      </c>
      <c r="AG200" s="124"/>
      <c r="AH200" s="124"/>
      <c r="AI200" s="124"/>
    </row>
    <row r="201" ht="12.0" customHeight="1">
      <c r="A201" s="112">
        <v>2025.0</v>
      </c>
      <c r="B201" s="112">
        <v>2025.0</v>
      </c>
      <c r="C201" s="10">
        <v>45839.0</v>
      </c>
      <c r="D201" s="117" t="str">
        <f t="shared" si="12"/>
        <v>#ERROR!</v>
      </c>
      <c r="E201" s="114">
        <f t="shared" si="1"/>
        <v>0</v>
      </c>
      <c r="F201" s="117"/>
      <c r="G201" s="117"/>
      <c r="H201" s="116">
        <f t="shared" si="2"/>
        <v>6.41663</v>
      </c>
      <c r="I201" s="117">
        <v>1.3333</v>
      </c>
      <c r="J201" s="117">
        <v>5.08333</v>
      </c>
      <c r="K201" s="118">
        <f t="shared" si="3"/>
        <v>0</v>
      </c>
      <c r="L201" s="119">
        <f t="shared" si="4"/>
        <v>0</v>
      </c>
      <c r="M201" s="120"/>
      <c r="N201" s="121">
        <f t="shared" si="5"/>
        <v>0</v>
      </c>
      <c r="O201" s="120"/>
      <c r="P201" s="122">
        <f t="shared" si="6"/>
        <v>0</v>
      </c>
      <c r="Q201" s="120"/>
      <c r="R201" s="118">
        <f t="shared" si="7"/>
        <v>9</v>
      </c>
      <c r="S201" s="122">
        <f t="shared" si="8"/>
        <v>0</v>
      </c>
      <c r="T201" s="122"/>
      <c r="U201" s="122"/>
      <c r="V201" s="119"/>
      <c r="W201" s="117"/>
      <c r="X201" s="122">
        <f t="shared" si="9"/>
        <v>6</v>
      </c>
      <c r="Y201" s="117">
        <v>0.0</v>
      </c>
      <c r="Z201" s="115">
        <v>0.0</v>
      </c>
      <c r="AA201" s="124">
        <v>6.0</v>
      </c>
      <c r="AB201" s="125">
        <f t="shared" si="10"/>
        <v>3</v>
      </c>
      <c r="AC201" s="126">
        <v>0.0</v>
      </c>
      <c r="AD201" s="126">
        <v>3.0</v>
      </c>
      <c r="AE201" s="126"/>
      <c r="AF201" s="117" t="str">
        <f t="shared" si="11"/>
        <v>#ERROR!</v>
      </c>
      <c r="AG201" s="124"/>
      <c r="AH201" s="124"/>
      <c r="AI201" s="124"/>
    </row>
    <row r="202" ht="12.0" customHeight="1">
      <c r="A202" s="112">
        <v>2025.0</v>
      </c>
      <c r="B202" s="112">
        <v>2025.0</v>
      </c>
      <c r="C202" s="10">
        <v>45870.0</v>
      </c>
      <c r="D202" s="117" t="str">
        <f t="shared" si="12"/>
        <v>#ERROR!</v>
      </c>
      <c r="E202" s="114">
        <f t="shared" si="1"/>
        <v>0</v>
      </c>
      <c r="F202" s="117"/>
      <c r="G202" s="117"/>
      <c r="H202" s="116">
        <f t="shared" si="2"/>
        <v>6.41663</v>
      </c>
      <c r="I202" s="117">
        <v>1.3333</v>
      </c>
      <c r="J202" s="117">
        <v>5.08333</v>
      </c>
      <c r="K202" s="118">
        <f t="shared" si="3"/>
        <v>0</v>
      </c>
      <c r="L202" s="119">
        <f t="shared" si="4"/>
        <v>0</v>
      </c>
      <c r="M202" s="120"/>
      <c r="N202" s="121">
        <f t="shared" si="5"/>
        <v>0</v>
      </c>
      <c r="O202" s="120"/>
      <c r="P202" s="122">
        <f t="shared" si="6"/>
        <v>0</v>
      </c>
      <c r="Q202" s="120"/>
      <c r="R202" s="118">
        <f t="shared" si="7"/>
        <v>3</v>
      </c>
      <c r="S202" s="122">
        <f t="shared" si="8"/>
        <v>0</v>
      </c>
      <c r="T202" s="122"/>
      <c r="U202" s="122"/>
      <c r="V202" s="119"/>
      <c r="W202" s="117"/>
      <c r="X202" s="122">
        <f t="shared" si="9"/>
        <v>3</v>
      </c>
      <c r="Y202" s="117">
        <v>0.0</v>
      </c>
      <c r="Z202" s="115">
        <v>3.0</v>
      </c>
      <c r="AA202" s="124">
        <v>0.0</v>
      </c>
      <c r="AB202" s="125">
        <f t="shared" si="10"/>
        <v>0</v>
      </c>
      <c r="AC202" s="126">
        <v>0.0</v>
      </c>
      <c r="AD202" s="126">
        <v>0.0</v>
      </c>
      <c r="AE202" s="126"/>
      <c r="AF202" s="117" t="str">
        <f t="shared" si="11"/>
        <v>#ERROR!</v>
      </c>
      <c r="AG202" s="124"/>
      <c r="AH202" s="124"/>
      <c r="AI202" s="124"/>
    </row>
    <row r="203" ht="12.0" customHeight="1">
      <c r="A203" s="112">
        <v>2025.0</v>
      </c>
      <c r="B203" s="112">
        <v>2025.0</v>
      </c>
      <c r="C203" s="11">
        <v>45901.0</v>
      </c>
      <c r="D203" s="117" t="str">
        <f t="shared" si="12"/>
        <v>#ERROR!</v>
      </c>
      <c r="E203" s="114">
        <f t="shared" si="1"/>
        <v>0</v>
      </c>
      <c r="F203" s="117"/>
      <c r="G203" s="117"/>
      <c r="H203" s="116">
        <f t="shared" si="2"/>
        <v>6.41663</v>
      </c>
      <c r="I203" s="117">
        <v>1.3333</v>
      </c>
      <c r="J203" s="117">
        <v>5.08333</v>
      </c>
      <c r="K203" s="118">
        <f t="shared" si="3"/>
        <v>0</v>
      </c>
      <c r="L203" s="119">
        <f t="shared" si="4"/>
        <v>0</v>
      </c>
      <c r="M203" s="120"/>
      <c r="N203" s="121">
        <f t="shared" si="5"/>
        <v>0</v>
      </c>
      <c r="O203" s="120"/>
      <c r="P203" s="122">
        <f t="shared" si="6"/>
        <v>0</v>
      </c>
      <c r="Q203" s="120"/>
      <c r="R203" s="118">
        <f t="shared" si="7"/>
        <v>6</v>
      </c>
      <c r="S203" s="122">
        <f t="shared" si="8"/>
        <v>0</v>
      </c>
      <c r="T203" s="122"/>
      <c r="U203" s="122"/>
      <c r="V203" s="119"/>
      <c r="W203" s="117"/>
      <c r="X203" s="122">
        <f t="shared" si="9"/>
        <v>0</v>
      </c>
      <c r="Y203" s="117">
        <v>0.0</v>
      </c>
      <c r="Z203" s="115">
        <v>0.0</v>
      </c>
      <c r="AA203" s="124">
        <v>0.0</v>
      </c>
      <c r="AB203" s="125">
        <f t="shared" si="10"/>
        <v>6</v>
      </c>
      <c r="AC203" s="126">
        <v>0.0</v>
      </c>
      <c r="AD203" s="126">
        <v>6.0</v>
      </c>
      <c r="AE203" s="126"/>
      <c r="AF203" s="117" t="str">
        <f t="shared" si="11"/>
        <v>#ERROR!</v>
      </c>
      <c r="AG203" s="124"/>
      <c r="AH203" s="124"/>
      <c r="AI203" s="124"/>
    </row>
    <row r="204" ht="12.0" customHeight="1">
      <c r="A204" s="112">
        <v>2025.0</v>
      </c>
      <c r="B204" s="112">
        <v>2025.0</v>
      </c>
      <c r="C204" s="10">
        <v>45931.0</v>
      </c>
      <c r="D204" s="117" t="str">
        <f t="shared" si="12"/>
        <v>#ERROR!</v>
      </c>
      <c r="E204" s="114">
        <f t="shared" si="1"/>
        <v>0</v>
      </c>
      <c r="F204" s="117"/>
      <c r="G204" s="117"/>
      <c r="H204" s="116">
        <f t="shared" si="2"/>
        <v>6.41663</v>
      </c>
      <c r="I204" s="117">
        <v>1.3333</v>
      </c>
      <c r="J204" s="117">
        <v>5.08333</v>
      </c>
      <c r="K204" s="118">
        <f t="shared" si="3"/>
        <v>0</v>
      </c>
      <c r="L204" s="119">
        <f t="shared" si="4"/>
        <v>0</v>
      </c>
      <c r="M204" s="120"/>
      <c r="N204" s="121">
        <f t="shared" si="5"/>
        <v>0</v>
      </c>
      <c r="O204" s="120"/>
      <c r="P204" s="122">
        <f t="shared" si="6"/>
        <v>0</v>
      </c>
      <c r="Q204" s="120"/>
      <c r="R204" s="118">
        <f t="shared" si="7"/>
        <v>7</v>
      </c>
      <c r="S204" s="122">
        <f t="shared" si="8"/>
        <v>0</v>
      </c>
      <c r="T204" s="122"/>
      <c r="U204" s="122"/>
      <c r="V204" s="119"/>
      <c r="W204" s="117"/>
      <c r="X204" s="122">
        <f t="shared" si="9"/>
        <v>0</v>
      </c>
      <c r="Y204" s="117">
        <v>0.0</v>
      </c>
      <c r="Z204" s="115">
        <v>0.0</v>
      </c>
      <c r="AA204" s="124">
        <v>0.0</v>
      </c>
      <c r="AB204" s="125">
        <f t="shared" si="10"/>
        <v>7</v>
      </c>
      <c r="AC204" s="126">
        <v>0.0</v>
      </c>
      <c r="AD204" s="126">
        <v>7.0</v>
      </c>
      <c r="AE204" s="126"/>
      <c r="AF204" s="117" t="str">
        <f t="shared" si="11"/>
        <v>#ERROR!</v>
      </c>
      <c r="AG204" s="124"/>
      <c r="AH204" s="124"/>
      <c r="AI204" s="124"/>
    </row>
    <row r="205" ht="12.0" customHeight="1">
      <c r="A205" s="112">
        <v>2025.0</v>
      </c>
      <c r="B205" s="112">
        <v>2025.0</v>
      </c>
      <c r="C205" s="10">
        <v>45962.0</v>
      </c>
      <c r="D205" s="117" t="str">
        <f t="shared" si="12"/>
        <v>#ERROR!</v>
      </c>
      <c r="E205" s="114">
        <f t="shared" si="1"/>
        <v>0</v>
      </c>
      <c r="F205" s="117"/>
      <c r="G205" s="117"/>
      <c r="H205" s="116">
        <f t="shared" si="2"/>
        <v>6.41663</v>
      </c>
      <c r="I205" s="117">
        <v>1.3333</v>
      </c>
      <c r="J205" s="117">
        <v>5.08333</v>
      </c>
      <c r="K205" s="118">
        <f t="shared" si="3"/>
        <v>0</v>
      </c>
      <c r="L205" s="119">
        <f t="shared" si="4"/>
        <v>0</v>
      </c>
      <c r="M205" s="120"/>
      <c r="N205" s="121">
        <f t="shared" si="5"/>
        <v>0</v>
      </c>
      <c r="O205" s="120"/>
      <c r="P205" s="122">
        <f t="shared" si="6"/>
        <v>0</v>
      </c>
      <c r="Q205" s="120"/>
      <c r="R205" s="118">
        <f t="shared" si="7"/>
        <v>10</v>
      </c>
      <c r="S205" s="122">
        <f t="shared" si="8"/>
        <v>0</v>
      </c>
      <c r="T205" s="122"/>
      <c r="U205" s="122"/>
      <c r="V205" s="119"/>
      <c r="W205" s="117"/>
      <c r="X205" s="122">
        <f t="shared" si="9"/>
        <v>7</v>
      </c>
      <c r="Y205" s="117">
        <v>0.0</v>
      </c>
      <c r="Z205" s="115">
        <v>0.0</v>
      </c>
      <c r="AA205" s="124">
        <v>7.0</v>
      </c>
      <c r="AB205" s="125">
        <f t="shared" si="10"/>
        <v>3</v>
      </c>
      <c r="AC205" s="126">
        <v>3.0</v>
      </c>
      <c r="AD205" s="126">
        <v>0.0</v>
      </c>
      <c r="AE205" s="126"/>
      <c r="AF205" s="117" t="str">
        <f t="shared" si="11"/>
        <v>#ERROR!</v>
      </c>
      <c r="AG205" s="124"/>
      <c r="AH205" s="124"/>
      <c r="AI205" s="124"/>
    </row>
    <row r="206" ht="12.0" customHeight="1">
      <c r="A206" s="112">
        <v>2025.0</v>
      </c>
      <c r="B206" s="112">
        <v>2025.0</v>
      </c>
      <c r="C206" s="11">
        <v>45992.0</v>
      </c>
      <c r="D206" s="117" t="str">
        <f t="shared" si="12"/>
        <v>#ERROR!</v>
      </c>
      <c r="E206" s="114">
        <f t="shared" si="1"/>
        <v>0</v>
      </c>
      <c r="F206" s="117"/>
      <c r="G206" s="117"/>
      <c r="H206" s="116">
        <f t="shared" si="2"/>
        <v>6.41663</v>
      </c>
      <c r="I206" s="117">
        <v>1.3333</v>
      </c>
      <c r="J206" s="117">
        <v>5.08333</v>
      </c>
      <c r="K206" s="118">
        <f t="shared" si="3"/>
        <v>0</v>
      </c>
      <c r="L206" s="119">
        <f t="shared" si="4"/>
        <v>0</v>
      </c>
      <c r="M206" s="120"/>
      <c r="N206" s="121">
        <f t="shared" si="5"/>
        <v>0</v>
      </c>
      <c r="O206" s="120"/>
      <c r="P206" s="122">
        <f t="shared" si="6"/>
        <v>0</v>
      </c>
      <c r="Q206" s="120"/>
      <c r="R206" s="118">
        <f t="shared" si="7"/>
        <v>8</v>
      </c>
      <c r="S206" s="122">
        <f t="shared" si="8"/>
        <v>0</v>
      </c>
      <c r="T206" s="122"/>
      <c r="U206" s="122"/>
      <c r="V206" s="119"/>
      <c r="W206" s="117"/>
      <c r="X206" s="122">
        <f t="shared" si="9"/>
        <v>0</v>
      </c>
      <c r="Y206" s="117">
        <v>0.0</v>
      </c>
      <c r="Z206" s="115">
        <v>0.0</v>
      </c>
      <c r="AA206" s="124">
        <v>0.0</v>
      </c>
      <c r="AB206" s="125">
        <f t="shared" si="10"/>
        <v>8</v>
      </c>
      <c r="AC206" s="126">
        <v>0.0</v>
      </c>
      <c r="AD206" s="126">
        <v>8.0</v>
      </c>
      <c r="AE206" s="126"/>
      <c r="AF206" s="117" t="str">
        <f t="shared" si="11"/>
        <v>#ERROR!</v>
      </c>
      <c r="AG206" s="124"/>
      <c r="AH206" s="124"/>
      <c r="AI206" s="124"/>
    </row>
    <row r="207" ht="12.0" customHeight="1">
      <c r="A207" s="112"/>
      <c r="B207" s="112"/>
      <c r="C207" s="11">
        <v>45992.0</v>
      </c>
      <c r="D207" s="117"/>
      <c r="E207" s="114"/>
      <c r="F207" s="117"/>
      <c r="G207" s="117"/>
      <c r="H207" s="116">
        <f t="shared" si="2"/>
        <v>6.08333</v>
      </c>
      <c r="I207" s="117">
        <v>1.0</v>
      </c>
      <c r="J207" s="133">
        <v>5.08333</v>
      </c>
      <c r="K207" s="118"/>
      <c r="L207" s="119"/>
      <c r="M207" s="120"/>
      <c r="N207" s="121"/>
      <c r="O207" s="120"/>
      <c r="P207" s="122"/>
      <c r="Q207" s="120"/>
      <c r="R207" s="118"/>
      <c r="S207" s="122"/>
      <c r="T207" s="122"/>
      <c r="U207" s="122"/>
      <c r="V207" s="119"/>
      <c r="W207" s="117"/>
      <c r="X207" s="122"/>
      <c r="Y207" s="117"/>
      <c r="Z207" s="115"/>
      <c r="AA207" s="124"/>
      <c r="AB207" s="125"/>
      <c r="AC207" s="126"/>
      <c r="AD207" s="126"/>
      <c r="AE207" s="126"/>
      <c r="AF207" s="117"/>
      <c r="AG207" s="124"/>
      <c r="AH207" s="124"/>
      <c r="AI207" s="124"/>
    </row>
    <row r="208" ht="12.0" customHeight="1">
      <c r="A208" s="112"/>
      <c r="B208" s="112"/>
      <c r="C208" s="10"/>
      <c r="D208" s="117"/>
      <c r="E208" s="114"/>
      <c r="F208" s="117"/>
      <c r="G208" s="117"/>
      <c r="H208" s="116">
        <f t="shared" si="2"/>
        <v>6.08333</v>
      </c>
      <c r="I208" s="117">
        <v>1.0</v>
      </c>
      <c r="J208" s="133">
        <v>5.08333</v>
      </c>
      <c r="K208" s="118"/>
      <c r="L208" s="119"/>
      <c r="M208" s="120"/>
      <c r="N208" s="121"/>
      <c r="O208" s="120"/>
      <c r="P208" s="122"/>
      <c r="Q208" s="120"/>
      <c r="R208" s="118"/>
      <c r="S208" s="122"/>
      <c r="T208" s="122"/>
      <c r="U208" s="122"/>
      <c r="V208" s="119"/>
      <c r="W208" s="117"/>
      <c r="X208" s="122"/>
      <c r="Y208" s="117"/>
      <c r="Z208" s="115"/>
      <c r="AA208" s="124"/>
      <c r="AB208" s="125"/>
      <c r="AC208" s="126"/>
      <c r="AD208" s="126"/>
      <c r="AE208" s="126"/>
      <c r="AF208" s="117"/>
      <c r="AG208" s="124"/>
      <c r="AH208" s="124"/>
      <c r="AI208" s="124"/>
    </row>
    <row r="209" ht="12.0" customHeight="1">
      <c r="A209" s="112"/>
      <c r="B209" s="112"/>
      <c r="C209" s="11"/>
      <c r="D209" s="117"/>
      <c r="E209" s="114"/>
      <c r="F209" s="117"/>
      <c r="G209" s="117"/>
      <c r="H209" s="116">
        <f t="shared" si="2"/>
        <v>6.08333</v>
      </c>
      <c r="I209" s="117">
        <v>1.0</v>
      </c>
      <c r="J209" s="133">
        <v>5.08333</v>
      </c>
      <c r="K209" s="118"/>
      <c r="L209" s="119"/>
      <c r="M209" s="120"/>
      <c r="N209" s="121"/>
      <c r="O209" s="120"/>
      <c r="P209" s="122"/>
      <c r="Q209" s="120"/>
      <c r="R209" s="118"/>
      <c r="S209" s="122"/>
      <c r="T209" s="122"/>
      <c r="U209" s="122"/>
      <c r="V209" s="119"/>
      <c r="W209" s="117"/>
      <c r="X209" s="122"/>
      <c r="Y209" s="117"/>
      <c r="Z209" s="115"/>
      <c r="AA209" s="124"/>
      <c r="AB209" s="125"/>
      <c r="AC209" s="126"/>
      <c r="AD209" s="126"/>
      <c r="AE209" s="126"/>
      <c r="AF209" s="117"/>
      <c r="AG209" s="124"/>
      <c r="AH209" s="124"/>
      <c r="AI209" s="124"/>
    </row>
    <row r="210" ht="12.0" customHeight="1">
      <c r="A210" s="112"/>
      <c r="B210" s="112"/>
      <c r="C210" s="10"/>
      <c r="D210" s="117"/>
      <c r="E210" s="114"/>
      <c r="F210" s="117"/>
      <c r="G210" s="117"/>
      <c r="H210" s="116">
        <f t="shared" si="2"/>
        <v>6.08333</v>
      </c>
      <c r="I210" s="117">
        <v>1.0</v>
      </c>
      <c r="J210" s="133">
        <v>5.08333</v>
      </c>
      <c r="K210" s="118"/>
      <c r="L210" s="119"/>
      <c r="M210" s="120"/>
      <c r="N210" s="121"/>
      <c r="O210" s="120"/>
      <c r="P210" s="122"/>
      <c r="Q210" s="120"/>
      <c r="R210" s="118"/>
      <c r="S210" s="122"/>
      <c r="T210" s="122"/>
      <c r="U210" s="122"/>
      <c r="V210" s="119"/>
      <c r="W210" s="117"/>
      <c r="X210" s="122"/>
      <c r="Y210" s="117"/>
      <c r="Z210" s="115"/>
      <c r="AA210" s="124"/>
      <c r="AB210" s="125"/>
      <c r="AC210" s="126"/>
      <c r="AD210" s="126"/>
      <c r="AE210" s="126"/>
      <c r="AF210" s="117"/>
      <c r="AG210" s="124"/>
      <c r="AH210" s="124"/>
      <c r="AI210" s="124"/>
    </row>
    <row r="211" ht="12.0" customHeight="1">
      <c r="A211" s="112"/>
      <c r="B211" s="112"/>
      <c r="C211" s="10"/>
      <c r="D211" s="117"/>
      <c r="E211" s="114"/>
      <c r="F211" s="117"/>
      <c r="G211" s="117"/>
      <c r="H211" s="116">
        <f t="shared" si="2"/>
        <v>6.08333</v>
      </c>
      <c r="I211" s="117">
        <v>1.0</v>
      </c>
      <c r="J211" s="133">
        <v>5.08333</v>
      </c>
      <c r="K211" s="118"/>
      <c r="L211" s="119"/>
      <c r="M211" s="120"/>
      <c r="N211" s="121"/>
      <c r="O211" s="120"/>
      <c r="P211" s="122"/>
      <c r="Q211" s="120"/>
      <c r="R211" s="118"/>
      <c r="S211" s="122"/>
      <c r="T211" s="122"/>
      <c r="U211" s="122"/>
      <c r="V211" s="119"/>
      <c r="W211" s="117"/>
      <c r="X211" s="122"/>
      <c r="Y211" s="117"/>
      <c r="Z211" s="115"/>
      <c r="AA211" s="124"/>
      <c r="AB211" s="125"/>
      <c r="AC211" s="126"/>
      <c r="AD211" s="126"/>
      <c r="AE211" s="126"/>
      <c r="AF211" s="117"/>
      <c r="AG211" s="124"/>
      <c r="AH211" s="124"/>
      <c r="AI211" s="124"/>
    </row>
    <row r="212" ht="12.0" customHeight="1">
      <c r="A212" s="112"/>
      <c r="B212" s="112"/>
      <c r="C212" s="11"/>
      <c r="D212" s="117"/>
      <c r="E212" s="114"/>
      <c r="F212" s="117"/>
      <c r="G212" s="117"/>
      <c r="H212" s="116">
        <f t="shared" si="2"/>
        <v>6.08333</v>
      </c>
      <c r="I212" s="117">
        <v>1.0</v>
      </c>
      <c r="J212" s="133">
        <v>5.08333</v>
      </c>
      <c r="K212" s="118"/>
      <c r="L212" s="119"/>
      <c r="M212" s="120"/>
      <c r="N212" s="121"/>
      <c r="O212" s="120"/>
      <c r="P212" s="122"/>
      <c r="Q212" s="120"/>
      <c r="R212" s="118"/>
      <c r="S212" s="122"/>
      <c r="T212" s="122"/>
      <c r="U212" s="122"/>
      <c r="V212" s="119"/>
      <c r="W212" s="117"/>
      <c r="X212" s="122"/>
      <c r="Y212" s="117"/>
      <c r="Z212" s="115"/>
      <c r="AA212" s="124"/>
      <c r="AB212" s="125"/>
      <c r="AC212" s="126"/>
      <c r="AD212" s="126"/>
      <c r="AE212" s="126"/>
      <c r="AF212" s="117"/>
      <c r="AG212" s="124"/>
      <c r="AH212" s="124"/>
      <c r="AI212" s="124"/>
    </row>
    <row r="213" ht="12.0" customHeight="1">
      <c r="A213" s="112"/>
      <c r="B213" s="112"/>
      <c r="C213" s="10"/>
      <c r="D213" s="117"/>
      <c r="E213" s="114"/>
      <c r="F213" s="117"/>
      <c r="G213" s="117"/>
      <c r="H213" s="116">
        <f t="shared" si="2"/>
        <v>6.08333</v>
      </c>
      <c r="I213" s="117">
        <v>1.0</v>
      </c>
      <c r="J213" s="133">
        <v>5.08333</v>
      </c>
      <c r="K213" s="118"/>
      <c r="L213" s="119"/>
      <c r="M213" s="120"/>
      <c r="N213" s="121"/>
      <c r="O213" s="120"/>
      <c r="P213" s="122"/>
      <c r="Q213" s="120"/>
      <c r="R213" s="118"/>
      <c r="S213" s="122"/>
      <c r="T213" s="122"/>
      <c r="U213" s="122"/>
      <c r="V213" s="119"/>
      <c r="W213" s="117"/>
      <c r="X213" s="122"/>
      <c r="Y213" s="117"/>
      <c r="Z213" s="115"/>
      <c r="AA213" s="124"/>
      <c r="AB213" s="125"/>
      <c r="AC213" s="126"/>
      <c r="AD213" s="126"/>
      <c r="AE213" s="126"/>
      <c r="AF213" s="117"/>
      <c r="AG213" s="124"/>
      <c r="AH213" s="124"/>
      <c r="AI213" s="124"/>
    </row>
    <row r="214" ht="12.0" customHeight="1">
      <c r="A214" s="112"/>
      <c r="B214" s="112"/>
      <c r="C214" s="10"/>
      <c r="D214" s="117"/>
      <c r="E214" s="114"/>
      <c r="F214" s="117"/>
      <c r="G214" s="117"/>
      <c r="H214" s="116">
        <f t="shared" si="2"/>
        <v>6.08333</v>
      </c>
      <c r="I214" s="117">
        <v>1.0</v>
      </c>
      <c r="J214" s="133">
        <v>5.08333</v>
      </c>
      <c r="K214" s="118"/>
      <c r="L214" s="119"/>
      <c r="M214" s="120"/>
      <c r="N214" s="121"/>
      <c r="O214" s="120"/>
      <c r="P214" s="122"/>
      <c r="Q214" s="120"/>
      <c r="R214" s="118"/>
      <c r="S214" s="122"/>
      <c r="T214" s="122"/>
      <c r="U214" s="122"/>
      <c r="V214" s="119"/>
      <c r="W214" s="117"/>
      <c r="X214" s="122"/>
      <c r="Y214" s="117"/>
      <c r="Z214" s="115"/>
      <c r="AA214" s="124"/>
      <c r="AB214" s="125"/>
      <c r="AC214" s="126"/>
      <c r="AD214" s="126"/>
      <c r="AE214" s="126"/>
      <c r="AF214" s="117"/>
      <c r="AG214" s="124"/>
      <c r="AH214" s="124"/>
      <c r="AI214" s="124"/>
    </row>
    <row r="215" ht="12.0" customHeight="1">
      <c r="A215" s="112"/>
      <c r="B215" s="112"/>
      <c r="C215" s="11"/>
      <c r="D215" s="117"/>
      <c r="E215" s="114"/>
      <c r="F215" s="117"/>
      <c r="G215" s="117"/>
      <c r="H215" s="116">
        <f t="shared" si="2"/>
        <v>6.08333</v>
      </c>
      <c r="I215" s="117">
        <v>1.0</v>
      </c>
      <c r="J215" s="133">
        <v>5.08333</v>
      </c>
      <c r="K215" s="118"/>
      <c r="L215" s="119"/>
      <c r="M215" s="120"/>
      <c r="N215" s="121"/>
      <c r="O215" s="120"/>
      <c r="P215" s="122"/>
      <c r="Q215" s="120"/>
      <c r="R215" s="118"/>
      <c r="S215" s="122"/>
      <c r="T215" s="122"/>
      <c r="U215" s="122"/>
      <c r="V215" s="119"/>
      <c r="W215" s="117"/>
      <c r="X215" s="122"/>
      <c r="Y215" s="117"/>
      <c r="Z215" s="115"/>
      <c r="AA215" s="124"/>
      <c r="AB215" s="125"/>
      <c r="AC215" s="126"/>
      <c r="AD215" s="126"/>
      <c r="AE215" s="126"/>
      <c r="AF215" s="117"/>
      <c r="AG215" s="124"/>
      <c r="AH215" s="124"/>
      <c r="AI215" s="124"/>
    </row>
    <row r="216" ht="12.0" customHeight="1">
      <c r="A216" s="112"/>
      <c r="B216" s="112"/>
      <c r="C216" s="10"/>
      <c r="D216" s="117"/>
      <c r="E216" s="114"/>
      <c r="F216" s="117"/>
      <c r="G216" s="117"/>
      <c r="H216" s="116">
        <f t="shared" si="2"/>
        <v>6.08333</v>
      </c>
      <c r="I216" s="117">
        <v>1.0</v>
      </c>
      <c r="J216" s="133">
        <v>5.08333</v>
      </c>
      <c r="K216" s="118"/>
      <c r="L216" s="119"/>
      <c r="M216" s="120"/>
      <c r="N216" s="121"/>
      <c r="O216" s="120"/>
      <c r="P216" s="122"/>
      <c r="Q216" s="120"/>
      <c r="R216" s="118"/>
      <c r="S216" s="122"/>
      <c r="T216" s="122"/>
      <c r="U216" s="122"/>
      <c r="V216" s="119"/>
      <c r="W216" s="117"/>
      <c r="X216" s="122"/>
      <c r="Y216" s="117"/>
      <c r="Z216" s="115"/>
      <c r="AA216" s="124"/>
      <c r="AB216" s="125"/>
      <c r="AC216" s="126"/>
      <c r="AD216" s="126"/>
      <c r="AE216" s="126"/>
      <c r="AF216" s="117"/>
      <c r="AG216" s="124"/>
      <c r="AH216" s="124"/>
      <c r="AI216" s="124"/>
    </row>
    <row r="217" ht="12.0" customHeight="1">
      <c r="A217" s="112"/>
      <c r="B217" s="112"/>
      <c r="C217" s="10"/>
      <c r="D217" s="117"/>
      <c r="E217" s="114"/>
      <c r="F217" s="117"/>
      <c r="G217" s="117"/>
      <c r="H217" s="116">
        <f t="shared" si="2"/>
        <v>6.08333</v>
      </c>
      <c r="I217" s="117">
        <v>1.0</v>
      </c>
      <c r="J217" s="133">
        <v>5.08333</v>
      </c>
      <c r="K217" s="118"/>
      <c r="L217" s="119"/>
      <c r="M217" s="120"/>
      <c r="N217" s="121"/>
      <c r="O217" s="120"/>
      <c r="P217" s="122"/>
      <c r="Q217" s="120"/>
      <c r="R217" s="118"/>
      <c r="S217" s="122"/>
      <c r="T217" s="122"/>
      <c r="U217" s="122"/>
      <c r="V217" s="119"/>
      <c r="W217" s="117"/>
      <c r="X217" s="122"/>
      <c r="Y217" s="117"/>
      <c r="Z217" s="115"/>
      <c r="AA217" s="124"/>
      <c r="AB217" s="125"/>
      <c r="AC217" s="126"/>
      <c r="AD217" s="126"/>
      <c r="AE217" s="126"/>
      <c r="AF217" s="117"/>
      <c r="AG217" s="124"/>
      <c r="AH217" s="124"/>
      <c r="AI217" s="124"/>
    </row>
    <row r="218" ht="12.0" customHeight="1">
      <c r="A218" s="112"/>
      <c r="B218" s="112"/>
      <c r="C218" s="11"/>
      <c r="D218" s="117"/>
      <c r="E218" s="114"/>
      <c r="F218" s="117"/>
      <c r="G218" s="117"/>
      <c r="H218" s="116">
        <f t="shared" si="2"/>
        <v>6.08333</v>
      </c>
      <c r="I218" s="117">
        <v>1.0</v>
      </c>
      <c r="J218" s="133">
        <v>5.08333</v>
      </c>
      <c r="K218" s="118"/>
      <c r="L218" s="119"/>
      <c r="M218" s="120"/>
      <c r="N218" s="121"/>
      <c r="O218" s="120"/>
      <c r="P218" s="122"/>
      <c r="Q218" s="120"/>
      <c r="R218" s="118"/>
      <c r="S218" s="122"/>
      <c r="T218" s="122"/>
      <c r="U218" s="122"/>
      <c r="V218" s="119"/>
      <c r="W218" s="117"/>
      <c r="X218" s="122"/>
      <c r="Y218" s="117"/>
      <c r="Z218" s="117"/>
      <c r="AA218" s="124"/>
      <c r="AB218" s="125"/>
      <c r="AC218" s="126"/>
      <c r="AD218" s="126"/>
      <c r="AE218" s="126"/>
      <c r="AF218" s="117"/>
      <c r="AG218" s="124"/>
      <c r="AH218" s="124"/>
      <c r="AI218" s="124"/>
    </row>
    <row r="219" ht="12.0" customHeight="1">
      <c r="A219" s="112"/>
      <c r="B219" s="112"/>
      <c r="C219" s="112"/>
      <c r="D219" s="117"/>
      <c r="E219" s="114"/>
      <c r="F219" s="117"/>
      <c r="G219" s="117"/>
      <c r="H219" s="116">
        <f t="shared" si="2"/>
        <v>6.16663</v>
      </c>
      <c r="I219" s="117">
        <v>1.0</v>
      </c>
      <c r="J219" s="133">
        <v>5.16663</v>
      </c>
      <c r="K219" s="118"/>
      <c r="L219" s="119"/>
      <c r="M219" s="120"/>
      <c r="N219" s="121">
        <f>SUM(O219)</f>
        <v>0</v>
      </c>
      <c r="O219" s="120"/>
      <c r="P219" s="122">
        <f>SUM(Q219)</f>
        <v>0</v>
      </c>
      <c r="Q219" s="120"/>
      <c r="R219" s="118"/>
      <c r="S219" s="119"/>
      <c r="T219" s="119"/>
      <c r="U219" s="119"/>
      <c r="V219" s="119"/>
      <c r="W219" s="117"/>
      <c r="X219" s="119"/>
      <c r="Y219" s="117"/>
      <c r="Z219" s="117"/>
      <c r="AA219" s="134"/>
      <c r="AB219" s="118"/>
      <c r="AC219" s="134"/>
      <c r="AD219" s="134"/>
      <c r="AE219" s="134"/>
      <c r="AF219" s="117"/>
      <c r="AG219" s="124"/>
      <c r="AH219" s="124"/>
      <c r="AI219" s="124"/>
    </row>
    <row r="220" ht="12.0" customHeight="1">
      <c r="A220" s="112"/>
      <c r="B220" s="112"/>
      <c r="C220" s="112"/>
      <c r="D220" s="117"/>
      <c r="E220" s="114"/>
      <c r="F220" s="117"/>
      <c r="G220" s="117"/>
      <c r="H220" s="116">
        <f t="shared" si="2"/>
        <v>6.16663</v>
      </c>
      <c r="I220" s="117">
        <v>1.0</v>
      </c>
      <c r="J220" s="133">
        <v>5.16663</v>
      </c>
      <c r="K220" s="118"/>
      <c r="L220" s="119"/>
      <c r="M220" s="120"/>
      <c r="N220" s="135"/>
      <c r="O220" s="120"/>
      <c r="P220" s="119"/>
      <c r="Q220" s="120"/>
      <c r="R220" s="118"/>
      <c r="S220" s="119"/>
      <c r="T220" s="119"/>
      <c r="U220" s="119"/>
      <c r="V220" s="119"/>
      <c r="W220" s="117"/>
      <c r="X220" s="119"/>
      <c r="Y220" s="117"/>
      <c r="Z220" s="117"/>
      <c r="AA220" s="134"/>
      <c r="AB220" s="118"/>
      <c r="AC220" s="134"/>
      <c r="AD220" s="134"/>
      <c r="AE220" s="134"/>
      <c r="AF220" s="117"/>
      <c r="AG220" s="124"/>
      <c r="AH220" s="124"/>
      <c r="AI220" s="124"/>
    </row>
    <row r="221" ht="12.0" customHeight="1">
      <c r="A221" s="112"/>
      <c r="B221" s="112"/>
      <c r="C221" s="112"/>
      <c r="D221" s="117"/>
      <c r="E221" s="114"/>
      <c r="F221" s="117"/>
      <c r="G221" s="117"/>
      <c r="H221" s="116">
        <f t="shared" si="2"/>
        <v>6.16663</v>
      </c>
      <c r="I221" s="117">
        <v>1.0</v>
      </c>
      <c r="J221" s="133">
        <v>5.16663</v>
      </c>
      <c r="K221" s="118"/>
      <c r="L221" s="119"/>
      <c r="M221" s="120"/>
      <c r="N221" s="135"/>
      <c r="O221" s="120"/>
      <c r="P221" s="119"/>
      <c r="Q221" s="120"/>
      <c r="R221" s="118"/>
      <c r="S221" s="119"/>
      <c r="T221" s="119"/>
      <c r="U221" s="119"/>
      <c r="V221" s="119"/>
      <c r="W221" s="117"/>
      <c r="X221" s="119"/>
      <c r="Y221" s="117"/>
      <c r="Z221" s="117"/>
      <c r="AA221" s="134"/>
      <c r="AB221" s="118"/>
      <c r="AC221" s="134"/>
      <c r="AD221" s="134"/>
      <c r="AE221" s="134"/>
      <c r="AF221" s="117"/>
      <c r="AG221" s="124"/>
      <c r="AH221" s="124"/>
      <c r="AI221" s="124"/>
    </row>
    <row r="222" ht="12.0" customHeight="1">
      <c r="A222" s="112"/>
      <c r="B222" s="112"/>
      <c r="C222" s="112"/>
      <c r="D222" s="117"/>
      <c r="E222" s="114"/>
      <c r="F222" s="117"/>
      <c r="G222" s="117"/>
      <c r="H222" s="116">
        <f t="shared" si="2"/>
        <v>6.16663</v>
      </c>
      <c r="I222" s="117">
        <v>1.0</v>
      </c>
      <c r="J222" s="133">
        <v>5.16663</v>
      </c>
      <c r="K222" s="118"/>
      <c r="L222" s="119"/>
      <c r="M222" s="120"/>
      <c r="N222" s="135"/>
      <c r="O222" s="120"/>
      <c r="P222" s="119"/>
      <c r="Q222" s="120"/>
      <c r="R222" s="118"/>
      <c r="S222" s="119"/>
      <c r="T222" s="119"/>
      <c r="U222" s="119"/>
      <c r="V222" s="119"/>
      <c r="W222" s="117"/>
      <c r="X222" s="119"/>
      <c r="Y222" s="117"/>
      <c r="Z222" s="117"/>
      <c r="AA222" s="134"/>
      <c r="AB222" s="118"/>
      <c r="AC222" s="134"/>
      <c r="AD222" s="134"/>
      <c r="AE222" s="134"/>
      <c r="AF222" s="117"/>
      <c r="AG222" s="124"/>
      <c r="AH222" s="124"/>
      <c r="AI222" s="124"/>
    </row>
    <row r="223" ht="12.0" customHeight="1">
      <c r="A223" s="112"/>
      <c r="B223" s="112"/>
      <c r="C223" s="112"/>
      <c r="D223" s="117"/>
      <c r="E223" s="114"/>
      <c r="F223" s="117"/>
      <c r="G223" s="117"/>
      <c r="H223" s="116">
        <f t="shared" si="2"/>
        <v>6.16663</v>
      </c>
      <c r="I223" s="117">
        <v>1.0</v>
      </c>
      <c r="J223" s="133">
        <v>5.16663</v>
      </c>
      <c r="K223" s="118"/>
      <c r="L223" s="119"/>
      <c r="M223" s="120"/>
      <c r="N223" s="135"/>
      <c r="O223" s="120"/>
      <c r="P223" s="119"/>
      <c r="Q223" s="120"/>
      <c r="R223" s="118"/>
      <c r="S223" s="119"/>
      <c r="T223" s="119"/>
      <c r="U223" s="119"/>
      <c r="V223" s="119"/>
      <c r="W223" s="117"/>
      <c r="X223" s="119"/>
      <c r="Y223" s="117"/>
      <c r="Z223" s="117"/>
      <c r="AA223" s="134"/>
      <c r="AB223" s="118"/>
      <c r="AC223" s="134"/>
      <c r="AD223" s="134"/>
      <c r="AE223" s="134"/>
      <c r="AF223" s="117"/>
      <c r="AG223" s="124"/>
      <c r="AH223" s="124"/>
      <c r="AI223" s="124"/>
    </row>
    <row r="224" ht="12.0" customHeight="1">
      <c r="A224" s="112"/>
      <c r="B224" s="112"/>
      <c r="C224" s="112"/>
      <c r="D224" s="117"/>
      <c r="E224" s="114"/>
      <c r="F224" s="117"/>
      <c r="G224" s="117"/>
      <c r="H224" s="116">
        <f t="shared" si="2"/>
        <v>6.16663</v>
      </c>
      <c r="I224" s="117">
        <v>1.0</v>
      </c>
      <c r="J224" s="133">
        <v>5.16663</v>
      </c>
      <c r="K224" s="118"/>
      <c r="L224" s="119"/>
      <c r="M224" s="120"/>
      <c r="N224" s="135"/>
      <c r="O224" s="120"/>
      <c r="P224" s="119"/>
      <c r="Q224" s="120"/>
      <c r="R224" s="118"/>
      <c r="S224" s="119"/>
      <c r="T224" s="119"/>
      <c r="U224" s="119"/>
      <c r="V224" s="119"/>
      <c r="W224" s="117"/>
      <c r="X224" s="119"/>
      <c r="Y224" s="117"/>
      <c r="Z224" s="117"/>
      <c r="AA224" s="134"/>
      <c r="AB224" s="118"/>
      <c r="AC224" s="134"/>
      <c r="AD224" s="134"/>
      <c r="AE224" s="134"/>
      <c r="AF224" s="117"/>
      <c r="AG224" s="124"/>
      <c r="AH224" s="124"/>
      <c r="AI224" s="124"/>
    </row>
    <row r="225" ht="12.0" customHeight="1">
      <c r="A225" s="112"/>
      <c r="B225" s="112"/>
      <c r="C225" s="112"/>
      <c r="D225" s="117"/>
      <c r="E225" s="114"/>
      <c r="F225" s="117"/>
      <c r="G225" s="117"/>
      <c r="H225" s="116">
        <f t="shared" si="2"/>
        <v>6.16663</v>
      </c>
      <c r="I225" s="117">
        <v>1.0</v>
      </c>
      <c r="J225" s="133">
        <v>5.16663</v>
      </c>
      <c r="K225" s="118"/>
      <c r="L225" s="119"/>
      <c r="M225" s="120"/>
      <c r="N225" s="135"/>
      <c r="O225" s="120"/>
      <c r="P225" s="119"/>
      <c r="Q225" s="120"/>
      <c r="R225" s="118"/>
      <c r="S225" s="119"/>
      <c r="T225" s="119"/>
      <c r="U225" s="119"/>
      <c r="V225" s="119"/>
      <c r="W225" s="117"/>
      <c r="X225" s="119"/>
      <c r="Y225" s="117"/>
      <c r="Z225" s="117"/>
      <c r="AA225" s="134"/>
      <c r="AB225" s="118"/>
      <c r="AC225" s="134"/>
      <c r="AD225" s="134"/>
      <c r="AE225" s="134"/>
      <c r="AF225" s="117"/>
      <c r="AG225" s="124"/>
      <c r="AH225" s="124"/>
      <c r="AI225" s="124"/>
    </row>
    <row r="226" ht="12.0" customHeight="1">
      <c r="A226" s="112"/>
      <c r="B226" s="112"/>
      <c r="C226" s="112"/>
      <c r="D226" s="117"/>
      <c r="E226" s="114"/>
      <c r="F226" s="117"/>
      <c r="G226" s="117"/>
      <c r="H226" s="116">
        <f t="shared" si="2"/>
        <v>6.16663</v>
      </c>
      <c r="I226" s="117">
        <v>1.0</v>
      </c>
      <c r="J226" s="133">
        <v>5.16663</v>
      </c>
      <c r="K226" s="118"/>
      <c r="L226" s="119"/>
      <c r="M226" s="120"/>
      <c r="N226" s="135"/>
      <c r="O226" s="120"/>
      <c r="P226" s="119"/>
      <c r="Q226" s="120"/>
      <c r="R226" s="118"/>
      <c r="S226" s="119"/>
      <c r="T226" s="119"/>
      <c r="U226" s="119"/>
      <c r="V226" s="119"/>
      <c r="W226" s="117"/>
      <c r="X226" s="119"/>
      <c r="Y226" s="117"/>
      <c r="Z226" s="117"/>
      <c r="AA226" s="134"/>
      <c r="AB226" s="118"/>
      <c r="AC226" s="134"/>
      <c r="AD226" s="134"/>
      <c r="AE226" s="134"/>
      <c r="AF226" s="117"/>
      <c r="AG226" s="124"/>
      <c r="AH226" s="124"/>
      <c r="AI226" s="124"/>
    </row>
    <row r="227" ht="12.0" customHeight="1">
      <c r="A227" s="112"/>
      <c r="B227" s="112"/>
      <c r="C227" s="112"/>
      <c r="D227" s="117"/>
      <c r="E227" s="114"/>
      <c r="F227" s="117"/>
      <c r="G227" s="117"/>
      <c r="H227" s="116">
        <f t="shared" si="2"/>
        <v>6.16663</v>
      </c>
      <c r="I227" s="117">
        <v>1.0</v>
      </c>
      <c r="J227" s="133">
        <v>5.16663</v>
      </c>
      <c r="K227" s="118"/>
      <c r="L227" s="119"/>
      <c r="M227" s="120"/>
      <c r="N227" s="135"/>
      <c r="O227" s="120"/>
      <c r="P227" s="119"/>
      <c r="Q227" s="120"/>
      <c r="R227" s="118"/>
      <c r="S227" s="119"/>
      <c r="T227" s="119"/>
      <c r="U227" s="119"/>
      <c r="V227" s="119"/>
      <c r="W227" s="117"/>
      <c r="X227" s="119"/>
      <c r="Y227" s="117"/>
      <c r="Z227" s="117"/>
      <c r="AA227" s="134"/>
      <c r="AB227" s="118"/>
      <c r="AC227" s="134"/>
      <c r="AD227" s="134"/>
      <c r="AE227" s="134"/>
      <c r="AF227" s="117"/>
      <c r="AG227" s="124"/>
      <c r="AH227" s="124"/>
      <c r="AI227" s="124"/>
    </row>
    <row r="228" ht="12.0" customHeight="1">
      <c r="A228" s="112"/>
      <c r="B228" s="112"/>
      <c r="C228" s="112"/>
      <c r="D228" s="117"/>
      <c r="E228" s="114"/>
      <c r="F228" s="117"/>
      <c r="G228" s="117"/>
      <c r="H228" s="116">
        <f t="shared" si="2"/>
        <v>6.16663</v>
      </c>
      <c r="I228" s="117">
        <v>1.0</v>
      </c>
      <c r="J228" s="133">
        <v>5.16663</v>
      </c>
      <c r="K228" s="118"/>
      <c r="L228" s="119"/>
      <c r="M228" s="120"/>
      <c r="N228" s="135"/>
      <c r="O228" s="120"/>
      <c r="P228" s="119"/>
      <c r="Q228" s="120"/>
      <c r="R228" s="118"/>
      <c r="S228" s="119"/>
      <c r="T228" s="119"/>
      <c r="U228" s="119"/>
      <c r="V228" s="119"/>
      <c r="W228" s="117"/>
      <c r="X228" s="119"/>
      <c r="Y228" s="117"/>
      <c r="Z228" s="117"/>
      <c r="AA228" s="134"/>
      <c r="AB228" s="118"/>
      <c r="AC228" s="134"/>
      <c r="AD228" s="134"/>
      <c r="AE228" s="134"/>
      <c r="AF228" s="117"/>
      <c r="AG228" s="124"/>
      <c r="AH228" s="124"/>
      <c r="AI228" s="124"/>
    </row>
    <row r="229" ht="12.0" customHeight="1">
      <c r="A229" s="112"/>
      <c r="B229" s="112"/>
      <c r="C229" s="112"/>
      <c r="D229" s="117"/>
      <c r="E229" s="114"/>
      <c r="F229" s="117"/>
      <c r="G229" s="117"/>
      <c r="H229" s="116">
        <f t="shared" si="2"/>
        <v>6.16663</v>
      </c>
      <c r="I229" s="117">
        <v>1.0</v>
      </c>
      <c r="J229" s="133">
        <v>5.16663</v>
      </c>
      <c r="K229" s="118"/>
      <c r="L229" s="119"/>
      <c r="M229" s="120"/>
      <c r="N229" s="135"/>
      <c r="O229" s="120"/>
      <c r="P229" s="119"/>
      <c r="Q229" s="120"/>
      <c r="R229" s="118"/>
      <c r="S229" s="119"/>
      <c r="T229" s="119"/>
      <c r="U229" s="119"/>
      <c r="V229" s="119"/>
      <c r="W229" s="117"/>
      <c r="X229" s="119"/>
      <c r="Y229" s="117"/>
      <c r="Z229" s="117"/>
      <c r="AA229" s="134"/>
      <c r="AB229" s="118"/>
      <c r="AC229" s="134"/>
      <c r="AD229" s="134"/>
      <c r="AE229" s="134"/>
      <c r="AF229" s="117"/>
      <c r="AG229" s="124"/>
      <c r="AH229" s="124"/>
      <c r="AI229" s="124"/>
    </row>
    <row r="230" ht="12.0" customHeight="1">
      <c r="A230" s="112"/>
      <c r="B230" s="112"/>
      <c r="C230" s="112"/>
      <c r="D230" s="117"/>
      <c r="E230" s="114"/>
      <c r="F230" s="117"/>
      <c r="G230" s="117"/>
      <c r="H230" s="116">
        <f t="shared" si="2"/>
        <v>6.16663</v>
      </c>
      <c r="I230" s="117">
        <v>1.0</v>
      </c>
      <c r="J230" s="133">
        <v>5.16663</v>
      </c>
      <c r="K230" s="118"/>
      <c r="L230" s="119"/>
      <c r="M230" s="120"/>
      <c r="N230" s="135"/>
      <c r="O230" s="120"/>
      <c r="P230" s="119"/>
      <c r="Q230" s="120"/>
      <c r="R230" s="118"/>
      <c r="S230" s="119"/>
      <c r="T230" s="119"/>
      <c r="U230" s="119"/>
      <c r="V230" s="119"/>
      <c r="W230" s="117"/>
      <c r="X230" s="119"/>
      <c r="Y230" s="117"/>
      <c r="Z230" s="117"/>
      <c r="AA230" s="134"/>
      <c r="AB230" s="118"/>
      <c r="AC230" s="134"/>
      <c r="AD230" s="134"/>
      <c r="AE230" s="134"/>
      <c r="AF230" s="117"/>
      <c r="AG230" s="124"/>
      <c r="AH230" s="124"/>
      <c r="AI230" s="124"/>
    </row>
    <row r="231" ht="12.0" customHeight="1">
      <c r="A231" s="112"/>
      <c r="B231" s="112"/>
      <c r="C231" s="112"/>
      <c r="D231" s="117"/>
      <c r="E231" s="114"/>
      <c r="F231" s="117"/>
      <c r="G231" s="117"/>
      <c r="H231" s="136"/>
      <c r="I231" s="117"/>
      <c r="J231" s="117"/>
      <c r="K231" s="118"/>
      <c r="L231" s="119"/>
      <c r="M231" s="120"/>
      <c r="N231" s="135"/>
      <c r="O231" s="120"/>
      <c r="P231" s="119"/>
      <c r="Q231" s="120"/>
      <c r="R231" s="118"/>
      <c r="S231" s="119"/>
      <c r="T231" s="119"/>
      <c r="U231" s="119"/>
      <c r="V231" s="119"/>
      <c r="W231" s="117"/>
      <c r="X231" s="119"/>
      <c r="Y231" s="117"/>
      <c r="Z231" s="117"/>
      <c r="AA231" s="134"/>
      <c r="AB231" s="118"/>
      <c r="AC231" s="134"/>
      <c r="AD231" s="134"/>
      <c r="AE231" s="134"/>
      <c r="AF231" s="117"/>
      <c r="AG231" s="124"/>
      <c r="AH231" s="124"/>
      <c r="AI231" s="124"/>
    </row>
    <row r="232" ht="12.0" customHeight="1">
      <c r="A232" s="112"/>
      <c r="B232" s="112"/>
      <c r="C232" s="112"/>
      <c r="D232" s="117"/>
      <c r="E232" s="114"/>
      <c r="F232" s="117"/>
      <c r="G232" s="117"/>
      <c r="H232" s="136"/>
      <c r="I232" s="117"/>
      <c r="J232" s="117"/>
      <c r="K232" s="118"/>
      <c r="L232" s="119"/>
      <c r="M232" s="120"/>
      <c r="N232" s="135"/>
      <c r="O232" s="120"/>
      <c r="P232" s="119"/>
      <c r="Q232" s="120"/>
      <c r="R232" s="118"/>
      <c r="S232" s="119"/>
      <c r="T232" s="119"/>
      <c r="U232" s="119"/>
      <c r="V232" s="119"/>
      <c r="W232" s="117"/>
      <c r="X232" s="119"/>
      <c r="Y232" s="117"/>
      <c r="Z232" s="117"/>
      <c r="AA232" s="134"/>
      <c r="AB232" s="118"/>
      <c r="AC232" s="134"/>
      <c r="AD232" s="134"/>
      <c r="AE232" s="134"/>
      <c r="AF232" s="117"/>
      <c r="AG232" s="124"/>
      <c r="AH232" s="124"/>
      <c r="AI232" s="124"/>
    </row>
    <row r="233" ht="12.0" customHeight="1">
      <c r="A233" s="112"/>
      <c r="B233" s="112"/>
      <c r="C233" s="112"/>
      <c r="D233" s="117"/>
      <c r="E233" s="114"/>
      <c r="F233" s="117"/>
      <c r="G233" s="117"/>
      <c r="H233" s="136"/>
      <c r="I233" s="117"/>
      <c r="J233" s="117"/>
      <c r="K233" s="118"/>
      <c r="L233" s="119"/>
      <c r="M233" s="120"/>
      <c r="N233" s="135"/>
      <c r="O233" s="120"/>
      <c r="P233" s="119"/>
      <c r="Q233" s="120"/>
      <c r="R233" s="118"/>
      <c r="S233" s="119"/>
      <c r="T233" s="119"/>
      <c r="U233" s="119"/>
      <c r="V233" s="119"/>
      <c r="W233" s="117"/>
      <c r="X233" s="119"/>
      <c r="Y233" s="117"/>
      <c r="Z233" s="117"/>
      <c r="AA233" s="134"/>
      <c r="AB233" s="118"/>
      <c r="AC233" s="134"/>
      <c r="AD233" s="134"/>
      <c r="AE233" s="134"/>
      <c r="AF233" s="117"/>
      <c r="AG233" s="124"/>
      <c r="AH233" s="124"/>
      <c r="AI233" s="124"/>
    </row>
    <row r="234" ht="12.0" customHeight="1">
      <c r="A234" s="112"/>
      <c r="B234" s="112"/>
      <c r="C234" s="112"/>
      <c r="D234" s="117"/>
      <c r="E234" s="114"/>
      <c r="F234" s="117"/>
      <c r="G234" s="117"/>
      <c r="H234" s="136"/>
      <c r="I234" s="117"/>
      <c r="J234" s="117"/>
      <c r="K234" s="118"/>
      <c r="L234" s="119"/>
      <c r="M234" s="120"/>
      <c r="N234" s="135"/>
      <c r="O234" s="120"/>
      <c r="P234" s="119"/>
      <c r="Q234" s="120"/>
      <c r="R234" s="118"/>
      <c r="S234" s="119"/>
      <c r="T234" s="119"/>
      <c r="U234" s="119"/>
      <c r="V234" s="119"/>
      <c r="W234" s="117"/>
      <c r="X234" s="119"/>
      <c r="Y234" s="117"/>
      <c r="Z234" s="117"/>
      <c r="AA234" s="134"/>
      <c r="AB234" s="118"/>
      <c r="AC234" s="134"/>
      <c r="AD234" s="134"/>
      <c r="AE234" s="134"/>
      <c r="AF234" s="117"/>
      <c r="AG234" s="124"/>
      <c r="AH234" s="124"/>
      <c r="AI234" s="124"/>
    </row>
    <row r="235" ht="12.0" customHeight="1">
      <c r="A235" s="112"/>
      <c r="B235" s="112"/>
      <c r="C235" s="112"/>
      <c r="D235" s="117"/>
      <c r="E235" s="114"/>
      <c r="F235" s="117"/>
      <c r="G235" s="117"/>
      <c r="H235" s="136"/>
      <c r="I235" s="117"/>
      <c r="J235" s="117"/>
      <c r="K235" s="118"/>
      <c r="L235" s="119"/>
      <c r="M235" s="120"/>
      <c r="N235" s="135"/>
      <c r="O235" s="120"/>
      <c r="P235" s="119"/>
      <c r="Q235" s="120"/>
      <c r="R235" s="118"/>
      <c r="S235" s="119"/>
      <c r="T235" s="119"/>
      <c r="U235" s="119"/>
      <c r="V235" s="119"/>
      <c r="W235" s="117"/>
      <c r="X235" s="119"/>
      <c r="Y235" s="117"/>
      <c r="Z235" s="117"/>
      <c r="AA235" s="134"/>
      <c r="AB235" s="118"/>
      <c r="AC235" s="134"/>
      <c r="AD235" s="134"/>
      <c r="AE235" s="134"/>
      <c r="AF235" s="117"/>
      <c r="AG235" s="124"/>
      <c r="AH235" s="124"/>
      <c r="AI235" s="124"/>
    </row>
    <row r="236" ht="12.0" customHeight="1">
      <c r="A236" s="112"/>
      <c r="B236" s="112"/>
      <c r="C236" s="112"/>
      <c r="D236" s="117"/>
      <c r="E236" s="114"/>
      <c r="F236" s="117"/>
      <c r="G236" s="117"/>
      <c r="H236" s="136"/>
      <c r="I236" s="117"/>
      <c r="J236" s="117"/>
      <c r="K236" s="118"/>
      <c r="L236" s="119"/>
      <c r="M236" s="120"/>
      <c r="N236" s="135"/>
      <c r="O236" s="120"/>
      <c r="P236" s="119"/>
      <c r="Q236" s="120"/>
      <c r="R236" s="118"/>
      <c r="S236" s="119"/>
      <c r="T236" s="119"/>
      <c r="U236" s="119"/>
      <c r="V236" s="119"/>
      <c r="W236" s="117"/>
      <c r="X236" s="119"/>
      <c r="Y236" s="117"/>
      <c r="Z236" s="117"/>
      <c r="AA236" s="134"/>
      <c r="AB236" s="118"/>
      <c r="AC236" s="134"/>
      <c r="AD236" s="134"/>
      <c r="AE236" s="134"/>
      <c r="AF236" s="117"/>
      <c r="AG236" s="124"/>
      <c r="AH236" s="124"/>
      <c r="AI236" s="124"/>
    </row>
    <row r="237" ht="12.0" customHeight="1">
      <c r="A237" s="112"/>
      <c r="B237" s="112"/>
      <c r="C237" s="112"/>
      <c r="D237" s="117"/>
      <c r="E237" s="114"/>
      <c r="F237" s="117"/>
      <c r="G237" s="117"/>
      <c r="H237" s="136"/>
      <c r="I237" s="117"/>
      <c r="J237" s="117"/>
      <c r="K237" s="118"/>
      <c r="L237" s="119"/>
      <c r="M237" s="120"/>
      <c r="N237" s="135"/>
      <c r="O237" s="120"/>
      <c r="P237" s="119"/>
      <c r="Q237" s="120"/>
      <c r="R237" s="118"/>
      <c r="S237" s="119"/>
      <c r="T237" s="119"/>
      <c r="U237" s="119"/>
      <c r="V237" s="119"/>
      <c r="W237" s="117"/>
      <c r="X237" s="119"/>
      <c r="Y237" s="117"/>
      <c r="Z237" s="117"/>
      <c r="AA237" s="134"/>
      <c r="AB237" s="118"/>
      <c r="AC237" s="134"/>
      <c r="AD237" s="134"/>
      <c r="AE237" s="134"/>
      <c r="AF237" s="117"/>
      <c r="AG237" s="124"/>
      <c r="AH237" s="124"/>
      <c r="AI237" s="124"/>
    </row>
    <row r="238" ht="12.0" customHeight="1">
      <c r="A238" s="112"/>
      <c r="B238" s="112"/>
      <c r="C238" s="112"/>
      <c r="D238" s="117"/>
      <c r="E238" s="114"/>
      <c r="F238" s="117"/>
      <c r="G238" s="117"/>
      <c r="H238" s="136"/>
      <c r="I238" s="117"/>
      <c r="J238" s="117"/>
      <c r="K238" s="118"/>
      <c r="L238" s="119"/>
      <c r="M238" s="120"/>
      <c r="N238" s="135"/>
      <c r="O238" s="120"/>
      <c r="P238" s="119"/>
      <c r="Q238" s="120"/>
      <c r="R238" s="118"/>
      <c r="S238" s="119"/>
      <c r="T238" s="119"/>
      <c r="U238" s="119"/>
      <c r="V238" s="119"/>
      <c r="W238" s="117"/>
      <c r="X238" s="119"/>
      <c r="Y238" s="117"/>
      <c r="Z238" s="117"/>
      <c r="AA238" s="134"/>
      <c r="AB238" s="118"/>
      <c r="AC238" s="134"/>
      <c r="AD238" s="134"/>
      <c r="AE238" s="134"/>
      <c r="AF238" s="117"/>
      <c r="AG238" s="124"/>
      <c r="AH238" s="124"/>
      <c r="AI238" s="124"/>
    </row>
    <row r="239" ht="12.0" customHeight="1">
      <c r="A239" s="112"/>
      <c r="B239" s="112"/>
      <c r="C239" s="112"/>
      <c r="D239" s="117"/>
      <c r="E239" s="114"/>
      <c r="F239" s="117"/>
      <c r="G239" s="117"/>
      <c r="H239" s="136"/>
      <c r="I239" s="117"/>
      <c r="J239" s="117"/>
      <c r="K239" s="118"/>
      <c r="L239" s="119"/>
      <c r="M239" s="120"/>
      <c r="N239" s="135"/>
      <c r="O239" s="120"/>
      <c r="P239" s="119"/>
      <c r="Q239" s="120"/>
      <c r="R239" s="118"/>
      <c r="S239" s="119"/>
      <c r="T239" s="119"/>
      <c r="U239" s="119"/>
      <c r="V239" s="119"/>
      <c r="W239" s="117"/>
      <c r="X239" s="119"/>
      <c r="Y239" s="117"/>
      <c r="Z239" s="117"/>
      <c r="AA239" s="134"/>
      <c r="AB239" s="118"/>
      <c r="AC239" s="134"/>
      <c r="AD239" s="134"/>
      <c r="AE239" s="134"/>
      <c r="AF239" s="117"/>
      <c r="AG239" s="124"/>
      <c r="AH239" s="124"/>
      <c r="AI239" s="124"/>
    </row>
    <row r="240" ht="12.0" customHeight="1">
      <c r="A240" s="112"/>
      <c r="B240" s="112"/>
      <c r="C240" s="112"/>
      <c r="D240" s="117"/>
      <c r="E240" s="114"/>
      <c r="F240" s="117"/>
      <c r="G240" s="117"/>
      <c r="H240" s="136"/>
      <c r="I240" s="117"/>
      <c r="J240" s="117"/>
      <c r="K240" s="118"/>
      <c r="L240" s="119"/>
      <c r="M240" s="120"/>
      <c r="N240" s="135"/>
      <c r="O240" s="120"/>
      <c r="P240" s="119"/>
      <c r="Q240" s="120"/>
      <c r="R240" s="118"/>
      <c r="S240" s="119"/>
      <c r="T240" s="119"/>
      <c r="U240" s="119"/>
      <c r="V240" s="119"/>
      <c r="W240" s="117"/>
      <c r="X240" s="119"/>
      <c r="Y240" s="117"/>
      <c r="Z240" s="117"/>
      <c r="AA240" s="134"/>
      <c r="AB240" s="118"/>
      <c r="AC240" s="134"/>
      <c r="AD240" s="134"/>
      <c r="AE240" s="134"/>
      <c r="AF240" s="117"/>
      <c r="AG240" s="124"/>
      <c r="AH240" s="124"/>
      <c r="AI240" s="124"/>
    </row>
    <row r="241" ht="12.0" customHeight="1">
      <c r="A241" s="112"/>
      <c r="B241" s="112"/>
      <c r="C241" s="112"/>
      <c r="D241" s="117"/>
      <c r="E241" s="114"/>
      <c r="F241" s="117"/>
      <c r="G241" s="117"/>
      <c r="H241" s="136"/>
      <c r="I241" s="117"/>
      <c r="J241" s="117"/>
      <c r="K241" s="118"/>
      <c r="L241" s="119"/>
      <c r="M241" s="120"/>
      <c r="N241" s="135"/>
      <c r="O241" s="120"/>
      <c r="P241" s="119"/>
      <c r="Q241" s="120"/>
      <c r="R241" s="118"/>
      <c r="S241" s="119"/>
      <c r="T241" s="119"/>
      <c r="U241" s="119"/>
      <c r="V241" s="119"/>
      <c r="W241" s="117"/>
      <c r="X241" s="119"/>
      <c r="Y241" s="117"/>
      <c r="Z241" s="117"/>
      <c r="AA241" s="134"/>
      <c r="AB241" s="118"/>
      <c r="AC241" s="134"/>
      <c r="AD241" s="134"/>
      <c r="AE241" s="134"/>
      <c r="AF241" s="117"/>
      <c r="AG241" s="124"/>
      <c r="AH241" s="124"/>
      <c r="AI241" s="124"/>
    </row>
    <row r="242" ht="12.0" customHeight="1">
      <c r="A242" s="112"/>
      <c r="B242" s="112"/>
      <c r="C242" s="112"/>
      <c r="D242" s="117"/>
      <c r="E242" s="114"/>
      <c r="F242" s="117"/>
      <c r="G242" s="117"/>
      <c r="H242" s="136"/>
      <c r="I242" s="117"/>
      <c r="J242" s="117"/>
      <c r="K242" s="118"/>
      <c r="L242" s="119"/>
      <c r="M242" s="120"/>
      <c r="N242" s="135"/>
      <c r="O242" s="120"/>
      <c r="P242" s="119"/>
      <c r="Q242" s="120"/>
      <c r="R242" s="118"/>
      <c r="S242" s="119"/>
      <c r="T242" s="119"/>
      <c r="U242" s="119"/>
      <c r="V242" s="119"/>
      <c r="W242" s="117"/>
      <c r="X242" s="119"/>
      <c r="Y242" s="117"/>
      <c r="Z242" s="117"/>
      <c r="AA242" s="134"/>
      <c r="AB242" s="118"/>
      <c r="AC242" s="134"/>
      <c r="AD242" s="134"/>
      <c r="AE242" s="134"/>
      <c r="AF242" s="117"/>
      <c r="AG242" s="124"/>
      <c r="AH242" s="124"/>
      <c r="AI242" s="124"/>
    </row>
    <row r="243" ht="12.0" customHeight="1">
      <c r="A243" s="112"/>
      <c r="B243" s="112"/>
      <c r="C243" s="112"/>
      <c r="D243" s="117"/>
      <c r="E243" s="114"/>
      <c r="F243" s="117"/>
      <c r="G243" s="117"/>
      <c r="H243" s="136"/>
      <c r="I243" s="117"/>
      <c r="J243" s="117"/>
      <c r="K243" s="118"/>
      <c r="L243" s="119"/>
      <c r="M243" s="120"/>
      <c r="N243" s="135"/>
      <c r="O243" s="120"/>
      <c r="P243" s="119"/>
      <c r="Q243" s="120"/>
      <c r="R243" s="118"/>
      <c r="S243" s="119"/>
      <c r="T243" s="119"/>
      <c r="U243" s="119"/>
      <c r="V243" s="119"/>
      <c r="W243" s="117"/>
      <c r="X243" s="119"/>
      <c r="Y243" s="117"/>
      <c r="Z243" s="117"/>
      <c r="AA243" s="134"/>
      <c r="AB243" s="118"/>
      <c r="AC243" s="134"/>
      <c r="AD243" s="134"/>
      <c r="AE243" s="134"/>
      <c r="AF243" s="117"/>
      <c r="AG243" s="124"/>
      <c r="AH243" s="124"/>
      <c r="AI243" s="124"/>
    </row>
    <row r="244" ht="12.0" customHeight="1">
      <c r="A244" s="112"/>
      <c r="B244" s="112"/>
      <c r="C244" s="112"/>
      <c r="D244" s="117"/>
      <c r="E244" s="114"/>
      <c r="F244" s="117"/>
      <c r="G244" s="117"/>
      <c r="H244" s="136"/>
      <c r="I244" s="117"/>
      <c r="J244" s="117"/>
      <c r="K244" s="118"/>
      <c r="L244" s="119"/>
      <c r="M244" s="120"/>
      <c r="N244" s="135"/>
      <c r="O244" s="120"/>
      <c r="P244" s="119"/>
      <c r="Q244" s="120"/>
      <c r="R244" s="118"/>
      <c r="S244" s="119"/>
      <c r="T244" s="119"/>
      <c r="U244" s="119"/>
      <c r="V244" s="119"/>
      <c r="W244" s="117"/>
      <c r="X244" s="119"/>
      <c r="Y244" s="117"/>
      <c r="Z244" s="117"/>
      <c r="AA244" s="134"/>
      <c r="AB244" s="118"/>
      <c r="AC244" s="134"/>
      <c r="AD244" s="134"/>
      <c r="AE244" s="134"/>
      <c r="AF244" s="117"/>
      <c r="AG244" s="124"/>
      <c r="AH244" s="124"/>
      <c r="AI244" s="124"/>
    </row>
    <row r="245" ht="12.0" customHeight="1">
      <c r="A245" s="112"/>
      <c r="B245" s="112"/>
      <c r="C245" s="112"/>
      <c r="D245" s="117"/>
      <c r="E245" s="114"/>
      <c r="F245" s="117"/>
      <c r="G245" s="117"/>
      <c r="H245" s="136"/>
      <c r="I245" s="117"/>
      <c r="J245" s="117"/>
      <c r="K245" s="118"/>
      <c r="L245" s="119"/>
      <c r="M245" s="120"/>
      <c r="N245" s="135"/>
      <c r="O245" s="120"/>
      <c r="P245" s="119"/>
      <c r="Q245" s="120"/>
      <c r="R245" s="118"/>
      <c r="S245" s="119"/>
      <c r="T245" s="119"/>
      <c r="U245" s="119"/>
      <c r="V245" s="119"/>
      <c r="W245" s="117"/>
      <c r="X245" s="119"/>
      <c r="Y245" s="117"/>
      <c r="Z245" s="117"/>
      <c r="AA245" s="134"/>
      <c r="AB245" s="118"/>
      <c r="AC245" s="134"/>
      <c r="AD245" s="134"/>
      <c r="AE245" s="134"/>
      <c r="AF245" s="117"/>
      <c r="AG245" s="124"/>
      <c r="AH245" s="124"/>
      <c r="AI245" s="124"/>
    </row>
    <row r="246" ht="12.0" customHeight="1">
      <c r="A246" s="112"/>
      <c r="B246" s="112"/>
      <c r="C246" s="112"/>
      <c r="D246" s="117"/>
      <c r="E246" s="114"/>
      <c r="F246" s="117"/>
      <c r="G246" s="117"/>
      <c r="H246" s="136"/>
      <c r="I246" s="117"/>
      <c r="J246" s="117"/>
      <c r="K246" s="118"/>
      <c r="L246" s="119"/>
      <c r="M246" s="120"/>
      <c r="N246" s="135"/>
      <c r="O246" s="120"/>
      <c r="P246" s="119"/>
      <c r="Q246" s="120"/>
      <c r="R246" s="118"/>
      <c r="S246" s="119"/>
      <c r="T246" s="119"/>
      <c r="U246" s="119"/>
      <c r="V246" s="119"/>
      <c r="W246" s="117"/>
      <c r="X246" s="119"/>
      <c r="Y246" s="117"/>
      <c r="Z246" s="117"/>
      <c r="AA246" s="134"/>
      <c r="AB246" s="118"/>
      <c r="AC246" s="134"/>
      <c r="AD246" s="134"/>
      <c r="AE246" s="134"/>
      <c r="AF246" s="117"/>
      <c r="AG246" s="124"/>
      <c r="AH246" s="124"/>
      <c r="AI246" s="124"/>
    </row>
    <row r="247" ht="12.0" customHeight="1">
      <c r="A247" s="112"/>
      <c r="B247" s="112"/>
      <c r="C247" s="112"/>
      <c r="D247" s="117"/>
      <c r="E247" s="114"/>
      <c r="F247" s="117"/>
      <c r="G247" s="117"/>
      <c r="H247" s="136"/>
      <c r="I247" s="117"/>
      <c r="J247" s="117"/>
      <c r="K247" s="118"/>
      <c r="L247" s="119"/>
      <c r="M247" s="120"/>
      <c r="N247" s="135"/>
      <c r="O247" s="120"/>
      <c r="P247" s="119"/>
      <c r="Q247" s="120"/>
      <c r="R247" s="118"/>
      <c r="S247" s="119"/>
      <c r="T247" s="119"/>
      <c r="U247" s="119"/>
      <c r="V247" s="119"/>
      <c r="W247" s="117"/>
      <c r="X247" s="119"/>
      <c r="Y247" s="117"/>
      <c r="Z247" s="117"/>
      <c r="AA247" s="134"/>
      <c r="AB247" s="118"/>
      <c r="AC247" s="134"/>
      <c r="AD247" s="134"/>
      <c r="AE247" s="134"/>
      <c r="AF247" s="117"/>
      <c r="AG247" s="124"/>
      <c r="AH247" s="124"/>
      <c r="AI247" s="124"/>
    </row>
    <row r="248" ht="12.0" customHeight="1">
      <c r="A248" s="112"/>
      <c r="B248" s="112"/>
      <c r="C248" s="112"/>
      <c r="D248" s="117"/>
      <c r="E248" s="114"/>
      <c r="F248" s="117"/>
      <c r="G248" s="117"/>
      <c r="H248" s="136"/>
      <c r="I248" s="117"/>
      <c r="J248" s="117"/>
      <c r="K248" s="118"/>
      <c r="L248" s="119"/>
      <c r="M248" s="120"/>
      <c r="N248" s="135"/>
      <c r="O248" s="120"/>
      <c r="P248" s="119"/>
      <c r="Q248" s="120"/>
      <c r="R248" s="118"/>
      <c r="S248" s="119"/>
      <c r="T248" s="119"/>
      <c r="U248" s="119"/>
      <c r="V248" s="119"/>
      <c r="W248" s="117"/>
      <c r="X248" s="119"/>
      <c r="Y248" s="117"/>
      <c r="Z248" s="117"/>
      <c r="AA248" s="134"/>
      <c r="AB248" s="118"/>
      <c r="AC248" s="134"/>
      <c r="AD248" s="134"/>
      <c r="AE248" s="134"/>
      <c r="AF248" s="117"/>
      <c r="AG248" s="124"/>
      <c r="AH248" s="124"/>
      <c r="AI248" s="124"/>
    </row>
    <row r="249" ht="12.0" customHeight="1">
      <c r="A249" s="112"/>
      <c r="B249" s="112"/>
      <c r="C249" s="112"/>
      <c r="D249" s="117"/>
      <c r="E249" s="114"/>
      <c r="F249" s="117"/>
      <c r="G249" s="117"/>
      <c r="H249" s="136"/>
      <c r="I249" s="117"/>
      <c r="J249" s="117"/>
      <c r="K249" s="118"/>
      <c r="L249" s="119"/>
      <c r="M249" s="120"/>
      <c r="N249" s="135"/>
      <c r="O249" s="120"/>
      <c r="P249" s="119"/>
      <c r="Q249" s="120"/>
      <c r="R249" s="118"/>
      <c r="S249" s="119"/>
      <c r="T249" s="119"/>
      <c r="U249" s="119"/>
      <c r="V249" s="119"/>
      <c r="W249" s="117"/>
      <c r="X249" s="119"/>
      <c r="Y249" s="117"/>
      <c r="Z249" s="117"/>
      <c r="AA249" s="134"/>
      <c r="AB249" s="118"/>
      <c r="AC249" s="134"/>
      <c r="AD249" s="134"/>
      <c r="AE249" s="134"/>
      <c r="AF249" s="117"/>
      <c r="AG249" s="124"/>
      <c r="AH249" s="124"/>
      <c r="AI249" s="124"/>
    </row>
    <row r="250" ht="12.0" customHeight="1">
      <c r="A250" s="112"/>
      <c r="B250" s="112"/>
      <c r="C250" s="112"/>
      <c r="D250" s="117"/>
      <c r="E250" s="114"/>
      <c r="F250" s="117"/>
      <c r="G250" s="117"/>
      <c r="H250" s="136"/>
      <c r="I250" s="117"/>
      <c r="J250" s="117"/>
      <c r="K250" s="118"/>
      <c r="L250" s="119"/>
      <c r="M250" s="120"/>
      <c r="N250" s="135"/>
      <c r="O250" s="120"/>
      <c r="P250" s="119"/>
      <c r="Q250" s="120"/>
      <c r="R250" s="118"/>
      <c r="S250" s="119"/>
      <c r="T250" s="119"/>
      <c r="U250" s="119"/>
      <c r="V250" s="119"/>
      <c r="W250" s="117"/>
      <c r="X250" s="119"/>
      <c r="Y250" s="117"/>
      <c r="Z250" s="117"/>
      <c r="AA250" s="134"/>
      <c r="AB250" s="118"/>
      <c r="AC250" s="134"/>
      <c r="AD250" s="134"/>
      <c r="AE250" s="134"/>
      <c r="AF250" s="117"/>
      <c r="AG250" s="124"/>
      <c r="AH250" s="124"/>
      <c r="AI250" s="124"/>
    </row>
    <row r="251" ht="12.0" customHeight="1">
      <c r="A251" s="112"/>
      <c r="B251" s="112"/>
      <c r="C251" s="112"/>
      <c r="D251" s="117"/>
      <c r="E251" s="114"/>
      <c r="F251" s="117"/>
      <c r="G251" s="117"/>
      <c r="H251" s="136"/>
      <c r="I251" s="117"/>
      <c r="J251" s="117"/>
      <c r="K251" s="118"/>
      <c r="L251" s="119"/>
      <c r="M251" s="120"/>
      <c r="N251" s="135"/>
      <c r="O251" s="120"/>
      <c r="P251" s="119"/>
      <c r="Q251" s="120"/>
      <c r="R251" s="118"/>
      <c r="S251" s="119"/>
      <c r="T251" s="119"/>
      <c r="U251" s="119"/>
      <c r="V251" s="119"/>
      <c r="W251" s="117"/>
      <c r="X251" s="119"/>
      <c r="Y251" s="117"/>
      <c r="Z251" s="117"/>
      <c r="AA251" s="134"/>
      <c r="AB251" s="118"/>
      <c r="AC251" s="134"/>
      <c r="AD251" s="134"/>
      <c r="AE251" s="134"/>
      <c r="AF251" s="117"/>
      <c r="AG251" s="124"/>
      <c r="AH251" s="124"/>
      <c r="AI251" s="124"/>
    </row>
    <row r="252" ht="12.0" customHeight="1">
      <c r="A252" s="112"/>
      <c r="B252" s="112"/>
      <c r="C252" s="112"/>
      <c r="D252" s="117"/>
      <c r="E252" s="114"/>
      <c r="F252" s="117"/>
      <c r="G252" s="117"/>
      <c r="H252" s="136"/>
      <c r="I252" s="117"/>
      <c r="J252" s="117"/>
      <c r="K252" s="118"/>
      <c r="L252" s="119"/>
      <c r="M252" s="120"/>
      <c r="N252" s="135"/>
      <c r="O252" s="120"/>
      <c r="P252" s="119"/>
      <c r="Q252" s="120"/>
      <c r="R252" s="118"/>
      <c r="S252" s="119"/>
      <c r="T252" s="119"/>
      <c r="U252" s="119"/>
      <c r="V252" s="119"/>
      <c r="W252" s="117"/>
      <c r="X252" s="119"/>
      <c r="Y252" s="117"/>
      <c r="Z252" s="117"/>
      <c r="AA252" s="134"/>
      <c r="AB252" s="118"/>
      <c r="AC252" s="134"/>
      <c r="AD252" s="134"/>
      <c r="AE252" s="134"/>
      <c r="AF252" s="117"/>
      <c r="AG252" s="124"/>
      <c r="AH252" s="124"/>
      <c r="AI252" s="124"/>
    </row>
    <row r="253" ht="12.0" customHeight="1">
      <c r="A253" s="112"/>
      <c r="B253" s="112"/>
      <c r="C253" s="112"/>
      <c r="D253" s="117"/>
      <c r="E253" s="114"/>
      <c r="F253" s="117"/>
      <c r="G253" s="117"/>
      <c r="H253" s="136"/>
      <c r="I253" s="117"/>
      <c r="J253" s="117"/>
      <c r="K253" s="118"/>
      <c r="L253" s="119"/>
      <c r="M253" s="120"/>
      <c r="N253" s="135"/>
      <c r="O253" s="120"/>
      <c r="P253" s="119"/>
      <c r="Q253" s="120"/>
      <c r="R253" s="118"/>
      <c r="S253" s="119"/>
      <c r="T253" s="119"/>
      <c r="U253" s="119"/>
      <c r="V253" s="119"/>
      <c r="W253" s="117"/>
      <c r="X253" s="119"/>
      <c r="Y253" s="117"/>
      <c r="Z253" s="117"/>
      <c r="AA253" s="134"/>
      <c r="AB253" s="118"/>
      <c r="AC253" s="134"/>
      <c r="AD253" s="134"/>
      <c r="AE253" s="134"/>
      <c r="AF253" s="117"/>
      <c r="AG253" s="124"/>
      <c r="AH253" s="124"/>
      <c r="AI253" s="124"/>
    </row>
    <row r="254" ht="12.0" customHeight="1">
      <c r="A254" s="112"/>
      <c r="B254" s="112"/>
      <c r="C254" s="112"/>
      <c r="D254" s="117"/>
      <c r="E254" s="114"/>
      <c r="F254" s="117"/>
      <c r="G254" s="117"/>
      <c r="H254" s="136"/>
      <c r="I254" s="117"/>
      <c r="J254" s="117"/>
      <c r="K254" s="118"/>
      <c r="L254" s="119"/>
      <c r="M254" s="120"/>
      <c r="N254" s="135"/>
      <c r="O254" s="120"/>
      <c r="P254" s="119"/>
      <c r="Q254" s="120"/>
      <c r="R254" s="118"/>
      <c r="S254" s="119"/>
      <c r="T254" s="119"/>
      <c r="U254" s="119"/>
      <c r="V254" s="119"/>
      <c r="W254" s="117"/>
      <c r="X254" s="119"/>
      <c r="Y254" s="117"/>
      <c r="Z254" s="117"/>
      <c r="AA254" s="134"/>
      <c r="AB254" s="118"/>
      <c r="AC254" s="134"/>
      <c r="AD254" s="134"/>
      <c r="AE254" s="134"/>
      <c r="AF254" s="117"/>
      <c r="AG254" s="124"/>
      <c r="AH254" s="124"/>
      <c r="AI254" s="124"/>
    </row>
    <row r="255" ht="12.0" customHeight="1">
      <c r="A255" s="112"/>
      <c r="B255" s="112"/>
      <c r="C255" s="112"/>
      <c r="D255" s="117"/>
      <c r="E255" s="114"/>
      <c r="F255" s="117"/>
      <c r="G255" s="117"/>
      <c r="H255" s="136"/>
      <c r="I255" s="117"/>
      <c r="J255" s="117"/>
      <c r="K255" s="118"/>
      <c r="L255" s="119"/>
      <c r="M255" s="120"/>
      <c r="N255" s="135"/>
      <c r="O255" s="120"/>
      <c r="P255" s="119"/>
      <c r="Q255" s="120"/>
      <c r="R255" s="118"/>
      <c r="S255" s="119"/>
      <c r="T255" s="119"/>
      <c r="U255" s="119"/>
      <c r="V255" s="119"/>
      <c r="W255" s="117"/>
      <c r="X255" s="119"/>
      <c r="Y255" s="117"/>
      <c r="Z255" s="117"/>
      <c r="AA255" s="134"/>
      <c r="AB255" s="118"/>
      <c r="AC255" s="134"/>
      <c r="AD255" s="134"/>
      <c r="AE255" s="134"/>
      <c r="AF255" s="117"/>
      <c r="AG255" s="124"/>
      <c r="AH255" s="124"/>
      <c r="AI255" s="124"/>
    </row>
    <row r="256" ht="12.0" customHeight="1">
      <c r="A256" s="112"/>
      <c r="B256" s="112"/>
      <c r="C256" s="112"/>
      <c r="D256" s="117"/>
      <c r="E256" s="114"/>
      <c r="F256" s="117"/>
      <c r="G256" s="117"/>
      <c r="H256" s="136"/>
      <c r="I256" s="117"/>
      <c r="J256" s="117"/>
      <c r="K256" s="118"/>
      <c r="L256" s="119"/>
      <c r="M256" s="120"/>
      <c r="N256" s="135"/>
      <c r="O256" s="120"/>
      <c r="P256" s="119"/>
      <c r="Q256" s="120"/>
      <c r="R256" s="118"/>
      <c r="S256" s="119"/>
      <c r="T256" s="119"/>
      <c r="U256" s="119"/>
      <c r="V256" s="119"/>
      <c r="W256" s="117"/>
      <c r="X256" s="119"/>
      <c r="Y256" s="117"/>
      <c r="Z256" s="117"/>
      <c r="AA256" s="134"/>
      <c r="AB256" s="118"/>
      <c r="AC256" s="134"/>
      <c r="AD256" s="134"/>
      <c r="AE256" s="134"/>
      <c r="AF256" s="117"/>
      <c r="AG256" s="124"/>
      <c r="AH256" s="124"/>
      <c r="AI256" s="124"/>
    </row>
    <row r="257" ht="12.0" customHeight="1">
      <c r="A257" s="112"/>
      <c r="B257" s="112"/>
      <c r="C257" s="112"/>
      <c r="D257" s="117"/>
      <c r="E257" s="114"/>
      <c r="F257" s="117"/>
      <c r="G257" s="117"/>
      <c r="H257" s="136"/>
      <c r="I257" s="117"/>
      <c r="J257" s="117"/>
      <c r="K257" s="118"/>
      <c r="L257" s="119"/>
      <c r="M257" s="120"/>
      <c r="N257" s="135"/>
      <c r="O257" s="120"/>
      <c r="P257" s="119"/>
      <c r="Q257" s="120"/>
      <c r="R257" s="118"/>
      <c r="S257" s="119"/>
      <c r="T257" s="119"/>
      <c r="U257" s="119"/>
      <c r="V257" s="119"/>
      <c r="W257" s="117"/>
      <c r="X257" s="119"/>
      <c r="Y257" s="117"/>
      <c r="Z257" s="117"/>
      <c r="AA257" s="134"/>
      <c r="AB257" s="118"/>
      <c r="AC257" s="134"/>
      <c r="AD257" s="134"/>
      <c r="AE257" s="134"/>
      <c r="AF257" s="117"/>
      <c r="AG257" s="124"/>
      <c r="AH257" s="124"/>
      <c r="AI257" s="124"/>
    </row>
    <row r="258" ht="12.0" customHeight="1">
      <c r="A258" s="112"/>
      <c r="B258" s="112"/>
      <c r="C258" s="112"/>
      <c r="D258" s="117"/>
      <c r="E258" s="114"/>
      <c r="F258" s="117"/>
      <c r="G258" s="117"/>
      <c r="H258" s="136"/>
      <c r="I258" s="117"/>
      <c r="J258" s="117"/>
      <c r="K258" s="118"/>
      <c r="L258" s="119"/>
      <c r="M258" s="120"/>
      <c r="N258" s="135"/>
      <c r="O258" s="120"/>
      <c r="P258" s="119"/>
      <c r="Q258" s="120"/>
      <c r="R258" s="118"/>
      <c r="S258" s="119"/>
      <c r="T258" s="119"/>
      <c r="U258" s="119"/>
      <c r="V258" s="119"/>
      <c r="W258" s="117"/>
      <c r="X258" s="119"/>
      <c r="Y258" s="117"/>
      <c r="Z258" s="117"/>
      <c r="AA258" s="134"/>
      <c r="AB258" s="118"/>
      <c r="AC258" s="134"/>
      <c r="AD258" s="134"/>
      <c r="AE258" s="134"/>
      <c r="AF258" s="117"/>
      <c r="AG258" s="124"/>
      <c r="AH258" s="124"/>
      <c r="AI258" s="124"/>
    </row>
    <row r="259" ht="12.0" customHeight="1">
      <c r="A259" s="112"/>
      <c r="B259" s="112"/>
      <c r="C259" s="112"/>
      <c r="D259" s="117"/>
      <c r="E259" s="114"/>
      <c r="F259" s="117"/>
      <c r="G259" s="117"/>
      <c r="H259" s="136"/>
      <c r="I259" s="117"/>
      <c r="J259" s="117"/>
      <c r="K259" s="118"/>
      <c r="L259" s="119"/>
      <c r="M259" s="120"/>
      <c r="N259" s="135"/>
      <c r="O259" s="120"/>
      <c r="P259" s="119"/>
      <c r="Q259" s="120"/>
      <c r="R259" s="118"/>
      <c r="S259" s="119"/>
      <c r="T259" s="119"/>
      <c r="U259" s="119"/>
      <c r="V259" s="119"/>
      <c r="W259" s="117"/>
      <c r="X259" s="119"/>
      <c r="Y259" s="117"/>
      <c r="Z259" s="117"/>
      <c r="AA259" s="134"/>
      <c r="AB259" s="118"/>
      <c r="AC259" s="134"/>
      <c r="AD259" s="134"/>
      <c r="AE259" s="134"/>
      <c r="AF259" s="117"/>
      <c r="AG259" s="124"/>
      <c r="AH259" s="124"/>
      <c r="AI259" s="124"/>
    </row>
    <row r="260" ht="12.0" customHeight="1">
      <c r="A260" s="112"/>
      <c r="B260" s="112"/>
      <c r="C260" s="112"/>
      <c r="D260" s="117"/>
      <c r="E260" s="114"/>
      <c r="F260" s="117"/>
      <c r="G260" s="117"/>
      <c r="H260" s="136"/>
      <c r="I260" s="117"/>
      <c r="J260" s="117"/>
      <c r="K260" s="118"/>
      <c r="L260" s="119"/>
      <c r="M260" s="120"/>
      <c r="N260" s="135"/>
      <c r="O260" s="120"/>
      <c r="P260" s="119"/>
      <c r="Q260" s="120"/>
      <c r="R260" s="118"/>
      <c r="S260" s="119"/>
      <c r="T260" s="119"/>
      <c r="U260" s="119"/>
      <c r="V260" s="119"/>
      <c r="W260" s="117"/>
      <c r="X260" s="119"/>
      <c r="Y260" s="117"/>
      <c r="Z260" s="117"/>
      <c r="AA260" s="134"/>
      <c r="AB260" s="118"/>
      <c r="AC260" s="134"/>
      <c r="AD260" s="134"/>
      <c r="AE260" s="134"/>
      <c r="AF260" s="117"/>
      <c r="AG260" s="124"/>
      <c r="AH260" s="124"/>
      <c r="AI260" s="124"/>
    </row>
    <row r="261" ht="12.0" customHeight="1">
      <c r="A261" s="112"/>
      <c r="B261" s="112"/>
      <c r="C261" s="112"/>
      <c r="D261" s="117"/>
      <c r="E261" s="114"/>
      <c r="F261" s="117"/>
      <c r="G261" s="117"/>
      <c r="H261" s="136"/>
      <c r="I261" s="117"/>
      <c r="J261" s="117"/>
      <c r="K261" s="118"/>
      <c r="L261" s="119"/>
      <c r="M261" s="120"/>
      <c r="N261" s="135"/>
      <c r="O261" s="120"/>
      <c r="P261" s="119"/>
      <c r="Q261" s="120"/>
      <c r="R261" s="118"/>
      <c r="S261" s="119"/>
      <c r="T261" s="119"/>
      <c r="U261" s="119"/>
      <c r="V261" s="119"/>
      <c r="W261" s="117"/>
      <c r="X261" s="119"/>
      <c r="Y261" s="117"/>
      <c r="Z261" s="117"/>
      <c r="AA261" s="134"/>
      <c r="AB261" s="118"/>
      <c r="AC261" s="134"/>
      <c r="AD261" s="134"/>
      <c r="AE261" s="134"/>
      <c r="AF261" s="117"/>
      <c r="AG261" s="124"/>
      <c r="AH261" s="124"/>
      <c r="AI261" s="124"/>
    </row>
    <row r="262" ht="12.0" customHeight="1">
      <c r="A262" s="112"/>
      <c r="B262" s="112"/>
      <c r="C262" s="112"/>
      <c r="D262" s="117"/>
      <c r="E262" s="114"/>
      <c r="F262" s="117"/>
      <c r="G262" s="117"/>
      <c r="H262" s="136"/>
      <c r="I262" s="117"/>
      <c r="J262" s="117"/>
      <c r="K262" s="118"/>
      <c r="L262" s="119"/>
      <c r="M262" s="120"/>
      <c r="N262" s="135"/>
      <c r="O262" s="120"/>
      <c r="P262" s="119"/>
      <c r="Q262" s="120"/>
      <c r="R262" s="118"/>
      <c r="S262" s="119"/>
      <c r="T262" s="119"/>
      <c r="U262" s="119"/>
      <c r="V262" s="119"/>
      <c r="W262" s="117"/>
      <c r="X262" s="119"/>
      <c r="Y262" s="117"/>
      <c r="Z262" s="117"/>
      <c r="AA262" s="134"/>
      <c r="AB262" s="118"/>
      <c r="AC262" s="134"/>
      <c r="AD262" s="134"/>
      <c r="AE262" s="134"/>
      <c r="AF262" s="117"/>
      <c r="AG262" s="124"/>
      <c r="AH262" s="124"/>
      <c r="AI262" s="124"/>
    </row>
    <row r="263" ht="12.0" customHeight="1">
      <c r="A263" s="112"/>
      <c r="B263" s="112"/>
      <c r="C263" s="112"/>
      <c r="D263" s="117"/>
      <c r="E263" s="114"/>
      <c r="F263" s="117"/>
      <c r="G263" s="117"/>
      <c r="H263" s="136"/>
      <c r="I263" s="117"/>
      <c r="J263" s="117"/>
      <c r="K263" s="118"/>
      <c r="L263" s="119"/>
      <c r="M263" s="120"/>
      <c r="N263" s="135"/>
      <c r="O263" s="120"/>
      <c r="P263" s="119"/>
      <c r="Q263" s="120"/>
      <c r="R263" s="118"/>
      <c r="S263" s="119"/>
      <c r="T263" s="119"/>
      <c r="U263" s="119"/>
      <c r="V263" s="119"/>
      <c r="W263" s="117"/>
      <c r="X263" s="119"/>
      <c r="Y263" s="117"/>
      <c r="Z263" s="117"/>
      <c r="AA263" s="134"/>
      <c r="AB263" s="118"/>
      <c r="AC263" s="134"/>
      <c r="AD263" s="134"/>
      <c r="AE263" s="134"/>
      <c r="AF263" s="117"/>
      <c r="AG263" s="124"/>
      <c r="AH263" s="124"/>
      <c r="AI263" s="124"/>
    </row>
    <row r="264" ht="12.0" customHeight="1">
      <c r="A264" s="112"/>
      <c r="B264" s="112"/>
      <c r="C264" s="112"/>
      <c r="D264" s="117"/>
      <c r="E264" s="114"/>
      <c r="F264" s="117"/>
      <c r="G264" s="117"/>
      <c r="H264" s="136"/>
      <c r="I264" s="117"/>
      <c r="J264" s="117"/>
      <c r="K264" s="118"/>
      <c r="L264" s="119"/>
      <c r="M264" s="120"/>
      <c r="N264" s="135"/>
      <c r="O264" s="120"/>
      <c r="P264" s="119"/>
      <c r="Q264" s="120"/>
      <c r="R264" s="118"/>
      <c r="S264" s="119"/>
      <c r="T264" s="119"/>
      <c r="U264" s="119"/>
      <c r="V264" s="119"/>
      <c r="W264" s="117"/>
      <c r="X264" s="119"/>
      <c r="Y264" s="117"/>
      <c r="Z264" s="117"/>
      <c r="AA264" s="134"/>
      <c r="AB264" s="118"/>
      <c r="AC264" s="134"/>
      <c r="AD264" s="134"/>
      <c r="AE264" s="134"/>
      <c r="AF264" s="117"/>
      <c r="AG264" s="124"/>
      <c r="AH264" s="124"/>
      <c r="AI264" s="124"/>
    </row>
    <row r="265" ht="12.0" customHeight="1">
      <c r="A265" s="112"/>
      <c r="B265" s="112"/>
      <c r="C265" s="112"/>
      <c r="D265" s="117"/>
      <c r="E265" s="114"/>
      <c r="F265" s="117"/>
      <c r="G265" s="117"/>
      <c r="H265" s="136"/>
      <c r="I265" s="117"/>
      <c r="J265" s="117"/>
      <c r="K265" s="118"/>
      <c r="L265" s="119"/>
      <c r="M265" s="120"/>
      <c r="N265" s="135"/>
      <c r="O265" s="120"/>
      <c r="P265" s="119"/>
      <c r="Q265" s="120"/>
      <c r="R265" s="118"/>
      <c r="S265" s="119"/>
      <c r="T265" s="119"/>
      <c r="U265" s="119"/>
      <c r="V265" s="119"/>
      <c r="W265" s="117"/>
      <c r="X265" s="119"/>
      <c r="Y265" s="117"/>
      <c r="Z265" s="117"/>
      <c r="AA265" s="134"/>
      <c r="AB265" s="118"/>
      <c r="AC265" s="134"/>
      <c r="AD265" s="134"/>
      <c r="AE265" s="134"/>
      <c r="AF265" s="117"/>
      <c r="AG265" s="124"/>
      <c r="AH265" s="124"/>
      <c r="AI265" s="124"/>
    </row>
    <row r="266" ht="12.0" customHeight="1">
      <c r="A266" s="112"/>
      <c r="B266" s="112"/>
      <c r="C266" s="112"/>
      <c r="D266" s="117"/>
      <c r="E266" s="114"/>
      <c r="F266" s="117"/>
      <c r="G266" s="117"/>
      <c r="H266" s="136"/>
      <c r="I266" s="117"/>
      <c r="J266" s="117"/>
      <c r="K266" s="118"/>
      <c r="L266" s="119"/>
      <c r="M266" s="120"/>
      <c r="N266" s="135"/>
      <c r="O266" s="120"/>
      <c r="P266" s="119"/>
      <c r="Q266" s="120"/>
      <c r="R266" s="118"/>
      <c r="S266" s="119"/>
      <c r="T266" s="119"/>
      <c r="U266" s="119"/>
      <c r="V266" s="119"/>
      <c r="W266" s="117"/>
      <c r="X266" s="119"/>
      <c r="Y266" s="117"/>
      <c r="Z266" s="117"/>
      <c r="AA266" s="134"/>
      <c r="AB266" s="118"/>
      <c r="AC266" s="134"/>
      <c r="AD266" s="134"/>
      <c r="AE266" s="134"/>
      <c r="AF266" s="117"/>
      <c r="AG266" s="124"/>
      <c r="AH266" s="124"/>
      <c r="AI266" s="124"/>
    </row>
    <row r="267" ht="12.0" customHeight="1">
      <c r="A267" s="112"/>
      <c r="B267" s="112"/>
      <c r="C267" s="112"/>
      <c r="D267" s="117"/>
      <c r="E267" s="114"/>
      <c r="F267" s="117"/>
      <c r="G267" s="117"/>
      <c r="H267" s="136"/>
      <c r="I267" s="117"/>
      <c r="J267" s="117"/>
      <c r="K267" s="118"/>
      <c r="L267" s="119"/>
      <c r="M267" s="120"/>
      <c r="N267" s="135"/>
      <c r="O267" s="120"/>
      <c r="P267" s="119"/>
      <c r="Q267" s="120"/>
      <c r="R267" s="118"/>
      <c r="S267" s="119"/>
      <c r="T267" s="119"/>
      <c r="U267" s="119"/>
      <c r="V267" s="119"/>
      <c r="W267" s="117"/>
      <c r="X267" s="119"/>
      <c r="Y267" s="117"/>
      <c r="Z267" s="117"/>
      <c r="AA267" s="134"/>
      <c r="AB267" s="118"/>
      <c r="AC267" s="134"/>
      <c r="AD267" s="134"/>
      <c r="AE267" s="134"/>
      <c r="AF267" s="117"/>
      <c r="AG267" s="124"/>
      <c r="AH267" s="124"/>
      <c r="AI267" s="124"/>
    </row>
    <row r="268" ht="12.0" customHeight="1">
      <c r="A268" s="112"/>
      <c r="B268" s="112"/>
      <c r="C268" s="112"/>
      <c r="D268" s="117"/>
      <c r="E268" s="114"/>
      <c r="F268" s="117"/>
      <c r="G268" s="117"/>
      <c r="H268" s="136"/>
      <c r="I268" s="117"/>
      <c r="J268" s="117"/>
      <c r="K268" s="118"/>
      <c r="L268" s="119"/>
      <c r="M268" s="120"/>
      <c r="N268" s="135"/>
      <c r="O268" s="120"/>
      <c r="P268" s="119"/>
      <c r="Q268" s="120"/>
      <c r="R268" s="118"/>
      <c r="S268" s="119"/>
      <c r="T268" s="119"/>
      <c r="U268" s="119"/>
      <c r="V268" s="119"/>
      <c r="W268" s="117"/>
      <c r="X268" s="119"/>
      <c r="Y268" s="117"/>
      <c r="Z268" s="117"/>
      <c r="AA268" s="134"/>
      <c r="AB268" s="118"/>
      <c r="AC268" s="134"/>
      <c r="AD268" s="134"/>
      <c r="AE268" s="134"/>
      <c r="AF268" s="117"/>
      <c r="AG268" s="124"/>
      <c r="AH268" s="124"/>
      <c r="AI268" s="124"/>
    </row>
    <row r="269" ht="12.0" customHeight="1">
      <c r="A269" s="112"/>
      <c r="B269" s="112"/>
      <c r="C269" s="112"/>
      <c r="D269" s="117"/>
      <c r="E269" s="114"/>
      <c r="F269" s="117"/>
      <c r="G269" s="117"/>
      <c r="H269" s="136"/>
      <c r="I269" s="117"/>
      <c r="J269" s="117"/>
      <c r="K269" s="118"/>
      <c r="L269" s="119"/>
      <c r="M269" s="120"/>
      <c r="N269" s="135"/>
      <c r="O269" s="120"/>
      <c r="P269" s="119"/>
      <c r="Q269" s="120"/>
      <c r="R269" s="118"/>
      <c r="S269" s="119"/>
      <c r="T269" s="119"/>
      <c r="U269" s="119"/>
      <c r="V269" s="119"/>
      <c r="W269" s="117"/>
      <c r="X269" s="119"/>
      <c r="Y269" s="117"/>
      <c r="Z269" s="117"/>
      <c r="AA269" s="134"/>
      <c r="AB269" s="118"/>
      <c r="AC269" s="134"/>
      <c r="AD269" s="134"/>
      <c r="AE269" s="134"/>
      <c r="AF269" s="117"/>
      <c r="AG269" s="124"/>
      <c r="AH269" s="124"/>
      <c r="AI269" s="124"/>
    </row>
    <row r="270" ht="12.0" customHeight="1">
      <c r="A270" s="112"/>
      <c r="B270" s="112"/>
      <c r="C270" s="112"/>
      <c r="D270" s="117"/>
      <c r="E270" s="114"/>
      <c r="F270" s="117"/>
      <c r="G270" s="117"/>
      <c r="H270" s="136"/>
      <c r="I270" s="117"/>
      <c r="J270" s="117"/>
      <c r="K270" s="118"/>
      <c r="L270" s="119"/>
      <c r="M270" s="120"/>
      <c r="N270" s="135"/>
      <c r="O270" s="120"/>
      <c r="P270" s="119"/>
      <c r="Q270" s="120"/>
      <c r="R270" s="118"/>
      <c r="S270" s="119"/>
      <c r="T270" s="119"/>
      <c r="U270" s="119"/>
      <c r="V270" s="119"/>
      <c r="W270" s="117"/>
      <c r="X270" s="119"/>
      <c r="Y270" s="117"/>
      <c r="Z270" s="117"/>
      <c r="AA270" s="134"/>
      <c r="AB270" s="118"/>
      <c r="AC270" s="134"/>
      <c r="AD270" s="134"/>
      <c r="AE270" s="134"/>
      <c r="AF270" s="117"/>
      <c r="AG270" s="124"/>
      <c r="AH270" s="124"/>
      <c r="AI270" s="124"/>
    </row>
    <row r="271" ht="12.0" customHeight="1">
      <c r="A271" s="112"/>
      <c r="B271" s="112"/>
      <c r="C271" s="112"/>
      <c r="D271" s="117"/>
      <c r="E271" s="114"/>
      <c r="F271" s="117"/>
      <c r="G271" s="117"/>
      <c r="H271" s="136"/>
      <c r="I271" s="117"/>
      <c r="J271" s="117"/>
      <c r="K271" s="118"/>
      <c r="L271" s="119"/>
      <c r="M271" s="120"/>
      <c r="N271" s="135"/>
      <c r="O271" s="120"/>
      <c r="P271" s="119"/>
      <c r="Q271" s="120"/>
      <c r="R271" s="118"/>
      <c r="S271" s="119"/>
      <c r="T271" s="119"/>
      <c r="U271" s="119"/>
      <c r="V271" s="119"/>
      <c r="W271" s="117"/>
      <c r="X271" s="119"/>
      <c r="Y271" s="117"/>
      <c r="Z271" s="117"/>
      <c r="AA271" s="134"/>
      <c r="AB271" s="118"/>
      <c r="AC271" s="134"/>
      <c r="AD271" s="134"/>
      <c r="AE271" s="134"/>
      <c r="AF271" s="117"/>
      <c r="AG271" s="124"/>
      <c r="AH271" s="124"/>
      <c r="AI271" s="124"/>
    </row>
    <row r="272" ht="12.0" customHeight="1">
      <c r="A272" s="112"/>
      <c r="B272" s="112"/>
      <c r="C272" s="112"/>
      <c r="D272" s="117"/>
      <c r="E272" s="114"/>
      <c r="F272" s="117"/>
      <c r="G272" s="117"/>
      <c r="H272" s="136"/>
      <c r="I272" s="117"/>
      <c r="J272" s="117"/>
      <c r="K272" s="118"/>
      <c r="L272" s="119"/>
      <c r="M272" s="120"/>
      <c r="N272" s="135"/>
      <c r="O272" s="120"/>
      <c r="P272" s="119"/>
      <c r="Q272" s="120"/>
      <c r="R272" s="118"/>
      <c r="S272" s="119"/>
      <c r="T272" s="119"/>
      <c r="U272" s="119"/>
      <c r="V272" s="119"/>
      <c r="W272" s="117"/>
      <c r="X272" s="119"/>
      <c r="Y272" s="117"/>
      <c r="Z272" s="117"/>
      <c r="AA272" s="134"/>
      <c r="AB272" s="118"/>
      <c r="AC272" s="134"/>
      <c r="AD272" s="134"/>
      <c r="AE272" s="134"/>
      <c r="AF272" s="117"/>
      <c r="AG272" s="124"/>
      <c r="AH272" s="124"/>
      <c r="AI272" s="124"/>
    </row>
    <row r="273" ht="12.0" customHeight="1">
      <c r="A273" s="112"/>
      <c r="B273" s="112"/>
      <c r="C273" s="112"/>
      <c r="D273" s="117"/>
      <c r="E273" s="114"/>
      <c r="F273" s="117"/>
      <c r="G273" s="117"/>
      <c r="H273" s="136"/>
      <c r="I273" s="117"/>
      <c r="J273" s="117"/>
      <c r="K273" s="118"/>
      <c r="L273" s="119"/>
      <c r="M273" s="120"/>
      <c r="N273" s="135"/>
      <c r="O273" s="120"/>
      <c r="P273" s="119"/>
      <c r="Q273" s="120"/>
      <c r="R273" s="118"/>
      <c r="S273" s="119"/>
      <c r="T273" s="119"/>
      <c r="U273" s="119"/>
      <c r="V273" s="119"/>
      <c r="W273" s="117"/>
      <c r="X273" s="119"/>
      <c r="Y273" s="117"/>
      <c r="Z273" s="117"/>
      <c r="AA273" s="134"/>
      <c r="AB273" s="118"/>
      <c r="AC273" s="134"/>
      <c r="AD273" s="134"/>
      <c r="AE273" s="134"/>
      <c r="AF273" s="117"/>
      <c r="AG273" s="124"/>
      <c r="AH273" s="124"/>
      <c r="AI273" s="124"/>
    </row>
    <row r="274" ht="12.0" customHeight="1">
      <c r="A274" s="112"/>
      <c r="B274" s="112"/>
      <c r="C274" s="112"/>
      <c r="D274" s="117"/>
      <c r="E274" s="114"/>
      <c r="F274" s="117"/>
      <c r="G274" s="117"/>
      <c r="H274" s="136"/>
      <c r="I274" s="117"/>
      <c r="J274" s="117"/>
      <c r="K274" s="118"/>
      <c r="L274" s="119"/>
      <c r="M274" s="120"/>
      <c r="N274" s="135"/>
      <c r="O274" s="120"/>
      <c r="P274" s="119"/>
      <c r="Q274" s="120"/>
      <c r="R274" s="118"/>
      <c r="S274" s="119"/>
      <c r="T274" s="119"/>
      <c r="U274" s="119"/>
      <c r="V274" s="119"/>
      <c r="W274" s="117"/>
      <c r="X274" s="119"/>
      <c r="Y274" s="117"/>
      <c r="Z274" s="117"/>
      <c r="AA274" s="134"/>
      <c r="AB274" s="118"/>
      <c r="AC274" s="134"/>
      <c r="AD274" s="134"/>
      <c r="AE274" s="134"/>
      <c r="AF274" s="117"/>
      <c r="AG274" s="124"/>
      <c r="AH274" s="124"/>
      <c r="AI274" s="124"/>
    </row>
    <row r="275" ht="12.0" customHeight="1">
      <c r="A275" s="112"/>
      <c r="B275" s="112"/>
      <c r="C275" s="112"/>
      <c r="D275" s="117"/>
      <c r="E275" s="114"/>
      <c r="F275" s="117"/>
      <c r="G275" s="117"/>
      <c r="H275" s="136"/>
      <c r="I275" s="117"/>
      <c r="J275" s="117"/>
      <c r="K275" s="118"/>
      <c r="L275" s="119"/>
      <c r="M275" s="120"/>
      <c r="N275" s="135"/>
      <c r="O275" s="120"/>
      <c r="P275" s="119"/>
      <c r="Q275" s="120"/>
      <c r="R275" s="118"/>
      <c r="S275" s="119"/>
      <c r="T275" s="119"/>
      <c r="U275" s="119"/>
      <c r="V275" s="119"/>
      <c r="W275" s="117"/>
      <c r="X275" s="119"/>
      <c r="Y275" s="117"/>
      <c r="Z275" s="117"/>
      <c r="AA275" s="134"/>
      <c r="AB275" s="118"/>
      <c r="AC275" s="134"/>
      <c r="AD275" s="134"/>
      <c r="AE275" s="134"/>
      <c r="AF275" s="117"/>
      <c r="AG275" s="124"/>
      <c r="AH275" s="124"/>
      <c r="AI275" s="124"/>
    </row>
    <row r="276" ht="12.0" customHeight="1">
      <c r="A276" s="112"/>
      <c r="B276" s="112"/>
      <c r="C276" s="112"/>
      <c r="D276" s="117"/>
      <c r="E276" s="114"/>
      <c r="F276" s="117"/>
      <c r="G276" s="117"/>
      <c r="H276" s="136"/>
      <c r="I276" s="117"/>
      <c r="J276" s="117"/>
      <c r="K276" s="118"/>
      <c r="L276" s="119"/>
      <c r="M276" s="120"/>
      <c r="N276" s="135"/>
      <c r="O276" s="120"/>
      <c r="P276" s="119"/>
      <c r="Q276" s="120"/>
      <c r="R276" s="118"/>
      <c r="S276" s="119"/>
      <c r="T276" s="119"/>
      <c r="U276" s="119"/>
      <c r="V276" s="119"/>
      <c r="W276" s="117"/>
      <c r="X276" s="119"/>
      <c r="Y276" s="117"/>
      <c r="Z276" s="117"/>
      <c r="AA276" s="134"/>
      <c r="AB276" s="118"/>
      <c r="AC276" s="134"/>
      <c r="AD276" s="134"/>
      <c r="AE276" s="134"/>
      <c r="AF276" s="117"/>
      <c r="AG276" s="124"/>
      <c r="AH276" s="124"/>
      <c r="AI276" s="124"/>
    </row>
    <row r="277" ht="12.0" customHeight="1">
      <c r="A277" s="112"/>
      <c r="B277" s="112"/>
      <c r="C277" s="112"/>
      <c r="D277" s="117"/>
      <c r="E277" s="114"/>
      <c r="F277" s="117"/>
      <c r="G277" s="117"/>
      <c r="H277" s="136"/>
      <c r="I277" s="117"/>
      <c r="J277" s="117"/>
      <c r="K277" s="118"/>
      <c r="L277" s="119"/>
      <c r="M277" s="120"/>
      <c r="N277" s="135"/>
      <c r="O277" s="120"/>
      <c r="P277" s="119"/>
      <c r="Q277" s="120"/>
      <c r="R277" s="118"/>
      <c r="S277" s="119"/>
      <c r="T277" s="119"/>
      <c r="U277" s="119"/>
      <c r="V277" s="119"/>
      <c r="W277" s="117"/>
      <c r="X277" s="119"/>
      <c r="Y277" s="117"/>
      <c r="Z277" s="117"/>
      <c r="AA277" s="134"/>
      <c r="AB277" s="118"/>
      <c r="AC277" s="134"/>
      <c r="AD277" s="134"/>
      <c r="AE277" s="134"/>
      <c r="AF277" s="117"/>
      <c r="AG277" s="124"/>
      <c r="AH277" s="124"/>
      <c r="AI277" s="124"/>
    </row>
    <row r="278" ht="12.0" customHeight="1">
      <c r="A278" s="112"/>
      <c r="B278" s="112"/>
      <c r="C278" s="112"/>
      <c r="D278" s="117"/>
      <c r="E278" s="114"/>
      <c r="F278" s="117"/>
      <c r="G278" s="117"/>
      <c r="H278" s="136"/>
      <c r="I278" s="117"/>
      <c r="J278" s="117"/>
      <c r="K278" s="118"/>
      <c r="L278" s="119"/>
      <c r="M278" s="120"/>
      <c r="N278" s="135"/>
      <c r="O278" s="120"/>
      <c r="P278" s="119"/>
      <c r="Q278" s="120"/>
      <c r="R278" s="118"/>
      <c r="S278" s="119"/>
      <c r="T278" s="119"/>
      <c r="U278" s="119"/>
      <c r="V278" s="119"/>
      <c r="W278" s="117"/>
      <c r="X278" s="119"/>
      <c r="Y278" s="117"/>
      <c r="Z278" s="117"/>
      <c r="AA278" s="134"/>
      <c r="AB278" s="118"/>
      <c r="AC278" s="134"/>
      <c r="AD278" s="134"/>
      <c r="AE278" s="134"/>
      <c r="AF278" s="117"/>
      <c r="AG278" s="124"/>
      <c r="AH278" s="124"/>
      <c r="AI278" s="124"/>
    </row>
    <row r="279" ht="12.0" customHeight="1">
      <c r="A279" s="112"/>
      <c r="B279" s="112"/>
      <c r="C279" s="112"/>
      <c r="D279" s="117"/>
      <c r="E279" s="114"/>
      <c r="F279" s="117"/>
      <c r="G279" s="117"/>
      <c r="H279" s="136"/>
      <c r="I279" s="117"/>
      <c r="J279" s="117"/>
      <c r="K279" s="118"/>
      <c r="L279" s="119"/>
      <c r="M279" s="120"/>
      <c r="N279" s="135"/>
      <c r="O279" s="120"/>
      <c r="P279" s="119"/>
      <c r="Q279" s="120"/>
      <c r="R279" s="118"/>
      <c r="S279" s="119"/>
      <c r="T279" s="119"/>
      <c r="U279" s="119"/>
      <c r="V279" s="119"/>
      <c r="W279" s="117"/>
      <c r="X279" s="119"/>
      <c r="Y279" s="117"/>
      <c r="Z279" s="117"/>
      <c r="AA279" s="134"/>
      <c r="AB279" s="118"/>
      <c r="AC279" s="134"/>
      <c r="AD279" s="134"/>
      <c r="AE279" s="134"/>
      <c r="AF279" s="117"/>
      <c r="AG279" s="124"/>
      <c r="AH279" s="124"/>
      <c r="AI279" s="124"/>
    </row>
    <row r="280" ht="12.0" customHeight="1">
      <c r="A280" s="112"/>
      <c r="B280" s="112"/>
      <c r="C280" s="112"/>
      <c r="D280" s="117"/>
      <c r="E280" s="114"/>
      <c r="F280" s="117"/>
      <c r="G280" s="117"/>
      <c r="H280" s="136"/>
      <c r="I280" s="117"/>
      <c r="J280" s="117"/>
      <c r="K280" s="118"/>
      <c r="L280" s="119"/>
      <c r="M280" s="120"/>
      <c r="N280" s="135"/>
      <c r="O280" s="120"/>
      <c r="P280" s="119"/>
      <c r="Q280" s="120"/>
      <c r="R280" s="118"/>
      <c r="S280" s="119"/>
      <c r="T280" s="119"/>
      <c r="U280" s="119"/>
      <c r="V280" s="119"/>
      <c r="W280" s="117"/>
      <c r="X280" s="119"/>
      <c r="Y280" s="117"/>
      <c r="Z280" s="117"/>
      <c r="AA280" s="134"/>
      <c r="AB280" s="118"/>
      <c r="AC280" s="134"/>
      <c r="AD280" s="134"/>
      <c r="AE280" s="134"/>
      <c r="AF280" s="117"/>
      <c r="AG280" s="124"/>
      <c r="AH280" s="124"/>
      <c r="AI280" s="124"/>
    </row>
    <row r="281" ht="12.0" customHeight="1">
      <c r="A281" s="112"/>
      <c r="B281" s="112"/>
      <c r="C281" s="112"/>
      <c r="D281" s="117"/>
      <c r="E281" s="114"/>
      <c r="F281" s="117"/>
      <c r="G281" s="117"/>
      <c r="H281" s="136"/>
      <c r="I281" s="117"/>
      <c r="J281" s="117"/>
      <c r="K281" s="118"/>
      <c r="L281" s="119"/>
      <c r="M281" s="120"/>
      <c r="N281" s="135"/>
      <c r="O281" s="120"/>
      <c r="P281" s="119"/>
      <c r="Q281" s="120"/>
      <c r="R281" s="118"/>
      <c r="S281" s="119"/>
      <c r="T281" s="119"/>
      <c r="U281" s="119"/>
      <c r="V281" s="119"/>
      <c r="W281" s="117"/>
      <c r="X281" s="119"/>
      <c r="Y281" s="117"/>
      <c r="Z281" s="117"/>
      <c r="AA281" s="134"/>
      <c r="AB281" s="118"/>
      <c r="AC281" s="134"/>
      <c r="AD281" s="134"/>
      <c r="AE281" s="134"/>
      <c r="AF281" s="117"/>
      <c r="AG281" s="124"/>
      <c r="AH281" s="124"/>
      <c r="AI281" s="124"/>
    </row>
    <row r="282" ht="12.0" customHeight="1">
      <c r="A282" s="112"/>
      <c r="B282" s="112"/>
      <c r="C282" s="112"/>
      <c r="D282" s="117"/>
      <c r="E282" s="114"/>
      <c r="F282" s="117"/>
      <c r="G282" s="117"/>
      <c r="H282" s="136"/>
      <c r="I282" s="117"/>
      <c r="J282" s="117"/>
      <c r="K282" s="118"/>
      <c r="L282" s="119"/>
      <c r="M282" s="120"/>
      <c r="N282" s="135"/>
      <c r="O282" s="120"/>
      <c r="P282" s="119"/>
      <c r="Q282" s="120"/>
      <c r="R282" s="118"/>
      <c r="S282" s="119"/>
      <c r="T282" s="119"/>
      <c r="U282" s="119"/>
      <c r="V282" s="119"/>
      <c r="W282" s="117"/>
      <c r="X282" s="119"/>
      <c r="Y282" s="117"/>
      <c r="Z282" s="117"/>
      <c r="AA282" s="134"/>
      <c r="AB282" s="118"/>
      <c r="AC282" s="134"/>
      <c r="AD282" s="134"/>
      <c r="AE282" s="134"/>
      <c r="AF282" s="117"/>
      <c r="AG282" s="124"/>
      <c r="AH282" s="124"/>
      <c r="AI282" s="124"/>
    </row>
    <row r="283" ht="12.0" customHeight="1">
      <c r="A283" s="112"/>
      <c r="B283" s="112"/>
      <c r="C283" s="112"/>
      <c r="D283" s="117"/>
      <c r="E283" s="114"/>
      <c r="F283" s="117"/>
      <c r="G283" s="117"/>
      <c r="H283" s="136"/>
      <c r="I283" s="117"/>
      <c r="J283" s="117"/>
      <c r="K283" s="118"/>
      <c r="L283" s="119"/>
      <c r="M283" s="120"/>
      <c r="N283" s="135"/>
      <c r="O283" s="120"/>
      <c r="P283" s="119"/>
      <c r="Q283" s="120"/>
      <c r="R283" s="118"/>
      <c r="S283" s="119"/>
      <c r="T283" s="119"/>
      <c r="U283" s="119"/>
      <c r="V283" s="119"/>
      <c r="W283" s="117"/>
      <c r="X283" s="119"/>
      <c r="Y283" s="117"/>
      <c r="Z283" s="117"/>
      <c r="AA283" s="134"/>
      <c r="AB283" s="118"/>
      <c r="AC283" s="134"/>
      <c r="AD283" s="134"/>
      <c r="AE283" s="134"/>
      <c r="AF283" s="117"/>
      <c r="AG283" s="124"/>
      <c r="AH283" s="124"/>
      <c r="AI283" s="124"/>
    </row>
    <row r="284" ht="12.0" customHeight="1">
      <c r="A284" s="112"/>
      <c r="B284" s="112"/>
      <c r="C284" s="112"/>
      <c r="D284" s="117"/>
      <c r="E284" s="114"/>
      <c r="F284" s="117"/>
      <c r="G284" s="117"/>
      <c r="H284" s="136"/>
      <c r="I284" s="117"/>
      <c r="J284" s="117"/>
      <c r="K284" s="118"/>
      <c r="L284" s="119"/>
      <c r="M284" s="120"/>
      <c r="N284" s="135"/>
      <c r="O284" s="120"/>
      <c r="P284" s="119"/>
      <c r="Q284" s="120"/>
      <c r="R284" s="118"/>
      <c r="S284" s="119"/>
      <c r="T284" s="119"/>
      <c r="U284" s="119"/>
      <c r="V284" s="119"/>
      <c r="W284" s="117"/>
      <c r="X284" s="119"/>
      <c r="Y284" s="117"/>
      <c r="Z284" s="117"/>
      <c r="AA284" s="134"/>
      <c r="AB284" s="118"/>
      <c r="AC284" s="134"/>
      <c r="AD284" s="134"/>
      <c r="AE284" s="134"/>
      <c r="AF284" s="117"/>
      <c r="AG284" s="124"/>
      <c r="AH284" s="124"/>
      <c r="AI284" s="124"/>
    </row>
    <row r="285" ht="12.0" customHeight="1">
      <c r="A285" s="112"/>
      <c r="B285" s="112"/>
      <c r="C285" s="112"/>
      <c r="D285" s="117"/>
      <c r="E285" s="114"/>
      <c r="F285" s="117"/>
      <c r="G285" s="117"/>
      <c r="H285" s="136"/>
      <c r="I285" s="117"/>
      <c r="J285" s="117"/>
      <c r="K285" s="118"/>
      <c r="L285" s="119"/>
      <c r="M285" s="120"/>
      <c r="N285" s="135"/>
      <c r="O285" s="120"/>
      <c r="P285" s="119"/>
      <c r="Q285" s="120"/>
      <c r="R285" s="118"/>
      <c r="S285" s="119"/>
      <c r="T285" s="119"/>
      <c r="U285" s="119"/>
      <c r="V285" s="119"/>
      <c r="W285" s="117"/>
      <c r="X285" s="119"/>
      <c r="Y285" s="117"/>
      <c r="Z285" s="117"/>
      <c r="AA285" s="134"/>
      <c r="AB285" s="118"/>
      <c r="AC285" s="134"/>
      <c r="AD285" s="134"/>
      <c r="AE285" s="134"/>
      <c r="AF285" s="117"/>
      <c r="AG285" s="124"/>
      <c r="AH285" s="124"/>
      <c r="AI285" s="124"/>
    </row>
    <row r="286" ht="12.0" customHeight="1">
      <c r="A286" s="112"/>
      <c r="B286" s="112"/>
      <c r="C286" s="112"/>
      <c r="D286" s="117"/>
      <c r="E286" s="114"/>
      <c r="F286" s="117"/>
      <c r="G286" s="117"/>
      <c r="H286" s="136"/>
      <c r="I286" s="117"/>
      <c r="J286" s="117"/>
      <c r="K286" s="118"/>
      <c r="L286" s="119"/>
      <c r="M286" s="120"/>
      <c r="N286" s="135"/>
      <c r="O286" s="120"/>
      <c r="P286" s="119"/>
      <c r="Q286" s="120"/>
      <c r="R286" s="118"/>
      <c r="S286" s="119"/>
      <c r="T286" s="119"/>
      <c r="U286" s="119"/>
      <c r="V286" s="119"/>
      <c r="W286" s="117"/>
      <c r="X286" s="119"/>
      <c r="Y286" s="117"/>
      <c r="Z286" s="117"/>
      <c r="AA286" s="134"/>
      <c r="AB286" s="118"/>
      <c r="AC286" s="134"/>
      <c r="AD286" s="134"/>
      <c r="AE286" s="134"/>
      <c r="AF286" s="117"/>
      <c r="AG286" s="124"/>
      <c r="AH286" s="124"/>
      <c r="AI286" s="124"/>
    </row>
    <row r="287" ht="12.0" customHeight="1">
      <c r="A287" s="112"/>
      <c r="B287" s="112"/>
      <c r="C287" s="112"/>
      <c r="D287" s="117"/>
      <c r="E287" s="114"/>
      <c r="F287" s="117"/>
      <c r="G287" s="117"/>
      <c r="H287" s="136"/>
      <c r="I287" s="117"/>
      <c r="J287" s="117"/>
      <c r="K287" s="118"/>
      <c r="L287" s="119"/>
      <c r="M287" s="120"/>
      <c r="N287" s="135"/>
      <c r="O287" s="120"/>
      <c r="P287" s="119"/>
      <c r="Q287" s="120"/>
      <c r="R287" s="118"/>
      <c r="S287" s="119"/>
      <c r="T287" s="119"/>
      <c r="U287" s="119"/>
      <c r="V287" s="119"/>
      <c r="W287" s="117"/>
      <c r="X287" s="119"/>
      <c r="Y287" s="117"/>
      <c r="Z287" s="117"/>
      <c r="AA287" s="134"/>
      <c r="AB287" s="118"/>
      <c r="AC287" s="134"/>
      <c r="AD287" s="134"/>
      <c r="AE287" s="134"/>
      <c r="AF287" s="117"/>
      <c r="AG287" s="124"/>
      <c r="AH287" s="124"/>
      <c r="AI287" s="124"/>
    </row>
    <row r="288" ht="12.0" customHeight="1">
      <c r="A288" s="112"/>
      <c r="B288" s="112"/>
      <c r="C288" s="112"/>
      <c r="D288" s="117"/>
      <c r="E288" s="114"/>
      <c r="F288" s="117"/>
      <c r="G288" s="117"/>
      <c r="H288" s="136"/>
      <c r="I288" s="117"/>
      <c r="J288" s="117"/>
      <c r="K288" s="118"/>
      <c r="L288" s="119"/>
      <c r="M288" s="120"/>
      <c r="N288" s="135"/>
      <c r="O288" s="120"/>
      <c r="P288" s="119"/>
      <c r="Q288" s="120"/>
      <c r="R288" s="118"/>
      <c r="S288" s="119"/>
      <c r="T288" s="119"/>
      <c r="U288" s="119"/>
      <c r="V288" s="119"/>
      <c r="W288" s="117"/>
      <c r="X288" s="119"/>
      <c r="Y288" s="117"/>
      <c r="Z288" s="117"/>
      <c r="AA288" s="134"/>
      <c r="AB288" s="118"/>
      <c r="AC288" s="134"/>
      <c r="AD288" s="134"/>
      <c r="AE288" s="134"/>
      <c r="AF288" s="117"/>
      <c r="AG288" s="124"/>
      <c r="AH288" s="124"/>
      <c r="AI288" s="124"/>
    </row>
    <row r="289" ht="12.0" customHeight="1">
      <c r="A289" s="112"/>
      <c r="B289" s="112"/>
      <c r="C289" s="112"/>
      <c r="D289" s="117"/>
      <c r="E289" s="114"/>
      <c r="F289" s="117"/>
      <c r="G289" s="117"/>
      <c r="H289" s="136"/>
      <c r="I289" s="117"/>
      <c r="J289" s="117"/>
      <c r="K289" s="118"/>
      <c r="L289" s="119"/>
      <c r="M289" s="120"/>
      <c r="N289" s="135"/>
      <c r="O289" s="120"/>
      <c r="P289" s="119"/>
      <c r="Q289" s="120"/>
      <c r="R289" s="118"/>
      <c r="S289" s="119"/>
      <c r="T289" s="119"/>
      <c r="U289" s="119"/>
      <c r="V289" s="119"/>
      <c r="W289" s="117"/>
      <c r="X289" s="119"/>
      <c r="Y289" s="117"/>
      <c r="Z289" s="117"/>
      <c r="AA289" s="134"/>
      <c r="AB289" s="118"/>
      <c r="AC289" s="134"/>
      <c r="AD289" s="134"/>
      <c r="AE289" s="134"/>
      <c r="AF289" s="117"/>
      <c r="AG289" s="124"/>
      <c r="AH289" s="124"/>
      <c r="AI289" s="124"/>
    </row>
    <row r="290" ht="12.0" customHeight="1">
      <c r="A290" s="112"/>
      <c r="B290" s="112"/>
      <c r="C290" s="112"/>
      <c r="D290" s="117"/>
      <c r="E290" s="114"/>
      <c r="F290" s="117"/>
      <c r="G290" s="117"/>
      <c r="H290" s="136"/>
      <c r="I290" s="117"/>
      <c r="J290" s="117"/>
      <c r="K290" s="118"/>
      <c r="L290" s="119"/>
      <c r="M290" s="120"/>
      <c r="N290" s="135"/>
      <c r="O290" s="120"/>
      <c r="P290" s="119"/>
      <c r="Q290" s="120"/>
      <c r="R290" s="118"/>
      <c r="S290" s="119"/>
      <c r="T290" s="119"/>
      <c r="U290" s="119"/>
      <c r="V290" s="119"/>
      <c r="W290" s="117"/>
      <c r="X290" s="119"/>
      <c r="Y290" s="117"/>
      <c r="Z290" s="117"/>
      <c r="AA290" s="134"/>
      <c r="AB290" s="118"/>
      <c r="AC290" s="134"/>
      <c r="AD290" s="134"/>
      <c r="AE290" s="134"/>
      <c r="AF290" s="117"/>
      <c r="AG290" s="124"/>
      <c r="AH290" s="124"/>
      <c r="AI290" s="124"/>
    </row>
    <row r="291" ht="12.0" customHeight="1">
      <c r="A291" s="112"/>
      <c r="B291" s="112"/>
      <c r="C291" s="112"/>
      <c r="D291" s="117"/>
      <c r="E291" s="114"/>
      <c r="F291" s="117"/>
      <c r="G291" s="117"/>
      <c r="H291" s="136"/>
      <c r="I291" s="117"/>
      <c r="J291" s="117"/>
      <c r="K291" s="118"/>
      <c r="L291" s="119"/>
      <c r="M291" s="120"/>
      <c r="N291" s="135"/>
      <c r="O291" s="120"/>
      <c r="P291" s="119"/>
      <c r="Q291" s="120"/>
      <c r="R291" s="118"/>
      <c r="S291" s="119"/>
      <c r="T291" s="119"/>
      <c r="U291" s="119"/>
      <c r="V291" s="119"/>
      <c r="W291" s="117"/>
      <c r="X291" s="119"/>
      <c r="Y291" s="117"/>
      <c r="Z291" s="117"/>
      <c r="AA291" s="134"/>
      <c r="AB291" s="118"/>
      <c r="AC291" s="134"/>
      <c r="AD291" s="134"/>
      <c r="AE291" s="134"/>
      <c r="AF291" s="117"/>
      <c r="AG291" s="124"/>
      <c r="AH291" s="124"/>
      <c r="AI291" s="124"/>
    </row>
    <row r="292" ht="12.0" customHeight="1">
      <c r="A292" s="112"/>
      <c r="B292" s="112"/>
      <c r="C292" s="112"/>
      <c r="D292" s="117"/>
      <c r="E292" s="114"/>
      <c r="F292" s="117"/>
      <c r="G292" s="117"/>
      <c r="H292" s="136"/>
      <c r="I292" s="117"/>
      <c r="J292" s="117"/>
      <c r="K292" s="118"/>
      <c r="L292" s="119"/>
      <c r="M292" s="120"/>
      <c r="N292" s="135"/>
      <c r="O292" s="120"/>
      <c r="P292" s="119"/>
      <c r="Q292" s="120"/>
      <c r="R292" s="118"/>
      <c r="S292" s="119"/>
      <c r="T292" s="119"/>
      <c r="U292" s="119"/>
      <c r="V292" s="119"/>
      <c r="W292" s="117"/>
      <c r="X292" s="119"/>
      <c r="Y292" s="117"/>
      <c r="Z292" s="117"/>
      <c r="AA292" s="134"/>
      <c r="AB292" s="118"/>
      <c r="AC292" s="134"/>
      <c r="AD292" s="134"/>
      <c r="AE292" s="134"/>
      <c r="AF292" s="117"/>
      <c r="AG292" s="124"/>
      <c r="AH292" s="124"/>
      <c r="AI292" s="124"/>
    </row>
    <row r="293" ht="12.0" customHeight="1">
      <c r="A293" s="112"/>
      <c r="B293" s="112"/>
      <c r="C293" s="112"/>
      <c r="D293" s="117"/>
      <c r="E293" s="114"/>
      <c r="F293" s="117"/>
      <c r="G293" s="117"/>
      <c r="H293" s="136"/>
      <c r="I293" s="117"/>
      <c r="J293" s="117"/>
      <c r="K293" s="118"/>
      <c r="L293" s="119"/>
      <c r="M293" s="120"/>
      <c r="N293" s="135"/>
      <c r="O293" s="120"/>
      <c r="P293" s="119"/>
      <c r="Q293" s="120"/>
      <c r="R293" s="118"/>
      <c r="S293" s="119"/>
      <c r="T293" s="119"/>
      <c r="U293" s="119"/>
      <c r="V293" s="119"/>
      <c r="W293" s="117"/>
      <c r="X293" s="119"/>
      <c r="Y293" s="117"/>
      <c r="Z293" s="117"/>
      <c r="AA293" s="134"/>
      <c r="AB293" s="118"/>
      <c r="AC293" s="134"/>
      <c r="AD293" s="134"/>
      <c r="AE293" s="134"/>
      <c r="AF293" s="117"/>
      <c r="AG293" s="124"/>
      <c r="AH293" s="124"/>
      <c r="AI293" s="124"/>
    </row>
    <row r="294" ht="12.0" customHeight="1">
      <c r="A294" s="112"/>
      <c r="B294" s="112"/>
      <c r="C294" s="112"/>
      <c r="D294" s="117"/>
      <c r="E294" s="114"/>
      <c r="F294" s="117"/>
      <c r="G294" s="117"/>
      <c r="H294" s="136"/>
      <c r="I294" s="117"/>
      <c r="J294" s="117"/>
      <c r="K294" s="118"/>
      <c r="L294" s="119"/>
      <c r="M294" s="120"/>
      <c r="N294" s="135"/>
      <c r="O294" s="120"/>
      <c r="P294" s="119"/>
      <c r="Q294" s="120"/>
      <c r="R294" s="118"/>
      <c r="S294" s="119"/>
      <c r="T294" s="119"/>
      <c r="U294" s="119"/>
      <c r="V294" s="119"/>
      <c r="W294" s="117"/>
      <c r="X294" s="119"/>
      <c r="Y294" s="117"/>
      <c r="Z294" s="117"/>
      <c r="AA294" s="134"/>
      <c r="AB294" s="118"/>
      <c r="AC294" s="134"/>
      <c r="AD294" s="134"/>
      <c r="AE294" s="134"/>
      <c r="AF294" s="117"/>
      <c r="AG294" s="124"/>
      <c r="AH294" s="124"/>
      <c r="AI294" s="124"/>
    </row>
    <row r="295" ht="12.0" customHeight="1">
      <c r="A295" s="112"/>
      <c r="B295" s="112"/>
      <c r="C295" s="112"/>
      <c r="D295" s="117"/>
      <c r="E295" s="114"/>
      <c r="F295" s="117"/>
      <c r="G295" s="117"/>
      <c r="H295" s="136"/>
      <c r="I295" s="117"/>
      <c r="J295" s="117"/>
      <c r="K295" s="118"/>
      <c r="L295" s="119"/>
      <c r="M295" s="120"/>
      <c r="N295" s="135"/>
      <c r="O295" s="120"/>
      <c r="P295" s="119"/>
      <c r="Q295" s="120"/>
      <c r="R295" s="118"/>
      <c r="S295" s="119"/>
      <c r="T295" s="119"/>
      <c r="U295" s="119"/>
      <c r="V295" s="119"/>
      <c r="W295" s="117"/>
      <c r="X295" s="119"/>
      <c r="Y295" s="117"/>
      <c r="Z295" s="117"/>
      <c r="AA295" s="134"/>
      <c r="AB295" s="118"/>
      <c r="AC295" s="134"/>
      <c r="AD295" s="134"/>
      <c r="AE295" s="134"/>
      <c r="AF295" s="117"/>
      <c r="AG295" s="124"/>
      <c r="AH295" s="124"/>
      <c r="AI295" s="124"/>
    </row>
    <row r="296" ht="12.0" customHeight="1">
      <c r="A296" s="112"/>
      <c r="B296" s="112"/>
      <c r="C296" s="112"/>
      <c r="D296" s="117"/>
      <c r="E296" s="114"/>
      <c r="F296" s="117"/>
      <c r="G296" s="117"/>
      <c r="H296" s="136"/>
      <c r="I296" s="117"/>
      <c r="J296" s="117"/>
      <c r="K296" s="118"/>
      <c r="L296" s="119"/>
      <c r="M296" s="120"/>
      <c r="N296" s="135"/>
      <c r="O296" s="120"/>
      <c r="P296" s="119"/>
      <c r="Q296" s="120"/>
      <c r="R296" s="118"/>
      <c r="S296" s="119"/>
      <c r="T296" s="119"/>
      <c r="U296" s="119"/>
      <c r="V296" s="119"/>
      <c r="W296" s="117"/>
      <c r="X296" s="119"/>
      <c r="Y296" s="117"/>
      <c r="Z296" s="117"/>
      <c r="AA296" s="134"/>
      <c r="AB296" s="118"/>
      <c r="AC296" s="134"/>
      <c r="AD296" s="134"/>
      <c r="AE296" s="134"/>
      <c r="AF296" s="117"/>
      <c r="AG296" s="124"/>
      <c r="AH296" s="124"/>
      <c r="AI296" s="124"/>
    </row>
    <row r="297" ht="12.0" customHeight="1">
      <c r="A297" s="112"/>
      <c r="B297" s="112"/>
      <c r="C297" s="112"/>
      <c r="D297" s="117"/>
      <c r="E297" s="114"/>
      <c r="F297" s="117"/>
      <c r="G297" s="117"/>
      <c r="H297" s="136"/>
      <c r="I297" s="117"/>
      <c r="J297" s="117"/>
      <c r="K297" s="118"/>
      <c r="L297" s="119"/>
      <c r="M297" s="120"/>
      <c r="N297" s="135"/>
      <c r="O297" s="120"/>
      <c r="P297" s="119"/>
      <c r="Q297" s="120"/>
      <c r="R297" s="118"/>
      <c r="S297" s="119"/>
      <c r="T297" s="119"/>
      <c r="U297" s="119"/>
      <c r="V297" s="119"/>
      <c r="W297" s="117"/>
      <c r="X297" s="119"/>
      <c r="Y297" s="117"/>
      <c r="Z297" s="117"/>
      <c r="AA297" s="134"/>
      <c r="AB297" s="118"/>
      <c r="AC297" s="134"/>
      <c r="AD297" s="134"/>
      <c r="AE297" s="134"/>
      <c r="AF297" s="117"/>
      <c r="AG297" s="124"/>
      <c r="AH297" s="124"/>
      <c r="AI297" s="124"/>
    </row>
    <row r="298" ht="12.0" customHeight="1">
      <c r="A298" s="112"/>
      <c r="B298" s="112"/>
      <c r="C298" s="112"/>
      <c r="D298" s="117"/>
      <c r="E298" s="114"/>
      <c r="F298" s="117"/>
      <c r="G298" s="117"/>
      <c r="H298" s="136"/>
      <c r="I298" s="117"/>
      <c r="J298" s="117"/>
      <c r="K298" s="118"/>
      <c r="L298" s="119"/>
      <c r="M298" s="120"/>
      <c r="N298" s="135"/>
      <c r="O298" s="120"/>
      <c r="P298" s="119"/>
      <c r="Q298" s="120"/>
      <c r="R298" s="118"/>
      <c r="S298" s="119"/>
      <c r="T298" s="119"/>
      <c r="U298" s="119"/>
      <c r="V298" s="119"/>
      <c r="W298" s="117"/>
      <c r="X298" s="119"/>
      <c r="Y298" s="117"/>
      <c r="Z298" s="117"/>
      <c r="AA298" s="134"/>
      <c r="AB298" s="118"/>
      <c r="AC298" s="134"/>
      <c r="AD298" s="134"/>
      <c r="AE298" s="134"/>
      <c r="AF298" s="117"/>
      <c r="AG298" s="124"/>
      <c r="AH298" s="124"/>
      <c r="AI298" s="124"/>
    </row>
    <row r="299" ht="12.0" customHeight="1">
      <c r="A299" s="112"/>
      <c r="B299" s="112"/>
      <c r="C299" s="112"/>
      <c r="D299" s="117"/>
      <c r="E299" s="114"/>
      <c r="F299" s="117"/>
      <c r="G299" s="117"/>
      <c r="H299" s="136"/>
      <c r="I299" s="117"/>
      <c r="J299" s="117"/>
      <c r="K299" s="118"/>
      <c r="L299" s="119"/>
      <c r="M299" s="120"/>
      <c r="N299" s="135"/>
      <c r="O299" s="120"/>
      <c r="P299" s="119"/>
      <c r="Q299" s="120"/>
      <c r="R299" s="118"/>
      <c r="S299" s="119"/>
      <c r="T299" s="119"/>
      <c r="U299" s="119"/>
      <c r="V299" s="119"/>
      <c r="W299" s="117"/>
      <c r="X299" s="119"/>
      <c r="Y299" s="117"/>
      <c r="Z299" s="117"/>
      <c r="AA299" s="134"/>
      <c r="AB299" s="118"/>
      <c r="AC299" s="134"/>
      <c r="AD299" s="134"/>
      <c r="AE299" s="134"/>
      <c r="AF299" s="117"/>
      <c r="AG299" s="124"/>
      <c r="AH299" s="124"/>
      <c r="AI299" s="124"/>
    </row>
    <row r="300" ht="12.0" customHeight="1">
      <c r="A300" s="112"/>
      <c r="B300" s="112"/>
      <c r="C300" s="112"/>
      <c r="D300" s="117"/>
      <c r="E300" s="114"/>
      <c r="F300" s="117"/>
      <c r="G300" s="117"/>
      <c r="H300" s="136"/>
      <c r="I300" s="117"/>
      <c r="J300" s="117"/>
      <c r="K300" s="118"/>
      <c r="L300" s="119"/>
      <c r="M300" s="120"/>
      <c r="N300" s="135"/>
      <c r="O300" s="120"/>
      <c r="P300" s="119"/>
      <c r="Q300" s="120"/>
      <c r="R300" s="118"/>
      <c r="S300" s="119"/>
      <c r="T300" s="119"/>
      <c r="U300" s="119"/>
      <c r="V300" s="119"/>
      <c r="W300" s="117"/>
      <c r="X300" s="119"/>
      <c r="Y300" s="117"/>
      <c r="Z300" s="117"/>
      <c r="AA300" s="134"/>
      <c r="AB300" s="118"/>
      <c r="AC300" s="134"/>
      <c r="AD300" s="134"/>
      <c r="AE300" s="134"/>
      <c r="AF300" s="117"/>
      <c r="AG300" s="124"/>
      <c r="AH300" s="124"/>
      <c r="AI300" s="124"/>
    </row>
    <row r="301" ht="12.0" customHeight="1">
      <c r="A301" s="112"/>
      <c r="B301" s="112"/>
      <c r="C301" s="112"/>
      <c r="D301" s="117"/>
      <c r="E301" s="114"/>
      <c r="F301" s="117"/>
      <c r="G301" s="117"/>
      <c r="H301" s="136"/>
      <c r="I301" s="117"/>
      <c r="J301" s="117"/>
      <c r="K301" s="118"/>
      <c r="L301" s="119"/>
      <c r="M301" s="120"/>
      <c r="N301" s="135"/>
      <c r="O301" s="120"/>
      <c r="P301" s="119"/>
      <c r="Q301" s="120"/>
      <c r="R301" s="118"/>
      <c r="S301" s="119"/>
      <c r="T301" s="119"/>
      <c r="U301" s="119"/>
      <c r="V301" s="119"/>
      <c r="W301" s="117"/>
      <c r="X301" s="119"/>
      <c r="Y301" s="117"/>
      <c r="Z301" s="117"/>
      <c r="AA301" s="134"/>
      <c r="AB301" s="118"/>
      <c r="AC301" s="134"/>
      <c r="AD301" s="134"/>
      <c r="AE301" s="134"/>
      <c r="AF301" s="117"/>
      <c r="AG301" s="124"/>
      <c r="AH301" s="124"/>
      <c r="AI301" s="124"/>
    </row>
    <row r="302" ht="12.0" customHeight="1">
      <c r="A302" s="112"/>
      <c r="B302" s="112"/>
      <c r="C302" s="112"/>
      <c r="D302" s="117"/>
      <c r="E302" s="114"/>
      <c r="F302" s="117"/>
      <c r="G302" s="117"/>
      <c r="H302" s="136"/>
      <c r="I302" s="117"/>
      <c r="J302" s="117"/>
      <c r="K302" s="118"/>
      <c r="L302" s="119"/>
      <c r="M302" s="120"/>
      <c r="N302" s="135"/>
      <c r="O302" s="120"/>
      <c r="P302" s="119"/>
      <c r="Q302" s="120"/>
      <c r="R302" s="118"/>
      <c r="S302" s="119"/>
      <c r="T302" s="119"/>
      <c r="U302" s="119"/>
      <c r="V302" s="119"/>
      <c r="W302" s="117"/>
      <c r="X302" s="119"/>
      <c r="Y302" s="117"/>
      <c r="Z302" s="117"/>
      <c r="AA302" s="134"/>
      <c r="AB302" s="118"/>
      <c r="AC302" s="134"/>
      <c r="AD302" s="134"/>
      <c r="AE302" s="134"/>
      <c r="AF302" s="117"/>
      <c r="AG302" s="124"/>
      <c r="AH302" s="124"/>
      <c r="AI302" s="124"/>
    </row>
    <row r="303" ht="12.0" customHeight="1">
      <c r="A303" s="112"/>
      <c r="B303" s="112"/>
      <c r="C303" s="112"/>
      <c r="D303" s="117"/>
      <c r="E303" s="114"/>
      <c r="F303" s="117"/>
      <c r="G303" s="117"/>
      <c r="H303" s="136"/>
      <c r="I303" s="117"/>
      <c r="J303" s="117"/>
      <c r="K303" s="118"/>
      <c r="L303" s="119"/>
      <c r="M303" s="120"/>
      <c r="N303" s="135"/>
      <c r="O303" s="120"/>
      <c r="P303" s="119"/>
      <c r="Q303" s="120"/>
      <c r="R303" s="118"/>
      <c r="S303" s="119"/>
      <c r="T303" s="119"/>
      <c r="U303" s="119"/>
      <c r="V303" s="119"/>
      <c r="W303" s="117"/>
      <c r="X303" s="119"/>
      <c r="Y303" s="117"/>
      <c r="Z303" s="117"/>
      <c r="AA303" s="134"/>
      <c r="AB303" s="118"/>
      <c r="AC303" s="134"/>
      <c r="AD303" s="134"/>
      <c r="AE303" s="134"/>
      <c r="AF303" s="117"/>
      <c r="AG303" s="124"/>
      <c r="AH303" s="124"/>
      <c r="AI303" s="124"/>
    </row>
    <row r="304" ht="12.0" customHeight="1">
      <c r="A304" s="112"/>
      <c r="B304" s="112"/>
      <c r="C304" s="112"/>
      <c r="D304" s="117"/>
      <c r="E304" s="114"/>
      <c r="F304" s="117"/>
      <c r="G304" s="117"/>
      <c r="H304" s="136"/>
      <c r="I304" s="117"/>
      <c r="J304" s="117"/>
      <c r="K304" s="118"/>
      <c r="L304" s="119"/>
      <c r="M304" s="120"/>
      <c r="N304" s="135"/>
      <c r="O304" s="120"/>
      <c r="P304" s="119"/>
      <c r="Q304" s="120"/>
      <c r="R304" s="118"/>
      <c r="S304" s="119"/>
      <c r="T304" s="119"/>
      <c r="U304" s="119"/>
      <c r="V304" s="119"/>
      <c r="W304" s="117"/>
      <c r="X304" s="119"/>
      <c r="Y304" s="117"/>
      <c r="Z304" s="117"/>
      <c r="AA304" s="134"/>
      <c r="AB304" s="118"/>
      <c r="AC304" s="134"/>
      <c r="AD304" s="134"/>
      <c r="AE304" s="134"/>
      <c r="AF304" s="117"/>
      <c r="AG304" s="124"/>
      <c r="AH304" s="124"/>
      <c r="AI304" s="124"/>
    </row>
    <row r="305" ht="12.0" customHeight="1">
      <c r="A305" s="112"/>
      <c r="B305" s="112"/>
      <c r="C305" s="112"/>
      <c r="D305" s="117"/>
      <c r="E305" s="114"/>
      <c r="F305" s="117"/>
      <c r="G305" s="117"/>
      <c r="H305" s="136"/>
      <c r="I305" s="117"/>
      <c r="J305" s="117"/>
      <c r="K305" s="118"/>
      <c r="L305" s="119"/>
      <c r="M305" s="120"/>
      <c r="N305" s="135"/>
      <c r="O305" s="120"/>
      <c r="P305" s="119"/>
      <c r="Q305" s="120"/>
      <c r="R305" s="118"/>
      <c r="S305" s="119"/>
      <c r="T305" s="119"/>
      <c r="U305" s="119"/>
      <c r="V305" s="119"/>
      <c r="W305" s="117"/>
      <c r="X305" s="119"/>
      <c r="Y305" s="117"/>
      <c r="Z305" s="117"/>
      <c r="AA305" s="134"/>
      <c r="AB305" s="118"/>
      <c r="AC305" s="134"/>
      <c r="AD305" s="134"/>
      <c r="AE305" s="134"/>
      <c r="AF305" s="117"/>
      <c r="AG305" s="124"/>
      <c r="AH305" s="124"/>
      <c r="AI305" s="124"/>
    </row>
    <row r="306" ht="12.0" customHeight="1">
      <c r="A306" s="112"/>
      <c r="B306" s="112"/>
      <c r="C306" s="112"/>
      <c r="D306" s="117"/>
      <c r="E306" s="114"/>
      <c r="F306" s="117"/>
      <c r="G306" s="117"/>
      <c r="H306" s="136"/>
      <c r="I306" s="117"/>
      <c r="J306" s="117"/>
      <c r="K306" s="118"/>
      <c r="L306" s="119"/>
      <c r="M306" s="120"/>
      <c r="N306" s="135"/>
      <c r="O306" s="120"/>
      <c r="P306" s="119"/>
      <c r="Q306" s="120"/>
      <c r="R306" s="118"/>
      <c r="S306" s="119"/>
      <c r="T306" s="119"/>
      <c r="U306" s="119"/>
      <c r="V306" s="119"/>
      <c r="W306" s="117"/>
      <c r="X306" s="119"/>
      <c r="Y306" s="117"/>
      <c r="Z306" s="117"/>
      <c r="AA306" s="134"/>
      <c r="AB306" s="118"/>
      <c r="AC306" s="134"/>
      <c r="AD306" s="134"/>
      <c r="AE306" s="134"/>
      <c r="AF306" s="117"/>
      <c r="AG306" s="124"/>
      <c r="AH306" s="124"/>
      <c r="AI306" s="124"/>
    </row>
    <row r="307" ht="12.0" customHeight="1">
      <c r="A307" s="112"/>
      <c r="B307" s="112"/>
      <c r="C307" s="112"/>
      <c r="D307" s="117"/>
      <c r="E307" s="114"/>
      <c r="F307" s="117"/>
      <c r="G307" s="117"/>
      <c r="H307" s="136"/>
      <c r="I307" s="117"/>
      <c r="J307" s="117"/>
      <c r="K307" s="118"/>
      <c r="L307" s="119"/>
      <c r="M307" s="120"/>
      <c r="N307" s="135"/>
      <c r="O307" s="120"/>
      <c r="P307" s="119"/>
      <c r="Q307" s="120"/>
      <c r="R307" s="118"/>
      <c r="S307" s="119"/>
      <c r="T307" s="119"/>
      <c r="U307" s="119"/>
      <c r="V307" s="119"/>
      <c r="W307" s="117"/>
      <c r="X307" s="119"/>
      <c r="Y307" s="117"/>
      <c r="Z307" s="117"/>
      <c r="AA307" s="134"/>
      <c r="AB307" s="118"/>
      <c r="AC307" s="134"/>
      <c r="AD307" s="134"/>
      <c r="AE307" s="134"/>
      <c r="AF307" s="117"/>
      <c r="AG307" s="124"/>
      <c r="AH307" s="124"/>
      <c r="AI307" s="124"/>
    </row>
    <row r="308" ht="12.0" customHeight="1">
      <c r="A308" s="112"/>
      <c r="B308" s="112"/>
      <c r="C308" s="112"/>
      <c r="D308" s="117"/>
      <c r="E308" s="114"/>
      <c r="F308" s="117"/>
      <c r="G308" s="117"/>
      <c r="H308" s="136"/>
      <c r="I308" s="117"/>
      <c r="J308" s="117"/>
      <c r="K308" s="118"/>
      <c r="L308" s="119"/>
      <c r="M308" s="120"/>
      <c r="N308" s="135"/>
      <c r="O308" s="120"/>
      <c r="P308" s="119"/>
      <c r="Q308" s="120"/>
      <c r="R308" s="118"/>
      <c r="S308" s="119"/>
      <c r="T308" s="119"/>
      <c r="U308" s="119"/>
      <c r="V308" s="119"/>
      <c r="W308" s="117"/>
      <c r="X308" s="119"/>
      <c r="Y308" s="117"/>
      <c r="Z308" s="117"/>
      <c r="AA308" s="134"/>
      <c r="AB308" s="118"/>
      <c r="AC308" s="134"/>
      <c r="AD308" s="134"/>
      <c r="AE308" s="134"/>
      <c r="AF308" s="117"/>
      <c r="AG308" s="124"/>
      <c r="AH308" s="124"/>
      <c r="AI308" s="124"/>
    </row>
    <row r="309" ht="12.0" customHeight="1">
      <c r="A309" s="112"/>
      <c r="B309" s="112"/>
      <c r="C309" s="112"/>
      <c r="D309" s="117"/>
      <c r="E309" s="114"/>
      <c r="F309" s="117"/>
      <c r="G309" s="117"/>
      <c r="H309" s="136"/>
      <c r="I309" s="117"/>
      <c r="J309" s="117"/>
      <c r="K309" s="118"/>
      <c r="L309" s="119"/>
      <c r="M309" s="120"/>
      <c r="N309" s="135"/>
      <c r="O309" s="120"/>
      <c r="P309" s="119"/>
      <c r="Q309" s="120"/>
      <c r="R309" s="118"/>
      <c r="S309" s="119"/>
      <c r="T309" s="119"/>
      <c r="U309" s="119"/>
      <c r="V309" s="119"/>
      <c r="W309" s="117"/>
      <c r="X309" s="119"/>
      <c r="Y309" s="117"/>
      <c r="Z309" s="117"/>
      <c r="AA309" s="134"/>
      <c r="AB309" s="118"/>
      <c r="AC309" s="134"/>
      <c r="AD309" s="134"/>
      <c r="AE309" s="134"/>
      <c r="AF309" s="117"/>
      <c r="AG309" s="124"/>
      <c r="AH309" s="124"/>
      <c r="AI309" s="124"/>
    </row>
    <row r="310" ht="12.0" customHeight="1">
      <c r="A310" s="112"/>
      <c r="B310" s="112"/>
      <c r="C310" s="112"/>
      <c r="D310" s="117"/>
      <c r="E310" s="114"/>
      <c r="F310" s="117"/>
      <c r="G310" s="117"/>
      <c r="H310" s="136"/>
      <c r="I310" s="117"/>
      <c r="J310" s="117"/>
      <c r="K310" s="118"/>
      <c r="L310" s="119"/>
      <c r="M310" s="120"/>
      <c r="N310" s="135"/>
      <c r="O310" s="120"/>
      <c r="P310" s="119"/>
      <c r="Q310" s="120"/>
      <c r="R310" s="118"/>
      <c r="S310" s="119"/>
      <c r="T310" s="119"/>
      <c r="U310" s="119"/>
      <c r="V310" s="119"/>
      <c r="W310" s="117"/>
      <c r="X310" s="119"/>
      <c r="Y310" s="117"/>
      <c r="Z310" s="117"/>
      <c r="AA310" s="134"/>
      <c r="AB310" s="118"/>
      <c r="AC310" s="134"/>
      <c r="AD310" s="134"/>
      <c r="AE310" s="134"/>
      <c r="AF310" s="117"/>
      <c r="AG310" s="124"/>
      <c r="AH310" s="124"/>
      <c r="AI310" s="124"/>
    </row>
    <row r="311" ht="12.0" customHeight="1">
      <c r="A311" s="112"/>
      <c r="B311" s="112"/>
      <c r="C311" s="112"/>
      <c r="D311" s="117"/>
      <c r="E311" s="114"/>
      <c r="F311" s="117"/>
      <c r="G311" s="117"/>
      <c r="H311" s="136"/>
      <c r="I311" s="117"/>
      <c r="J311" s="117"/>
      <c r="K311" s="118"/>
      <c r="L311" s="119"/>
      <c r="M311" s="120"/>
      <c r="N311" s="135"/>
      <c r="O311" s="120"/>
      <c r="P311" s="119"/>
      <c r="Q311" s="120"/>
      <c r="R311" s="118"/>
      <c r="S311" s="119"/>
      <c r="T311" s="119"/>
      <c r="U311" s="119"/>
      <c r="V311" s="119"/>
      <c r="W311" s="117"/>
      <c r="X311" s="119"/>
      <c r="Y311" s="117"/>
      <c r="Z311" s="117"/>
      <c r="AA311" s="134"/>
      <c r="AB311" s="118"/>
      <c r="AC311" s="134"/>
      <c r="AD311" s="134"/>
      <c r="AE311" s="134"/>
      <c r="AF311" s="117"/>
      <c r="AG311" s="124"/>
      <c r="AH311" s="124"/>
      <c r="AI311" s="124"/>
    </row>
    <row r="312" ht="12.0" customHeight="1">
      <c r="A312" s="112"/>
      <c r="B312" s="112"/>
      <c r="C312" s="112"/>
      <c r="D312" s="117"/>
      <c r="E312" s="114"/>
      <c r="F312" s="117"/>
      <c r="G312" s="117"/>
      <c r="H312" s="136"/>
      <c r="I312" s="117"/>
      <c r="J312" s="117"/>
      <c r="K312" s="118"/>
      <c r="L312" s="119"/>
      <c r="M312" s="120"/>
      <c r="N312" s="135"/>
      <c r="O312" s="120"/>
      <c r="P312" s="119"/>
      <c r="Q312" s="120"/>
      <c r="R312" s="118"/>
      <c r="S312" s="119"/>
      <c r="T312" s="119"/>
      <c r="U312" s="119"/>
      <c r="V312" s="119"/>
      <c r="W312" s="117"/>
      <c r="X312" s="119"/>
      <c r="Y312" s="117"/>
      <c r="Z312" s="117"/>
      <c r="AA312" s="134"/>
      <c r="AB312" s="118"/>
      <c r="AC312" s="134"/>
      <c r="AD312" s="134"/>
      <c r="AE312" s="134"/>
      <c r="AF312" s="117"/>
      <c r="AG312" s="124"/>
      <c r="AH312" s="124"/>
      <c r="AI312" s="124"/>
    </row>
    <row r="313" ht="12.0" customHeight="1">
      <c r="A313" s="112"/>
      <c r="B313" s="112"/>
      <c r="C313" s="112"/>
      <c r="D313" s="117"/>
      <c r="E313" s="114"/>
      <c r="F313" s="117"/>
      <c r="G313" s="117"/>
      <c r="H313" s="136"/>
      <c r="I313" s="117"/>
      <c r="J313" s="117"/>
      <c r="K313" s="118"/>
      <c r="L313" s="119"/>
      <c r="M313" s="120"/>
      <c r="N313" s="135"/>
      <c r="O313" s="120"/>
      <c r="P313" s="119"/>
      <c r="Q313" s="120"/>
      <c r="R313" s="118"/>
      <c r="S313" s="119"/>
      <c r="T313" s="119"/>
      <c r="U313" s="119"/>
      <c r="V313" s="119"/>
      <c r="W313" s="117"/>
      <c r="X313" s="119"/>
      <c r="Y313" s="117"/>
      <c r="Z313" s="117"/>
      <c r="AA313" s="134"/>
      <c r="AB313" s="118"/>
      <c r="AC313" s="134"/>
      <c r="AD313" s="134"/>
      <c r="AE313" s="134"/>
      <c r="AF313" s="117"/>
      <c r="AG313" s="124"/>
      <c r="AH313" s="124"/>
      <c r="AI313" s="124"/>
    </row>
    <row r="314" ht="12.0" customHeight="1">
      <c r="A314" s="112"/>
      <c r="B314" s="112"/>
      <c r="C314" s="112"/>
      <c r="D314" s="117"/>
      <c r="E314" s="114"/>
      <c r="F314" s="117"/>
      <c r="G314" s="117"/>
      <c r="H314" s="136"/>
      <c r="I314" s="117"/>
      <c r="J314" s="117"/>
      <c r="K314" s="118"/>
      <c r="L314" s="119"/>
      <c r="M314" s="120"/>
      <c r="N314" s="135"/>
      <c r="O314" s="120"/>
      <c r="P314" s="119"/>
      <c r="Q314" s="120"/>
      <c r="R314" s="118"/>
      <c r="S314" s="119"/>
      <c r="T314" s="119"/>
      <c r="U314" s="119"/>
      <c r="V314" s="119"/>
      <c r="W314" s="117"/>
      <c r="X314" s="119"/>
      <c r="Y314" s="117"/>
      <c r="Z314" s="117"/>
      <c r="AA314" s="134"/>
      <c r="AB314" s="118"/>
      <c r="AC314" s="134"/>
      <c r="AD314" s="134"/>
      <c r="AE314" s="134"/>
      <c r="AF314" s="117"/>
      <c r="AG314" s="124"/>
      <c r="AH314" s="124"/>
      <c r="AI314" s="124"/>
    </row>
    <row r="315" ht="12.0" customHeight="1">
      <c r="A315" s="112"/>
      <c r="B315" s="112"/>
      <c r="C315" s="112"/>
      <c r="D315" s="117"/>
      <c r="E315" s="114"/>
      <c r="F315" s="117"/>
      <c r="G315" s="117"/>
      <c r="H315" s="136"/>
      <c r="I315" s="117"/>
      <c r="J315" s="117"/>
      <c r="K315" s="118"/>
      <c r="L315" s="119"/>
      <c r="M315" s="120"/>
      <c r="N315" s="135"/>
      <c r="O315" s="120"/>
      <c r="P315" s="119"/>
      <c r="Q315" s="120"/>
      <c r="R315" s="118"/>
      <c r="S315" s="119"/>
      <c r="T315" s="119"/>
      <c r="U315" s="119"/>
      <c r="V315" s="119"/>
      <c r="W315" s="117"/>
      <c r="X315" s="119"/>
      <c r="Y315" s="117"/>
      <c r="Z315" s="117"/>
      <c r="AA315" s="134"/>
      <c r="AB315" s="118"/>
      <c r="AC315" s="134"/>
      <c r="AD315" s="134"/>
      <c r="AE315" s="134"/>
      <c r="AF315" s="117"/>
      <c r="AG315" s="124"/>
      <c r="AH315" s="124"/>
      <c r="AI315" s="124"/>
    </row>
    <row r="316" ht="12.0" customHeight="1">
      <c r="A316" s="112"/>
      <c r="B316" s="112"/>
      <c r="C316" s="112"/>
      <c r="D316" s="117"/>
      <c r="E316" s="114"/>
      <c r="F316" s="117"/>
      <c r="G316" s="117"/>
      <c r="H316" s="136"/>
      <c r="I316" s="117"/>
      <c r="J316" s="117"/>
      <c r="K316" s="118"/>
      <c r="L316" s="119"/>
      <c r="M316" s="120"/>
      <c r="N316" s="135"/>
      <c r="O316" s="120"/>
      <c r="P316" s="119"/>
      <c r="Q316" s="120"/>
      <c r="R316" s="118"/>
      <c r="S316" s="119"/>
      <c r="T316" s="119"/>
      <c r="U316" s="119"/>
      <c r="V316" s="119"/>
      <c r="W316" s="117"/>
      <c r="X316" s="119"/>
      <c r="Y316" s="117"/>
      <c r="Z316" s="117"/>
      <c r="AA316" s="134"/>
      <c r="AB316" s="118"/>
      <c r="AC316" s="134"/>
      <c r="AD316" s="134"/>
      <c r="AE316" s="134"/>
      <c r="AF316" s="117"/>
      <c r="AG316" s="124"/>
      <c r="AH316" s="124"/>
      <c r="AI316" s="124"/>
    </row>
    <row r="317" ht="12.0" customHeight="1">
      <c r="A317" s="112"/>
      <c r="B317" s="112"/>
      <c r="C317" s="112"/>
      <c r="D317" s="117"/>
      <c r="E317" s="114"/>
      <c r="F317" s="117"/>
      <c r="G317" s="117"/>
      <c r="H317" s="136"/>
      <c r="I317" s="117"/>
      <c r="J317" s="117"/>
      <c r="K317" s="118"/>
      <c r="L317" s="119"/>
      <c r="M317" s="120"/>
      <c r="N317" s="135"/>
      <c r="O317" s="120"/>
      <c r="P317" s="119"/>
      <c r="Q317" s="120"/>
      <c r="R317" s="118"/>
      <c r="S317" s="119"/>
      <c r="T317" s="119"/>
      <c r="U317" s="119"/>
      <c r="V317" s="119"/>
      <c r="W317" s="117"/>
      <c r="X317" s="119"/>
      <c r="Y317" s="117"/>
      <c r="Z317" s="117"/>
      <c r="AA317" s="134"/>
      <c r="AB317" s="118"/>
      <c r="AC317" s="134"/>
      <c r="AD317" s="134"/>
      <c r="AE317" s="134"/>
      <c r="AF317" s="117"/>
      <c r="AG317" s="124"/>
      <c r="AH317" s="124"/>
      <c r="AI317" s="124"/>
    </row>
    <row r="318" ht="12.0" customHeight="1">
      <c r="A318" s="112"/>
      <c r="B318" s="112"/>
      <c r="C318" s="112"/>
      <c r="D318" s="117"/>
      <c r="E318" s="114"/>
      <c r="F318" s="117"/>
      <c r="G318" s="117"/>
      <c r="H318" s="136"/>
      <c r="I318" s="117"/>
      <c r="J318" s="117"/>
      <c r="K318" s="118"/>
      <c r="L318" s="119"/>
      <c r="M318" s="120"/>
      <c r="N318" s="135"/>
      <c r="O318" s="120"/>
      <c r="P318" s="119"/>
      <c r="Q318" s="120"/>
      <c r="R318" s="118"/>
      <c r="S318" s="119"/>
      <c r="T318" s="119"/>
      <c r="U318" s="119"/>
      <c r="V318" s="119"/>
      <c r="W318" s="117"/>
      <c r="X318" s="119"/>
      <c r="Y318" s="117"/>
      <c r="Z318" s="117"/>
      <c r="AA318" s="134"/>
      <c r="AB318" s="118"/>
      <c r="AC318" s="134"/>
      <c r="AD318" s="134"/>
      <c r="AE318" s="134"/>
      <c r="AF318" s="117"/>
      <c r="AG318" s="124"/>
      <c r="AH318" s="124"/>
      <c r="AI318" s="124"/>
    </row>
    <row r="319" ht="12.0" customHeight="1">
      <c r="A319" s="112"/>
      <c r="B319" s="112"/>
      <c r="C319" s="112"/>
      <c r="D319" s="117"/>
      <c r="E319" s="114"/>
      <c r="F319" s="117"/>
      <c r="G319" s="117"/>
      <c r="H319" s="136"/>
      <c r="I319" s="117"/>
      <c r="J319" s="117"/>
      <c r="K319" s="118"/>
      <c r="L319" s="119"/>
      <c r="M319" s="120"/>
      <c r="N319" s="135"/>
      <c r="O319" s="120"/>
      <c r="P319" s="119"/>
      <c r="Q319" s="120"/>
      <c r="R319" s="118"/>
      <c r="S319" s="119"/>
      <c r="T319" s="119"/>
      <c r="U319" s="119"/>
      <c r="V319" s="119"/>
      <c r="W319" s="117"/>
      <c r="X319" s="119"/>
      <c r="Y319" s="117"/>
      <c r="Z319" s="117"/>
      <c r="AA319" s="134"/>
      <c r="AB319" s="118"/>
      <c r="AC319" s="134"/>
      <c r="AD319" s="134"/>
      <c r="AE319" s="134"/>
      <c r="AF319" s="117"/>
      <c r="AG319" s="124"/>
      <c r="AH319" s="124"/>
      <c r="AI319" s="124"/>
    </row>
    <row r="320" ht="12.0" customHeight="1">
      <c r="A320" s="112"/>
      <c r="B320" s="112"/>
      <c r="C320" s="112"/>
      <c r="D320" s="117"/>
      <c r="E320" s="114"/>
      <c r="F320" s="117"/>
      <c r="G320" s="117"/>
      <c r="H320" s="136"/>
      <c r="I320" s="117"/>
      <c r="J320" s="117"/>
      <c r="K320" s="118"/>
      <c r="L320" s="119"/>
      <c r="M320" s="120"/>
      <c r="N320" s="135"/>
      <c r="O320" s="120"/>
      <c r="P320" s="119"/>
      <c r="Q320" s="120"/>
      <c r="R320" s="118"/>
      <c r="S320" s="119"/>
      <c r="T320" s="119"/>
      <c r="U320" s="119"/>
      <c r="V320" s="119"/>
      <c r="W320" s="117"/>
      <c r="X320" s="119"/>
      <c r="Y320" s="117"/>
      <c r="Z320" s="117"/>
      <c r="AA320" s="134"/>
      <c r="AB320" s="118"/>
      <c r="AC320" s="134"/>
      <c r="AD320" s="134"/>
      <c r="AE320" s="134"/>
      <c r="AF320" s="117"/>
      <c r="AG320" s="124"/>
      <c r="AH320" s="124"/>
      <c r="AI320" s="124"/>
    </row>
    <row r="321" ht="12.0" customHeight="1">
      <c r="A321" s="112"/>
      <c r="B321" s="112"/>
      <c r="C321" s="112"/>
      <c r="D321" s="117"/>
      <c r="E321" s="114"/>
      <c r="F321" s="117"/>
      <c r="G321" s="117"/>
      <c r="H321" s="136"/>
      <c r="I321" s="117"/>
      <c r="J321" s="117"/>
      <c r="K321" s="118"/>
      <c r="L321" s="119"/>
      <c r="M321" s="120"/>
      <c r="N321" s="135"/>
      <c r="O321" s="120"/>
      <c r="P321" s="119"/>
      <c r="Q321" s="120"/>
      <c r="R321" s="118"/>
      <c r="S321" s="119"/>
      <c r="T321" s="119"/>
      <c r="U321" s="119"/>
      <c r="V321" s="119"/>
      <c r="W321" s="117"/>
      <c r="X321" s="119"/>
      <c r="Y321" s="117"/>
      <c r="Z321" s="117"/>
      <c r="AA321" s="134"/>
      <c r="AB321" s="118"/>
      <c r="AC321" s="134"/>
      <c r="AD321" s="134"/>
      <c r="AE321" s="134"/>
      <c r="AF321" s="117"/>
      <c r="AG321" s="124"/>
      <c r="AH321" s="124"/>
      <c r="AI321" s="124"/>
    </row>
    <row r="322" ht="12.0" customHeight="1">
      <c r="A322" s="112"/>
      <c r="B322" s="112"/>
      <c r="C322" s="112"/>
      <c r="D322" s="117"/>
      <c r="E322" s="114"/>
      <c r="F322" s="117"/>
      <c r="G322" s="117"/>
      <c r="H322" s="136"/>
      <c r="I322" s="117"/>
      <c r="J322" s="117"/>
      <c r="K322" s="118"/>
      <c r="L322" s="119"/>
      <c r="M322" s="120"/>
      <c r="N322" s="135"/>
      <c r="O322" s="120"/>
      <c r="P322" s="119"/>
      <c r="Q322" s="120"/>
      <c r="R322" s="118"/>
      <c r="S322" s="119"/>
      <c r="T322" s="119"/>
      <c r="U322" s="119"/>
      <c r="V322" s="119"/>
      <c r="W322" s="117"/>
      <c r="X322" s="119"/>
      <c r="Y322" s="117"/>
      <c r="Z322" s="117"/>
      <c r="AA322" s="134"/>
      <c r="AB322" s="118"/>
      <c r="AC322" s="134"/>
      <c r="AD322" s="134"/>
      <c r="AE322" s="134"/>
      <c r="AF322" s="117"/>
      <c r="AG322" s="124"/>
      <c r="AH322" s="124"/>
      <c r="AI322" s="124"/>
    </row>
    <row r="323" ht="12.0" customHeight="1">
      <c r="A323" s="112"/>
      <c r="B323" s="112"/>
      <c r="C323" s="112"/>
      <c r="D323" s="117"/>
      <c r="E323" s="114"/>
      <c r="F323" s="117"/>
      <c r="G323" s="117"/>
      <c r="H323" s="136"/>
      <c r="I323" s="117"/>
      <c r="J323" s="117"/>
      <c r="K323" s="118"/>
      <c r="L323" s="119"/>
      <c r="M323" s="120"/>
      <c r="N323" s="135"/>
      <c r="O323" s="120"/>
      <c r="P323" s="119"/>
      <c r="Q323" s="120"/>
      <c r="R323" s="118"/>
      <c r="S323" s="119"/>
      <c r="T323" s="119"/>
      <c r="U323" s="119"/>
      <c r="V323" s="119"/>
      <c r="W323" s="117"/>
      <c r="X323" s="119"/>
      <c r="Y323" s="117"/>
      <c r="Z323" s="117"/>
      <c r="AA323" s="134"/>
      <c r="AB323" s="118"/>
      <c r="AC323" s="134"/>
      <c r="AD323" s="134"/>
      <c r="AE323" s="134"/>
      <c r="AF323" s="117"/>
      <c r="AG323" s="124"/>
      <c r="AH323" s="124"/>
      <c r="AI323" s="124"/>
    </row>
    <row r="324" ht="12.0" customHeight="1">
      <c r="A324" s="112"/>
      <c r="B324" s="112"/>
      <c r="C324" s="112"/>
      <c r="D324" s="117"/>
      <c r="E324" s="114"/>
      <c r="F324" s="117"/>
      <c r="G324" s="117"/>
      <c r="H324" s="136"/>
      <c r="I324" s="117"/>
      <c r="J324" s="117"/>
      <c r="K324" s="118"/>
      <c r="L324" s="119"/>
      <c r="M324" s="120"/>
      <c r="N324" s="135"/>
      <c r="O324" s="120"/>
      <c r="P324" s="119"/>
      <c r="Q324" s="120"/>
      <c r="R324" s="118"/>
      <c r="S324" s="119"/>
      <c r="T324" s="119"/>
      <c r="U324" s="119"/>
      <c r="V324" s="119"/>
      <c r="W324" s="117"/>
      <c r="X324" s="119"/>
      <c r="Y324" s="117"/>
      <c r="Z324" s="117"/>
      <c r="AA324" s="134"/>
      <c r="AB324" s="118"/>
      <c r="AC324" s="134"/>
      <c r="AD324" s="134"/>
      <c r="AE324" s="134"/>
      <c r="AF324" s="117"/>
      <c r="AG324" s="124"/>
      <c r="AH324" s="124"/>
      <c r="AI324" s="124"/>
    </row>
    <row r="325" ht="12.0" customHeight="1">
      <c r="A325" s="112"/>
      <c r="B325" s="112"/>
      <c r="C325" s="112"/>
      <c r="D325" s="117"/>
      <c r="E325" s="114"/>
      <c r="F325" s="117"/>
      <c r="G325" s="117"/>
      <c r="H325" s="136"/>
      <c r="I325" s="117"/>
      <c r="J325" s="117"/>
      <c r="K325" s="118"/>
      <c r="L325" s="119"/>
      <c r="M325" s="120"/>
      <c r="N325" s="135"/>
      <c r="O325" s="120"/>
      <c r="P325" s="119"/>
      <c r="Q325" s="120"/>
      <c r="R325" s="118"/>
      <c r="S325" s="119"/>
      <c r="T325" s="119"/>
      <c r="U325" s="119"/>
      <c r="V325" s="119"/>
      <c r="W325" s="117"/>
      <c r="X325" s="119"/>
      <c r="Y325" s="117"/>
      <c r="Z325" s="117"/>
      <c r="AA325" s="134"/>
      <c r="AB325" s="118"/>
      <c r="AC325" s="134"/>
      <c r="AD325" s="134"/>
      <c r="AE325" s="134"/>
      <c r="AF325" s="117"/>
      <c r="AG325" s="124"/>
      <c r="AH325" s="124"/>
      <c r="AI325" s="124"/>
    </row>
    <row r="326" ht="12.0" customHeight="1">
      <c r="A326" s="112"/>
      <c r="B326" s="112"/>
      <c r="C326" s="112"/>
      <c r="D326" s="117"/>
      <c r="E326" s="114"/>
      <c r="F326" s="117"/>
      <c r="G326" s="117"/>
      <c r="H326" s="136"/>
      <c r="I326" s="117"/>
      <c r="J326" s="117"/>
      <c r="K326" s="118"/>
      <c r="L326" s="119"/>
      <c r="M326" s="120"/>
      <c r="N326" s="135"/>
      <c r="O326" s="120"/>
      <c r="P326" s="119"/>
      <c r="Q326" s="120"/>
      <c r="R326" s="118"/>
      <c r="S326" s="119"/>
      <c r="T326" s="119"/>
      <c r="U326" s="119"/>
      <c r="V326" s="119"/>
      <c r="W326" s="117"/>
      <c r="X326" s="119"/>
      <c r="Y326" s="117"/>
      <c r="Z326" s="117"/>
      <c r="AA326" s="134"/>
      <c r="AB326" s="118"/>
      <c r="AC326" s="134"/>
      <c r="AD326" s="134"/>
      <c r="AE326" s="134"/>
      <c r="AF326" s="117"/>
      <c r="AG326" s="124"/>
      <c r="AH326" s="124"/>
      <c r="AI326" s="124"/>
    </row>
    <row r="327" ht="12.0" customHeight="1">
      <c r="A327" s="112"/>
      <c r="B327" s="112"/>
      <c r="C327" s="112"/>
      <c r="D327" s="117"/>
      <c r="E327" s="114"/>
      <c r="F327" s="117"/>
      <c r="G327" s="117"/>
      <c r="H327" s="136"/>
      <c r="I327" s="117"/>
      <c r="J327" s="117"/>
      <c r="K327" s="118"/>
      <c r="L327" s="119"/>
      <c r="M327" s="120"/>
      <c r="N327" s="135"/>
      <c r="O327" s="120"/>
      <c r="P327" s="119"/>
      <c r="Q327" s="120"/>
      <c r="R327" s="118"/>
      <c r="S327" s="119"/>
      <c r="T327" s="119"/>
      <c r="U327" s="119"/>
      <c r="V327" s="119"/>
      <c r="W327" s="117"/>
      <c r="X327" s="119"/>
      <c r="Y327" s="117"/>
      <c r="Z327" s="117"/>
      <c r="AA327" s="134"/>
      <c r="AB327" s="118"/>
      <c r="AC327" s="134"/>
      <c r="AD327" s="134"/>
      <c r="AE327" s="134"/>
      <c r="AF327" s="117"/>
      <c r="AG327" s="124"/>
      <c r="AH327" s="124"/>
      <c r="AI327" s="124"/>
    </row>
    <row r="328" ht="12.0" customHeight="1">
      <c r="A328" s="112"/>
      <c r="B328" s="112"/>
      <c r="C328" s="112"/>
      <c r="D328" s="117"/>
      <c r="E328" s="114"/>
      <c r="F328" s="117"/>
      <c r="G328" s="117"/>
      <c r="H328" s="136"/>
      <c r="I328" s="117"/>
      <c r="J328" s="117"/>
      <c r="K328" s="118"/>
      <c r="L328" s="119"/>
      <c r="M328" s="120"/>
      <c r="N328" s="135"/>
      <c r="O328" s="120"/>
      <c r="P328" s="119"/>
      <c r="Q328" s="120"/>
      <c r="R328" s="118"/>
      <c r="S328" s="119"/>
      <c r="T328" s="119"/>
      <c r="U328" s="119"/>
      <c r="V328" s="119"/>
      <c r="W328" s="117"/>
      <c r="X328" s="119"/>
      <c r="Y328" s="117"/>
      <c r="Z328" s="117"/>
      <c r="AA328" s="134"/>
      <c r="AB328" s="118"/>
      <c r="AC328" s="134"/>
      <c r="AD328" s="134"/>
      <c r="AE328" s="134"/>
      <c r="AF328" s="117"/>
      <c r="AG328" s="124"/>
      <c r="AH328" s="124"/>
      <c r="AI328" s="124"/>
    </row>
    <row r="329" ht="12.0" customHeight="1">
      <c r="A329" s="112"/>
      <c r="B329" s="112"/>
      <c r="C329" s="112"/>
      <c r="D329" s="117"/>
      <c r="E329" s="114"/>
      <c r="F329" s="117"/>
      <c r="G329" s="117"/>
      <c r="H329" s="136"/>
      <c r="I329" s="117"/>
      <c r="J329" s="117"/>
      <c r="K329" s="118"/>
      <c r="L329" s="119"/>
      <c r="M329" s="120"/>
      <c r="N329" s="135"/>
      <c r="O329" s="120"/>
      <c r="P329" s="119"/>
      <c r="Q329" s="120"/>
      <c r="R329" s="118"/>
      <c r="S329" s="119"/>
      <c r="T329" s="119"/>
      <c r="U329" s="119"/>
      <c r="V329" s="119"/>
      <c r="W329" s="117"/>
      <c r="X329" s="119"/>
      <c r="Y329" s="117"/>
      <c r="Z329" s="117"/>
      <c r="AA329" s="134"/>
      <c r="AB329" s="118"/>
      <c r="AC329" s="134"/>
      <c r="AD329" s="134"/>
      <c r="AE329" s="134"/>
      <c r="AF329" s="117"/>
      <c r="AG329" s="124"/>
      <c r="AH329" s="124"/>
      <c r="AI329" s="124"/>
    </row>
    <row r="330" ht="12.0" customHeight="1">
      <c r="A330" s="112"/>
      <c r="B330" s="112"/>
      <c r="C330" s="112"/>
      <c r="D330" s="117"/>
      <c r="E330" s="114"/>
      <c r="F330" s="117"/>
      <c r="G330" s="117"/>
      <c r="H330" s="136"/>
      <c r="I330" s="117"/>
      <c r="J330" s="117"/>
      <c r="K330" s="118"/>
      <c r="L330" s="119"/>
      <c r="M330" s="120"/>
      <c r="N330" s="135"/>
      <c r="O330" s="120"/>
      <c r="P330" s="119"/>
      <c r="Q330" s="120"/>
      <c r="R330" s="118"/>
      <c r="S330" s="119"/>
      <c r="T330" s="119"/>
      <c r="U330" s="119"/>
      <c r="V330" s="119"/>
      <c r="W330" s="117"/>
      <c r="X330" s="119"/>
      <c r="Y330" s="117"/>
      <c r="Z330" s="117"/>
      <c r="AA330" s="134"/>
      <c r="AB330" s="118"/>
      <c r="AC330" s="134"/>
      <c r="AD330" s="134"/>
      <c r="AE330" s="134"/>
      <c r="AF330" s="117"/>
      <c r="AG330" s="124"/>
      <c r="AH330" s="124"/>
      <c r="AI330" s="124"/>
    </row>
    <row r="331" ht="12.0" customHeight="1">
      <c r="A331" s="112"/>
      <c r="B331" s="112"/>
      <c r="C331" s="112"/>
      <c r="D331" s="117"/>
      <c r="E331" s="114"/>
      <c r="F331" s="117"/>
      <c r="G331" s="117"/>
      <c r="H331" s="136"/>
      <c r="I331" s="117"/>
      <c r="J331" s="117"/>
      <c r="K331" s="118"/>
      <c r="L331" s="119"/>
      <c r="M331" s="120"/>
      <c r="N331" s="135"/>
      <c r="O331" s="120"/>
      <c r="P331" s="119"/>
      <c r="Q331" s="120"/>
      <c r="R331" s="118"/>
      <c r="S331" s="119"/>
      <c r="T331" s="119"/>
      <c r="U331" s="119"/>
      <c r="V331" s="119"/>
      <c r="W331" s="117"/>
      <c r="X331" s="119"/>
      <c r="Y331" s="117"/>
      <c r="Z331" s="117"/>
      <c r="AA331" s="134"/>
      <c r="AB331" s="118"/>
      <c r="AC331" s="134"/>
      <c r="AD331" s="134"/>
      <c r="AE331" s="134"/>
      <c r="AF331" s="117"/>
      <c r="AG331" s="124"/>
      <c r="AH331" s="124"/>
      <c r="AI331" s="124"/>
    </row>
    <row r="332" ht="12.0" customHeight="1">
      <c r="A332" s="112"/>
      <c r="B332" s="112"/>
      <c r="C332" s="112"/>
      <c r="D332" s="117"/>
      <c r="E332" s="114"/>
      <c r="F332" s="117"/>
      <c r="G332" s="117"/>
      <c r="H332" s="136"/>
      <c r="I332" s="117"/>
      <c r="J332" s="117"/>
      <c r="K332" s="118"/>
      <c r="L332" s="119"/>
      <c r="M332" s="120"/>
      <c r="N332" s="135"/>
      <c r="O332" s="120"/>
      <c r="P332" s="119"/>
      <c r="Q332" s="120"/>
      <c r="R332" s="118"/>
      <c r="S332" s="119"/>
      <c r="T332" s="119"/>
      <c r="U332" s="119"/>
      <c r="V332" s="119"/>
      <c r="W332" s="117"/>
      <c r="X332" s="119"/>
      <c r="Y332" s="117"/>
      <c r="Z332" s="117"/>
      <c r="AA332" s="134"/>
      <c r="AB332" s="118"/>
      <c r="AC332" s="134"/>
      <c r="AD332" s="134"/>
      <c r="AE332" s="134"/>
      <c r="AF332" s="117"/>
      <c r="AG332" s="124"/>
      <c r="AH332" s="124"/>
      <c r="AI332" s="124"/>
    </row>
    <row r="333" ht="12.0" customHeight="1">
      <c r="A333" s="112"/>
      <c r="B333" s="112"/>
      <c r="C333" s="112"/>
      <c r="D333" s="117"/>
      <c r="E333" s="114"/>
      <c r="F333" s="117"/>
      <c r="G333" s="117"/>
      <c r="H333" s="136"/>
      <c r="I333" s="117"/>
      <c r="J333" s="117"/>
      <c r="K333" s="118"/>
      <c r="L333" s="119"/>
      <c r="M333" s="120"/>
      <c r="N333" s="135"/>
      <c r="O333" s="120"/>
      <c r="P333" s="119"/>
      <c r="Q333" s="120"/>
      <c r="R333" s="118"/>
      <c r="S333" s="119"/>
      <c r="T333" s="119"/>
      <c r="U333" s="119"/>
      <c r="V333" s="119"/>
      <c r="W333" s="117"/>
      <c r="X333" s="119"/>
      <c r="Y333" s="117"/>
      <c r="Z333" s="117"/>
      <c r="AA333" s="134"/>
      <c r="AB333" s="118"/>
      <c r="AC333" s="134"/>
      <c r="AD333" s="134"/>
      <c r="AE333" s="134"/>
      <c r="AF333" s="117"/>
      <c r="AG333" s="124"/>
      <c r="AH333" s="124"/>
      <c r="AI333" s="124"/>
    </row>
    <row r="334" ht="12.0" customHeight="1">
      <c r="A334" s="112"/>
      <c r="B334" s="112"/>
      <c r="C334" s="112"/>
      <c r="D334" s="117"/>
      <c r="E334" s="114"/>
      <c r="F334" s="117"/>
      <c r="G334" s="117"/>
      <c r="H334" s="136"/>
      <c r="I334" s="117"/>
      <c r="J334" s="117"/>
      <c r="K334" s="118"/>
      <c r="L334" s="119"/>
      <c r="M334" s="120"/>
      <c r="N334" s="135"/>
      <c r="O334" s="120"/>
      <c r="P334" s="119"/>
      <c r="Q334" s="120"/>
      <c r="R334" s="118"/>
      <c r="S334" s="119"/>
      <c r="T334" s="119"/>
      <c r="U334" s="119"/>
      <c r="V334" s="119"/>
      <c r="W334" s="117"/>
      <c r="X334" s="119"/>
      <c r="Y334" s="117"/>
      <c r="Z334" s="117"/>
      <c r="AA334" s="134"/>
      <c r="AB334" s="118"/>
      <c r="AC334" s="134"/>
      <c r="AD334" s="134"/>
      <c r="AE334" s="134"/>
      <c r="AF334" s="117"/>
      <c r="AG334" s="124"/>
      <c r="AH334" s="124"/>
      <c r="AI334" s="124"/>
    </row>
    <row r="335" ht="12.0" customHeight="1">
      <c r="A335" s="112"/>
      <c r="B335" s="112"/>
      <c r="C335" s="112"/>
      <c r="D335" s="117"/>
      <c r="E335" s="114"/>
      <c r="F335" s="117"/>
      <c r="G335" s="117"/>
      <c r="H335" s="136"/>
      <c r="I335" s="117"/>
      <c r="J335" s="117"/>
      <c r="K335" s="118"/>
      <c r="L335" s="119"/>
      <c r="M335" s="120"/>
      <c r="N335" s="135"/>
      <c r="O335" s="120"/>
      <c r="P335" s="119"/>
      <c r="Q335" s="120"/>
      <c r="R335" s="118"/>
      <c r="S335" s="119"/>
      <c r="T335" s="119"/>
      <c r="U335" s="119"/>
      <c r="V335" s="119"/>
      <c r="W335" s="117"/>
      <c r="X335" s="119"/>
      <c r="Y335" s="117"/>
      <c r="Z335" s="117"/>
      <c r="AA335" s="134"/>
      <c r="AB335" s="118"/>
      <c r="AC335" s="134"/>
      <c r="AD335" s="134"/>
      <c r="AE335" s="134"/>
      <c r="AF335" s="117"/>
      <c r="AG335" s="124"/>
      <c r="AH335" s="124"/>
      <c r="AI335" s="124"/>
    </row>
    <row r="336" ht="12.0" customHeight="1">
      <c r="A336" s="112"/>
      <c r="B336" s="112"/>
      <c r="C336" s="112"/>
      <c r="D336" s="117"/>
      <c r="E336" s="114"/>
      <c r="F336" s="117"/>
      <c r="G336" s="117"/>
      <c r="H336" s="136"/>
      <c r="I336" s="117"/>
      <c r="J336" s="117"/>
      <c r="K336" s="118"/>
      <c r="L336" s="119"/>
      <c r="M336" s="120"/>
      <c r="N336" s="135"/>
      <c r="O336" s="120"/>
      <c r="P336" s="119"/>
      <c r="Q336" s="120"/>
      <c r="R336" s="118"/>
      <c r="S336" s="119"/>
      <c r="T336" s="119"/>
      <c r="U336" s="119"/>
      <c r="V336" s="119"/>
      <c r="W336" s="117"/>
      <c r="X336" s="119"/>
      <c r="Y336" s="117"/>
      <c r="Z336" s="117"/>
      <c r="AA336" s="134"/>
      <c r="AB336" s="118"/>
      <c r="AC336" s="134"/>
      <c r="AD336" s="134"/>
      <c r="AE336" s="134"/>
      <c r="AF336" s="117"/>
      <c r="AG336" s="124"/>
      <c r="AH336" s="124"/>
      <c r="AI336" s="124"/>
    </row>
    <row r="337" ht="12.0" customHeight="1">
      <c r="A337" s="112"/>
      <c r="B337" s="112"/>
      <c r="C337" s="112"/>
      <c r="D337" s="117"/>
      <c r="E337" s="114"/>
      <c r="F337" s="117"/>
      <c r="G337" s="117"/>
      <c r="H337" s="136"/>
      <c r="I337" s="117"/>
      <c r="J337" s="117"/>
      <c r="K337" s="118"/>
      <c r="L337" s="119"/>
      <c r="M337" s="120"/>
      <c r="N337" s="135"/>
      <c r="O337" s="120"/>
      <c r="P337" s="119"/>
      <c r="Q337" s="120"/>
      <c r="R337" s="118"/>
      <c r="S337" s="119"/>
      <c r="T337" s="119"/>
      <c r="U337" s="119"/>
      <c r="V337" s="119"/>
      <c r="W337" s="117"/>
      <c r="X337" s="119"/>
      <c r="Y337" s="117"/>
      <c r="Z337" s="117"/>
      <c r="AA337" s="134"/>
      <c r="AB337" s="118"/>
      <c r="AC337" s="134"/>
      <c r="AD337" s="134"/>
      <c r="AE337" s="134"/>
      <c r="AF337" s="117"/>
      <c r="AG337" s="124"/>
      <c r="AH337" s="124"/>
      <c r="AI337" s="124"/>
    </row>
    <row r="338" ht="12.0" customHeight="1">
      <c r="A338" s="112"/>
      <c r="B338" s="112"/>
      <c r="C338" s="112"/>
      <c r="D338" s="117"/>
      <c r="E338" s="114"/>
      <c r="F338" s="117"/>
      <c r="G338" s="117"/>
      <c r="H338" s="136"/>
      <c r="I338" s="117"/>
      <c r="J338" s="117"/>
      <c r="K338" s="118"/>
      <c r="L338" s="119"/>
      <c r="M338" s="120"/>
      <c r="N338" s="135"/>
      <c r="O338" s="120"/>
      <c r="P338" s="119"/>
      <c r="Q338" s="120"/>
      <c r="R338" s="118"/>
      <c r="S338" s="119"/>
      <c r="T338" s="119"/>
      <c r="U338" s="119"/>
      <c r="V338" s="119"/>
      <c r="W338" s="117"/>
      <c r="X338" s="119"/>
      <c r="Y338" s="117"/>
      <c r="Z338" s="117"/>
      <c r="AA338" s="134"/>
      <c r="AB338" s="118"/>
      <c r="AC338" s="134"/>
      <c r="AD338" s="134"/>
      <c r="AE338" s="134"/>
      <c r="AF338" s="117"/>
      <c r="AG338" s="124"/>
      <c r="AH338" s="124"/>
      <c r="AI338" s="124"/>
    </row>
    <row r="339" ht="12.0" customHeight="1">
      <c r="A339" s="112"/>
      <c r="B339" s="112"/>
      <c r="C339" s="112"/>
      <c r="D339" s="117"/>
      <c r="E339" s="114"/>
      <c r="F339" s="117"/>
      <c r="G339" s="117"/>
      <c r="H339" s="136"/>
      <c r="I339" s="117"/>
      <c r="J339" s="117"/>
      <c r="K339" s="118"/>
      <c r="L339" s="119"/>
      <c r="M339" s="120"/>
      <c r="N339" s="135"/>
      <c r="O339" s="120"/>
      <c r="P339" s="119"/>
      <c r="Q339" s="120"/>
      <c r="R339" s="118"/>
      <c r="S339" s="119"/>
      <c r="T339" s="119"/>
      <c r="U339" s="119"/>
      <c r="V339" s="119"/>
      <c r="W339" s="117"/>
      <c r="X339" s="119"/>
      <c r="Y339" s="117"/>
      <c r="Z339" s="117"/>
      <c r="AA339" s="134"/>
      <c r="AB339" s="118"/>
      <c r="AC339" s="134"/>
      <c r="AD339" s="134"/>
      <c r="AE339" s="134"/>
      <c r="AF339" s="117"/>
      <c r="AG339" s="124"/>
      <c r="AH339" s="124"/>
      <c r="AI339" s="124"/>
    </row>
    <row r="340" ht="12.0" customHeight="1">
      <c r="A340" s="112"/>
      <c r="B340" s="112"/>
      <c r="C340" s="112"/>
      <c r="D340" s="117"/>
      <c r="E340" s="114"/>
      <c r="F340" s="117"/>
      <c r="G340" s="117"/>
      <c r="H340" s="136"/>
      <c r="I340" s="117"/>
      <c r="J340" s="117"/>
      <c r="K340" s="118"/>
      <c r="L340" s="119"/>
      <c r="M340" s="120"/>
      <c r="N340" s="135"/>
      <c r="O340" s="120"/>
      <c r="P340" s="119"/>
      <c r="Q340" s="120"/>
      <c r="R340" s="118"/>
      <c r="S340" s="119"/>
      <c r="T340" s="119"/>
      <c r="U340" s="119"/>
      <c r="V340" s="119"/>
      <c r="W340" s="117"/>
      <c r="X340" s="119"/>
      <c r="Y340" s="117"/>
      <c r="Z340" s="117"/>
      <c r="AA340" s="134"/>
      <c r="AB340" s="118"/>
      <c r="AC340" s="134"/>
      <c r="AD340" s="134"/>
      <c r="AE340" s="134"/>
      <c r="AF340" s="117"/>
      <c r="AG340" s="124"/>
      <c r="AH340" s="124"/>
      <c r="AI340" s="124"/>
    </row>
    <row r="341" ht="12.0" customHeight="1">
      <c r="A341" s="112"/>
      <c r="B341" s="112"/>
      <c r="C341" s="112"/>
      <c r="D341" s="117"/>
      <c r="E341" s="114"/>
      <c r="F341" s="117"/>
      <c r="G341" s="117"/>
      <c r="H341" s="136"/>
      <c r="I341" s="117"/>
      <c r="J341" s="117"/>
      <c r="K341" s="118"/>
      <c r="L341" s="119"/>
      <c r="M341" s="120"/>
      <c r="N341" s="135"/>
      <c r="O341" s="120"/>
      <c r="P341" s="119"/>
      <c r="Q341" s="120"/>
      <c r="R341" s="118"/>
      <c r="S341" s="119"/>
      <c r="T341" s="119"/>
      <c r="U341" s="119"/>
      <c r="V341" s="119"/>
      <c r="W341" s="117"/>
      <c r="X341" s="119"/>
      <c r="Y341" s="117"/>
      <c r="Z341" s="117"/>
      <c r="AA341" s="134"/>
      <c r="AB341" s="118"/>
      <c r="AC341" s="134"/>
      <c r="AD341" s="134"/>
      <c r="AE341" s="134"/>
      <c r="AF341" s="117"/>
      <c r="AG341" s="124"/>
      <c r="AH341" s="124"/>
      <c r="AI341" s="124"/>
    </row>
    <row r="342" ht="12.0" customHeight="1">
      <c r="A342" s="112"/>
      <c r="B342" s="112"/>
      <c r="C342" s="112"/>
      <c r="D342" s="117"/>
      <c r="E342" s="114"/>
      <c r="F342" s="117"/>
      <c r="G342" s="117"/>
      <c r="H342" s="136"/>
      <c r="I342" s="117"/>
      <c r="J342" s="117"/>
      <c r="K342" s="118"/>
      <c r="L342" s="119"/>
      <c r="M342" s="120"/>
      <c r="N342" s="135"/>
      <c r="O342" s="120"/>
      <c r="P342" s="119"/>
      <c r="Q342" s="120"/>
      <c r="R342" s="118"/>
      <c r="S342" s="119"/>
      <c r="T342" s="119"/>
      <c r="U342" s="119"/>
      <c r="V342" s="119"/>
      <c r="W342" s="117"/>
      <c r="X342" s="119"/>
      <c r="Y342" s="117"/>
      <c r="Z342" s="117"/>
      <c r="AA342" s="134"/>
      <c r="AB342" s="118"/>
      <c r="AC342" s="134"/>
      <c r="AD342" s="134"/>
      <c r="AE342" s="134"/>
      <c r="AF342" s="117"/>
      <c r="AG342" s="124"/>
      <c r="AH342" s="124"/>
      <c r="AI342" s="124"/>
    </row>
    <row r="343" ht="12.0" customHeight="1">
      <c r="A343" s="112"/>
      <c r="B343" s="112"/>
      <c r="C343" s="112"/>
      <c r="D343" s="117"/>
      <c r="E343" s="114"/>
      <c r="F343" s="117"/>
      <c r="G343" s="117"/>
      <c r="H343" s="136"/>
      <c r="I343" s="117"/>
      <c r="J343" s="117"/>
      <c r="K343" s="118"/>
      <c r="L343" s="119"/>
      <c r="M343" s="120"/>
      <c r="N343" s="135"/>
      <c r="O343" s="120"/>
      <c r="P343" s="119"/>
      <c r="Q343" s="120"/>
      <c r="R343" s="118"/>
      <c r="S343" s="119"/>
      <c r="T343" s="119"/>
      <c r="U343" s="119"/>
      <c r="V343" s="119"/>
      <c r="W343" s="117"/>
      <c r="X343" s="119"/>
      <c r="Y343" s="117"/>
      <c r="Z343" s="117"/>
      <c r="AA343" s="134"/>
      <c r="AB343" s="118"/>
      <c r="AC343" s="134"/>
      <c r="AD343" s="134"/>
      <c r="AE343" s="134"/>
      <c r="AF343" s="117"/>
      <c r="AG343" s="124"/>
      <c r="AH343" s="124"/>
      <c r="AI343" s="124"/>
    </row>
    <row r="344" ht="12.0" customHeight="1">
      <c r="A344" s="112"/>
      <c r="B344" s="112"/>
      <c r="C344" s="112"/>
      <c r="D344" s="117"/>
      <c r="E344" s="114"/>
      <c r="F344" s="117"/>
      <c r="G344" s="117"/>
      <c r="H344" s="136"/>
      <c r="I344" s="117"/>
      <c r="J344" s="117"/>
      <c r="K344" s="118"/>
      <c r="L344" s="119"/>
      <c r="M344" s="120"/>
      <c r="N344" s="135"/>
      <c r="O344" s="120"/>
      <c r="P344" s="119"/>
      <c r="Q344" s="120"/>
      <c r="R344" s="118"/>
      <c r="S344" s="119"/>
      <c r="T344" s="119"/>
      <c r="U344" s="119"/>
      <c r="V344" s="119"/>
      <c r="W344" s="117"/>
      <c r="X344" s="119"/>
      <c r="Y344" s="117"/>
      <c r="Z344" s="117"/>
      <c r="AA344" s="134"/>
      <c r="AB344" s="118"/>
      <c r="AC344" s="134"/>
      <c r="AD344" s="134"/>
      <c r="AE344" s="134"/>
      <c r="AF344" s="117"/>
      <c r="AG344" s="124"/>
      <c r="AH344" s="124"/>
      <c r="AI344" s="124"/>
    </row>
    <row r="345" ht="12.0" customHeight="1">
      <c r="A345" s="112"/>
      <c r="B345" s="112"/>
      <c r="C345" s="112"/>
      <c r="D345" s="117"/>
      <c r="E345" s="114"/>
      <c r="F345" s="117"/>
      <c r="G345" s="117"/>
      <c r="H345" s="136"/>
      <c r="I345" s="117"/>
      <c r="J345" s="117"/>
      <c r="K345" s="118"/>
      <c r="L345" s="119"/>
      <c r="M345" s="120"/>
      <c r="N345" s="135"/>
      <c r="O345" s="120"/>
      <c r="P345" s="119"/>
      <c r="Q345" s="120"/>
      <c r="R345" s="118"/>
      <c r="S345" s="119"/>
      <c r="T345" s="119"/>
      <c r="U345" s="119"/>
      <c r="V345" s="119"/>
      <c r="W345" s="117"/>
      <c r="X345" s="119"/>
      <c r="Y345" s="117"/>
      <c r="Z345" s="117"/>
      <c r="AA345" s="134"/>
      <c r="AB345" s="118"/>
      <c r="AC345" s="134"/>
      <c r="AD345" s="134"/>
      <c r="AE345" s="134"/>
      <c r="AF345" s="117"/>
      <c r="AG345" s="124"/>
      <c r="AH345" s="124"/>
      <c r="AI345" s="124"/>
    </row>
    <row r="346" ht="12.0" customHeight="1">
      <c r="A346" s="112"/>
      <c r="B346" s="112"/>
      <c r="C346" s="112"/>
      <c r="D346" s="117"/>
      <c r="E346" s="114"/>
      <c r="F346" s="117"/>
      <c r="G346" s="117"/>
      <c r="H346" s="136"/>
      <c r="I346" s="117"/>
      <c r="J346" s="117"/>
      <c r="K346" s="118"/>
      <c r="L346" s="119"/>
      <c r="M346" s="120"/>
      <c r="N346" s="135"/>
      <c r="O346" s="120"/>
      <c r="P346" s="119"/>
      <c r="Q346" s="120"/>
      <c r="R346" s="118"/>
      <c r="S346" s="119"/>
      <c r="T346" s="119"/>
      <c r="U346" s="119"/>
      <c r="V346" s="119"/>
      <c r="W346" s="117"/>
      <c r="X346" s="119"/>
      <c r="Y346" s="117"/>
      <c r="Z346" s="117"/>
      <c r="AA346" s="134"/>
      <c r="AB346" s="118"/>
      <c r="AC346" s="134"/>
      <c r="AD346" s="134"/>
      <c r="AE346" s="134"/>
      <c r="AF346" s="117"/>
      <c r="AG346" s="124"/>
      <c r="AH346" s="124"/>
      <c r="AI346" s="124"/>
    </row>
    <row r="347" ht="12.0" customHeight="1">
      <c r="A347" s="112"/>
      <c r="B347" s="112"/>
      <c r="C347" s="112"/>
      <c r="D347" s="117"/>
      <c r="E347" s="114"/>
      <c r="F347" s="117"/>
      <c r="G347" s="117"/>
      <c r="H347" s="136"/>
      <c r="I347" s="117"/>
      <c r="J347" s="117"/>
      <c r="K347" s="118"/>
      <c r="L347" s="119"/>
      <c r="M347" s="120"/>
      <c r="N347" s="135"/>
      <c r="O347" s="120"/>
      <c r="P347" s="119"/>
      <c r="Q347" s="120"/>
      <c r="R347" s="118"/>
      <c r="S347" s="119"/>
      <c r="T347" s="119"/>
      <c r="U347" s="119"/>
      <c r="V347" s="119"/>
      <c r="W347" s="117"/>
      <c r="X347" s="119"/>
      <c r="Y347" s="117"/>
      <c r="Z347" s="117"/>
      <c r="AA347" s="134"/>
      <c r="AB347" s="118"/>
      <c r="AC347" s="134"/>
      <c r="AD347" s="134"/>
      <c r="AE347" s="134"/>
      <c r="AF347" s="117"/>
      <c r="AG347" s="124"/>
      <c r="AH347" s="124"/>
      <c r="AI347" s="124"/>
    </row>
    <row r="348" ht="12.0" customHeight="1">
      <c r="A348" s="112"/>
      <c r="B348" s="112"/>
      <c r="C348" s="112"/>
      <c r="D348" s="117"/>
      <c r="E348" s="114"/>
      <c r="F348" s="117"/>
      <c r="G348" s="117"/>
      <c r="H348" s="136"/>
      <c r="I348" s="117"/>
      <c r="J348" s="117"/>
      <c r="K348" s="118"/>
      <c r="L348" s="119"/>
      <c r="M348" s="120"/>
      <c r="N348" s="135"/>
      <c r="O348" s="120"/>
      <c r="P348" s="119"/>
      <c r="Q348" s="120"/>
      <c r="R348" s="118"/>
      <c r="S348" s="119"/>
      <c r="T348" s="119"/>
      <c r="U348" s="119"/>
      <c r="V348" s="119"/>
      <c r="W348" s="117"/>
      <c r="X348" s="119"/>
      <c r="Y348" s="117"/>
      <c r="Z348" s="117"/>
      <c r="AA348" s="134"/>
      <c r="AB348" s="118"/>
      <c r="AC348" s="134"/>
      <c r="AD348" s="134"/>
      <c r="AE348" s="134"/>
      <c r="AF348" s="117"/>
      <c r="AG348" s="124"/>
      <c r="AH348" s="124"/>
      <c r="AI348" s="124"/>
    </row>
    <row r="349" ht="12.0" customHeight="1">
      <c r="A349" s="112"/>
      <c r="B349" s="112"/>
      <c r="C349" s="112"/>
      <c r="D349" s="117"/>
      <c r="E349" s="114"/>
      <c r="F349" s="117"/>
      <c r="G349" s="117"/>
      <c r="H349" s="136"/>
      <c r="I349" s="117"/>
      <c r="J349" s="117"/>
      <c r="K349" s="118"/>
      <c r="L349" s="119"/>
      <c r="M349" s="120"/>
      <c r="N349" s="135"/>
      <c r="O349" s="120"/>
      <c r="P349" s="119"/>
      <c r="Q349" s="120"/>
      <c r="R349" s="118"/>
      <c r="S349" s="119"/>
      <c r="T349" s="119"/>
      <c r="U349" s="119"/>
      <c r="V349" s="119"/>
      <c r="W349" s="117"/>
      <c r="X349" s="119"/>
      <c r="Y349" s="117"/>
      <c r="Z349" s="117"/>
      <c r="AA349" s="134"/>
      <c r="AB349" s="118"/>
      <c r="AC349" s="134"/>
      <c r="AD349" s="134"/>
      <c r="AE349" s="134"/>
      <c r="AF349" s="117"/>
      <c r="AG349" s="124"/>
      <c r="AH349" s="124"/>
      <c r="AI349" s="124"/>
    </row>
    <row r="350" ht="12.0" customHeight="1">
      <c r="A350" s="112"/>
      <c r="B350" s="112"/>
      <c r="C350" s="112"/>
      <c r="D350" s="117"/>
      <c r="E350" s="114"/>
      <c r="F350" s="117"/>
      <c r="G350" s="117"/>
      <c r="H350" s="136"/>
      <c r="I350" s="117"/>
      <c r="J350" s="117"/>
      <c r="K350" s="118"/>
      <c r="L350" s="119"/>
      <c r="M350" s="120"/>
      <c r="N350" s="135"/>
      <c r="O350" s="120"/>
      <c r="P350" s="119"/>
      <c r="Q350" s="120"/>
      <c r="R350" s="118"/>
      <c r="S350" s="119"/>
      <c r="T350" s="119"/>
      <c r="U350" s="119"/>
      <c r="V350" s="119"/>
      <c r="W350" s="117"/>
      <c r="X350" s="119"/>
      <c r="Y350" s="117"/>
      <c r="Z350" s="117"/>
      <c r="AA350" s="134"/>
      <c r="AB350" s="118"/>
      <c r="AC350" s="134"/>
      <c r="AD350" s="134"/>
      <c r="AE350" s="134"/>
      <c r="AF350" s="117"/>
      <c r="AG350" s="124"/>
      <c r="AH350" s="124"/>
      <c r="AI350" s="124"/>
    </row>
    <row r="351" ht="12.0" customHeight="1">
      <c r="A351" s="112"/>
      <c r="B351" s="112"/>
      <c r="C351" s="112"/>
      <c r="D351" s="117"/>
      <c r="E351" s="114"/>
      <c r="F351" s="117"/>
      <c r="G351" s="117"/>
      <c r="H351" s="136"/>
      <c r="I351" s="117"/>
      <c r="J351" s="117"/>
      <c r="K351" s="118"/>
      <c r="L351" s="119"/>
      <c r="M351" s="120"/>
      <c r="N351" s="135"/>
      <c r="O351" s="120"/>
      <c r="P351" s="119"/>
      <c r="Q351" s="120"/>
      <c r="R351" s="118"/>
      <c r="S351" s="119"/>
      <c r="T351" s="119"/>
      <c r="U351" s="119"/>
      <c r="V351" s="119"/>
      <c r="W351" s="117"/>
      <c r="X351" s="119"/>
      <c r="Y351" s="117"/>
      <c r="Z351" s="117"/>
      <c r="AA351" s="134"/>
      <c r="AB351" s="118"/>
      <c r="AC351" s="134"/>
      <c r="AD351" s="134"/>
      <c r="AE351" s="134"/>
      <c r="AF351" s="117"/>
      <c r="AG351" s="124"/>
      <c r="AH351" s="124"/>
      <c r="AI351" s="124"/>
    </row>
    <row r="352" ht="12.0" customHeight="1">
      <c r="A352" s="112"/>
      <c r="B352" s="112"/>
      <c r="C352" s="112"/>
      <c r="D352" s="117"/>
      <c r="E352" s="114"/>
      <c r="F352" s="117"/>
      <c r="G352" s="117"/>
      <c r="H352" s="136"/>
      <c r="I352" s="117"/>
      <c r="J352" s="117"/>
      <c r="K352" s="118"/>
      <c r="L352" s="119"/>
      <c r="M352" s="120"/>
      <c r="N352" s="135"/>
      <c r="O352" s="120"/>
      <c r="P352" s="119"/>
      <c r="Q352" s="120"/>
      <c r="R352" s="118"/>
      <c r="S352" s="119"/>
      <c r="T352" s="119"/>
      <c r="U352" s="119"/>
      <c r="V352" s="119"/>
      <c r="W352" s="117"/>
      <c r="X352" s="119"/>
      <c r="Y352" s="117"/>
      <c r="Z352" s="117"/>
      <c r="AA352" s="134"/>
      <c r="AB352" s="118"/>
      <c r="AC352" s="134"/>
      <c r="AD352" s="134"/>
      <c r="AE352" s="134"/>
      <c r="AF352" s="117"/>
      <c r="AG352" s="124"/>
      <c r="AH352" s="124"/>
      <c r="AI352" s="124"/>
    </row>
    <row r="353" ht="12.0" customHeight="1">
      <c r="A353" s="112"/>
      <c r="B353" s="112"/>
      <c r="C353" s="112"/>
      <c r="D353" s="117"/>
      <c r="E353" s="114"/>
      <c r="F353" s="117"/>
      <c r="G353" s="117"/>
      <c r="H353" s="136"/>
      <c r="I353" s="117"/>
      <c r="J353" s="117"/>
      <c r="K353" s="118"/>
      <c r="L353" s="119"/>
      <c r="M353" s="120"/>
      <c r="N353" s="135"/>
      <c r="O353" s="120"/>
      <c r="P353" s="119"/>
      <c r="Q353" s="120"/>
      <c r="R353" s="118"/>
      <c r="S353" s="119"/>
      <c r="T353" s="119"/>
      <c r="U353" s="119"/>
      <c r="V353" s="119"/>
      <c r="W353" s="117"/>
      <c r="X353" s="119"/>
      <c r="Y353" s="117"/>
      <c r="Z353" s="117"/>
      <c r="AA353" s="134"/>
      <c r="AB353" s="118"/>
      <c r="AC353" s="134"/>
      <c r="AD353" s="134"/>
      <c r="AE353" s="134"/>
      <c r="AF353" s="117"/>
      <c r="AG353" s="124"/>
      <c r="AH353" s="124"/>
      <c r="AI353" s="124"/>
    </row>
    <row r="354" ht="12.0" customHeight="1">
      <c r="A354" s="112"/>
      <c r="B354" s="112"/>
      <c r="C354" s="112"/>
      <c r="D354" s="117"/>
      <c r="E354" s="114"/>
      <c r="F354" s="117"/>
      <c r="G354" s="117"/>
      <c r="H354" s="136"/>
      <c r="I354" s="117"/>
      <c r="J354" s="117"/>
      <c r="K354" s="118"/>
      <c r="L354" s="119"/>
      <c r="M354" s="120"/>
      <c r="N354" s="135"/>
      <c r="O354" s="120"/>
      <c r="P354" s="119"/>
      <c r="Q354" s="120"/>
      <c r="R354" s="118"/>
      <c r="S354" s="119"/>
      <c r="T354" s="119"/>
      <c r="U354" s="119"/>
      <c r="V354" s="119"/>
      <c r="W354" s="117"/>
      <c r="X354" s="119"/>
      <c r="Y354" s="117"/>
      <c r="Z354" s="117"/>
      <c r="AA354" s="134"/>
      <c r="AB354" s="118"/>
      <c r="AC354" s="134"/>
      <c r="AD354" s="134"/>
      <c r="AE354" s="134"/>
      <c r="AF354" s="117"/>
      <c r="AG354" s="124"/>
      <c r="AH354" s="124"/>
      <c r="AI354" s="124"/>
    </row>
    <row r="355" ht="12.0" customHeight="1">
      <c r="A355" s="112"/>
      <c r="B355" s="112"/>
      <c r="C355" s="112"/>
      <c r="D355" s="117"/>
      <c r="E355" s="114"/>
      <c r="F355" s="117"/>
      <c r="G355" s="117"/>
      <c r="H355" s="136"/>
      <c r="I355" s="117"/>
      <c r="J355" s="117"/>
      <c r="K355" s="118"/>
      <c r="L355" s="119"/>
      <c r="M355" s="120"/>
      <c r="N355" s="135"/>
      <c r="O355" s="120"/>
      <c r="P355" s="119"/>
      <c r="Q355" s="120"/>
      <c r="R355" s="118"/>
      <c r="S355" s="119"/>
      <c r="T355" s="119"/>
      <c r="U355" s="119"/>
      <c r="V355" s="119"/>
      <c r="W355" s="117"/>
      <c r="X355" s="119"/>
      <c r="Y355" s="117"/>
      <c r="Z355" s="117"/>
      <c r="AA355" s="134"/>
      <c r="AB355" s="118"/>
      <c r="AC355" s="134"/>
      <c r="AD355" s="134"/>
      <c r="AE355" s="134"/>
      <c r="AF355" s="117"/>
      <c r="AG355" s="124"/>
      <c r="AH355" s="124"/>
      <c r="AI355" s="124"/>
    </row>
    <row r="356" ht="12.0" customHeight="1">
      <c r="A356" s="112"/>
      <c r="B356" s="112"/>
      <c r="C356" s="112"/>
      <c r="D356" s="117"/>
      <c r="E356" s="114"/>
      <c r="F356" s="117"/>
      <c r="G356" s="117"/>
      <c r="H356" s="136"/>
      <c r="I356" s="117"/>
      <c r="J356" s="117"/>
      <c r="K356" s="118"/>
      <c r="L356" s="119"/>
      <c r="M356" s="120"/>
      <c r="N356" s="135"/>
      <c r="O356" s="120"/>
      <c r="P356" s="119"/>
      <c r="Q356" s="120"/>
      <c r="R356" s="118"/>
      <c r="S356" s="119"/>
      <c r="T356" s="119"/>
      <c r="U356" s="119"/>
      <c r="V356" s="119"/>
      <c r="W356" s="117"/>
      <c r="X356" s="119"/>
      <c r="Y356" s="117"/>
      <c r="Z356" s="117"/>
      <c r="AA356" s="134"/>
      <c r="AB356" s="118"/>
      <c r="AC356" s="134"/>
      <c r="AD356" s="134"/>
      <c r="AE356" s="134"/>
      <c r="AF356" s="117"/>
      <c r="AG356" s="124"/>
      <c r="AH356" s="124"/>
      <c r="AI356" s="124"/>
    </row>
    <row r="357" ht="12.0" customHeight="1">
      <c r="A357" s="112"/>
      <c r="B357" s="112"/>
      <c r="C357" s="112"/>
      <c r="D357" s="117"/>
      <c r="E357" s="114"/>
      <c r="F357" s="117"/>
      <c r="G357" s="117"/>
      <c r="H357" s="136"/>
      <c r="I357" s="117"/>
      <c r="J357" s="117"/>
      <c r="K357" s="118"/>
      <c r="L357" s="119"/>
      <c r="M357" s="120"/>
      <c r="N357" s="135"/>
      <c r="O357" s="120"/>
      <c r="P357" s="119"/>
      <c r="Q357" s="120"/>
      <c r="R357" s="118"/>
      <c r="S357" s="119"/>
      <c r="T357" s="119"/>
      <c r="U357" s="119"/>
      <c r="V357" s="119"/>
      <c r="W357" s="117"/>
      <c r="X357" s="119"/>
      <c r="Y357" s="117"/>
      <c r="Z357" s="117"/>
      <c r="AA357" s="134"/>
      <c r="AB357" s="118"/>
      <c r="AC357" s="134"/>
      <c r="AD357" s="134"/>
      <c r="AE357" s="134"/>
      <c r="AF357" s="117"/>
      <c r="AG357" s="124"/>
      <c r="AH357" s="124"/>
      <c r="AI357" s="124"/>
    </row>
    <row r="358" ht="12.0" customHeight="1">
      <c r="A358" s="112"/>
      <c r="B358" s="112"/>
      <c r="C358" s="112"/>
      <c r="D358" s="117"/>
      <c r="E358" s="114"/>
      <c r="F358" s="117"/>
      <c r="G358" s="117"/>
      <c r="H358" s="136"/>
      <c r="I358" s="117"/>
      <c r="J358" s="117"/>
      <c r="K358" s="118"/>
      <c r="L358" s="119"/>
      <c r="M358" s="120"/>
      <c r="N358" s="135"/>
      <c r="O358" s="120"/>
      <c r="P358" s="119"/>
      <c r="Q358" s="120"/>
      <c r="R358" s="118"/>
      <c r="S358" s="119"/>
      <c r="T358" s="119"/>
      <c r="U358" s="119"/>
      <c r="V358" s="119"/>
      <c r="W358" s="117"/>
      <c r="X358" s="119"/>
      <c r="Y358" s="117"/>
      <c r="Z358" s="117"/>
      <c r="AA358" s="134"/>
      <c r="AB358" s="118"/>
      <c r="AC358" s="134"/>
      <c r="AD358" s="134"/>
      <c r="AE358" s="134"/>
      <c r="AF358" s="117"/>
      <c r="AG358" s="124"/>
      <c r="AH358" s="124"/>
      <c r="AI358" s="124"/>
    </row>
    <row r="359" ht="12.0" customHeight="1">
      <c r="A359" s="112"/>
      <c r="B359" s="112"/>
      <c r="C359" s="112"/>
      <c r="D359" s="117"/>
      <c r="E359" s="114"/>
      <c r="F359" s="117"/>
      <c r="G359" s="117"/>
      <c r="H359" s="136"/>
      <c r="I359" s="117"/>
      <c r="J359" s="117"/>
      <c r="K359" s="118"/>
      <c r="L359" s="119"/>
      <c r="M359" s="120"/>
      <c r="N359" s="135"/>
      <c r="O359" s="120"/>
      <c r="P359" s="119"/>
      <c r="Q359" s="120"/>
      <c r="R359" s="118"/>
      <c r="S359" s="119"/>
      <c r="T359" s="119"/>
      <c r="U359" s="119"/>
      <c r="V359" s="119"/>
      <c r="W359" s="117"/>
      <c r="X359" s="119"/>
      <c r="Y359" s="117"/>
      <c r="Z359" s="117"/>
      <c r="AA359" s="134"/>
      <c r="AB359" s="118"/>
      <c r="AC359" s="134"/>
      <c r="AD359" s="134"/>
      <c r="AE359" s="134"/>
      <c r="AF359" s="117"/>
      <c r="AG359" s="124"/>
      <c r="AH359" s="124"/>
      <c r="AI359" s="124"/>
    </row>
    <row r="360" ht="12.0" customHeight="1">
      <c r="A360" s="112"/>
      <c r="B360" s="112"/>
      <c r="C360" s="112"/>
      <c r="D360" s="117"/>
      <c r="E360" s="114"/>
      <c r="F360" s="117"/>
      <c r="G360" s="117"/>
      <c r="H360" s="136"/>
      <c r="I360" s="117"/>
      <c r="J360" s="117"/>
      <c r="K360" s="118"/>
      <c r="L360" s="119"/>
      <c r="M360" s="120"/>
      <c r="N360" s="135"/>
      <c r="O360" s="120"/>
      <c r="P360" s="119"/>
      <c r="Q360" s="120"/>
      <c r="R360" s="118"/>
      <c r="S360" s="119"/>
      <c r="T360" s="119"/>
      <c r="U360" s="119"/>
      <c r="V360" s="119"/>
      <c r="W360" s="117"/>
      <c r="X360" s="119"/>
      <c r="Y360" s="117"/>
      <c r="Z360" s="117"/>
      <c r="AA360" s="134"/>
      <c r="AB360" s="118"/>
      <c r="AC360" s="134"/>
      <c r="AD360" s="134"/>
      <c r="AE360" s="134"/>
      <c r="AF360" s="117"/>
      <c r="AG360" s="124"/>
      <c r="AH360" s="124"/>
      <c r="AI360" s="124"/>
    </row>
    <row r="361" ht="12.0" customHeight="1">
      <c r="A361" s="112"/>
      <c r="B361" s="112"/>
      <c r="C361" s="112"/>
      <c r="D361" s="117"/>
      <c r="E361" s="114"/>
      <c r="F361" s="117"/>
      <c r="G361" s="117"/>
      <c r="H361" s="136"/>
      <c r="I361" s="117"/>
      <c r="J361" s="117"/>
      <c r="K361" s="118"/>
      <c r="L361" s="119"/>
      <c r="M361" s="120"/>
      <c r="N361" s="135"/>
      <c r="O361" s="120"/>
      <c r="P361" s="119"/>
      <c r="Q361" s="120"/>
      <c r="R361" s="118"/>
      <c r="S361" s="119"/>
      <c r="T361" s="119"/>
      <c r="U361" s="119"/>
      <c r="V361" s="119"/>
      <c r="W361" s="117"/>
      <c r="X361" s="119"/>
      <c r="Y361" s="117"/>
      <c r="Z361" s="117"/>
      <c r="AA361" s="134"/>
      <c r="AB361" s="118"/>
      <c r="AC361" s="134"/>
      <c r="AD361" s="134"/>
      <c r="AE361" s="134"/>
      <c r="AF361" s="117"/>
      <c r="AG361" s="124"/>
      <c r="AH361" s="124"/>
      <c r="AI361" s="124"/>
    </row>
    <row r="362" ht="12.0" customHeight="1">
      <c r="A362" s="112"/>
      <c r="B362" s="112"/>
      <c r="C362" s="112"/>
      <c r="D362" s="117"/>
      <c r="E362" s="114"/>
      <c r="F362" s="117"/>
      <c r="G362" s="117"/>
      <c r="H362" s="136"/>
      <c r="I362" s="117"/>
      <c r="J362" s="117"/>
      <c r="K362" s="118"/>
      <c r="L362" s="119"/>
      <c r="M362" s="120"/>
      <c r="N362" s="135"/>
      <c r="O362" s="120"/>
      <c r="P362" s="119"/>
      <c r="Q362" s="120"/>
      <c r="R362" s="118"/>
      <c r="S362" s="119"/>
      <c r="T362" s="119"/>
      <c r="U362" s="119"/>
      <c r="V362" s="119"/>
      <c r="W362" s="117"/>
      <c r="X362" s="119"/>
      <c r="Y362" s="117"/>
      <c r="Z362" s="117"/>
      <c r="AA362" s="134"/>
      <c r="AB362" s="118"/>
      <c r="AC362" s="134"/>
      <c r="AD362" s="134"/>
      <c r="AE362" s="134"/>
      <c r="AF362" s="117"/>
      <c r="AG362" s="124"/>
      <c r="AH362" s="124"/>
      <c r="AI362" s="124"/>
    </row>
    <row r="363" ht="12.0" customHeight="1">
      <c r="A363" s="112"/>
      <c r="B363" s="112"/>
      <c r="C363" s="112"/>
      <c r="D363" s="117"/>
      <c r="E363" s="114"/>
      <c r="F363" s="117"/>
      <c r="G363" s="117"/>
      <c r="H363" s="136"/>
      <c r="I363" s="117"/>
      <c r="J363" s="117"/>
      <c r="K363" s="118"/>
      <c r="L363" s="119"/>
      <c r="M363" s="120"/>
      <c r="N363" s="135"/>
      <c r="O363" s="120"/>
      <c r="P363" s="119"/>
      <c r="Q363" s="120"/>
      <c r="R363" s="118"/>
      <c r="S363" s="119"/>
      <c r="T363" s="119"/>
      <c r="U363" s="119"/>
      <c r="V363" s="119"/>
      <c r="W363" s="117"/>
      <c r="X363" s="119"/>
      <c r="Y363" s="117"/>
      <c r="Z363" s="117"/>
      <c r="AA363" s="134"/>
      <c r="AB363" s="118"/>
      <c r="AC363" s="134"/>
      <c r="AD363" s="134"/>
      <c r="AE363" s="134"/>
      <c r="AF363" s="117"/>
      <c r="AG363" s="124"/>
      <c r="AH363" s="124"/>
      <c r="AI363" s="124"/>
    </row>
    <row r="364" ht="12.0" customHeight="1">
      <c r="A364" s="112"/>
      <c r="B364" s="112"/>
      <c r="C364" s="112"/>
      <c r="D364" s="117"/>
      <c r="E364" s="114"/>
      <c r="F364" s="117"/>
      <c r="G364" s="117"/>
      <c r="H364" s="136"/>
      <c r="I364" s="117"/>
      <c r="J364" s="117"/>
      <c r="K364" s="118"/>
      <c r="L364" s="119"/>
      <c r="M364" s="120"/>
      <c r="N364" s="135"/>
      <c r="O364" s="120"/>
      <c r="P364" s="119"/>
      <c r="Q364" s="120"/>
      <c r="R364" s="118"/>
      <c r="S364" s="119"/>
      <c r="T364" s="119"/>
      <c r="U364" s="119"/>
      <c r="V364" s="119"/>
      <c r="W364" s="117"/>
      <c r="X364" s="119"/>
      <c r="Y364" s="117"/>
      <c r="Z364" s="117"/>
      <c r="AA364" s="134"/>
      <c r="AB364" s="118"/>
      <c r="AC364" s="134"/>
      <c r="AD364" s="134"/>
      <c r="AE364" s="134"/>
      <c r="AF364" s="117"/>
      <c r="AG364" s="124"/>
      <c r="AH364" s="124"/>
      <c r="AI364" s="124"/>
    </row>
    <row r="365" ht="12.0" customHeight="1">
      <c r="A365" s="112"/>
      <c r="B365" s="112"/>
      <c r="C365" s="112"/>
      <c r="D365" s="117"/>
      <c r="E365" s="114"/>
      <c r="F365" s="117"/>
      <c r="G365" s="117"/>
      <c r="H365" s="136"/>
      <c r="I365" s="117"/>
      <c r="J365" s="117"/>
      <c r="K365" s="118"/>
      <c r="L365" s="119"/>
      <c r="M365" s="120"/>
      <c r="N365" s="135"/>
      <c r="O365" s="120"/>
      <c r="P365" s="119"/>
      <c r="Q365" s="120"/>
      <c r="R365" s="118"/>
      <c r="S365" s="119"/>
      <c r="T365" s="119"/>
      <c r="U365" s="119"/>
      <c r="V365" s="119"/>
      <c r="W365" s="117"/>
      <c r="X365" s="119"/>
      <c r="Y365" s="117"/>
      <c r="Z365" s="117"/>
      <c r="AA365" s="134"/>
      <c r="AB365" s="118"/>
      <c r="AC365" s="134"/>
      <c r="AD365" s="134"/>
      <c r="AE365" s="134"/>
      <c r="AF365" s="117"/>
      <c r="AG365" s="124"/>
      <c r="AH365" s="124"/>
      <c r="AI365" s="124"/>
    </row>
    <row r="366" ht="12.0" customHeight="1">
      <c r="A366" s="112"/>
      <c r="B366" s="112"/>
      <c r="C366" s="112"/>
      <c r="D366" s="117"/>
      <c r="E366" s="114"/>
      <c r="F366" s="117"/>
      <c r="G366" s="117"/>
      <c r="H366" s="136"/>
      <c r="I366" s="117"/>
      <c r="J366" s="117"/>
      <c r="K366" s="118"/>
      <c r="L366" s="119"/>
      <c r="M366" s="120"/>
      <c r="N366" s="135"/>
      <c r="O366" s="120"/>
      <c r="P366" s="119"/>
      <c r="Q366" s="120"/>
      <c r="R366" s="118"/>
      <c r="S366" s="119"/>
      <c r="T366" s="119"/>
      <c r="U366" s="119"/>
      <c r="V366" s="119"/>
      <c r="W366" s="117"/>
      <c r="X366" s="119"/>
      <c r="Y366" s="117"/>
      <c r="Z366" s="117"/>
      <c r="AA366" s="134"/>
      <c r="AB366" s="118"/>
      <c r="AC366" s="134"/>
      <c r="AD366" s="134"/>
      <c r="AE366" s="134"/>
      <c r="AF366" s="117"/>
      <c r="AG366" s="124"/>
      <c r="AH366" s="124"/>
      <c r="AI366" s="124"/>
    </row>
    <row r="367" ht="12.0" customHeight="1">
      <c r="A367" s="112"/>
      <c r="B367" s="112"/>
      <c r="C367" s="112"/>
      <c r="D367" s="117"/>
      <c r="E367" s="114"/>
      <c r="F367" s="117"/>
      <c r="G367" s="117"/>
      <c r="H367" s="136"/>
      <c r="I367" s="117"/>
      <c r="J367" s="117"/>
      <c r="K367" s="118"/>
      <c r="L367" s="119"/>
      <c r="M367" s="120"/>
      <c r="N367" s="135"/>
      <c r="O367" s="120"/>
      <c r="P367" s="119"/>
      <c r="Q367" s="120"/>
      <c r="R367" s="118"/>
      <c r="S367" s="119"/>
      <c r="T367" s="119"/>
      <c r="U367" s="119"/>
      <c r="V367" s="119"/>
      <c r="W367" s="117"/>
      <c r="X367" s="119"/>
      <c r="Y367" s="117"/>
      <c r="Z367" s="117"/>
      <c r="AA367" s="134"/>
      <c r="AB367" s="118"/>
      <c r="AC367" s="134"/>
      <c r="AD367" s="134"/>
      <c r="AE367" s="134"/>
      <c r="AF367" s="117"/>
      <c r="AG367" s="124"/>
      <c r="AH367" s="124"/>
      <c r="AI367" s="124"/>
    </row>
    <row r="368" ht="12.0" customHeight="1">
      <c r="A368" s="112"/>
      <c r="B368" s="112"/>
      <c r="C368" s="112"/>
      <c r="D368" s="117"/>
      <c r="E368" s="114"/>
      <c r="F368" s="117"/>
      <c r="G368" s="117"/>
      <c r="H368" s="136"/>
      <c r="I368" s="117"/>
      <c r="J368" s="117"/>
      <c r="K368" s="118"/>
      <c r="L368" s="119"/>
      <c r="M368" s="120"/>
      <c r="N368" s="135"/>
      <c r="O368" s="120"/>
      <c r="P368" s="119"/>
      <c r="Q368" s="120"/>
      <c r="R368" s="118"/>
      <c r="S368" s="119"/>
      <c r="T368" s="119"/>
      <c r="U368" s="119"/>
      <c r="V368" s="119"/>
      <c r="W368" s="117"/>
      <c r="X368" s="119"/>
      <c r="Y368" s="117"/>
      <c r="Z368" s="117"/>
      <c r="AA368" s="134"/>
      <c r="AB368" s="118"/>
      <c r="AC368" s="134"/>
      <c r="AD368" s="134"/>
      <c r="AE368" s="134"/>
      <c r="AF368" s="117"/>
      <c r="AG368" s="124"/>
      <c r="AH368" s="124"/>
      <c r="AI368" s="124"/>
    </row>
    <row r="369" ht="12.0" customHeight="1">
      <c r="A369" s="112"/>
      <c r="B369" s="112"/>
      <c r="C369" s="112"/>
      <c r="D369" s="117"/>
      <c r="E369" s="114"/>
      <c r="F369" s="117"/>
      <c r="G369" s="117"/>
      <c r="H369" s="136"/>
      <c r="I369" s="117"/>
      <c r="J369" s="117"/>
      <c r="K369" s="118"/>
      <c r="L369" s="119"/>
      <c r="M369" s="120"/>
      <c r="N369" s="135"/>
      <c r="O369" s="120"/>
      <c r="P369" s="119"/>
      <c r="Q369" s="120"/>
      <c r="R369" s="118"/>
      <c r="S369" s="119"/>
      <c r="T369" s="119"/>
      <c r="U369" s="119"/>
      <c r="V369" s="119"/>
      <c r="W369" s="117"/>
      <c r="X369" s="119"/>
      <c r="Y369" s="117"/>
      <c r="Z369" s="117"/>
      <c r="AA369" s="134"/>
      <c r="AB369" s="118"/>
      <c r="AC369" s="134"/>
      <c r="AD369" s="134"/>
      <c r="AE369" s="134"/>
      <c r="AF369" s="117"/>
      <c r="AG369" s="124"/>
      <c r="AH369" s="124"/>
      <c r="AI369" s="124"/>
    </row>
    <row r="370" ht="12.0" customHeight="1">
      <c r="A370" s="112"/>
      <c r="B370" s="112"/>
      <c r="C370" s="112"/>
      <c r="D370" s="117"/>
      <c r="E370" s="114"/>
      <c r="F370" s="117"/>
      <c r="G370" s="117"/>
      <c r="H370" s="136"/>
      <c r="I370" s="117"/>
      <c r="J370" s="117"/>
      <c r="K370" s="118"/>
      <c r="L370" s="119"/>
      <c r="M370" s="120"/>
      <c r="N370" s="135"/>
      <c r="O370" s="120"/>
      <c r="P370" s="119"/>
      <c r="Q370" s="120"/>
      <c r="R370" s="118"/>
      <c r="S370" s="119"/>
      <c r="T370" s="119"/>
      <c r="U370" s="119"/>
      <c r="V370" s="119"/>
      <c r="W370" s="117"/>
      <c r="X370" s="119"/>
      <c r="Y370" s="117"/>
      <c r="Z370" s="117"/>
      <c r="AA370" s="134"/>
      <c r="AB370" s="118"/>
      <c r="AC370" s="134"/>
      <c r="AD370" s="134"/>
      <c r="AE370" s="134"/>
      <c r="AF370" s="117"/>
      <c r="AG370" s="124"/>
      <c r="AH370" s="124"/>
      <c r="AI370" s="124"/>
    </row>
    <row r="371" ht="12.0" customHeight="1">
      <c r="A371" s="112"/>
      <c r="B371" s="112"/>
      <c r="C371" s="112"/>
      <c r="D371" s="117"/>
      <c r="E371" s="114"/>
      <c r="F371" s="117"/>
      <c r="G371" s="117"/>
      <c r="H371" s="136"/>
      <c r="I371" s="117"/>
      <c r="J371" s="117"/>
      <c r="K371" s="118"/>
      <c r="L371" s="119"/>
      <c r="M371" s="120"/>
      <c r="N371" s="135"/>
      <c r="O371" s="120"/>
      <c r="P371" s="119"/>
      <c r="Q371" s="120"/>
      <c r="R371" s="118"/>
      <c r="S371" s="119"/>
      <c r="T371" s="119"/>
      <c r="U371" s="119"/>
      <c r="V371" s="119"/>
      <c r="W371" s="117"/>
      <c r="X371" s="119"/>
      <c r="Y371" s="117"/>
      <c r="Z371" s="117"/>
      <c r="AA371" s="134"/>
      <c r="AB371" s="118"/>
      <c r="AC371" s="134"/>
      <c r="AD371" s="134"/>
      <c r="AE371" s="134"/>
      <c r="AF371" s="117"/>
      <c r="AG371" s="124"/>
      <c r="AH371" s="124"/>
      <c r="AI371" s="124"/>
    </row>
    <row r="372" ht="12.0" customHeight="1">
      <c r="A372" s="112"/>
      <c r="B372" s="112"/>
      <c r="C372" s="112"/>
      <c r="D372" s="117"/>
      <c r="E372" s="114"/>
      <c r="F372" s="117"/>
      <c r="G372" s="117"/>
      <c r="H372" s="136"/>
      <c r="I372" s="117"/>
      <c r="J372" s="117"/>
      <c r="K372" s="118"/>
      <c r="L372" s="119"/>
      <c r="M372" s="120"/>
      <c r="N372" s="135"/>
      <c r="O372" s="120"/>
      <c r="P372" s="119"/>
      <c r="Q372" s="120"/>
      <c r="R372" s="118"/>
      <c r="S372" s="119"/>
      <c r="T372" s="119"/>
      <c r="U372" s="119"/>
      <c r="V372" s="119"/>
      <c r="W372" s="117"/>
      <c r="X372" s="119"/>
      <c r="Y372" s="117"/>
      <c r="Z372" s="117"/>
      <c r="AA372" s="134"/>
      <c r="AB372" s="118"/>
      <c r="AC372" s="134"/>
      <c r="AD372" s="134"/>
      <c r="AE372" s="134"/>
      <c r="AF372" s="117"/>
      <c r="AG372" s="124"/>
      <c r="AH372" s="124"/>
      <c r="AI372" s="124"/>
    </row>
    <row r="373" ht="12.0" customHeight="1">
      <c r="A373" s="112"/>
      <c r="B373" s="112"/>
      <c r="C373" s="112"/>
      <c r="D373" s="117"/>
      <c r="E373" s="114"/>
      <c r="F373" s="117"/>
      <c r="G373" s="117"/>
      <c r="H373" s="136"/>
      <c r="I373" s="117"/>
      <c r="J373" s="117"/>
      <c r="K373" s="118"/>
      <c r="L373" s="119"/>
      <c r="M373" s="120"/>
      <c r="N373" s="135"/>
      <c r="O373" s="120"/>
      <c r="P373" s="119"/>
      <c r="Q373" s="120"/>
      <c r="R373" s="118"/>
      <c r="S373" s="119"/>
      <c r="T373" s="119"/>
      <c r="U373" s="119"/>
      <c r="V373" s="119"/>
      <c r="W373" s="117"/>
      <c r="X373" s="119"/>
      <c r="Y373" s="117"/>
      <c r="Z373" s="117"/>
      <c r="AA373" s="134"/>
      <c r="AB373" s="118"/>
      <c r="AC373" s="134"/>
      <c r="AD373" s="134"/>
      <c r="AE373" s="134"/>
      <c r="AF373" s="117"/>
      <c r="AG373" s="124"/>
      <c r="AH373" s="124"/>
      <c r="AI373" s="124"/>
    </row>
    <row r="374" ht="12.0" customHeight="1">
      <c r="A374" s="112"/>
      <c r="B374" s="112"/>
      <c r="C374" s="112"/>
      <c r="D374" s="117"/>
      <c r="E374" s="114"/>
      <c r="F374" s="117"/>
      <c r="G374" s="117"/>
      <c r="H374" s="136"/>
      <c r="I374" s="117"/>
      <c r="J374" s="117"/>
      <c r="K374" s="118"/>
      <c r="L374" s="119"/>
      <c r="M374" s="120"/>
      <c r="N374" s="135"/>
      <c r="O374" s="120"/>
      <c r="P374" s="119"/>
      <c r="Q374" s="120"/>
      <c r="R374" s="118"/>
      <c r="S374" s="119"/>
      <c r="T374" s="119"/>
      <c r="U374" s="119"/>
      <c r="V374" s="119"/>
      <c r="W374" s="117"/>
      <c r="X374" s="119"/>
      <c r="Y374" s="117"/>
      <c r="Z374" s="117"/>
      <c r="AA374" s="134"/>
      <c r="AB374" s="118"/>
      <c r="AC374" s="134"/>
      <c r="AD374" s="134"/>
      <c r="AE374" s="134"/>
      <c r="AF374" s="117"/>
      <c r="AG374" s="124"/>
      <c r="AH374" s="124"/>
      <c r="AI374" s="124"/>
    </row>
    <row r="375" ht="12.0" customHeight="1">
      <c r="A375" s="112"/>
      <c r="B375" s="112"/>
      <c r="C375" s="112"/>
      <c r="D375" s="117"/>
      <c r="E375" s="114"/>
      <c r="F375" s="117"/>
      <c r="G375" s="117"/>
      <c r="H375" s="136"/>
      <c r="I375" s="117"/>
      <c r="J375" s="117"/>
      <c r="K375" s="118"/>
      <c r="L375" s="119"/>
      <c r="M375" s="120"/>
      <c r="N375" s="135"/>
      <c r="O375" s="120"/>
      <c r="P375" s="119"/>
      <c r="Q375" s="120"/>
      <c r="R375" s="118"/>
      <c r="S375" s="119"/>
      <c r="T375" s="119"/>
      <c r="U375" s="119"/>
      <c r="V375" s="119"/>
      <c r="W375" s="117"/>
      <c r="X375" s="119"/>
      <c r="Y375" s="117"/>
      <c r="Z375" s="117"/>
      <c r="AA375" s="134"/>
      <c r="AB375" s="118"/>
      <c r="AC375" s="134"/>
      <c r="AD375" s="134"/>
      <c r="AE375" s="134"/>
      <c r="AF375" s="117"/>
      <c r="AG375" s="124"/>
      <c r="AH375" s="124"/>
      <c r="AI375" s="124"/>
    </row>
    <row r="376" ht="12.0" customHeight="1">
      <c r="A376" s="112"/>
      <c r="B376" s="112"/>
      <c r="C376" s="112"/>
      <c r="D376" s="117"/>
      <c r="E376" s="114"/>
      <c r="F376" s="117"/>
      <c r="G376" s="117"/>
      <c r="H376" s="136"/>
      <c r="I376" s="117"/>
      <c r="J376" s="117"/>
      <c r="K376" s="118"/>
      <c r="L376" s="119"/>
      <c r="M376" s="120"/>
      <c r="N376" s="135"/>
      <c r="O376" s="120"/>
      <c r="P376" s="119"/>
      <c r="Q376" s="120"/>
      <c r="R376" s="118"/>
      <c r="S376" s="119"/>
      <c r="T376" s="119"/>
      <c r="U376" s="119"/>
      <c r="V376" s="119"/>
      <c r="W376" s="117"/>
      <c r="X376" s="119"/>
      <c r="Y376" s="117"/>
      <c r="Z376" s="117"/>
      <c r="AA376" s="134"/>
      <c r="AB376" s="118"/>
      <c r="AC376" s="134"/>
      <c r="AD376" s="134"/>
      <c r="AE376" s="134"/>
      <c r="AF376" s="117"/>
      <c r="AG376" s="124"/>
      <c r="AH376" s="124"/>
      <c r="AI376" s="124"/>
    </row>
    <row r="377" ht="12.0" customHeight="1">
      <c r="A377" s="112"/>
      <c r="B377" s="112"/>
      <c r="C377" s="112"/>
      <c r="D377" s="117"/>
      <c r="E377" s="114"/>
      <c r="F377" s="117"/>
      <c r="G377" s="117"/>
      <c r="H377" s="136"/>
      <c r="I377" s="117"/>
      <c r="J377" s="117"/>
      <c r="K377" s="118"/>
      <c r="L377" s="119"/>
      <c r="M377" s="120"/>
      <c r="N377" s="135"/>
      <c r="O377" s="120"/>
      <c r="P377" s="119"/>
      <c r="Q377" s="120"/>
      <c r="R377" s="118"/>
      <c r="S377" s="119"/>
      <c r="T377" s="119"/>
      <c r="U377" s="119"/>
      <c r="V377" s="119"/>
      <c r="W377" s="117"/>
      <c r="X377" s="119"/>
      <c r="Y377" s="117"/>
      <c r="Z377" s="117"/>
      <c r="AA377" s="134"/>
      <c r="AB377" s="118"/>
      <c r="AC377" s="134"/>
      <c r="AD377" s="134"/>
      <c r="AE377" s="134"/>
      <c r="AF377" s="117"/>
      <c r="AG377" s="124"/>
      <c r="AH377" s="124"/>
      <c r="AI377" s="124"/>
    </row>
    <row r="378" ht="12.0" customHeight="1">
      <c r="A378" s="112"/>
      <c r="B378" s="112"/>
      <c r="C378" s="112"/>
      <c r="D378" s="117"/>
      <c r="E378" s="114"/>
      <c r="F378" s="117"/>
      <c r="G378" s="117"/>
      <c r="H378" s="136"/>
      <c r="I378" s="117"/>
      <c r="J378" s="117"/>
      <c r="K378" s="118"/>
      <c r="L378" s="119"/>
      <c r="M378" s="120"/>
      <c r="N378" s="135"/>
      <c r="O378" s="120"/>
      <c r="P378" s="119"/>
      <c r="Q378" s="120"/>
      <c r="R378" s="118"/>
      <c r="S378" s="119"/>
      <c r="T378" s="119"/>
      <c r="U378" s="119"/>
      <c r="V378" s="119"/>
      <c r="W378" s="117"/>
      <c r="X378" s="119"/>
      <c r="Y378" s="117"/>
      <c r="Z378" s="117"/>
      <c r="AA378" s="134"/>
      <c r="AB378" s="118"/>
      <c r="AC378" s="134"/>
      <c r="AD378" s="134"/>
      <c r="AE378" s="134"/>
      <c r="AF378" s="117"/>
      <c r="AG378" s="124"/>
      <c r="AH378" s="124"/>
      <c r="AI378" s="124"/>
    </row>
    <row r="379" ht="12.0" customHeight="1">
      <c r="A379" s="112"/>
      <c r="B379" s="112"/>
      <c r="C379" s="112"/>
      <c r="D379" s="117"/>
      <c r="E379" s="114"/>
      <c r="F379" s="117"/>
      <c r="G379" s="117"/>
      <c r="H379" s="136"/>
      <c r="I379" s="117"/>
      <c r="J379" s="117"/>
      <c r="K379" s="118"/>
      <c r="L379" s="119"/>
      <c r="M379" s="120"/>
      <c r="N379" s="135"/>
      <c r="O379" s="120"/>
      <c r="P379" s="119"/>
      <c r="Q379" s="120"/>
      <c r="R379" s="118"/>
      <c r="S379" s="119"/>
      <c r="T379" s="119"/>
      <c r="U379" s="119"/>
      <c r="V379" s="119"/>
      <c r="W379" s="117"/>
      <c r="X379" s="119"/>
      <c r="Y379" s="117"/>
      <c r="Z379" s="117"/>
      <c r="AA379" s="134"/>
      <c r="AB379" s="118"/>
      <c r="AC379" s="134"/>
      <c r="AD379" s="134"/>
      <c r="AE379" s="134"/>
      <c r="AF379" s="117"/>
      <c r="AG379" s="124"/>
      <c r="AH379" s="124"/>
      <c r="AI379" s="124"/>
    </row>
    <row r="380" ht="12.0" customHeight="1">
      <c r="A380" s="112"/>
      <c r="B380" s="112"/>
      <c r="C380" s="112"/>
      <c r="D380" s="117"/>
      <c r="E380" s="114"/>
      <c r="F380" s="117"/>
      <c r="G380" s="117"/>
      <c r="H380" s="136"/>
      <c r="I380" s="117"/>
      <c r="J380" s="117"/>
      <c r="K380" s="118"/>
      <c r="L380" s="119"/>
      <c r="M380" s="120"/>
      <c r="N380" s="135"/>
      <c r="O380" s="120"/>
      <c r="P380" s="119"/>
      <c r="Q380" s="120"/>
      <c r="R380" s="118"/>
      <c r="S380" s="119"/>
      <c r="T380" s="119"/>
      <c r="U380" s="119"/>
      <c r="V380" s="119"/>
      <c r="W380" s="117"/>
      <c r="X380" s="119"/>
      <c r="Y380" s="117"/>
      <c r="Z380" s="117"/>
      <c r="AA380" s="134"/>
      <c r="AB380" s="118"/>
      <c r="AC380" s="134"/>
      <c r="AD380" s="134"/>
      <c r="AE380" s="134"/>
      <c r="AF380" s="117"/>
      <c r="AG380" s="124"/>
      <c r="AH380" s="124"/>
      <c r="AI380" s="124"/>
    </row>
    <row r="381" ht="12.0" customHeight="1">
      <c r="A381" s="112"/>
      <c r="B381" s="112"/>
      <c r="C381" s="112"/>
      <c r="D381" s="117"/>
      <c r="E381" s="114"/>
      <c r="F381" s="117"/>
      <c r="G381" s="117"/>
      <c r="H381" s="136"/>
      <c r="I381" s="117"/>
      <c r="J381" s="117"/>
      <c r="K381" s="118"/>
      <c r="L381" s="119"/>
      <c r="M381" s="120"/>
      <c r="N381" s="135"/>
      <c r="O381" s="120"/>
      <c r="P381" s="119"/>
      <c r="Q381" s="120"/>
      <c r="R381" s="118"/>
      <c r="S381" s="119"/>
      <c r="T381" s="119"/>
      <c r="U381" s="119"/>
      <c r="V381" s="119"/>
      <c r="W381" s="117"/>
      <c r="X381" s="119"/>
      <c r="Y381" s="117"/>
      <c r="Z381" s="117"/>
      <c r="AA381" s="134"/>
      <c r="AB381" s="118"/>
      <c r="AC381" s="134"/>
      <c r="AD381" s="134"/>
      <c r="AE381" s="134"/>
      <c r="AF381" s="117"/>
      <c r="AG381" s="124"/>
      <c r="AH381" s="124"/>
      <c r="AI381" s="124"/>
    </row>
    <row r="382" ht="12.0" customHeight="1">
      <c r="A382" s="112"/>
      <c r="B382" s="112"/>
      <c r="C382" s="112"/>
      <c r="D382" s="117"/>
      <c r="E382" s="114"/>
      <c r="F382" s="117"/>
      <c r="G382" s="117"/>
      <c r="H382" s="136"/>
      <c r="I382" s="117"/>
      <c r="J382" s="117"/>
      <c r="K382" s="118"/>
      <c r="L382" s="119"/>
      <c r="M382" s="120"/>
      <c r="N382" s="135"/>
      <c r="O382" s="120"/>
      <c r="P382" s="119"/>
      <c r="Q382" s="120"/>
      <c r="R382" s="118"/>
      <c r="S382" s="119"/>
      <c r="T382" s="119"/>
      <c r="U382" s="119"/>
      <c r="V382" s="119"/>
      <c r="W382" s="117"/>
      <c r="X382" s="119"/>
      <c r="Y382" s="117"/>
      <c r="Z382" s="117"/>
      <c r="AA382" s="134"/>
      <c r="AB382" s="118"/>
      <c r="AC382" s="134"/>
      <c r="AD382" s="134"/>
      <c r="AE382" s="134"/>
      <c r="AF382" s="117"/>
      <c r="AG382" s="124"/>
      <c r="AH382" s="124"/>
      <c r="AI382" s="124"/>
    </row>
    <row r="383" ht="12.0" customHeight="1">
      <c r="A383" s="112"/>
      <c r="B383" s="112"/>
      <c r="C383" s="112"/>
      <c r="D383" s="117"/>
      <c r="E383" s="114"/>
      <c r="F383" s="117"/>
      <c r="G383" s="117"/>
      <c r="H383" s="136"/>
      <c r="I383" s="117"/>
      <c r="J383" s="117"/>
      <c r="K383" s="118"/>
      <c r="L383" s="119"/>
      <c r="M383" s="120"/>
      <c r="N383" s="135"/>
      <c r="O383" s="120"/>
      <c r="P383" s="119"/>
      <c r="Q383" s="120"/>
      <c r="R383" s="118"/>
      <c r="S383" s="119"/>
      <c r="T383" s="119"/>
      <c r="U383" s="119"/>
      <c r="V383" s="119"/>
      <c r="W383" s="117"/>
      <c r="X383" s="119"/>
      <c r="Y383" s="117"/>
      <c r="Z383" s="117"/>
      <c r="AA383" s="134"/>
      <c r="AB383" s="118"/>
      <c r="AC383" s="134"/>
      <c r="AD383" s="134"/>
      <c r="AE383" s="134"/>
      <c r="AF383" s="117"/>
      <c r="AG383" s="124"/>
      <c r="AH383" s="124"/>
      <c r="AI383" s="124"/>
    </row>
    <row r="384" ht="12.0" customHeight="1">
      <c r="A384" s="112"/>
      <c r="B384" s="112"/>
      <c r="C384" s="112"/>
      <c r="D384" s="117"/>
      <c r="E384" s="114"/>
      <c r="F384" s="117"/>
      <c r="G384" s="117"/>
      <c r="H384" s="136"/>
      <c r="I384" s="117"/>
      <c r="J384" s="117"/>
      <c r="K384" s="118"/>
      <c r="L384" s="119"/>
      <c r="M384" s="120"/>
      <c r="N384" s="135"/>
      <c r="O384" s="120"/>
      <c r="P384" s="119"/>
      <c r="Q384" s="120"/>
      <c r="R384" s="118"/>
      <c r="S384" s="119"/>
      <c r="T384" s="119"/>
      <c r="U384" s="119"/>
      <c r="V384" s="119"/>
      <c r="W384" s="117"/>
      <c r="X384" s="119"/>
      <c r="Y384" s="117"/>
      <c r="Z384" s="117"/>
      <c r="AA384" s="134"/>
      <c r="AB384" s="118"/>
      <c r="AC384" s="134"/>
      <c r="AD384" s="134"/>
      <c r="AE384" s="134"/>
      <c r="AF384" s="117"/>
      <c r="AG384" s="124"/>
      <c r="AH384" s="124"/>
      <c r="AI384" s="124"/>
    </row>
    <row r="385" ht="12.0" customHeight="1">
      <c r="A385" s="112"/>
      <c r="B385" s="112"/>
      <c r="C385" s="112"/>
      <c r="D385" s="117"/>
      <c r="E385" s="114"/>
      <c r="F385" s="117"/>
      <c r="G385" s="117"/>
      <c r="H385" s="136"/>
      <c r="I385" s="117"/>
      <c r="J385" s="117"/>
      <c r="K385" s="118"/>
      <c r="L385" s="119"/>
      <c r="M385" s="120"/>
      <c r="N385" s="135"/>
      <c r="O385" s="120"/>
      <c r="P385" s="119"/>
      <c r="Q385" s="120"/>
      <c r="R385" s="118"/>
      <c r="S385" s="119"/>
      <c r="T385" s="119"/>
      <c r="U385" s="119"/>
      <c r="V385" s="119"/>
      <c r="W385" s="117"/>
      <c r="X385" s="119"/>
      <c r="Y385" s="117"/>
      <c r="Z385" s="117"/>
      <c r="AA385" s="134"/>
      <c r="AB385" s="118"/>
      <c r="AC385" s="134"/>
      <c r="AD385" s="134"/>
      <c r="AE385" s="134"/>
      <c r="AF385" s="117"/>
      <c r="AG385" s="124"/>
      <c r="AH385" s="124"/>
      <c r="AI385" s="124"/>
    </row>
    <row r="386" ht="12.0" customHeight="1">
      <c r="A386" s="112"/>
      <c r="B386" s="112"/>
      <c r="C386" s="112"/>
      <c r="D386" s="117"/>
      <c r="E386" s="114"/>
      <c r="F386" s="117"/>
      <c r="G386" s="117"/>
      <c r="H386" s="136"/>
      <c r="I386" s="117"/>
      <c r="J386" s="117"/>
      <c r="K386" s="118"/>
      <c r="L386" s="119"/>
      <c r="M386" s="120"/>
      <c r="N386" s="135"/>
      <c r="O386" s="120"/>
      <c r="P386" s="119"/>
      <c r="Q386" s="120"/>
      <c r="R386" s="118"/>
      <c r="S386" s="119"/>
      <c r="T386" s="119"/>
      <c r="U386" s="119"/>
      <c r="V386" s="119"/>
      <c r="W386" s="117"/>
      <c r="X386" s="119"/>
      <c r="Y386" s="117"/>
      <c r="Z386" s="117"/>
      <c r="AA386" s="134"/>
      <c r="AB386" s="118"/>
      <c r="AC386" s="134"/>
      <c r="AD386" s="134"/>
      <c r="AE386" s="134"/>
      <c r="AF386" s="117"/>
      <c r="AG386" s="124"/>
      <c r="AH386" s="124"/>
      <c r="AI386" s="124"/>
    </row>
    <row r="387" ht="12.0" customHeight="1">
      <c r="A387" s="112"/>
      <c r="B387" s="112"/>
      <c r="C387" s="112"/>
      <c r="D387" s="117"/>
      <c r="E387" s="114"/>
      <c r="F387" s="117"/>
      <c r="G387" s="117"/>
      <c r="H387" s="136"/>
      <c r="I387" s="117"/>
      <c r="J387" s="117"/>
      <c r="K387" s="118"/>
      <c r="L387" s="119"/>
      <c r="M387" s="120"/>
      <c r="N387" s="135"/>
      <c r="O387" s="120"/>
      <c r="P387" s="119"/>
      <c r="Q387" s="120"/>
      <c r="R387" s="118"/>
      <c r="S387" s="119"/>
      <c r="T387" s="119"/>
      <c r="U387" s="119"/>
      <c r="V387" s="119"/>
      <c r="W387" s="117"/>
      <c r="X387" s="119"/>
      <c r="Y387" s="117"/>
      <c r="Z387" s="117"/>
      <c r="AA387" s="134"/>
      <c r="AB387" s="118"/>
      <c r="AC387" s="134"/>
      <c r="AD387" s="134"/>
      <c r="AE387" s="134"/>
      <c r="AF387" s="117"/>
      <c r="AG387" s="124"/>
      <c r="AH387" s="124"/>
      <c r="AI387" s="124"/>
    </row>
    <row r="388" ht="12.0" customHeight="1">
      <c r="A388" s="112"/>
      <c r="B388" s="112"/>
      <c r="C388" s="112"/>
      <c r="D388" s="117"/>
      <c r="E388" s="114"/>
      <c r="F388" s="117"/>
      <c r="G388" s="117"/>
      <c r="H388" s="136"/>
      <c r="I388" s="117"/>
      <c r="J388" s="117"/>
      <c r="K388" s="118"/>
      <c r="L388" s="119"/>
      <c r="M388" s="120"/>
      <c r="N388" s="135"/>
      <c r="O388" s="120"/>
      <c r="P388" s="119"/>
      <c r="Q388" s="120"/>
      <c r="R388" s="118"/>
      <c r="S388" s="119"/>
      <c r="T388" s="119"/>
      <c r="U388" s="119"/>
      <c r="V388" s="119"/>
      <c r="W388" s="117"/>
      <c r="X388" s="119"/>
      <c r="Y388" s="117"/>
      <c r="Z388" s="117"/>
      <c r="AA388" s="134"/>
      <c r="AB388" s="118"/>
      <c r="AC388" s="134"/>
      <c r="AD388" s="134"/>
      <c r="AE388" s="134"/>
      <c r="AF388" s="117"/>
      <c r="AG388" s="124"/>
      <c r="AH388" s="124"/>
      <c r="AI388" s="124"/>
    </row>
    <row r="389" ht="12.0" customHeight="1">
      <c r="A389" s="112"/>
      <c r="B389" s="112"/>
      <c r="C389" s="112"/>
      <c r="D389" s="117"/>
      <c r="E389" s="114"/>
      <c r="F389" s="117"/>
      <c r="G389" s="117"/>
      <c r="H389" s="136"/>
      <c r="I389" s="117"/>
      <c r="J389" s="117"/>
      <c r="K389" s="118"/>
      <c r="L389" s="119"/>
      <c r="M389" s="120"/>
      <c r="N389" s="135"/>
      <c r="O389" s="120"/>
      <c r="P389" s="119"/>
      <c r="Q389" s="120"/>
      <c r="R389" s="118"/>
      <c r="S389" s="119"/>
      <c r="T389" s="119"/>
      <c r="U389" s="119"/>
      <c r="V389" s="119"/>
      <c r="W389" s="117"/>
      <c r="X389" s="119"/>
      <c r="Y389" s="117"/>
      <c r="Z389" s="117"/>
      <c r="AA389" s="134"/>
      <c r="AB389" s="118"/>
      <c r="AC389" s="134"/>
      <c r="AD389" s="134"/>
      <c r="AE389" s="134"/>
      <c r="AF389" s="117"/>
      <c r="AG389" s="124"/>
      <c r="AH389" s="124"/>
      <c r="AI389" s="124"/>
    </row>
    <row r="390" ht="12.0" customHeight="1">
      <c r="A390" s="112"/>
      <c r="B390" s="112"/>
      <c r="C390" s="112"/>
      <c r="D390" s="117"/>
      <c r="E390" s="114"/>
      <c r="F390" s="117"/>
      <c r="G390" s="117"/>
      <c r="H390" s="136"/>
      <c r="I390" s="117"/>
      <c r="J390" s="117"/>
      <c r="K390" s="118"/>
      <c r="L390" s="119"/>
      <c r="M390" s="120"/>
      <c r="N390" s="135"/>
      <c r="O390" s="120"/>
      <c r="P390" s="119"/>
      <c r="Q390" s="120"/>
      <c r="R390" s="118"/>
      <c r="S390" s="119"/>
      <c r="T390" s="119"/>
      <c r="U390" s="119"/>
      <c r="V390" s="119"/>
      <c r="W390" s="117"/>
      <c r="X390" s="119"/>
      <c r="Y390" s="117"/>
      <c r="Z390" s="117"/>
      <c r="AA390" s="134"/>
      <c r="AB390" s="118"/>
      <c r="AC390" s="134"/>
      <c r="AD390" s="134"/>
      <c r="AE390" s="134"/>
      <c r="AF390" s="117"/>
      <c r="AG390" s="124"/>
      <c r="AH390" s="124"/>
      <c r="AI390" s="124"/>
    </row>
    <row r="391" ht="12.0" customHeight="1">
      <c r="A391" s="112"/>
      <c r="B391" s="112"/>
      <c r="C391" s="112"/>
      <c r="D391" s="117"/>
      <c r="E391" s="114"/>
      <c r="F391" s="117"/>
      <c r="G391" s="117"/>
      <c r="H391" s="136"/>
      <c r="I391" s="117"/>
      <c r="J391" s="117"/>
      <c r="K391" s="118"/>
      <c r="L391" s="119"/>
      <c r="M391" s="120"/>
      <c r="N391" s="135"/>
      <c r="O391" s="120"/>
      <c r="P391" s="119"/>
      <c r="Q391" s="120"/>
      <c r="R391" s="118"/>
      <c r="S391" s="119"/>
      <c r="T391" s="119"/>
      <c r="U391" s="119"/>
      <c r="V391" s="119"/>
      <c r="W391" s="117"/>
      <c r="X391" s="119"/>
      <c r="Y391" s="117"/>
      <c r="Z391" s="117"/>
      <c r="AA391" s="134"/>
      <c r="AB391" s="118"/>
      <c r="AC391" s="134"/>
      <c r="AD391" s="134"/>
      <c r="AE391" s="134"/>
      <c r="AF391" s="117"/>
      <c r="AG391" s="124"/>
      <c r="AH391" s="124"/>
      <c r="AI391" s="124"/>
    </row>
    <row r="392" ht="12.0" customHeight="1">
      <c r="A392" s="112"/>
      <c r="B392" s="112"/>
      <c r="C392" s="112"/>
      <c r="D392" s="117"/>
      <c r="E392" s="114"/>
      <c r="F392" s="117"/>
      <c r="G392" s="117"/>
      <c r="H392" s="136"/>
      <c r="I392" s="117"/>
      <c r="J392" s="117"/>
      <c r="K392" s="118"/>
      <c r="L392" s="119"/>
      <c r="M392" s="120"/>
      <c r="N392" s="135"/>
      <c r="O392" s="120"/>
      <c r="P392" s="119"/>
      <c r="Q392" s="120"/>
      <c r="R392" s="118"/>
      <c r="S392" s="119"/>
      <c r="T392" s="119"/>
      <c r="U392" s="119"/>
      <c r="V392" s="119"/>
      <c r="W392" s="117"/>
      <c r="X392" s="119"/>
      <c r="Y392" s="117"/>
      <c r="Z392" s="117"/>
      <c r="AA392" s="134"/>
      <c r="AB392" s="118"/>
      <c r="AC392" s="134"/>
      <c r="AD392" s="134"/>
      <c r="AE392" s="134"/>
      <c r="AF392" s="117"/>
      <c r="AG392" s="124"/>
      <c r="AH392" s="124"/>
      <c r="AI392" s="124"/>
    </row>
    <row r="393" ht="12.0" customHeight="1">
      <c r="A393" s="112"/>
      <c r="B393" s="112"/>
      <c r="C393" s="112"/>
      <c r="D393" s="117"/>
      <c r="E393" s="114"/>
      <c r="F393" s="117"/>
      <c r="G393" s="117"/>
      <c r="H393" s="136"/>
      <c r="I393" s="117"/>
      <c r="J393" s="117"/>
      <c r="K393" s="118"/>
      <c r="L393" s="119"/>
      <c r="M393" s="120"/>
      <c r="N393" s="135"/>
      <c r="O393" s="120"/>
      <c r="P393" s="119"/>
      <c r="Q393" s="120"/>
      <c r="R393" s="118"/>
      <c r="S393" s="119"/>
      <c r="T393" s="119"/>
      <c r="U393" s="119"/>
      <c r="V393" s="119"/>
      <c r="W393" s="117"/>
      <c r="X393" s="119"/>
      <c r="Y393" s="117"/>
      <c r="Z393" s="117"/>
      <c r="AA393" s="134"/>
      <c r="AB393" s="118"/>
      <c r="AC393" s="134"/>
      <c r="AD393" s="134"/>
      <c r="AE393" s="134"/>
      <c r="AF393" s="117"/>
      <c r="AG393" s="124"/>
      <c r="AH393" s="124"/>
      <c r="AI393" s="124"/>
    </row>
    <row r="394" ht="12.0" customHeight="1">
      <c r="A394" s="112"/>
      <c r="B394" s="112"/>
      <c r="C394" s="112"/>
      <c r="D394" s="117"/>
      <c r="E394" s="114"/>
      <c r="F394" s="117"/>
      <c r="G394" s="117"/>
      <c r="H394" s="136"/>
      <c r="I394" s="117"/>
      <c r="J394" s="117"/>
      <c r="K394" s="118"/>
      <c r="L394" s="119"/>
      <c r="M394" s="120"/>
      <c r="N394" s="135"/>
      <c r="O394" s="120"/>
      <c r="P394" s="119"/>
      <c r="Q394" s="120"/>
      <c r="R394" s="118"/>
      <c r="S394" s="119"/>
      <c r="T394" s="119"/>
      <c r="U394" s="119"/>
      <c r="V394" s="119"/>
      <c r="W394" s="117"/>
      <c r="X394" s="119"/>
      <c r="Y394" s="117"/>
      <c r="Z394" s="117"/>
      <c r="AA394" s="134"/>
      <c r="AB394" s="118"/>
      <c r="AC394" s="134"/>
      <c r="AD394" s="134"/>
      <c r="AE394" s="134"/>
      <c r="AF394" s="117"/>
      <c r="AG394" s="124"/>
      <c r="AH394" s="124"/>
      <c r="AI394" s="124"/>
    </row>
    <row r="395" ht="12.0" customHeight="1">
      <c r="A395" s="112"/>
      <c r="B395" s="112"/>
      <c r="C395" s="112"/>
      <c r="D395" s="117"/>
      <c r="E395" s="114"/>
      <c r="F395" s="117"/>
      <c r="G395" s="117"/>
      <c r="H395" s="136"/>
      <c r="I395" s="117"/>
      <c r="J395" s="117"/>
      <c r="K395" s="118"/>
      <c r="L395" s="119"/>
      <c r="M395" s="120"/>
      <c r="N395" s="135"/>
      <c r="O395" s="120"/>
      <c r="P395" s="119"/>
      <c r="Q395" s="120"/>
      <c r="R395" s="118"/>
      <c r="S395" s="119"/>
      <c r="T395" s="119"/>
      <c r="U395" s="119"/>
      <c r="V395" s="119"/>
      <c r="W395" s="117"/>
      <c r="X395" s="119"/>
      <c r="Y395" s="117"/>
      <c r="Z395" s="117"/>
      <c r="AA395" s="134"/>
      <c r="AB395" s="118"/>
      <c r="AC395" s="134"/>
      <c r="AD395" s="134"/>
      <c r="AE395" s="134"/>
      <c r="AF395" s="117"/>
      <c r="AG395" s="124"/>
      <c r="AH395" s="124"/>
      <c r="AI395" s="124"/>
    </row>
    <row r="396" ht="12.0" customHeight="1">
      <c r="A396" s="112"/>
      <c r="B396" s="112"/>
      <c r="C396" s="112"/>
      <c r="D396" s="117"/>
      <c r="E396" s="114"/>
      <c r="F396" s="117"/>
      <c r="G396" s="117"/>
      <c r="H396" s="136"/>
      <c r="I396" s="117"/>
      <c r="J396" s="117"/>
      <c r="K396" s="118"/>
      <c r="L396" s="119"/>
      <c r="M396" s="120"/>
      <c r="N396" s="135"/>
      <c r="O396" s="120"/>
      <c r="P396" s="119"/>
      <c r="Q396" s="120"/>
      <c r="R396" s="118"/>
      <c r="S396" s="119"/>
      <c r="T396" s="119"/>
      <c r="U396" s="119"/>
      <c r="V396" s="119"/>
      <c r="W396" s="117"/>
      <c r="X396" s="119"/>
      <c r="Y396" s="117"/>
      <c r="Z396" s="117"/>
      <c r="AA396" s="134"/>
      <c r="AB396" s="118"/>
      <c r="AC396" s="134"/>
      <c r="AD396" s="134"/>
      <c r="AE396" s="134"/>
      <c r="AF396" s="117"/>
      <c r="AG396" s="124"/>
      <c r="AH396" s="124"/>
      <c r="AI396" s="124"/>
    </row>
    <row r="397" ht="12.0" customHeight="1">
      <c r="A397" s="112"/>
      <c r="B397" s="112"/>
      <c r="C397" s="112"/>
      <c r="D397" s="117"/>
      <c r="E397" s="114"/>
      <c r="F397" s="117"/>
      <c r="G397" s="117"/>
      <c r="H397" s="136"/>
      <c r="I397" s="117"/>
      <c r="J397" s="117"/>
      <c r="K397" s="118"/>
      <c r="L397" s="119"/>
      <c r="M397" s="120"/>
      <c r="N397" s="135"/>
      <c r="O397" s="120"/>
      <c r="P397" s="119"/>
      <c r="Q397" s="120"/>
      <c r="R397" s="118"/>
      <c r="S397" s="119"/>
      <c r="T397" s="119"/>
      <c r="U397" s="119"/>
      <c r="V397" s="119"/>
      <c r="W397" s="117"/>
      <c r="X397" s="119"/>
      <c r="Y397" s="117"/>
      <c r="Z397" s="117"/>
      <c r="AA397" s="134"/>
      <c r="AB397" s="118"/>
      <c r="AC397" s="134"/>
      <c r="AD397" s="134"/>
      <c r="AE397" s="134"/>
      <c r="AF397" s="117"/>
      <c r="AG397" s="124"/>
      <c r="AH397" s="124"/>
      <c r="AI397" s="124"/>
    </row>
    <row r="398" ht="12.0" customHeight="1">
      <c r="A398" s="112"/>
      <c r="B398" s="112"/>
      <c r="C398" s="112"/>
      <c r="D398" s="117"/>
      <c r="E398" s="114"/>
      <c r="F398" s="117"/>
      <c r="G398" s="117"/>
      <c r="H398" s="136"/>
      <c r="I398" s="117"/>
      <c r="J398" s="117"/>
      <c r="K398" s="118"/>
      <c r="L398" s="119"/>
      <c r="M398" s="120"/>
      <c r="N398" s="135"/>
      <c r="O398" s="120"/>
      <c r="P398" s="119"/>
      <c r="Q398" s="120"/>
      <c r="R398" s="118"/>
      <c r="S398" s="119"/>
      <c r="T398" s="119"/>
      <c r="U398" s="119"/>
      <c r="V398" s="119"/>
      <c r="W398" s="117"/>
      <c r="X398" s="119"/>
      <c r="Y398" s="117"/>
      <c r="Z398" s="117"/>
      <c r="AA398" s="134"/>
      <c r="AB398" s="118"/>
      <c r="AC398" s="134"/>
      <c r="AD398" s="134"/>
      <c r="AE398" s="134"/>
      <c r="AF398" s="117"/>
      <c r="AG398" s="124"/>
      <c r="AH398" s="124"/>
      <c r="AI398" s="124"/>
    </row>
    <row r="399" ht="12.0" customHeight="1">
      <c r="A399" s="112"/>
      <c r="B399" s="112"/>
      <c r="C399" s="112"/>
      <c r="D399" s="117"/>
      <c r="E399" s="114"/>
      <c r="F399" s="117"/>
      <c r="G399" s="117"/>
      <c r="H399" s="136"/>
      <c r="I399" s="117"/>
      <c r="J399" s="117"/>
      <c r="K399" s="118"/>
      <c r="L399" s="119"/>
      <c r="M399" s="120"/>
      <c r="N399" s="135"/>
      <c r="O399" s="120"/>
      <c r="P399" s="119"/>
      <c r="Q399" s="120"/>
      <c r="R399" s="118"/>
      <c r="S399" s="119"/>
      <c r="T399" s="119"/>
      <c r="U399" s="119"/>
      <c r="V399" s="119"/>
      <c r="W399" s="117"/>
      <c r="X399" s="119"/>
      <c r="Y399" s="117"/>
      <c r="Z399" s="117"/>
      <c r="AA399" s="134"/>
      <c r="AB399" s="118"/>
      <c r="AC399" s="134"/>
      <c r="AD399" s="134"/>
      <c r="AE399" s="134"/>
      <c r="AF399" s="117"/>
      <c r="AG399" s="124"/>
      <c r="AH399" s="124"/>
      <c r="AI399" s="124"/>
    </row>
    <row r="400" ht="12.0" customHeight="1">
      <c r="A400" s="112"/>
      <c r="B400" s="112"/>
      <c r="C400" s="112"/>
      <c r="D400" s="117"/>
      <c r="E400" s="114"/>
      <c r="F400" s="117"/>
      <c r="G400" s="117"/>
      <c r="H400" s="136"/>
      <c r="I400" s="117"/>
      <c r="J400" s="117"/>
      <c r="K400" s="118"/>
      <c r="L400" s="119"/>
      <c r="M400" s="120"/>
      <c r="N400" s="135"/>
      <c r="O400" s="120"/>
      <c r="P400" s="119"/>
      <c r="Q400" s="120"/>
      <c r="R400" s="118"/>
      <c r="S400" s="119"/>
      <c r="T400" s="119"/>
      <c r="U400" s="119"/>
      <c r="V400" s="119"/>
      <c r="W400" s="117"/>
      <c r="X400" s="119"/>
      <c r="Y400" s="117"/>
      <c r="Z400" s="117"/>
      <c r="AA400" s="134"/>
      <c r="AB400" s="118"/>
      <c r="AC400" s="134"/>
      <c r="AD400" s="134"/>
      <c r="AE400" s="134"/>
      <c r="AF400" s="117"/>
      <c r="AG400" s="124"/>
      <c r="AH400" s="124"/>
      <c r="AI400" s="124"/>
    </row>
    <row r="401" ht="12.0" customHeight="1">
      <c r="A401" s="112"/>
      <c r="B401" s="112"/>
      <c r="C401" s="112"/>
      <c r="D401" s="117"/>
      <c r="E401" s="114"/>
      <c r="F401" s="117"/>
      <c r="G401" s="117"/>
      <c r="H401" s="136"/>
      <c r="I401" s="117"/>
      <c r="J401" s="117"/>
      <c r="K401" s="118"/>
      <c r="L401" s="119"/>
      <c r="M401" s="120"/>
      <c r="N401" s="135"/>
      <c r="O401" s="120"/>
      <c r="P401" s="119"/>
      <c r="Q401" s="120"/>
      <c r="R401" s="118"/>
      <c r="S401" s="119"/>
      <c r="T401" s="119"/>
      <c r="U401" s="119"/>
      <c r="V401" s="119"/>
      <c r="W401" s="117"/>
      <c r="X401" s="119"/>
      <c r="Y401" s="117"/>
      <c r="Z401" s="117"/>
      <c r="AA401" s="134"/>
      <c r="AB401" s="118"/>
      <c r="AC401" s="134"/>
      <c r="AD401" s="134"/>
      <c r="AE401" s="134"/>
      <c r="AF401" s="117"/>
      <c r="AG401" s="124"/>
      <c r="AH401" s="124"/>
      <c r="AI401" s="124"/>
    </row>
    <row r="402" ht="12.0" customHeight="1">
      <c r="A402" s="112"/>
      <c r="B402" s="112"/>
      <c r="C402" s="112"/>
      <c r="D402" s="117"/>
      <c r="E402" s="114"/>
      <c r="F402" s="117"/>
      <c r="G402" s="117"/>
      <c r="H402" s="136"/>
      <c r="I402" s="117"/>
      <c r="J402" s="117"/>
      <c r="K402" s="118"/>
      <c r="L402" s="119"/>
      <c r="M402" s="120"/>
      <c r="N402" s="135"/>
      <c r="O402" s="120"/>
      <c r="P402" s="119"/>
      <c r="Q402" s="120"/>
      <c r="R402" s="118"/>
      <c r="S402" s="119"/>
      <c r="T402" s="119"/>
      <c r="U402" s="119"/>
      <c r="V402" s="119"/>
      <c r="W402" s="117"/>
      <c r="X402" s="119"/>
      <c r="Y402" s="117"/>
      <c r="Z402" s="117"/>
      <c r="AA402" s="134"/>
      <c r="AB402" s="118"/>
      <c r="AC402" s="134"/>
      <c r="AD402" s="134"/>
      <c r="AE402" s="134"/>
      <c r="AF402" s="117"/>
      <c r="AG402" s="124"/>
      <c r="AH402" s="124"/>
      <c r="AI402" s="124"/>
    </row>
    <row r="403" ht="12.0" customHeight="1">
      <c r="A403" s="112"/>
      <c r="B403" s="112"/>
      <c r="C403" s="112"/>
      <c r="D403" s="117"/>
      <c r="E403" s="114"/>
      <c r="F403" s="117"/>
      <c r="G403" s="117"/>
      <c r="H403" s="136"/>
      <c r="I403" s="117"/>
      <c r="J403" s="117"/>
      <c r="K403" s="118"/>
      <c r="L403" s="119"/>
      <c r="M403" s="120"/>
      <c r="N403" s="135"/>
      <c r="O403" s="120"/>
      <c r="P403" s="119"/>
      <c r="Q403" s="120"/>
      <c r="R403" s="118"/>
      <c r="S403" s="119"/>
      <c r="T403" s="119"/>
      <c r="U403" s="119"/>
      <c r="V403" s="119"/>
      <c r="W403" s="117"/>
      <c r="X403" s="119"/>
      <c r="Y403" s="117"/>
      <c r="Z403" s="117"/>
      <c r="AA403" s="134"/>
      <c r="AB403" s="118"/>
      <c r="AC403" s="134"/>
      <c r="AD403" s="134"/>
      <c r="AE403" s="134"/>
      <c r="AF403" s="117"/>
      <c r="AG403" s="124"/>
      <c r="AH403" s="124"/>
      <c r="AI403" s="124"/>
    </row>
    <row r="404" ht="12.0" customHeight="1">
      <c r="A404" s="112"/>
      <c r="B404" s="112"/>
      <c r="C404" s="112"/>
      <c r="D404" s="117"/>
      <c r="E404" s="114"/>
      <c r="F404" s="117"/>
      <c r="G404" s="117"/>
      <c r="H404" s="136"/>
      <c r="I404" s="117"/>
      <c r="J404" s="117"/>
      <c r="K404" s="118"/>
      <c r="L404" s="119"/>
      <c r="M404" s="120"/>
      <c r="N404" s="135"/>
      <c r="O404" s="120"/>
      <c r="P404" s="119"/>
      <c r="Q404" s="120"/>
      <c r="R404" s="118"/>
      <c r="S404" s="119"/>
      <c r="T404" s="119"/>
      <c r="U404" s="119"/>
      <c r="V404" s="119"/>
      <c r="W404" s="117"/>
      <c r="X404" s="119"/>
      <c r="Y404" s="117"/>
      <c r="Z404" s="117"/>
      <c r="AA404" s="134"/>
      <c r="AB404" s="118"/>
      <c r="AC404" s="134"/>
      <c r="AD404" s="134"/>
      <c r="AE404" s="134"/>
      <c r="AF404" s="117"/>
      <c r="AG404" s="124"/>
      <c r="AH404" s="124"/>
      <c r="AI404" s="124"/>
    </row>
    <row r="405" ht="12.0" customHeight="1">
      <c r="A405" s="112"/>
      <c r="B405" s="112"/>
      <c r="C405" s="112"/>
      <c r="D405" s="117"/>
      <c r="E405" s="114"/>
      <c r="F405" s="117"/>
      <c r="G405" s="117"/>
      <c r="H405" s="136"/>
      <c r="I405" s="117"/>
      <c r="J405" s="117"/>
      <c r="K405" s="118"/>
      <c r="L405" s="119"/>
      <c r="M405" s="120"/>
      <c r="N405" s="135"/>
      <c r="O405" s="120"/>
      <c r="P405" s="119"/>
      <c r="Q405" s="120"/>
      <c r="R405" s="118"/>
      <c r="S405" s="119"/>
      <c r="T405" s="119"/>
      <c r="U405" s="119"/>
      <c r="V405" s="119"/>
      <c r="W405" s="117"/>
      <c r="X405" s="119"/>
      <c r="Y405" s="117"/>
      <c r="Z405" s="117"/>
      <c r="AA405" s="134"/>
      <c r="AB405" s="118"/>
      <c r="AC405" s="134"/>
      <c r="AD405" s="134"/>
      <c r="AE405" s="134"/>
      <c r="AF405" s="117"/>
      <c r="AG405" s="124"/>
      <c r="AH405" s="124"/>
      <c r="AI405" s="124"/>
    </row>
    <row r="406" ht="12.0" customHeight="1">
      <c r="A406" s="112"/>
      <c r="B406" s="112"/>
      <c r="C406" s="112"/>
      <c r="D406" s="117"/>
      <c r="E406" s="114"/>
      <c r="F406" s="117"/>
      <c r="G406" s="117"/>
      <c r="H406" s="136"/>
      <c r="I406" s="117"/>
      <c r="J406" s="117"/>
      <c r="K406" s="118"/>
      <c r="L406" s="119"/>
      <c r="M406" s="120"/>
      <c r="N406" s="135"/>
      <c r="O406" s="120"/>
      <c r="P406" s="119"/>
      <c r="Q406" s="120"/>
      <c r="R406" s="118"/>
      <c r="S406" s="119"/>
      <c r="T406" s="119"/>
      <c r="U406" s="119"/>
      <c r="V406" s="119"/>
      <c r="W406" s="117"/>
      <c r="X406" s="119"/>
      <c r="Y406" s="117"/>
      <c r="Z406" s="117"/>
      <c r="AA406" s="134"/>
      <c r="AB406" s="118"/>
      <c r="AC406" s="134"/>
      <c r="AD406" s="134"/>
      <c r="AE406" s="134"/>
      <c r="AF406" s="117"/>
      <c r="AG406" s="124"/>
      <c r="AH406" s="124"/>
      <c r="AI406" s="124"/>
    </row>
    <row r="407" ht="12.0" customHeight="1">
      <c r="A407" s="112"/>
      <c r="B407" s="112"/>
      <c r="C407" s="112"/>
      <c r="D407" s="117"/>
      <c r="E407" s="114"/>
      <c r="F407" s="117"/>
      <c r="G407" s="117"/>
      <c r="H407" s="136"/>
      <c r="I407" s="117"/>
      <c r="J407" s="117"/>
      <c r="K407" s="118"/>
      <c r="L407" s="119"/>
      <c r="M407" s="120"/>
      <c r="N407" s="135"/>
      <c r="O407" s="120"/>
      <c r="P407" s="119"/>
      <c r="Q407" s="120"/>
      <c r="R407" s="118"/>
      <c r="S407" s="119"/>
      <c r="T407" s="119"/>
      <c r="U407" s="119"/>
      <c r="V407" s="119"/>
      <c r="W407" s="117"/>
      <c r="X407" s="119"/>
      <c r="Y407" s="117"/>
      <c r="Z407" s="117"/>
      <c r="AA407" s="134"/>
      <c r="AB407" s="118"/>
      <c r="AC407" s="134"/>
      <c r="AD407" s="134"/>
      <c r="AE407" s="134"/>
      <c r="AF407" s="117"/>
      <c r="AG407" s="124"/>
      <c r="AH407" s="124"/>
      <c r="AI407" s="124"/>
    </row>
    <row r="408" ht="12.0" customHeight="1">
      <c r="A408" s="112"/>
      <c r="B408" s="112"/>
      <c r="C408" s="112"/>
      <c r="D408" s="117"/>
      <c r="E408" s="114"/>
      <c r="F408" s="117"/>
      <c r="G408" s="117"/>
      <c r="H408" s="136"/>
      <c r="I408" s="117"/>
      <c r="J408" s="117"/>
      <c r="K408" s="118"/>
      <c r="L408" s="119"/>
      <c r="M408" s="120"/>
      <c r="N408" s="135"/>
      <c r="O408" s="120"/>
      <c r="P408" s="119"/>
      <c r="Q408" s="120"/>
      <c r="R408" s="118"/>
      <c r="S408" s="119"/>
      <c r="T408" s="119"/>
      <c r="U408" s="119"/>
      <c r="V408" s="119"/>
      <c r="W408" s="117"/>
      <c r="X408" s="119"/>
      <c r="Y408" s="117"/>
      <c r="Z408" s="117"/>
      <c r="AA408" s="134"/>
      <c r="AB408" s="118"/>
      <c r="AC408" s="134"/>
      <c r="AD408" s="134"/>
      <c r="AE408" s="134"/>
      <c r="AF408" s="117"/>
      <c r="AG408" s="124"/>
      <c r="AH408" s="124"/>
      <c r="AI408" s="124"/>
    </row>
    <row r="409" ht="12.0" customHeight="1">
      <c r="A409" s="112"/>
      <c r="B409" s="112"/>
      <c r="C409" s="112"/>
      <c r="D409" s="117"/>
      <c r="E409" s="114"/>
      <c r="F409" s="117"/>
      <c r="G409" s="117"/>
      <c r="H409" s="136"/>
      <c r="I409" s="117"/>
      <c r="J409" s="117"/>
      <c r="K409" s="118"/>
      <c r="L409" s="119"/>
      <c r="M409" s="120"/>
      <c r="N409" s="135"/>
      <c r="O409" s="120"/>
      <c r="P409" s="119"/>
      <c r="Q409" s="120"/>
      <c r="R409" s="118"/>
      <c r="S409" s="119"/>
      <c r="T409" s="119"/>
      <c r="U409" s="119"/>
      <c r="V409" s="119"/>
      <c r="W409" s="117"/>
      <c r="X409" s="119"/>
      <c r="Y409" s="117"/>
      <c r="Z409" s="117"/>
      <c r="AA409" s="134"/>
      <c r="AB409" s="118"/>
      <c r="AC409" s="134"/>
      <c r="AD409" s="134"/>
      <c r="AE409" s="134"/>
      <c r="AF409" s="117"/>
      <c r="AG409" s="124"/>
      <c r="AH409" s="124"/>
      <c r="AI409" s="124"/>
    </row>
    <row r="410" ht="12.0" customHeight="1">
      <c r="A410" s="112"/>
      <c r="B410" s="112"/>
      <c r="C410" s="112"/>
      <c r="D410" s="117"/>
      <c r="E410" s="114"/>
      <c r="F410" s="117"/>
      <c r="G410" s="117"/>
      <c r="H410" s="136"/>
      <c r="I410" s="117"/>
      <c r="J410" s="117"/>
      <c r="K410" s="118"/>
      <c r="L410" s="119"/>
      <c r="M410" s="120"/>
      <c r="N410" s="135"/>
      <c r="O410" s="120"/>
      <c r="P410" s="119"/>
      <c r="Q410" s="120"/>
      <c r="R410" s="118"/>
      <c r="S410" s="119"/>
      <c r="T410" s="119"/>
      <c r="U410" s="119"/>
      <c r="V410" s="119"/>
      <c r="W410" s="117"/>
      <c r="X410" s="119"/>
      <c r="Y410" s="117"/>
      <c r="Z410" s="117"/>
      <c r="AA410" s="134"/>
      <c r="AB410" s="118"/>
      <c r="AC410" s="134"/>
      <c r="AD410" s="134"/>
      <c r="AE410" s="134"/>
      <c r="AF410" s="117"/>
      <c r="AG410" s="124"/>
      <c r="AH410" s="124"/>
      <c r="AI410" s="124"/>
    </row>
    <row r="411" ht="12.0" customHeight="1">
      <c r="A411" s="112"/>
      <c r="B411" s="112"/>
      <c r="C411" s="112"/>
      <c r="D411" s="117"/>
      <c r="E411" s="114"/>
      <c r="F411" s="117"/>
      <c r="G411" s="117"/>
      <c r="H411" s="136"/>
      <c r="I411" s="117"/>
      <c r="J411" s="117"/>
      <c r="K411" s="118"/>
      <c r="L411" s="119"/>
      <c r="M411" s="120"/>
      <c r="N411" s="135"/>
      <c r="O411" s="120"/>
      <c r="P411" s="119"/>
      <c r="Q411" s="120"/>
      <c r="R411" s="118"/>
      <c r="S411" s="119"/>
      <c r="T411" s="119"/>
      <c r="U411" s="119"/>
      <c r="V411" s="119"/>
      <c r="W411" s="117"/>
      <c r="X411" s="119"/>
      <c r="Y411" s="117"/>
      <c r="Z411" s="117"/>
      <c r="AA411" s="134"/>
      <c r="AB411" s="118"/>
      <c r="AC411" s="134"/>
      <c r="AD411" s="134"/>
      <c r="AE411" s="134"/>
      <c r="AF411" s="117"/>
      <c r="AG411" s="124"/>
      <c r="AH411" s="124"/>
      <c r="AI411" s="124"/>
    </row>
    <row r="412" ht="12.0" customHeight="1">
      <c r="A412" s="112"/>
      <c r="B412" s="112"/>
      <c r="C412" s="112"/>
      <c r="D412" s="117"/>
      <c r="E412" s="114"/>
      <c r="F412" s="117"/>
      <c r="G412" s="117"/>
      <c r="H412" s="136"/>
      <c r="I412" s="117"/>
      <c r="J412" s="117"/>
      <c r="K412" s="118"/>
      <c r="L412" s="119"/>
      <c r="M412" s="120"/>
      <c r="N412" s="135"/>
      <c r="O412" s="120"/>
      <c r="P412" s="119"/>
      <c r="Q412" s="120"/>
      <c r="R412" s="118"/>
      <c r="S412" s="119"/>
      <c r="T412" s="119"/>
      <c r="U412" s="119"/>
      <c r="V412" s="119"/>
      <c r="W412" s="117"/>
      <c r="X412" s="119"/>
      <c r="Y412" s="117"/>
      <c r="Z412" s="117"/>
      <c r="AA412" s="134"/>
      <c r="AB412" s="118"/>
      <c r="AC412" s="134"/>
      <c r="AD412" s="134"/>
      <c r="AE412" s="134"/>
      <c r="AF412" s="117"/>
      <c r="AG412" s="124"/>
      <c r="AH412" s="124"/>
      <c r="AI412" s="124"/>
    </row>
    <row r="413" ht="12.0" customHeight="1">
      <c r="A413" s="112"/>
      <c r="B413" s="112"/>
      <c r="C413" s="112"/>
      <c r="D413" s="117"/>
      <c r="E413" s="114"/>
      <c r="F413" s="117"/>
      <c r="G413" s="117"/>
      <c r="H413" s="136"/>
      <c r="I413" s="117"/>
      <c r="J413" s="117"/>
      <c r="K413" s="118"/>
      <c r="L413" s="119"/>
      <c r="M413" s="120"/>
      <c r="N413" s="135"/>
      <c r="O413" s="120"/>
      <c r="P413" s="119"/>
      <c r="Q413" s="120"/>
      <c r="R413" s="118"/>
      <c r="S413" s="119"/>
      <c r="T413" s="119"/>
      <c r="U413" s="119"/>
      <c r="V413" s="119"/>
      <c r="W413" s="117"/>
      <c r="X413" s="119"/>
      <c r="Y413" s="117"/>
      <c r="Z413" s="117"/>
      <c r="AA413" s="134"/>
      <c r="AB413" s="118"/>
      <c r="AC413" s="134"/>
      <c r="AD413" s="134"/>
      <c r="AE413" s="134"/>
      <c r="AF413" s="117"/>
      <c r="AG413" s="124"/>
      <c r="AH413" s="124"/>
      <c r="AI413" s="124"/>
    </row>
    <row r="414" ht="12.0" customHeight="1">
      <c r="A414" s="112"/>
      <c r="B414" s="112"/>
      <c r="C414" s="112"/>
      <c r="D414" s="117"/>
      <c r="E414" s="114"/>
      <c r="F414" s="117"/>
      <c r="G414" s="117"/>
      <c r="H414" s="136"/>
      <c r="I414" s="117"/>
      <c r="J414" s="117"/>
      <c r="K414" s="118"/>
      <c r="L414" s="119"/>
      <c r="M414" s="120"/>
      <c r="N414" s="135"/>
      <c r="O414" s="120"/>
      <c r="P414" s="119"/>
      <c r="Q414" s="120"/>
      <c r="R414" s="118"/>
      <c r="S414" s="119"/>
      <c r="T414" s="119"/>
      <c r="U414" s="119"/>
      <c r="V414" s="119"/>
      <c r="W414" s="117"/>
      <c r="X414" s="119"/>
      <c r="Y414" s="117"/>
      <c r="Z414" s="117"/>
      <c r="AA414" s="134"/>
      <c r="AB414" s="118"/>
      <c r="AC414" s="134"/>
      <c r="AD414" s="134"/>
      <c r="AE414" s="134"/>
      <c r="AF414" s="117"/>
      <c r="AG414" s="124"/>
      <c r="AH414" s="124"/>
      <c r="AI414" s="124"/>
    </row>
    <row r="415" ht="12.0" customHeight="1">
      <c r="A415" s="112"/>
      <c r="B415" s="112"/>
      <c r="C415" s="112"/>
      <c r="D415" s="117"/>
      <c r="E415" s="114"/>
      <c r="F415" s="117"/>
      <c r="G415" s="117"/>
      <c r="H415" s="136"/>
      <c r="I415" s="117"/>
      <c r="J415" s="117"/>
      <c r="K415" s="118"/>
      <c r="L415" s="119"/>
      <c r="M415" s="120"/>
      <c r="N415" s="135"/>
      <c r="O415" s="120"/>
      <c r="P415" s="119"/>
      <c r="Q415" s="120"/>
      <c r="R415" s="118"/>
      <c r="S415" s="119"/>
      <c r="T415" s="119"/>
      <c r="U415" s="119"/>
      <c r="V415" s="119"/>
      <c r="W415" s="117"/>
      <c r="X415" s="119"/>
      <c r="Y415" s="117"/>
      <c r="Z415" s="117"/>
      <c r="AA415" s="134"/>
      <c r="AB415" s="118"/>
      <c r="AC415" s="134"/>
      <c r="AD415" s="134"/>
      <c r="AE415" s="134"/>
      <c r="AF415" s="117"/>
      <c r="AG415" s="124"/>
      <c r="AH415" s="124"/>
      <c r="AI415" s="124"/>
    </row>
    <row r="416" ht="12.0" customHeight="1">
      <c r="A416" s="112"/>
      <c r="B416" s="112"/>
      <c r="C416" s="112"/>
      <c r="D416" s="117"/>
      <c r="E416" s="114"/>
      <c r="F416" s="117"/>
      <c r="G416" s="117"/>
      <c r="H416" s="136"/>
      <c r="I416" s="117"/>
      <c r="J416" s="117"/>
      <c r="K416" s="118"/>
      <c r="L416" s="119"/>
      <c r="M416" s="120"/>
      <c r="N416" s="135"/>
      <c r="O416" s="120"/>
      <c r="P416" s="119"/>
      <c r="Q416" s="120"/>
      <c r="R416" s="118"/>
      <c r="S416" s="119"/>
      <c r="T416" s="119"/>
      <c r="U416" s="119"/>
      <c r="V416" s="119"/>
      <c r="W416" s="117"/>
      <c r="X416" s="119"/>
      <c r="Y416" s="117"/>
      <c r="Z416" s="117"/>
      <c r="AA416" s="134"/>
      <c r="AB416" s="118"/>
      <c r="AC416" s="134"/>
      <c r="AD416" s="134"/>
      <c r="AE416" s="134"/>
      <c r="AF416" s="117"/>
      <c r="AG416" s="124"/>
      <c r="AH416" s="124"/>
      <c r="AI416" s="124"/>
    </row>
    <row r="417" ht="12.0" customHeight="1">
      <c r="A417" s="112"/>
      <c r="B417" s="112"/>
      <c r="C417" s="112"/>
      <c r="D417" s="117"/>
      <c r="E417" s="114"/>
      <c r="F417" s="117"/>
      <c r="G417" s="117"/>
      <c r="H417" s="136"/>
      <c r="I417" s="117"/>
      <c r="J417" s="117"/>
      <c r="K417" s="118"/>
      <c r="L417" s="119"/>
      <c r="M417" s="120"/>
      <c r="N417" s="135"/>
      <c r="O417" s="120"/>
      <c r="P417" s="119"/>
      <c r="Q417" s="120"/>
      <c r="R417" s="118"/>
      <c r="S417" s="119"/>
      <c r="T417" s="119"/>
      <c r="U417" s="119"/>
      <c r="V417" s="119"/>
      <c r="W417" s="117"/>
      <c r="X417" s="119"/>
      <c r="Y417" s="117"/>
      <c r="Z417" s="117"/>
      <c r="AA417" s="134"/>
      <c r="AB417" s="118"/>
      <c r="AC417" s="134"/>
      <c r="AD417" s="134"/>
      <c r="AE417" s="134"/>
      <c r="AF417" s="117"/>
      <c r="AG417" s="124"/>
      <c r="AH417" s="124"/>
      <c r="AI417" s="124"/>
    </row>
    <row r="418" ht="12.0" customHeight="1">
      <c r="A418" s="112"/>
      <c r="B418" s="112"/>
      <c r="C418" s="112"/>
      <c r="D418" s="117"/>
      <c r="E418" s="114"/>
      <c r="F418" s="117"/>
      <c r="G418" s="117"/>
      <c r="H418" s="136"/>
      <c r="I418" s="117"/>
      <c r="J418" s="117"/>
      <c r="K418" s="118"/>
      <c r="L418" s="119"/>
      <c r="M418" s="120"/>
      <c r="N418" s="135"/>
      <c r="O418" s="120"/>
      <c r="P418" s="119"/>
      <c r="Q418" s="120"/>
      <c r="R418" s="118"/>
      <c r="S418" s="119"/>
      <c r="T418" s="119"/>
      <c r="U418" s="119"/>
      <c r="V418" s="119"/>
      <c r="W418" s="117"/>
      <c r="X418" s="119"/>
      <c r="Y418" s="117"/>
      <c r="Z418" s="117"/>
      <c r="AA418" s="134"/>
      <c r="AB418" s="118"/>
      <c r="AC418" s="134"/>
      <c r="AD418" s="134"/>
      <c r="AE418" s="134"/>
      <c r="AF418" s="117"/>
      <c r="AG418" s="124"/>
      <c r="AH418" s="124"/>
      <c r="AI418" s="124"/>
    </row>
    <row r="419" ht="12.0" customHeight="1">
      <c r="A419" s="112"/>
      <c r="B419" s="112"/>
      <c r="C419" s="112"/>
      <c r="D419" s="117"/>
      <c r="E419" s="114"/>
      <c r="F419" s="117"/>
      <c r="G419" s="117"/>
      <c r="H419" s="136"/>
      <c r="I419" s="117"/>
      <c r="J419" s="117"/>
      <c r="K419" s="118"/>
      <c r="L419" s="119"/>
      <c r="M419" s="120"/>
      <c r="N419" s="135"/>
      <c r="O419" s="120"/>
      <c r="P419" s="119"/>
      <c r="Q419" s="120"/>
      <c r="R419" s="118"/>
      <c r="S419" s="119"/>
      <c r="T419" s="119"/>
      <c r="U419" s="119"/>
      <c r="V419" s="119"/>
      <c r="W419" s="117"/>
      <c r="X419" s="119"/>
      <c r="Y419" s="117"/>
      <c r="Z419" s="117"/>
      <c r="AA419" s="134"/>
      <c r="AB419" s="118"/>
      <c r="AC419" s="134"/>
      <c r="AD419" s="134"/>
      <c r="AE419" s="134"/>
      <c r="AF419" s="117"/>
      <c r="AG419" s="124"/>
      <c r="AH419" s="124"/>
      <c r="AI419" s="124"/>
    </row>
    <row r="420" ht="12.0" customHeight="1">
      <c r="A420" s="112"/>
      <c r="B420" s="112"/>
      <c r="C420" s="112"/>
      <c r="D420" s="117"/>
      <c r="E420" s="114"/>
      <c r="F420" s="117"/>
      <c r="G420" s="117"/>
      <c r="H420" s="136"/>
      <c r="I420" s="117"/>
      <c r="J420" s="117"/>
      <c r="K420" s="118"/>
      <c r="L420" s="119"/>
      <c r="M420" s="120"/>
      <c r="N420" s="135"/>
      <c r="O420" s="120"/>
      <c r="P420" s="119"/>
      <c r="Q420" s="120"/>
      <c r="R420" s="118"/>
      <c r="S420" s="119"/>
      <c r="T420" s="119"/>
      <c r="U420" s="119"/>
      <c r="V420" s="119"/>
      <c r="W420" s="117"/>
      <c r="X420" s="119"/>
      <c r="Y420" s="117"/>
      <c r="Z420" s="117"/>
      <c r="AA420" s="134"/>
      <c r="AB420" s="118"/>
      <c r="AC420" s="134"/>
      <c r="AD420" s="134"/>
      <c r="AE420" s="134"/>
      <c r="AF420" s="117"/>
      <c r="AG420" s="124"/>
      <c r="AH420" s="124"/>
      <c r="AI420" s="124"/>
    </row>
    <row r="421" ht="12.0" customHeight="1">
      <c r="A421" s="112"/>
      <c r="B421" s="112"/>
      <c r="C421" s="112"/>
      <c r="D421" s="117"/>
      <c r="E421" s="114"/>
      <c r="F421" s="117"/>
      <c r="G421" s="117"/>
      <c r="H421" s="136"/>
      <c r="I421" s="117"/>
      <c r="J421" s="117"/>
      <c r="K421" s="118"/>
      <c r="L421" s="119"/>
      <c r="M421" s="120"/>
      <c r="N421" s="135"/>
      <c r="O421" s="120"/>
      <c r="P421" s="119"/>
      <c r="Q421" s="120"/>
      <c r="R421" s="118"/>
      <c r="S421" s="119"/>
      <c r="T421" s="119"/>
      <c r="U421" s="119"/>
      <c r="V421" s="119"/>
      <c r="W421" s="117"/>
      <c r="X421" s="119"/>
      <c r="Y421" s="117"/>
      <c r="Z421" s="117"/>
      <c r="AA421" s="134"/>
      <c r="AB421" s="118"/>
      <c r="AC421" s="134"/>
      <c r="AD421" s="134"/>
      <c r="AE421" s="134"/>
      <c r="AF421" s="117"/>
      <c r="AG421" s="124"/>
      <c r="AH421" s="124"/>
      <c r="AI421" s="124"/>
    </row>
    <row r="422" ht="12.0" customHeight="1">
      <c r="A422" s="112"/>
      <c r="B422" s="112"/>
      <c r="C422" s="112"/>
      <c r="D422" s="117"/>
      <c r="E422" s="114"/>
      <c r="F422" s="117"/>
      <c r="G422" s="117"/>
      <c r="H422" s="136"/>
      <c r="I422" s="117"/>
      <c r="J422" s="117"/>
      <c r="K422" s="118"/>
      <c r="L422" s="119"/>
      <c r="M422" s="120"/>
      <c r="N422" s="135"/>
      <c r="O422" s="120"/>
      <c r="P422" s="119"/>
      <c r="Q422" s="120"/>
      <c r="R422" s="118"/>
      <c r="S422" s="119"/>
      <c r="T422" s="119"/>
      <c r="U422" s="119"/>
      <c r="V422" s="119"/>
      <c r="W422" s="117"/>
      <c r="X422" s="119"/>
      <c r="Y422" s="117"/>
      <c r="Z422" s="117"/>
      <c r="AA422" s="134"/>
      <c r="AB422" s="118"/>
      <c r="AC422" s="134"/>
      <c r="AD422" s="134"/>
      <c r="AE422" s="134"/>
      <c r="AF422" s="117"/>
      <c r="AG422" s="124"/>
      <c r="AH422" s="124"/>
      <c r="AI422" s="124"/>
    </row>
    <row r="423" ht="12.0" customHeight="1">
      <c r="A423" s="112"/>
      <c r="B423" s="112"/>
      <c r="C423" s="112"/>
      <c r="D423" s="117"/>
      <c r="E423" s="114"/>
      <c r="F423" s="117"/>
      <c r="G423" s="117"/>
      <c r="H423" s="136"/>
      <c r="I423" s="117"/>
      <c r="J423" s="117"/>
      <c r="K423" s="118"/>
      <c r="L423" s="119"/>
      <c r="M423" s="120"/>
      <c r="N423" s="135"/>
      <c r="O423" s="120"/>
      <c r="P423" s="119"/>
      <c r="Q423" s="120"/>
      <c r="R423" s="118"/>
      <c r="S423" s="119"/>
      <c r="T423" s="119"/>
      <c r="U423" s="119"/>
      <c r="V423" s="119"/>
      <c r="W423" s="117"/>
      <c r="X423" s="119"/>
      <c r="Y423" s="117"/>
      <c r="Z423" s="117"/>
      <c r="AA423" s="134"/>
      <c r="AB423" s="118"/>
      <c r="AC423" s="134"/>
      <c r="AD423" s="134"/>
      <c r="AE423" s="134"/>
      <c r="AF423" s="117"/>
      <c r="AG423" s="124"/>
      <c r="AH423" s="124"/>
      <c r="AI423" s="124"/>
    </row>
    <row r="424" ht="12.0" customHeight="1">
      <c r="A424" s="112"/>
      <c r="B424" s="112"/>
      <c r="C424" s="112"/>
      <c r="D424" s="117"/>
      <c r="E424" s="114"/>
      <c r="F424" s="117"/>
      <c r="G424" s="117"/>
      <c r="H424" s="136"/>
      <c r="I424" s="117"/>
      <c r="J424" s="117"/>
      <c r="K424" s="118"/>
      <c r="L424" s="119"/>
      <c r="M424" s="120"/>
      <c r="N424" s="135"/>
      <c r="O424" s="120"/>
      <c r="P424" s="119"/>
      <c r="Q424" s="120"/>
      <c r="R424" s="118"/>
      <c r="S424" s="119"/>
      <c r="T424" s="119"/>
      <c r="U424" s="119"/>
      <c r="V424" s="119"/>
      <c r="W424" s="117"/>
      <c r="X424" s="119"/>
      <c r="Y424" s="117"/>
      <c r="Z424" s="117"/>
      <c r="AA424" s="134"/>
      <c r="AB424" s="118"/>
      <c r="AC424" s="134"/>
      <c r="AD424" s="134"/>
      <c r="AE424" s="134"/>
      <c r="AF424" s="117"/>
      <c r="AG424" s="124"/>
      <c r="AH424" s="124"/>
      <c r="AI424" s="124"/>
    </row>
    <row r="425" ht="12.0" customHeight="1">
      <c r="A425" s="112"/>
      <c r="B425" s="112"/>
      <c r="C425" s="112"/>
      <c r="D425" s="117"/>
      <c r="E425" s="114"/>
      <c r="F425" s="117"/>
      <c r="G425" s="117"/>
      <c r="H425" s="136"/>
      <c r="I425" s="117"/>
      <c r="J425" s="117"/>
      <c r="K425" s="118"/>
      <c r="L425" s="119"/>
      <c r="M425" s="120"/>
      <c r="N425" s="135"/>
      <c r="O425" s="120"/>
      <c r="P425" s="119"/>
      <c r="Q425" s="120"/>
      <c r="R425" s="118"/>
      <c r="S425" s="119"/>
      <c r="T425" s="119"/>
      <c r="U425" s="119"/>
      <c r="V425" s="119"/>
      <c r="W425" s="117"/>
      <c r="X425" s="119"/>
      <c r="Y425" s="117"/>
      <c r="Z425" s="117"/>
      <c r="AA425" s="134"/>
      <c r="AB425" s="118"/>
      <c r="AC425" s="134"/>
      <c r="AD425" s="134"/>
      <c r="AE425" s="134"/>
      <c r="AF425" s="117"/>
      <c r="AG425" s="124"/>
      <c r="AH425" s="124"/>
      <c r="AI425" s="124"/>
    </row>
    <row r="426" ht="12.0" customHeight="1">
      <c r="A426" s="112"/>
      <c r="B426" s="112"/>
      <c r="C426" s="112"/>
      <c r="D426" s="117"/>
      <c r="E426" s="114"/>
      <c r="F426" s="117"/>
      <c r="G426" s="117"/>
      <c r="H426" s="136"/>
      <c r="I426" s="117"/>
      <c r="J426" s="117"/>
      <c r="K426" s="118"/>
      <c r="L426" s="119"/>
      <c r="M426" s="120"/>
      <c r="N426" s="135"/>
      <c r="O426" s="120"/>
      <c r="P426" s="119"/>
      <c r="Q426" s="120"/>
      <c r="R426" s="118"/>
      <c r="S426" s="119"/>
      <c r="T426" s="119"/>
      <c r="U426" s="119"/>
      <c r="V426" s="119"/>
      <c r="W426" s="117"/>
      <c r="X426" s="119"/>
      <c r="Y426" s="117"/>
      <c r="Z426" s="117"/>
      <c r="AA426" s="134"/>
      <c r="AB426" s="118"/>
      <c r="AC426" s="134"/>
      <c r="AD426" s="134"/>
      <c r="AE426" s="134"/>
      <c r="AF426" s="117"/>
      <c r="AG426" s="124"/>
      <c r="AH426" s="124"/>
      <c r="AI426" s="124"/>
    </row>
    <row r="427" ht="12.0" customHeight="1">
      <c r="A427" s="112"/>
      <c r="B427" s="112"/>
      <c r="C427" s="112"/>
      <c r="D427" s="117"/>
      <c r="E427" s="114"/>
      <c r="F427" s="117"/>
      <c r="G427" s="117"/>
      <c r="H427" s="136"/>
      <c r="I427" s="117"/>
      <c r="J427" s="117"/>
      <c r="K427" s="118"/>
      <c r="L427" s="119"/>
      <c r="M427" s="120"/>
      <c r="N427" s="135"/>
      <c r="O427" s="120"/>
      <c r="P427" s="119"/>
      <c r="Q427" s="120"/>
      <c r="R427" s="118"/>
      <c r="S427" s="119"/>
      <c r="T427" s="119"/>
      <c r="U427" s="119"/>
      <c r="V427" s="119"/>
      <c r="W427" s="117"/>
      <c r="X427" s="119"/>
      <c r="Y427" s="117"/>
      <c r="Z427" s="117"/>
      <c r="AA427" s="134"/>
      <c r="AB427" s="118"/>
      <c r="AC427" s="134"/>
      <c r="AD427" s="134"/>
      <c r="AE427" s="134"/>
      <c r="AF427" s="117"/>
      <c r="AG427" s="124"/>
      <c r="AH427" s="124"/>
      <c r="AI427" s="124"/>
    </row>
    <row r="428" ht="12.0" customHeight="1">
      <c r="A428" s="112"/>
      <c r="B428" s="112"/>
      <c r="C428" s="112"/>
      <c r="D428" s="117"/>
      <c r="E428" s="114"/>
      <c r="F428" s="117"/>
      <c r="G428" s="117"/>
      <c r="H428" s="136"/>
      <c r="I428" s="117"/>
      <c r="J428" s="117"/>
      <c r="K428" s="118"/>
      <c r="L428" s="119"/>
      <c r="M428" s="120"/>
      <c r="N428" s="135"/>
      <c r="O428" s="120"/>
      <c r="P428" s="119"/>
      <c r="Q428" s="120"/>
      <c r="R428" s="118"/>
      <c r="S428" s="119"/>
      <c r="T428" s="119"/>
      <c r="U428" s="119"/>
      <c r="V428" s="119"/>
      <c r="W428" s="117"/>
      <c r="X428" s="119"/>
      <c r="Y428" s="117"/>
      <c r="Z428" s="117"/>
      <c r="AA428" s="134"/>
      <c r="AB428" s="118"/>
      <c r="AC428" s="134"/>
      <c r="AD428" s="134"/>
      <c r="AE428" s="134"/>
      <c r="AF428" s="117"/>
      <c r="AG428" s="124"/>
      <c r="AH428" s="124"/>
      <c r="AI428" s="124"/>
    </row>
    <row r="429" ht="12.0" customHeight="1">
      <c r="A429" s="112"/>
      <c r="B429" s="112"/>
      <c r="C429" s="112"/>
      <c r="D429" s="117"/>
      <c r="E429" s="114"/>
      <c r="F429" s="117"/>
      <c r="G429" s="117"/>
      <c r="H429" s="136"/>
      <c r="I429" s="117"/>
      <c r="J429" s="117"/>
      <c r="K429" s="118"/>
      <c r="L429" s="119"/>
      <c r="M429" s="120"/>
      <c r="N429" s="135"/>
      <c r="O429" s="120"/>
      <c r="P429" s="119"/>
      <c r="Q429" s="120"/>
      <c r="R429" s="118"/>
      <c r="S429" s="119"/>
      <c r="T429" s="119"/>
      <c r="U429" s="119"/>
      <c r="V429" s="119"/>
      <c r="W429" s="117"/>
      <c r="X429" s="119"/>
      <c r="Y429" s="117"/>
      <c r="Z429" s="117"/>
      <c r="AA429" s="134"/>
      <c r="AB429" s="118"/>
      <c r="AC429" s="134"/>
      <c r="AD429" s="134"/>
      <c r="AE429" s="134"/>
      <c r="AF429" s="117"/>
      <c r="AG429" s="124"/>
      <c r="AH429" s="124"/>
      <c r="AI429" s="124"/>
    </row>
    <row r="430" ht="12.0" customHeight="1">
      <c r="A430" s="112"/>
      <c r="B430" s="112"/>
      <c r="C430" s="112"/>
      <c r="D430" s="117"/>
      <c r="E430" s="114"/>
      <c r="F430" s="117"/>
      <c r="G430" s="117"/>
      <c r="H430" s="136"/>
      <c r="I430" s="117"/>
      <c r="J430" s="117"/>
      <c r="K430" s="118"/>
      <c r="L430" s="119"/>
      <c r="M430" s="120"/>
      <c r="N430" s="135"/>
      <c r="O430" s="120"/>
      <c r="P430" s="119"/>
      <c r="Q430" s="120"/>
      <c r="R430" s="118"/>
      <c r="S430" s="119"/>
      <c r="T430" s="119"/>
      <c r="U430" s="119"/>
      <c r="V430" s="119"/>
      <c r="W430" s="117"/>
      <c r="X430" s="119"/>
      <c r="Y430" s="117"/>
      <c r="Z430" s="117"/>
      <c r="AA430" s="134"/>
      <c r="AB430" s="118"/>
      <c r="AC430" s="134"/>
      <c r="AD430" s="134"/>
      <c r="AE430" s="134"/>
      <c r="AF430" s="117"/>
      <c r="AG430" s="124"/>
      <c r="AH430" s="124"/>
      <c r="AI430" s="124"/>
    </row>
    <row r="431" ht="12.0" customHeight="1">
      <c r="A431" s="112"/>
      <c r="B431" s="112"/>
      <c r="C431" s="112"/>
      <c r="D431" s="117"/>
      <c r="E431" s="114"/>
      <c r="F431" s="117"/>
      <c r="G431" s="117"/>
      <c r="H431" s="136"/>
      <c r="I431" s="117"/>
      <c r="J431" s="117"/>
      <c r="K431" s="118"/>
      <c r="L431" s="119"/>
      <c r="M431" s="120"/>
      <c r="N431" s="135"/>
      <c r="O431" s="120"/>
      <c r="P431" s="119"/>
      <c r="Q431" s="120"/>
      <c r="R431" s="118"/>
      <c r="S431" s="119"/>
      <c r="T431" s="119"/>
      <c r="U431" s="119"/>
      <c r="V431" s="119"/>
      <c r="W431" s="117"/>
      <c r="X431" s="119"/>
      <c r="Y431" s="117"/>
      <c r="Z431" s="117"/>
      <c r="AA431" s="134"/>
      <c r="AB431" s="118"/>
      <c r="AC431" s="134"/>
      <c r="AD431" s="134"/>
      <c r="AE431" s="134"/>
      <c r="AF431" s="117"/>
      <c r="AG431" s="124"/>
      <c r="AH431" s="124"/>
      <c r="AI431" s="124"/>
    </row>
    <row r="432" ht="12.0" customHeight="1">
      <c r="A432" s="112"/>
      <c r="B432" s="112"/>
      <c r="C432" s="112"/>
      <c r="D432" s="117"/>
      <c r="E432" s="114"/>
      <c r="F432" s="117"/>
      <c r="G432" s="117"/>
      <c r="H432" s="136"/>
      <c r="I432" s="117"/>
      <c r="J432" s="117"/>
      <c r="K432" s="118"/>
      <c r="L432" s="119"/>
      <c r="M432" s="120"/>
      <c r="N432" s="135"/>
      <c r="O432" s="120"/>
      <c r="P432" s="119"/>
      <c r="Q432" s="120"/>
      <c r="R432" s="118"/>
      <c r="S432" s="119"/>
      <c r="T432" s="119"/>
      <c r="U432" s="119"/>
      <c r="V432" s="119"/>
      <c r="W432" s="117"/>
      <c r="X432" s="119"/>
      <c r="Y432" s="117"/>
      <c r="Z432" s="117"/>
      <c r="AA432" s="134"/>
      <c r="AB432" s="118"/>
      <c r="AC432" s="134"/>
      <c r="AD432" s="134"/>
      <c r="AE432" s="134"/>
      <c r="AF432" s="117"/>
      <c r="AG432" s="124"/>
      <c r="AH432" s="124"/>
      <c r="AI432" s="124"/>
    </row>
    <row r="433" ht="12.0" customHeight="1">
      <c r="A433" s="112"/>
      <c r="B433" s="112"/>
      <c r="C433" s="112"/>
      <c r="D433" s="117"/>
      <c r="E433" s="114"/>
      <c r="F433" s="117"/>
      <c r="G433" s="117"/>
      <c r="H433" s="136"/>
      <c r="I433" s="117"/>
      <c r="J433" s="117"/>
      <c r="K433" s="118"/>
      <c r="L433" s="119"/>
      <c r="M433" s="120"/>
      <c r="N433" s="135"/>
      <c r="O433" s="120"/>
      <c r="P433" s="119"/>
      <c r="Q433" s="120"/>
      <c r="R433" s="118"/>
      <c r="S433" s="119"/>
      <c r="T433" s="119"/>
      <c r="U433" s="119"/>
      <c r="V433" s="119"/>
      <c r="W433" s="117"/>
      <c r="X433" s="119"/>
      <c r="Y433" s="117"/>
      <c r="Z433" s="117"/>
      <c r="AA433" s="134"/>
      <c r="AB433" s="118"/>
      <c r="AC433" s="134"/>
      <c r="AD433" s="134"/>
      <c r="AE433" s="134"/>
      <c r="AF433" s="117"/>
      <c r="AG433" s="124"/>
      <c r="AH433" s="124"/>
      <c r="AI433" s="124"/>
    </row>
    <row r="434" ht="12.0" customHeight="1">
      <c r="A434" s="112"/>
      <c r="B434" s="112"/>
      <c r="C434" s="112"/>
      <c r="D434" s="117"/>
      <c r="E434" s="114"/>
      <c r="F434" s="117"/>
      <c r="G434" s="117"/>
      <c r="H434" s="136"/>
      <c r="I434" s="117"/>
      <c r="J434" s="117"/>
      <c r="K434" s="118"/>
      <c r="L434" s="119"/>
      <c r="M434" s="120"/>
      <c r="N434" s="135"/>
      <c r="O434" s="120"/>
      <c r="P434" s="119"/>
      <c r="Q434" s="120"/>
      <c r="R434" s="118"/>
      <c r="S434" s="119"/>
      <c r="T434" s="119"/>
      <c r="U434" s="119"/>
      <c r="V434" s="119"/>
      <c r="W434" s="117"/>
      <c r="X434" s="119"/>
      <c r="Y434" s="117"/>
      <c r="Z434" s="117"/>
      <c r="AA434" s="134"/>
      <c r="AB434" s="118"/>
      <c r="AC434" s="134"/>
      <c r="AD434" s="134"/>
      <c r="AE434" s="134"/>
      <c r="AF434" s="117"/>
      <c r="AG434" s="124"/>
      <c r="AH434" s="124"/>
      <c r="AI434" s="124"/>
    </row>
    <row r="435" ht="12.0" customHeight="1">
      <c r="A435" s="112"/>
      <c r="B435" s="112"/>
      <c r="C435" s="112"/>
      <c r="D435" s="117"/>
      <c r="E435" s="114"/>
      <c r="F435" s="117"/>
      <c r="G435" s="117"/>
      <c r="H435" s="136"/>
      <c r="I435" s="117"/>
      <c r="J435" s="117"/>
      <c r="K435" s="118"/>
      <c r="L435" s="119"/>
      <c r="M435" s="120"/>
      <c r="N435" s="135"/>
      <c r="O435" s="120"/>
      <c r="P435" s="119"/>
      <c r="Q435" s="120"/>
      <c r="R435" s="118"/>
      <c r="S435" s="119"/>
      <c r="T435" s="119"/>
      <c r="U435" s="119"/>
      <c r="V435" s="119"/>
      <c r="W435" s="117"/>
      <c r="X435" s="119"/>
      <c r="Y435" s="117"/>
      <c r="Z435" s="117"/>
      <c r="AA435" s="134"/>
      <c r="AB435" s="118"/>
      <c r="AC435" s="134"/>
      <c r="AD435" s="134"/>
      <c r="AE435" s="134"/>
      <c r="AF435" s="117"/>
      <c r="AG435" s="124"/>
      <c r="AH435" s="124"/>
      <c r="AI435" s="124"/>
    </row>
    <row r="436" ht="12.0" customHeight="1">
      <c r="A436" s="112"/>
      <c r="B436" s="112"/>
      <c r="C436" s="112"/>
      <c r="D436" s="117"/>
      <c r="E436" s="114"/>
      <c r="F436" s="117"/>
      <c r="G436" s="117"/>
      <c r="H436" s="136"/>
      <c r="I436" s="117"/>
      <c r="J436" s="117"/>
      <c r="K436" s="118"/>
      <c r="L436" s="119"/>
      <c r="M436" s="120"/>
      <c r="N436" s="135"/>
      <c r="O436" s="120"/>
      <c r="P436" s="119"/>
      <c r="Q436" s="120"/>
      <c r="R436" s="118"/>
      <c r="S436" s="119"/>
      <c r="T436" s="119"/>
      <c r="U436" s="119"/>
      <c r="V436" s="119"/>
      <c r="W436" s="117"/>
      <c r="X436" s="119"/>
      <c r="Y436" s="117"/>
      <c r="Z436" s="117"/>
      <c r="AA436" s="134"/>
      <c r="AB436" s="118"/>
      <c r="AC436" s="134"/>
      <c r="AD436" s="134"/>
      <c r="AE436" s="134"/>
      <c r="AF436" s="117"/>
      <c r="AG436" s="124"/>
      <c r="AH436" s="124"/>
      <c r="AI436" s="124"/>
    </row>
    <row r="437" ht="12.0" customHeight="1">
      <c r="A437" s="112"/>
      <c r="B437" s="112"/>
      <c r="C437" s="112"/>
      <c r="D437" s="117"/>
      <c r="E437" s="114"/>
      <c r="F437" s="117"/>
      <c r="G437" s="117"/>
      <c r="H437" s="136"/>
      <c r="I437" s="117"/>
      <c r="J437" s="117"/>
      <c r="K437" s="118"/>
      <c r="L437" s="119"/>
      <c r="M437" s="120"/>
      <c r="N437" s="135"/>
      <c r="O437" s="120"/>
      <c r="P437" s="119"/>
      <c r="Q437" s="120"/>
      <c r="R437" s="118"/>
      <c r="S437" s="119"/>
      <c r="T437" s="119"/>
      <c r="U437" s="119"/>
      <c r="V437" s="119"/>
      <c r="W437" s="117"/>
      <c r="X437" s="119"/>
      <c r="Y437" s="117"/>
      <c r="Z437" s="117"/>
      <c r="AA437" s="134"/>
      <c r="AB437" s="118"/>
      <c r="AC437" s="134"/>
      <c r="AD437" s="134"/>
      <c r="AE437" s="134"/>
      <c r="AF437" s="117"/>
      <c r="AG437" s="124"/>
      <c r="AH437" s="124"/>
      <c r="AI437" s="124"/>
    </row>
    <row r="438" ht="12.0" customHeight="1">
      <c r="A438" s="112"/>
      <c r="B438" s="112"/>
      <c r="C438" s="112"/>
      <c r="D438" s="117"/>
      <c r="E438" s="114"/>
      <c r="F438" s="117"/>
      <c r="G438" s="117"/>
      <c r="H438" s="136"/>
      <c r="I438" s="117"/>
      <c r="J438" s="117"/>
      <c r="K438" s="118"/>
      <c r="L438" s="119"/>
      <c r="M438" s="120"/>
      <c r="N438" s="135"/>
      <c r="O438" s="120"/>
      <c r="P438" s="119"/>
      <c r="Q438" s="120"/>
      <c r="R438" s="118"/>
      <c r="S438" s="119"/>
      <c r="T438" s="119"/>
      <c r="U438" s="119"/>
      <c r="V438" s="119"/>
      <c r="W438" s="117"/>
      <c r="X438" s="119"/>
      <c r="Y438" s="117"/>
      <c r="Z438" s="117"/>
      <c r="AA438" s="134"/>
      <c r="AB438" s="118"/>
      <c r="AC438" s="134"/>
      <c r="AD438" s="134"/>
      <c r="AE438" s="134"/>
      <c r="AF438" s="117"/>
      <c r="AG438" s="124"/>
      <c r="AH438" s="124"/>
      <c r="AI438" s="124"/>
    </row>
    <row r="439" ht="12.0" customHeight="1">
      <c r="A439" s="112"/>
      <c r="B439" s="112"/>
      <c r="C439" s="112"/>
      <c r="D439" s="117"/>
      <c r="E439" s="114"/>
      <c r="F439" s="117"/>
      <c r="G439" s="117"/>
      <c r="H439" s="136"/>
      <c r="I439" s="117"/>
      <c r="J439" s="117"/>
      <c r="K439" s="118"/>
      <c r="L439" s="119"/>
      <c r="M439" s="120"/>
      <c r="N439" s="135"/>
      <c r="O439" s="120"/>
      <c r="P439" s="119"/>
      <c r="Q439" s="120"/>
      <c r="R439" s="118"/>
      <c r="S439" s="119"/>
      <c r="T439" s="119"/>
      <c r="U439" s="119"/>
      <c r="V439" s="119"/>
      <c r="W439" s="117"/>
      <c r="X439" s="119"/>
      <c r="Y439" s="117"/>
      <c r="Z439" s="117"/>
      <c r="AA439" s="134"/>
      <c r="AB439" s="118"/>
      <c r="AC439" s="134"/>
      <c r="AD439" s="134"/>
      <c r="AE439" s="134"/>
      <c r="AF439" s="117"/>
      <c r="AG439" s="124"/>
      <c r="AH439" s="124"/>
      <c r="AI439" s="124"/>
    </row>
    <row r="440" ht="12.0" customHeight="1">
      <c r="A440" s="112"/>
      <c r="B440" s="112"/>
      <c r="C440" s="112"/>
      <c r="D440" s="117"/>
      <c r="E440" s="114"/>
      <c r="F440" s="117"/>
      <c r="G440" s="117"/>
      <c r="H440" s="136"/>
      <c r="I440" s="117"/>
      <c r="J440" s="117"/>
      <c r="K440" s="118"/>
      <c r="L440" s="119"/>
      <c r="M440" s="120"/>
      <c r="N440" s="135"/>
      <c r="O440" s="120"/>
      <c r="P440" s="119"/>
      <c r="Q440" s="120"/>
      <c r="R440" s="118"/>
      <c r="S440" s="119"/>
      <c r="T440" s="119"/>
      <c r="U440" s="119"/>
      <c r="V440" s="119"/>
      <c r="W440" s="117"/>
      <c r="X440" s="119"/>
      <c r="Y440" s="117"/>
      <c r="Z440" s="117"/>
      <c r="AA440" s="134"/>
      <c r="AB440" s="118"/>
      <c r="AC440" s="134"/>
      <c r="AD440" s="134"/>
      <c r="AE440" s="134"/>
      <c r="AF440" s="117"/>
      <c r="AG440" s="124"/>
      <c r="AH440" s="124"/>
      <c r="AI440" s="124"/>
    </row>
    <row r="441" ht="12.0" customHeight="1">
      <c r="A441" s="112"/>
      <c r="B441" s="112"/>
      <c r="C441" s="112"/>
      <c r="D441" s="117"/>
      <c r="E441" s="114"/>
      <c r="F441" s="117"/>
      <c r="G441" s="117"/>
      <c r="H441" s="136"/>
      <c r="I441" s="117"/>
      <c r="J441" s="117"/>
      <c r="K441" s="118"/>
      <c r="L441" s="119"/>
      <c r="M441" s="120"/>
      <c r="N441" s="135"/>
      <c r="O441" s="120"/>
      <c r="P441" s="119"/>
      <c r="Q441" s="120"/>
      <c r="R441" s="118"/>
      <c r="S441" s="119"/>
      <c r="T441" s="119"/>
      <c r="U441" s="119"/>
      <c r="V441" s="119"/>
      <c r="W441" s="117"/>
      <c r="X441" s="119"/>
      <c r="Y441" s="117"/>
      <c r="Z441" s="117"/>
      <c r="AA441" s="134"/>
      <c r="AB441" s="118"/>
      <c r="AC441" s="134"/>
      <c r="AD441" s="134"/>
      <c r="AE441" s="134"/>
      <c r="AF441" s="117"/>
      <c r="AG441" s="124"/>
      <c r="AH441" s="124"/>
      <c r="AI441" s="124"/>
    </row>
    <row r="442" ht="12.0" customHeight="1">
      <c r="A442" s="112"/>
      <c r="B442" s="112"/>
      <c r="C442" s="112"/>
      <c r="D442" s="117"/>
      <c r="E442" s="114"/>
      <c r="F442" s="117"/>
      <c r="G442" s="117"/>
      <c r="H442" s="136"/>
      <c r="I442" s="117"/>
      <c r="J442" s="117"/>
      <c r="K442" s="118"/>
      <c r="L442" s="119"/>
      <c r="M442" s="120"/>
      <c r="N442" s="135"/>
      <c r="O442" s="120"/>
      <c r="P442" s="119"/>
      <c r="Q442" s="120"/>
      <c r="R442" s="118"/>
      <c r="S442" s="119"/>
      <c r="T442" s="119"/>
      <c r="U442" s="119"/>
      <c r="V442" s="119"/>
      <c r="W442" s="117"/>
      <c r="X442" s="119"/>
      <c r="Y442" s="117"/>
      <c r="Z442" s="117"/>
      <c r="AA442" s="134"/>
      <c r="AB442" s="118"/>
      <c r="AC442" s="134"/>
      <c r="AD442" s="134"/>
      <c r="AE442" s="134"/>
      <c r="AF442" s="117"/>
      <c r="AG442" s="124"/>
      <c r="AH442" s="124"/>
      <c r="AI442" s="124"/>
    </row>
    <row r="443" ht="12.0" customHeight="1">
      <c r="A443" s="112"/>
      <c r="B443" s="112"/>
      <c r="C443" s="112"/>
      <c r="D443" s="117"/>
      <c r="E443" s="114"/>
      <c r="F443" s="117"/>
      <c r="G443" s="117"/>
      <c r="H443" s="136"/>
      <c r="I443" s="117"/>
      <c r="J443" s="117"/>
      <c r="K443" s="118"/>
      <c r="L443" s="119"/>
      <c r="M443" s="120"/>
      <c r="N443" s="135"/>
      <c r="O443" s="120"/>
      <c r="P443" s="119"/>
      <c r="Q443" s="120"/>
      <c r="R443" s="118"/>
      <c r="S443" s="119"/>
      <c r="T443" s="119"/>
      <c r="U443" s="119"/>
      <c r="V443" s="119"/>
      <c r="W443" s="117"/>
      <c r="X443" s="119"/>
      <c r="Y443" s="117"/>
      <c r="Z443" s="117"/>
      <c r="AA443" s="134"/>
      <c r="AB443" s="118"/>
      <c r="AC443" s="134"/>
      <c r="AD443" s="134"/>
      <c r="AE443" s="134"/>
      <c r="AF443" s="117"/>
      <c r="AG443" s="124"/>
      <c r="AH443" s="124"/>
      <c r="AI443" s="124"/>
    </row>
    <row r="444" ht="12.0" customHeight="1">
      <c r="A444" s="112"/>
      <c r="B444" s="112"/>
      <c r="C444" s="112"/>
      <c r="D444" s="117"/>
      <c r="E444" s="114"/>
      <c r="F444" s="117"/>
      <c r="G444" s="117"/>
      <c r="H444" s="136"/>
      <c r="I444" s="117"/>
      <c r="J444" s="117"/>
      <c r="K444" s="118"/>
      <c r="L444" s="119"/>
      <c r="M444" s="120"/>
      <c r="N444" s="135"/>
      <c r="O444" s="120"/>
      <c r="P444" s="119"/>
      <c r="Q444" s="120"/>
      <c r="R444" s="118"/>
      <c r="S444" s="119"/>
      <c r="T444" s="119"/>
      <c r="U444" s="119"/>
      <c r="V444" s="119"/>
      <c r="W444" s="117"/>
      <c r="X444" s="119"/>
      <c r="Y444" s="117"/>
      <c r="Z444" s="117"/>
      <c r="AA444" s="134"/>
      <c r="AB444" s="118"/>
      <c r="AC444" s="134"/>
      <c r="AD444" s="134"/>
      <c r="AE444" s="134"/>
      <c r="AF444" s="117"/>
      <c r="AG444" s="124"/>
      <c r="AH444" s="124"/>
      <c r="AI444" s="124"/>
    </row>
    <row r="445" ht="12.0" customHeight="1">
      <c r="A445" s="112"/>
      <c r="B445" s="112"/>
      <c r="C445" s="112"/>
      <c r="D445" s="117"/>
      <c r="E445" s="114"/>
      <c r="F445" s="117"/>
      <c r="G445" s="117"/>
      <c r="H445" s="136"/>
      <c r="I445" s="117"/>
      <c r="J445" s="117"/>
      <c r="K445" s="118"/>
      <c r="L445" s="119"/>
      <c r="M445" s="120"/>
      <c r="N445" s="135"/>
      <c r="O445" s="120"/>
      <c r="P445" s="119"/>
      <c r="Q445" s="120"/>
      <c r="R445" s="118"/>
      <c r="S445" s="119"/>
      <c r="T445" s="119"/>
      <c r="U445" s="119"/>
      <c r="V445" s="119"/>
      <c r="W445" s="117"/>
      <c r="X445" s="119"/>
      <c r="Y445" s="117"/>
      <c r="Z445" s="117"/>
      <c r="AA445" s="134"/>
      <c r="AB445" s="118"/>
      <c r="AC445" s="134"/>
      <c r="AD445" s="134"/>
      <c r="AE445" s="134"/>
      <c r="AF445" s="117"/>
      <c r="AG445" s="124"/>
      <c r="AH445" s="124"/>
      <c r="AI445" s="124"/>
    </row>
    <row r="446" ht="12.0" customHeight="1">
      <c r="A446" s="112"/>
      <c r="B446" s="112"/>
      <c r="C446" s="112"/>
      <c r="D446" s="117"/>
      <c r="E446" s="114"/>
      <c r="F446" s="117"/>
      <c r="G446" s="117"/>
      <c r="H446" s="136"/>
      <c r="I446" s="117"/>
      <c r="J446" s="117"/>
      <c r="K446" s="118"/>
      <c r="L446" s="119"/>
      <c r="M446" s="120"/>
      <c r="N446" s="135"/>
      <c r="O446" s="120"/>
      <c r="P446" s="119"/>
      <c r="Q446" s="120"/>
      <c r="R446" s="118"/>
      <c r="S446" s="119"/>
      <c r="T446" s="119"/>
      <c r="U446" s="119"/>
      <c r="V446" s="119"/>
      <c r="W446" s="117"/>
      <c r="X446" s="119"/>
      <c r="Y446" s="117"/>
      <c r="Z446" s="117"/>
      <c r="AA446" s="134"/>
      <c r="AB446" s="118"/>
      <c r="AC446" s="134"/>
      <c r="AD446" s="134"/>
      <c r="AE446" s="134"/>
      <c r="AF446" s="117"/>
      <c r="AG446" s="124"/>
      <c r="AH446" s="124"/>
      <c r="AI446" s="124"/>
    </row>
    <row r="447" ht="12.0" customHeight="1">
      <c r="A447" s="112"/>
      <c r="B447" s="112"/>
      <c r="C447" s="112"/>
      <c r="D447" s="117"/>
      <c r="E447" s="114"/>
      <c r="F447" s="117"/>
      <c r="G447" s="117"/>
      <c r="H447" s="136"/>
      <c r="I447" s="117"/>
      <c r="J447" s="117"/>
      <c r="K447" s="118"/>
      <c r="L447" s="119"/>
      <c r="M447" s="120"/>
      <c r="N447" s="135"/>
      <c r="O447" s="120"/>
      <c r="P447" s="119"/>
      <c r="Q447" s="120"/>
      <c r="R447" s="118"/>
      <c r="S447" s="119"/>
      <c r="T447" s="119"/>
      <c r="U447" s="119"/>
      <c r="V447" s="119"/>
      <c r="W447" s="117"/>
      <c r="X447" s="119"/>
      <c r="Y447" s="117"/>
      <c r="Z447" s="117"/>
      <c r="AA447" s="134"/>
      <c r="AB447" s="118"/>
      <c r="AC447" s="134"/>
      <c r="AD447" s="134"/>
      <c r="AE447" s="134"/>
      <c r="AF447" s="117"/>
      <c r="AG447" s="124"/>
      <c r="AH447" s="124"/>
      <c r="AI447" s="124"/>
    </row>
    <row r="448" ht="12.0" customHeight="1">
      <c r="A448" s="112"/>
      <c r="B448" s="112"/>
      <c r="C448" s="112"/>
      <c r="D448" s="117"/>
      <c r="E448" s="114"/>
      <c r="F448" s="117"/>
      <c r="G448" s="117"/>
      <c r="H448" s="136"/>
      <c r="I448" s="117"/>
      <c r="J448" s="117"/>
      <c r="K448" s="118"/>
      <c r="L448" s="119"/>
      <c r="M448" s="120"/>
      <c r="N448" s="135"/>
      <c r="O448" s="120"/>
      <c r="P448" s="119"/>
      <c r="Q448" s="120"/>
      <c r="R448" s="118"/>
      <c r="S448" s="119"/>
      <c r="T448" s="119"/>
      <c r="U448" s="119"/>
      <c r="V448" s="119"/>
      <c r="W448" s="117"/>
      <c r="X448" s="119"/>
      <c r="Y448" s="117"/>
      <c r="Z448" s="117"/>
      <c r="AA448" s="134"/>
      <c r="AB448" s="118"/>
      <c r="AC448" s="134"/>
      <c r="AD448" s="134"/>
      <c r="AE448" s="134"/>
      <c r="AF448" s="117"/>
      <c r="AG448" s="124"/>
      <c r="AH448" s="124"/>
      <c r="AI448" s="124"/>
    </row>
    <row r="449" ht="12.0" customHeight="1">
      <c r="A449" s="112"/>
      <c r="B449" s="112"/>
      <c r="C449" s="112"/>
      <c r="D449" s="117"/>
      <c r="E449" s="114"/>
      <c r="F449" s="117"/>
      <c r="G449" s="117"/>
      <c r="H449" s="136"/>
      <c r="I449" s="117"/>
      <c r="J449" s="117"/>
      <c r="K449" s="118"/>
      <c r="L449" s="119"/>
      <c r="M449" s="120"/>
      <c r="N449" s="135"/>
      <c r="O449" s="120"/>
      <c r="P449" s="119"/>
      <c r="Q449" s="120"/>
      <c r="R449" s="118"/>
      <c r="S449" s="119"/>
      <c r="T449" s="119"/>
      <c r="U449" s="119"/>
      <c r="V449" s="119"/>
      <c r="W449" s="117"/>
      <c r="X449" s="119"/>
      <c r="Y449" s="117"/>
      <c r="Z449" s="117"/>
      <c r="AA449" s="134"/>
      <c r="AB449" s="118"/>
      <c r="AC449" s="134"/>
      <c r="AD449" s="134"/>
      <c r="AE449" s="134"/>
      <c r="AF449" s="117"/>
      <c r="AG449" s="124"/>
      <c r="AH449" s="124"/>
      <c r="AI449" s="124"/>
    </row>
    <row r="450" ht="12.0" customHeight="1">
      <c r="A450" s="112"/>
      <c r="B450" s="112"/>
      <c r="C450" s="112"/>
      <c r="D450" s="117"/>
      <c r="E450" s="114"/>
      <c r="F450" s="117"/>
      <c r="G450" s="117"/>
      <c r="H450" s="136"/>
      <c r="I450" s="117"/>
      <c r="J450" s="117"/>
      <c r="K450" s="118"/>
      <c r="L450" s="119"/>
      <c r="M450" s="120"/>
      <c r="N450" s="135"/>
      <c r="O450" s="120"/>
      <c r="P450" s="119"/>
      <c r="Q450" s="120"/>
      <c r="R450" s="118"/>
      <c r="S450" s="119"/>
      <c r="T450" s="119"/>
      <c r="U450" s="119"/>
      <c r="V450" s="119"/>
      <c r="W450" s="117"/>
      <c r="X450" s="119"/>
      <c r="Y450" s="117"/>
      <c r="Z450" s="117"/>
      <c r="AA450" s="134"/>
      <c r="AB450" s="118"/>
      <c r="AC450" s="134"/>
      <c r="AD450" s="134"/>
      <c r="AE450" s="134"/>
      <c r="AF450" s="117"/>
      <c r="AG450" s="124"/>
      <c r="AH450" s="124"/>
      <c r="AI450" s="124"/>
    </row>
    <row r="451" ht="12.0" customHeight="1">
      <c r="A451" s="112"/>
      <c r="B451" s="112"/>
      <c r="C451" s="112"/>
      <c r="D451" s="117"/>
      <c r="E451" s="114"/>
      <c r="F451" s="117"/>
      <c r="G451" s="117"/>
      <c r="H451" s="136"/>
      <c r="I451" s="117"/>
      <c r="J451" s="117"/>
      <c r="K451" s="118"/>
      <c r="L451" s="119"/>
      <c r="M451" s="120"/>
      <c r="N451" s="135"/>
      <c r="O451" s="120"/>
      <c r="P451" s="119"/>
      <c r="Q451" s="120"/>
      <c r="R451" s="118"/>
      <c r="S451" s="119"/>
      <c r="T451" s="119"/>
      <c r="U451" s="119"/>
      <c r="V451" s="119"/>
      <c r="W451" s="117"/>
      <c r="X451" s="119"/>
      <c r="Y451" s="117"/>
      <c r="Z451" s="117"/>
      <c r="AA451" s="134"/>
      <c r="AB451" s="118"/>
      <c r="AC451" s="134"/>
      <c r="AD451" s="134"/>
      <c r="AE451" s="134"/>
      <c r="AF451" s="117"/>
      <c r="AG451" s="124"/>
      <c r="AH451" s="124"/>
      <c r="AI451" s="124"/>
    </row>
    <row r="452" ht="12.0" customHeight="1">
      <c r="A452" s="112"/>
      <c r="B452" s="112"/>
      <c r="C452" s="112"/>
      <c r="D452" s="117"/>
      <c r="E452" s="114"/>
      <c r="F452" s="117"/>
      <c r="G452" s="117"/>
      <c r="H452" s="136"/>
      <c r="I452" s="117"/>
      <c r="J452" s="117"/>
      <c r="K452" s="118"/>
      <c r="L452" s="119"/>
      <c r="M452" s="120"/>
      <c r="N452" s="135"/>
      <c r="O452" s="120"/>
      <c r="P452" s="119"/>
      <c r="Q452" s="120"/>
      <c r="R452" s="118"/>
      <c r="S452" s="119"/>
      <c r="T452" s="119"/>
      <c r="U452" s="119"/>
      <c r="V452" s="119"/>
      <c r="W452" s="117"/>
      <c r="X452" s="119"/>
      <c r="Y452" s="117"/>
      <c r="Z452" s="117"/>
      <c r="AA452" s="134"/>
      <c r="AB452" s="118"/>
      <c r="AC452" s="134"/>
      <c r="AD452" s="134"/>
      <c r="AE452" s="134"/>
      <c r="AF452" s="117"/>
      <c r="AG452" s="124"/>
      <c r="AH452" s="124"/>
      <c r="AI452" s="124"/>
    </row>
    <row r="453" ht="12.0" customHeight="1">
      <c r="A453" s="112"/>
      <c r="B453" s="112"/>
      <c r="C453" s="112"/>
      <c r="D453" s="117"/>
      <c r="E453" s="114"/>
      <c r="F453" s="117"/>
      <c r="G453" s="117"/>
      <c r="H453" s="136"/>
      <c r="I453" s="117"/>
      <c r="J453" s="117"/>
      <c r="K453" s="118"/>
      <c r="L453" s="119"/>
      <c r="M453" s="120"/>
      <c r="N453" s="135"/>
      <c r="O453" s="120"/>
      <c r="P453" s="119"/>
      <c r="Q453" s="120"/>
      <c r="R453" s="118"/>
      <c r="S453" s="119"/>
      <c r="T453" s="119"/>
      <c r="U453" s="119"/>
      <c r="V453" s="119"/>
      <c r="W453" s="117"/>
      <c r="X453" s="119"/>
      <c r="Y453" s="117"/>
      <c r="Z453" s="117"/>
      <c r="AA453" s="134"/>
      <c r="AB453" s="118"/>
      <c r="AC453" s="134"/>
      <c r="AD453" s="134"/>
      <c r="AE453" s="134"/>
      <c r="AF453" s="117"/>
      <c r="AG453" s="124"/>
      <c r="AH453" s="124"/>
      <c r="AI453" s="124"/>
    </row>
    <row r="454" ht="12.0" customHeight="1">
      <c r="A454" s="112"/>
      <c r="B454" s="112"/>
      <c r="C454" s="112"/>
      <c r="D454" s="117"/>
      <c r="E454" s="114"/>
      <c r="F454" s="117"/>
      <c r="G454" s="117"/>
      <c r="H454" s="136"/>
      <c r="I454" s="117"/>
      <c r="J454" s="117"/>
      <c r="K454" s="118"/>
      <c r="L454" s="119"/>
      <c r="M454" s="120"/>
      <c r="N454" s="135"/>
      <c r="O454" s="120"/>
      <c r="P454" s="119"/>
      <c r="Q454" s="120"/>
      <c r="R454" s="118"/>
      <c r="S454" s="119"/>
      <c r="T454" s="119"/>
      <c r="U454" s="119"/>
      <c r="V454" s="119"/>
      <c r="W454" s="117"/>
      <c r="X454" s="119"/>
      <c r="Y454" s="117"/>
      <c r="Z454" s="117"/>
      <c r="AA454" s="134"/>
      <c r="AB454" s="118"/>
      <c r="AC454" s="134"/>
      <c r="AD454" s="134"/>
      <c r="AE454" s="134"/>
      <c r="AF454" s="117"/>
      <c r="AG454" s="124"/>
      <c r="AH454" s="124"/>
      <c r="AI454" s="124"/>
    </row>
    <row r="455" ht="12.0" customHeight="1">
      <c r="A455" s="112"/>
      <c r="B455" s="112"/>
      <c r="C455" s="112"/>
      <c r="D455" s="117"/>
      <c r="E455" s="114"/>
      <c r="F455" s="117"/>
      <c r="G455" s="117"/>
      <c r="H455" s="136"/>
      <c r="I455" s="117"/>
      <c r="J455" s="117"/>
      <c r="K455" s="118"/>
      <c r="L455" s="119"/>
      <c r="M455" s="120"/>
      <c r="N455" s="135"/>
      <c r="O455" s="120"/>
      <c r="P455" s="119"/>
      <c r="Q455" s="120"/>
      <c r="R455" s="118"/>
      <c r="S455" s="119"/>
      <c r="T455" s="119"/>
      <c r="U455" s="119"/>
      <c r="V455" s="119"/>
      <c r="W455" s="117"/>
      <c r="X455" s="119"/>
      <c r="Y455" s="117"/>
      <c r="Z455" s="117"/>
      <c r="AA455" s="134"/>
      <c r="AB455" s="118"/>
      <c r="AC455" s="134"/>
      <c r="AD455" s="134"/>
      <c r="AE455" s="134"/>
      <c r="AF455" s="117"/>
      <c r="AG455" s="124"/>
      <c r="AH455" s="124"/>
      <c r="AI455" s="124"/>
    </row>
    <row r="456" ht="12.0" customHeight="1">
      <c r="A456" s="112"/>
      <c r="B456" s="112"/>
      <c r="C456" s="112"/>
      <c r="D456" s="117"/>
      <c r="E456" s="114"/>
      <c r="F456" s="117"/>
      <c r="G456" s="117"/>
      <c r="H456" s="136"/>
      <c r="I456" s="117"/>
      <c r="J456" s="117"/>
      <c r="K456" s="118"/>
      <c r="L456" s="119"/>
      <c r="M456" s="120"/>
      <c r="N456" s="135"/>
      <c r="O456" s="120"/>
      <c r="P456" s="119"/>
      <c r="Q456" s="120"/>
      <c r="R456" s="118"/>
      <c r="S456" s="119"/>
      <c r="T456" s="119"/>
      <c r="U456" s="119"/>
      <c r="V456" s="119"/>
      <c r="W456" s="117"/>
      <c r="X456" s="119"/>
      <c r="Y456" s="117"/>
      <c r="Z456" s="117"/>
      <c r="AA456" s="134"/>
      <c r="AB456" s="118"/>
      <c r="AC456" s="134"/>
      <c r="AD456" s="134"/>
      <c r="AE456" s="134"/>
      <c r="AF456" s="117"/>
      <c r="AG456" s="124"/>
      <c r="AH456" s="124"/>
      <c r="AI456" s="124"/>
    </row>
    <row r="457" ht="12.0" customHeight="1">
      <c r="A457" s="112"/>
      <c r="B457" s="112"/>
      <c r="C457" s="112"/>
      <c r="D457" s="117"/>
      <c r="E457" s="114"/>
      <c r="F457" s="117"/>
      <c r="G457" s="117"/>
      <c r="H457" s="136"/>
      <c r="I457" s="117"/>
      <c r="J457" s="117"/>
      <c r="K457" s="118"/>
      <c r="L457" s="119"/>
      <c r="M457" s="120"/>
      <c r="N457" s="135"/>
      <c r="O457" s="120"/>
      <c r="P457" s="119"/>
      <c r="Q457" s="120"/>
      <c r="R457" s="118"/>
      <c r="S457" s="119"/>
      <c r="T457" s="119"/>
      <c r="U457" s="119"/>
      <c r="V457" s="119"/>
      <c r="W457" s="117"/>
      <c r="X457" s="119"/>
      <c r="Y457" s="117"/>
      <c r="Z457" s="117"/>
      <c r="AA457" s="134"/>
      <c r="AB457" s="118"/>
      <c r="AC457" s="134"/>
      <c r="AD457" s="134"/>
      <c r="AE457" s="134"/>
      <c r="AF457" s="117"/>
      <c r="AG457" s="124"/>
      <c r="AH457" s="124"/>
      <c r="AI457" s="124"/>
    </row>
    <row r="458" ht="12.0" customHeight="1">
      <c r="A458" s="112"/>
      <c r="B458" s="112"/>
      <c r="C458" s="112"/>
      <c r="D458" s="117"/>
      <c r="E458" s="114"/>
      <c r="F458" s="117"/>
      <c r="G458" s="117"/>
      <c r="H458" s="136"/>
      <c r="I458" s="117"/>
      <c r="J458" s="117"/>
      <c r="K458" s="118"/>
      <c r="L458" s="119"/>
      <c r="M458" s="120"/>
      <c r="N458" s="135"/>
      <c r="O458" s="120"/>
      <c r="P458" s="119"/>
      <c r="Q458" s="120"/>
      <c r="R458" s="118"/>
      <c r="S458" s="119"/>
      <c r="T458" s="119"/>
      <c r="U458" s="119"/>
      <c r="V458" s="119"/>
      <c r="W458" s="117"/>
      <c r="X458" s="119"/>
      <c r="Y458" s="117"/>
      <c r="Z458" s="117"/>
      <c r="AA458" s="134"/>
      <c r="AB458" s="118"/>
      <c r="AC458" s="134"/>
      <c r="AD458" s="134"/>
      <c r="AE458" s="134"/>
      <c r="AF458" s="117"/>
      <c r="AG458" s="124"/>
      <c r="AH458" s="124"/>
      <c r="AI458" s="124"/>
    </row>
    <row r="459" ht="12.0" customHeight="1">
      <c r="A459" s="112"/>
      <c r="B459" s="112"/>
      <c r="C459" s="112"/>
      <c r="D459" s="117"/>
      <c r="E459" s="114"/>
      <c r="F459" s="117"/>
      <c r="G459" s="117"/>
      <c r="H459" s="136"/>
      <c r="I459" s="117"/>
      <c r="J459" s="117"/>
      <c r="K459" s="118"/>
      <c r="L459" s="119"/>
      <c r="M459" s="120"/>
      <c r="N459" s="135"/>
      <c r="O459" s="120"/>
      <c r="P459" s="119"/>
      <c r="Q459" s="120"/>
      <c r="R459" s="118"/>
      <c r="S459" s="119"/>
      <c r="T459" s="119"/>
      <c r="U459" s="119"/>
      <c r="V459" s="119"/>
      <c r="W459" s="117"/>
      <c r="X459" s="119"/>
      <c r="Y459" s="117"/>
      <c r="Z459" s="117"/>
      <c r="AA459" s="134"/>
      <c r="AB459" s="118"/>
      <c r="AC459" s="134"/>
      <c r="AD459" s="134"/>
      <c r="AE459" s="134"/>
      <c r="AF459" s="117"/>
      <c r="AG459" s="124"/>
      <c r="AH459" s="124"/>
      <c r="AI459" s="124"/>
    </row>
    <row r="460" ht="12.0" customHeight="1">
      <c r="A460" s="112"/>
      <c r="B460" s="112"/>
      <c r="C460" s="112"/>
      <c r="D460" s="117"/>
      <c r="E460" s="114"/>
      <c r="F460" s="117"/>
      <c r="G460" s="117"/>
      <c r="H460" s="136"/>
      <c r="I460" s="117"/>
      <c r="J460" s="117"/>
      <c r="K460" s="118"/>
      <c r="L460" s="119"/>
      <c r="M460" s="120"/>
      <c r="N460" s="135"/>
      <c r="O460" s="120"/>
      <c r="P460" s="119"/>
      <c r="Q460" s="120"/>
      <c r="R460" s="118"/>
      <c r="S460" s="119"/>
      <c r="T460" s="119"/>
      <c r="U460" s="119"/>
      <c r="V460" s="119"/>
      <c r="W460" s="117"/>
      <c r="X460" s="119"/>
      <c r="Y460" s="117"/>
      <c r="Z460" s="117"/>
      <c r="AA460" s="134"/>
      <c r="AB460" s="118"/>
      <c r="AC460" s="134"/>
      <c r="AD460" s="134"/>
      <c r="AE460" s="134"/>
      <c r="AF460" s="117"/>
      <c r="AG460" s="124"/>
      <c r="AH460" s="124"/>
      <c r="AI460" s="124"/>
    </row>
    <row r="461" ht="12.0" customHeight="1">
      <c r="A461" s="112"/>
      <c r="B461" s="112"/>
      <c r="C461" s="112"/>
      <c r="D461" s="117"/>
      <c r="E461" s="114"/>
      <c r="F461" s="117"/>
      <c r="G461" s="117"/>
      <c r="H461" s="136"/>
      <c r="I461" s="117"/>
      <c r="J461" s="117"/>
      <c r="K461" s="118"/>
      <c r="L461" s="119"/>
      <c r="M461" s="120"/>
      <c r="N461" s="135"/>
      <c r="O461" s="120"/>
      <c r="P461" s="119"/>
      <c r="Q461" s="120"/>
      <c r="R461" s="118"/>
      <c r="S461" s="119"/>
      <c r="T461" s="119"/>
      <c r="U461" s="119"/>
      <c r="V461" s="119"/>
      <c r="W461" s="117"/>
      <c r="X461" s="119"/>
      <c r="Y461" s="117"/>
      <c r="Z461" s="117"/>
      <c r="AA461" s="134"/>
      <c r="AB461" s="118"/>
      <c r="AC461" s="134"/>
      <c r="AD461" s="134"/>
      <c r="AE461" s="134"/>
      <c r="AF461" s="117"/>
      <c r="AG461" s="124"/>
      <c r="AH461" s="124"/>
      <c r="AI461" s="124"/>
    </row>
    <row r="462" ht="12.0" customHeight="1">
      <c r="A462" s="112"/>
      <c r="B462" s="112"/>
      <c r="C462" s="112"/>
      <c r="D462" s="117"/>
      <c r="E462" s="114"/>
      <c r="F462" s="117"/>
      <c r="G462" s="117"/>
      <c r="H462" s="136"/>
      <c r="I462" s="117"/>
      <c r="J462" s="117"/>
      <c r="K462" s="118"/>
      <c r="L462" s="119"/>
      <c r="M462" s="120"/>
      <c r="N462" s="135"/>
      <c r="O462" s="120"/>
      <c r="P462" s="119"/>
      <c r="Q462" s="120"/>
      <c r="R462" s="118"/>
      <c r="S462" s="119"/>
      <c r="T462" s="119"/>
      <c r="U462" s="119"/>
      <c r="V462" s="119"/>
      <c r="W462" s="117"/>
      <c r="X462" s="119"/>
      <c r="Y462" s="117"/>
      <c r="Z462" s="117"/>
      <c r="AA462" s="134"/>
      <c r="AB462" s="118"/>
      <c r="AC462" s="134"/>
      <c r="AD462" s="134"/>
      <c r="AE462" s="134"/>
      <c r="AF462" s="117"/>
      <c r="AG462" s="124"/>
      <c r="AH462" s="124"/>
      <c r="AI462" s="124"/>
    </row>
    <row r="463" ht="12.0" customHeight="1">
      <c r="A463" s="112"/>
      <c r="B463" s="112"/>
      <c r="C463" s="112"/>
      <c r="D463" s="117"/>
      <c r="E463" s="114"/>
      <c r="F463" s="117"/>
      <c r="G463" s="117"/>
      <c r="H463" s="136"/>
      <c r="I463" s="117"/>
      <c r="J463" s="117"/>
      <c r="K463" s="118"/>
      <c r="L463" s="119"/>
      <c r="M463" s="120"/>
      <c r="N463" s="135"/>
      <c r="O463" s="120"/>
      <c r="P463" s="119"/>
      <c r="Q463" s="120"/>
      <c r="R463" s="118"/>
      <c r="S463" s="119"/>
      <c r="T463" s="119"/>
      <c r="U463" s="119"/>
      <c r="V463" s="119"/>
      <c r="W463" s="117"/>
      <c r="X463" s="119"/>
      <c r="Y463" s="117"/>
      <c r="Z463" s="117"/>
      <c r="AA463" s="134"/>
      <c r="AB463" s="118"/>
      <c r="AC463" s="134"/>
      <c r="AD463" s="134"/>
      <c r="AE463" s="134"/>
      <c r="AF463" s="117"/>
      <c r="AG463" s="124"/>
      <c r="AH463" s="124"/>
      <c r="AI463" s="124"/>
    </row>
    <row r="464" ht="12.0" customHeight="1">
      <c r="A464" s="112"/>
      <c r="B464" s="112"/>
      <c r="C464" s="112"/>
      <c r="D464" s="117"/>
      <c r="E464" s="114"/>
      <c r="F464" s="117"/>
      <c r="G464" s="117"/>
      <c r="H464" s="136"/>
      <c r="I464" s="117"/>
      <c r="J464" s="117"/>
      <c r="K464" s="118"/>
      <c r="L464" s="119"/>
      <c r="M464" s="120"/>
      <c r="N464" s="135"/>
      <c r="O464" s="120"/>
      <c r="P464" s="119"/>
      <c r="Q464" s="120"/>
      <c r="R464" s="118"/>
      <c r="S464" s="119"/>
      <c r="T464" s="119"/>
      <c r="U464" s="119"/>
      <c r="V464" s="119"/>
      <c r="W464" s="117"/>
      <c r="X464" s="119"/>
      <c r="Y464" s="117"/>
      <c r="Z464" s="117"/>
      <c r="AA464" s="134"/>
      <c r="AB464" s="118"/>
      <c r="AC464" s="134"/>
      <c r="AD464" s="134"/>
      <c r="AE464" s="134"/>
      <c r="AF464" s="117"/>
      <c r="AG464" s="124"/>
      <c r="AH464" s="124"/>
      <c r="AI464" s="124"/>
    </row>
    <row r="465" ht="12.0" customHeight="1">
      <c r="A465" s="112"/>
      <c r="B465" s="112"/>
      <c r="C465" s="112"/>
      <c r="D465" s="117"/>
      <c r="E465" s="114"/>
      <c r="F465" s="117"/>
      <c r="G465" s="117"/>
      <c r="H465" s="136"/>
      <c r="I465" s="117"/>
      <c r="J465" s="117"/>
      <c r="K465" s="118"/>
      <c r="L465" s="119"/>
      <c r="M465" s="120"/>
      <c r="N465" s="135"/>
      <c r="O465" s="120"/>
      <c r="P465" s="119"/>
      <c r="Q465" s="120"/>
      <c r="R465" s="118"/>
      <c r="S465" s="119"/>
      <c r="T465" s="119"/>
      <c r="U465" s="119"/>
      <c r="V465" s="119"/>
      <c r="W465" s="117"/>
      <c r="X465" s="119"/>
      <c r="Y465" s="117"/>
      <c r="Z465" s="117"/>
      <c r="AA465" s="134"/>
      <c r="AB465" s="118"/>
      <c r="AC465" s="134"/>
      <c r="AD465" s="134"/>
      <c r="AE465" s="134"/>
      <c r="AF465" s="117"/>
      <c r="AG465" s="124"/>
      <c r="AH465" s="124"/>
      <c r="AI465" s="124"/>
    </row>
    <row r="466" ht="12.0" customHeight="1">
      <c r="A466" s="112"/>
      <c r="B466" s="112"/>
      <c r="C466" s="112"/>
      <c r="D466" s="117"/>
      <c r="E466" s="114"/>
      <c r="F466" s="117"/>
      <c r="G466" s="117"/>
      <c r="H466" s="136"/>
      <c r="I466" s="117"/>
      <c r="J466" s="117"/>
      <c r="K466" s="118"/>
      <c r="L466" s="119"/>
      <c r="M466" s="120"/>
      <c r="N466" s="135"/>
      <c r="O466" s="120"/>
      <c r="P466" s="119"/>
      <c r="Q466" s="120"/>
      <c r="R466" s="118"/>
      <c r="S466" s="119"/>
      <c r="T466" s="119"/>
      <c r="U466" s="119"/>
      <c r="V466" s="119"/>
      <c r="W466" s="117"/>
      <c r="X466" s="119"/>
      <c r="Y466" s="117"/>
      <c r="Z466" s="117"/>
      <c r="AA466" s="134"/>
      <c r="AB466" s="118"/>
      <c r="AC466" s="134"/>
      <c r="AD466" s="134"/>
      <c r="AE466" s="134"/>
      <c r="AF466" s="117"/>
      <c r="AG466" s="124"/>
      <c r="AH466" s="124"/>
      <c r="AI466" s="124"/>
    </row>
    <row r="467" ht="12.0" customHeight="1">
      <c r="A467" s="112"/>
      <c r="B467" s="112"/>
      <c r="C467" s="112"/>
      <c r="D467" s="117"/>
      <c r="E467" s="114"/>
      <c r="F467" s="117"/>
      <c r="G467" s="117"/>
      <c r="H467" s="136"/>
      <c r="I467" s="117"/>
      <c r="J467" s="117"/>
      <c r="K467" s="118"/>
      <c r="L467" s="119"/>
      <c r="M467" s="120"/>
      <c r="N467" s="135"/>
      <c r="O467" s="120"/>
      <c r="P467" s="119"/>
      <c r="Q467" s="120"/>
      <c r="R467" s="118"/>
      <c r="S467" s="119"/>
      <c r="T467" s="119"/>
      <c r="U467" s="119"/>
      <c r="V467" s="119"/>
      <c r="W467" s="117"/>
      <c r="X467" s="119"/>
      <c r="Y467" s="117"/>
      <c r="Z467" s="117"/>
      <c r="AA467" s="134"/>
      <c r="AB467" s="118"/>
      <c r="AC467" s="134"/>
      <c r="AD467" s="134"/>
      <c r="AE467" s="134"/>
      <c r="AF467" s="117"/>
      <c r="AG467" s="124"/>
      <c r="AH467" s="124"/>
      <c r="AI467" s="124"/>
    </row>
    <row r="468" ht="12.0" customHeight="1">
      <c r="A468" s="112"/>
      <c r="B468" s="112"/>
      <c r="C468" s="112"/>
      <c r="D468" s="117"/>
      <c r="E468" s="114"/>
      <c r="F468" s="117"/>
      <c r="G468" s="117"/>
      <c r="H468" s="136"/>
      <c r="I468" s="117"/>
      <c r="J468" s="117"/>
      <c r="K468" s="118"/>
      <c r="L468" s="119"/>
      <c r="M468" s="120"/>
      <c r="N468" s="135"/>
      <c r="O468" s="120"/>
      <c r="P468" s="119"/>
      <c r="Q468" s="120"/>
      <c r="R468" s="118"/>
      <c r="S468" s="119"/>
      <c r="T468" s="119"/>
      <c r="U468" s="119"/>
      <c r="V468" s="119"/>
      <c r="W468" s="117"/>
      <c r="X468" s="119"/>
      <c r="Y468" s="117"/>
      <c r="Z468" s="117"/>
      <c r="AA468" s="134"/>
      <c r="AB468" s="118"/>
      <c r="AC468" s="134"/>
      <c r="AD468" s="134"/>
      <c r="AE468" s="134"/>
      <c r="AF468" s="117"/>
      <c r="AG468" s="124"/>
      <c r="AH468" s="124"/>
      <c r="AI468" s="124"/>
    </row>
    <row r="469" ht="12.0" customHeight="1">
      <c r="A469" s="112"/>
      <c r="B469" s="112"/>
      <c r="C469" s="112"/>
      <c r="D469" s="117"/>
      <c r="E469" s="114"/>
      <c r="F469" s="117"/>
      <c r="G469" s="117"/>
      <c r="H469" s="136"/>
      <c r="I469" s="117"/>
      <c r="J469" s="117"/>
      <c r="K469" s="118"/>
      <c r="L469" s="119"/>
      <c r="M469" s="120"/>
      <c r="N469" s="135"/>
      <c r="O469" s="120"/>
      <c r="P469" s="119"/>
      <c r="Q469" s="120"/>
      <c r="R469" s="118"/>
      <c r="S469" s="119"/>
      <c r="T469" s="119"/>
      <c r="U469" s="119"/>
      <c r="V469" s="119"/>
      <c r="W469" s="117"/>
      <c r="X469" s="119"/>
      <c r="Y469" s="117"/>
      <c r="Z469" s="117"/>
      <c r="AA469" s="134"/>
      <c r="AB469" s="118"/>
      <c r="AC469" s="134"/>
      <c r="AD469" s="134"/>
      <c r="AE469" s="134"/>
      <c r="AF469" s="117"/>
      <c r="AG469" s="124"/>
      <c r="AH469" s="124"/>
      <c r="AI469" s="124"/>
    </row>
    <row r="470" ht="12.0" customHeight="1">
      <c r="A470" s="112"/>
      <c r="B470" s="112"/>
      <c r="C470" s="112"/>
      <c r="D470" s="117"/>
      <c r="E470" s="114"/>
      <c r="F470" s="117"/>
      <c r="G470" s="117"/>
      <c r="H470" s="136"/>
      <c r="I470" s="117"/>
      <c r="J470" s="117"/>
      <c r="K470" s="118"/>
      <c r="L470" s="119"/>
      <c r="M470" s="120"/>
      <c r="N470" s="135"/>
      <c r="O470" s="120"/>
      <c r="P470" s="119"/>
      <c r="Q470" s="120"/>
      <c r="R470" s="118"/>
      <c r="S470" s="119"/>
      <c r="T470" s="119"/>
      <c r="U470" s="119"/>
      <c r="V470" s="119"/>
      <c r="W470" s="117"/>
      <c r="X470" s="119"/>
      <c r="Y470" s="117"/>
      <c r="Z470" s="117"/>
      <c r="AA470" s="134"/>
      <c r="AB470" s="118"/>
      <c r="AC470" s="134"/>
      <c r="AD470" s="134"/>
      <c r="AE470" s="134"/>
      <c r="AF470" s="117"/>
      <c r="AG470" s="124"/>
      <c r="AH470" s="124"/>
      <c r="AI470" s="124"/>
    </row>
    <row r="471" ht="12.0" customHeight="1">
      <c r="A471" s="112"/>
      <c r="B471" s="112"/>
      <c r="C471" s="112"/>
      <c r="D471" s="117"/>
      <c r="E471" s="114"/>
      <c r="F471" s="117"/>
      <c r="G471" s="117"/>
      <c r="H471" s="136"/>
      <c r="I471" s="117"/>
      <c r="J471" s="117"/>
      <c r="K471" s="118"/>
      <c r="L471" s="119"/>
      <c r="M471" s="120"/>
      <c r="N471" s="135"/>
      <c r="O471" s="120"/>
      <c r="P471" s="119"/>
      <c r="Q471" s="120"/>
      <c r="R471" s="118"/>
      <c r="S471" s="119"/>
      <c r="T471" s="119"/>
      <c r="U471" s="119"/>
      <c r="V471" s="119"/>
      <c r="W471" s="117"/>
      <c r="X471" s="119"/>
      <c r="Y471" s="117"/>
      <c r="Z471" s="117"/>
      <c r="AA471" s="134"/>
      <c r="AB471" s="118"/>
      <c r="AC471" s="134"/>
      <c r="AD471" s="134"/>
      <c r="AE471" s="134"/>
      <c r="AF471" s="117"/>
      <c r="AG471" s="124"/>
      <c r="AH471" s="124"/>
      <c r="AI471" s="124"/>
    </row>
    <row r="472" ht="12.0" customHeight="1">
      <c r="A472" s="112"/>
      <c r="B472" s="112"/>
      <c r="C472" s="112"/>
      <c r="D472" s="117"/>
      <c r="E472" s="114"/>
      <c r="F472" s="117"/>
      <c r="G472" s="117"/>
      <c r="H472" s="136"/>
      <c r="I472" s="117"/>
      <c r="J472" s="117"/>
      <c r="K472" s="118"/>
      <c r="L472" s="119"/>
      <c r="M472" s="120"/>
      <c r="N472" s="135"/>
      <c r="O472" s="120"/>
      <c r="P472" s="119"/>
      <c r="Q472" s="120"/>
      <c r="R472" s="118"/>
      <c r="S472" s="119"/>
      <c r="T472" s="119"/>
      <c r="U472" s="119"/>
      <c r="V472" s="119"/>
      <c r="W472" s="117"/>
      <c r="X472" s="119"/>
      <c r="Y472" s="117"/>
      <c r="Z472" s="117"/>
      <c r="AA472" s="134"/>
      <c r="AB472" s="118"/>
      <c r="AC472" s="134"/>
      <c r="AD472" s="134"/>
      <c r="AE472" s="134"/>
      <c r="AF472" s="117"/>
      <c r="AG472" s="124"/>
      <c r="AH472" s="124"/>
      <c r="AI472" s="124"/>
    </row>
    <row r="473" ht="12.0" customHeight="1">
      <c r="A473" s="112"/>
      <c r="B473" s="112"/>
      <c r="C473" s="112"/>
      <c r="D473" s="117"/>
      <c r="E473" s="114"/>
      <c r="F473" s="117"/>
      <c r="G473" s="117"/>
      <c r="H473" s="136"/>
      <c r="I473" s="117"/>
      <c r="J473" s="117"/>
      <c r="K473" s="118"/>
      <c r="L473" s="119"/>
      <c r="M473" s="120"/>
      <c r="N473" s="135"/>
      <c r="O473" s="120"/>
      <c r="P473" s="119"/>
      <c r="Q473" s="120"/>
      <c r="R473" s="118"/>
      <c r="S473" s="119"/>
      <c r="T473" s="119"/>
      <c r="U473" s="119"/>
      <c r="V473" s="119"/>
      <c r="W473" s="117"/>
      <c r="X473" s="119"/>
      <c r="Y473" s="117"/>
      <c r="Z473" s="117"/>
      <c r="AA473" s="134"/>
      <c r="AB473" s="118"/>
      <c r="AC473" s="134"/>
      <c r="AD473" s="134"/>
      <c r="AE473" s="134"/>
      <c r="AF473" s="117"/>
      <c r="AG473" s="124"/>
      <c r="AH473" s="124"/>
      <c r="AI473" s="124"/>
    </row>
    <row r="474" ht="12.0" customHeight="1">
      <c r="A474" s="112"/>
      <c r="B474" s="112"/>
      <c r="C474" s="112"/>
      <c r="D474" s="117"/>
      <c r="E474" s="114"/>
      <c r="F474" s="117"/>
      <c r="G474" s="117"/>
      <c r="H474" s="136"/>
      <c r="I474" s="117"/>
      <c r="J474" s="117"/>
      <c r="K474" s="118"/>
      <c r="L474" s="119"/>
      <c r="M474" s="120"/>
      <c r="N474" s="135"/>
      <c r="O474" s="120"/>
      <c r="P474" s="119"/>
      <c r="Q474" s="120"/>
      <c r="R474" s="118"/>
      <c r="S474" s="119"/>
      <c r="T474" s="119"/>
      <c r="U474" s="119"/>
      <c r="V474" s="119"/>
      <c r="W474" s="117"/>
      <c r="X474" s="119"/>
      <c r="Y474" s="117"/>
      <c r="Z474" s="117"/>
      <c r="AA474" s="134"/>
      <c r="AB474" s="118"/>
      <c r="AC474" s="134"/>
      <c r="AD474" s="134"/>
      <c r="AE474" s="134"/>
      <c r="AF474" s="117"/>
      <c r="AG474" s="124"/>
      <c r="AH474" s="124"/>
      <c r="AI474" s="124"/>
    </row>
    <row r="475" ht="12.0" customHeight="1">
      <c r="A475" s="112"/>
      <c r="B475" s="112"/>
      <c r="C475" s="112"/>
      <c r="D475" s="117"/>
      <c r="E475" s="114"/>
      <c r="F475" s="117"/>
      <c r="G475" s="117"/>
      <c r="H475" s="136"/>
      <c r="I475" s="117"/>
      <c r="J475" s="117"/>
      <c r="K475" s="118"/>
      <c r="L475" s="119"/>
      <c r="M475" s="120"/>
      <c r="N475" s="135"/>
      <c r="O475" s="120"/>
      <c r="P475" s="119"/>
      <c r="Q475" s="120"/>
      <c r="R475" s="118"/>
      <c r="S475" s="119"/>
      <c r="T475" s="119"/>
      <c r="U475" s="119"/>
      <c r="V475" s="119"/>
      <c r="W475" s="117"/>
      <c r="X475" s="119"/>
      <c r="Y475" s="117"/>
      <c r="Z475" s="117"/>
      <c r="AA475" s="134"/>
      <c r="AB475" s="118"/>
      <c r="AC475" s="134"/>
      <c r="AD475" s="134"/>
      <c r="AE475" s="134"/>
      <c r="AF475" s="117"/>
      <c r="AG475" s="124"/>
      <c r="AH475" s="124"/>
      <c r="AI475" s="124"/>
    </row>
    <row r="476" ht="12.0" customHeight="1">
      <c r="A476" s="112"/>
      <c r="B476" s="112"/>
      <c r="C476" s="112"/>
      <c r="D476" s="117"/>
      <c r="E476" s="114"/>
      <c r="F476" s="117"/>
      <c r="G476" s="117"/>
      <c r="H476" s="136"/>
      <c r="I476" s="117"/>
      <c r="J476" s="117"/>
      <c r="K476" s="118"/>
      <c r="L476" s="119"/>
      <c r="M476" s="120"/>
      <c r="N476" s="135"/>
      <c r="O476" s="120"/>
      <c r="P476" s="119"/>
      <c r="Q476" s="120"/>
      <c r="R476" s="118"/>
      <c r="S476" s="119"/>
      <c r="T476" s="119"/>
      <c r="U476" s="119"/>
      <c r="V476" s="119"/>
      <c r="W476" s="117"/>
      <c r="X476" s="119"/>
      <c r="Y476" s="117"/>
      <c r="Z476" s="117"/>
      <c r="AA476" s="134"/>
      <c r="AB476" s="118"/>
      <c r="AC476" s="134"/>
      <c r="AD476" s="134"/>
      <c r="AE476" s="134"/>
      <c r="AF476" s="117"/>
      <c r="AG476" s="124"/>
      <c r="AH476" s="124"/>
      <c r="AI476" s="124"/>
    </row>
    <row r="477" ht="12.0" customHeight="1">
      <c r="A477" s="112"/>
      <c r="B477" s="112"/>
      <c r="C477" s="112"/>
      <c r="D477" s="117"/>
      <c r="E477" s="114"/>
      <c r="F477" s="117"/>
      <c r="G477" s="117"/>
      <c r="H477" s="136"/>
      <c r="I477" s="117"/>
      <c r="J477" s="117"/>
      <c r="K477" s="118"/>
      <c r="L477" s="119"/>
      <c r="M477" s="120"/>
      <c r="N477" s="135"/>
      <c r="O477" s="120"/>
      <c r="P477" s="119"/>
      <c r="Q477" s="120"/>
      <c r="R477" s="118"/>
      <c r="S477" s="119"/>
      <c r="T477" s="119"/>
      <c r="U477" s="119"/>
      <c r="V477" s="119"/>
      <c r="W477" s="117"/>
      <c r="X477" s="119"/>
      <c r="Y477" s="117"/>
      <c r="Z477" s="117"/>
      <c r="AA477" s="134"/>
      <c r="AB477" s="118"/>
      <c r="AC477" s="134"/>
      <c r="AD477" s="134"/>
      <c r="AE477" s="134"/>
      <c r="AF477" s="117"/>
      <c r="AG477" s="124"/>
      <c r="AH477" s="124"/>
      <c r="AI477" s="124"/>
    </row>
    <row r="478" ht="12.0" customHeight="1">
      <c r="A478" s="112"/>
      <c r="B478" s="112"/>
      <c r="C478" s="112"/>
      <c r="D478" s="117"/>
      <c r="E478" s="114"/>
      <c r="F478" s="117"/>
      <c r="G478" s="117"/>
      <c r="H478" s="136"/>
      <c r="I478" s="117"/>
      <c r="J478" s="117"/>
      <c r="K478" s="118"/>
      <c r="L478" s="119"/>
      <c r="M478" s="120"/>
      <c r="N478" s="135"/>
      <c r="O478" s="120"/>
      <c r="P478" s="119"/>
      <c r="Q478" s="120"/>
      <c r="R478" s="118"/>
      <c r="S478" s="119"/>
      <c r="T478" s="119"/>
      <c r="U478" s="119"/>
      <c r="V478" s="119"/>
      <c r="W478" s="117"/>
      <c r="X478" s="119"/>
      <c r="Y478" s="117"/>
      <c r="Z478" s="117"/>
      <c r="AA478" s="134"/>
      <c r="AB478" s="118"/>
      <c r="AC478" s="134"/>
      <c r="AD478" s="134"/>
      <c r="AE478" s="134"/>
      <c r="AF478" s="117"/>
      <c r="AG478" s="124"/>
      <c r="AH478" s="124"/>
      <c r="AI478" s="124"/>
    </row>
    <row r="479" ht="12.0" customHeight="1">
      <c r="A479" s="112"/>
      <c r="B479" s="112"/>
      <c r="C479" s="112"/>
      <c r="D479" s="117"/>
      <c r="E479" s="114"/>
      <c r="F479" s="117"/>
      <c r="G479" s="117"/>
      <c r="H479" s="136"/>
      <c r="I479" s="117"/>
      <c r="J479" s="117"/>
      <c r="K479" s="118"/>
      <c r="L479" s="119"/>
      <c r="M479" s="120"/>
      <c r="N479" s="135"/>
      <c r="O479" s="120"/>
      <c r="P479" s="119"/>
      <c r="Q479" s="120"/>
      <c r="R479" s="118"/>
      <c r="S479" s="119"/>
      <c r="T479" s="119"/>
      <c r="U479" s="119"/>
      <c r="V479" s="119"/>
      <c r="W479" s="117"/>
      <c r="X479" s="119"/>
      <c r="Y479" s="117"/>
      <c r="Z479" s="117"/>
      <c r="AA479" s="134"/>
      <c r="AB479" s="118"/>
      <c r="AC479" s="134"/>
      <c r="AD479" s="134"/>
      <c r="AE479" s="134"/>
      <c r="AF479" s="117"/>
      <c r="AG479" s="124"/>
      <c r="AH479" s="124"/>
      <c r="AI479" s="124"/>
    </row>
    <row r="480" ht="12.0" customHeight="1">
      <c r="A480" s="112"/>
      <c r="B480" s="112"/>
      <c r="C480" s="112"/>
      <c r="D480" s="117"/>
      <c r="E480" s="114"/>
      <c r="F480" s="117"/>
      <c r="G480" s="117"/>
      <c r="H480" s="136"/>
      <c r="I480" s="117"/>
      <c r="J480" s="117"/>
      <c r="K480" s="118"/>
      <c r="L480" s="119"/>
      <c r="M480" s="120"/>
      <c r="N480" s="135"/>
      <c r="O480" s="120"/>
      <c r="P480" s="119"/>
      <c r="Q480" s="120"/>
      <c r="R480" s="118"/>
      <c r="S480" s="119"/>
      <c r="T480" s="119"/>
      <c r="U480" s="119"/>
      <c r="V480" s="119"/>
      <c r="W480" s="117"/>
      <c r="X480" s="119"/>
      <c r="Y480" s="117"/>
      <c r="Z480" s="117"/>
      <c r="AA480" s="134"/>
      <c r="AB480" s="118"/>
      <c r="AC480" s="134"/>
      <c r="AD480" s="134"/>
      <c r="AE480" s="134"/>
      <c r="AF480" s="117"/>
      <c r="AG480" s="124"/>
      <c r="AH480" s="124"/>
      <c r="AI480" s="124"/>
    </row>
    <row r="481" ht="12.0" customHeight="1">
      <c r="A481" s="112"/>
      <c r="B481" s="112"/>
      <c r="C481" s="112"/>
      <c r="D481" s="117"/>
      <c r="E481" s="114"/>
      <c r="F481" s="117"/>
      <c r="G481" s="117"/>
      <c r="H481" s="136"/>
      <c r="I481" s="117"/>
      <c r="J481" s="117"/>
      <c r="K481" s="118"/>
      <c r="L481" s="119"/>
      <c r="M481" s="120"/>
      <c r="N481" s="135"/>
      <c r="O481" s="120"/>
      <c r="P481" s="119"/>
      <c r="Q481" s="120"/>
      <c r="R481" s="118"/>
      <c r="S481" s="119"/>
      <c r="T481" s="119"/>
      <c r="U481" s="119"/>
      <c r="V481" s="119"/>
      <c r="W481" s="117"/>
      <c r="X481" s="119"/>
      <c r="Y481" s="117"/>
      <c r="Z481" s="117"/>
      <c r="AA481" s="134"/>
      <c r="AB481" s="118"/>
      <c r="AC481" s="134"/>
      <c r="AD481" s="134"/>
      <c r="AE481" s="134"/>
      <c r="AF481" s="117"/>
      <c r="AG481" s="124"/>
      <c r="AH481" s="124"/>
      <c r="AI481" s="124"/>
    </row>
    <row r="482" ht="12.0" customHeight="1">
      <c r="A482" s="112"/>
      <c r="B482" s="112"/>
      <c r="C482" s="112"/>
      <c r="D482" s="117"/>
      <c r="E482" s="114"/>
      <c r="F482" s="117"/>
      <c r="G482" s="117"/>
      <c r="H482" s="136"/>
      <c r="I482" s="117"/>
      <c r="J482" s="117"/>
      <c r="K482" s="118"/>
      <c r="L482" s="119"/>
      <c r="M482" s="120"/>
      <c r="N482" s="135"/>
      <c r="O482" s="120"/>
      <c r="P482" s="119"/>
      <c r="Q482" s="120"/>
      <c r="R482" s="118"/>
      <c r="S482" s="119"/>
      <c r="T482" s="119"/>
      <c r="U482" s="119"/>
      <c r="V482" s="119"/>
      <c r="W482" s="117"/>
      <c r="X482" s="119"/>
      <c r="Y482" s="117"/>
      <c r="Z482" s="117"/>
      <c r="AA482" s="134"/>
      <c r="AB482" s="118"/>
      <c r="AC482" s="134"/>
      <c r="AD482" s="134"/>
      <c r="AE482" s="134"/>
      <c r="AF482" s="117"/>
      <c r="AG482" s="124"/>
      <c r="AH482" s="124"/>
      <c r="AI482" s="124"/>
    </row>
    <row r="483" ht="12.0" customHeight="1">
      <c r="A483" s="112"/>
      <c r="B483" s="112"/>
      <c r="C483" s="112"/>
      <c r="D483" s="117"/>
      <c r="E483" s="114"/>
      <c r="F483" s="117"/>
      <c r="G483" s="117"/>
      <c r="H483" s="136"/>
      <c r="I483" s="117"/>
      <c r="J483" s="117"/>
      <c r="K483" s="118"/>
      <c r="L483" s="119"/>
      <c r="M483" s="120"/>
      <c r="N483" s="135"/>
      <c r="O483" s="120"/>
      <c r="P483" s="119"/>
      <c r="Q483" s="120"/>
      <c r="R483" s="118"/>
      <c r="S483" s="119"/>
      <c r="T483" s="119"/>
      <c r="U483" s="119"/>
      <c r="V483" s="119"/>
      <c r="W483" s="117"/>
      <c r="X483" s="119"/>
      <c r="Y483" s="117"/>
      <c r="Z483" s="117"/>
      <c r="AA483" s="134"/>
      <c r="AB483" s="118"/>
      <c r="AC483" s="134"/>
      <c r="AD483" s="134"/>
      <c r="AE483" s="134"/>
      <c r="AF483" s="117"/>
      <c r="AG483" s="124"/>
      <c r="AH483" s="124"/>
      <c r="AI483" s="124"/>
    </row>
    <row r="484" ht="12.0" customHeight="1">
      <c r="A484" s="112"/>
      <c r="B484" s="112"/>
      <c r="C484" s="112"/>
      <c r="D484" s="117"/>
      <c r="E484" s="114"/>
      <c r="F484" s="117"/>
      <c r="G484" s="117"/>
      <c r="H484" s="136"/>
      <c r="I484" s="117"/>
      <c r="J484" s="117"/>
      <c r="K484" s="118"/>
      <c r="L484" s="119"/>
      <c r="M484" s="120"/>
      <c r="N484" s="135"/>
      <c r="O484" s="120"/>
      <c r="P484" s="119"/>
      <c r="Q484" s="120"/>
      <c r="R484" s="118"/>
      <c r="S484" s="119"/>
      <c r="T484" s="119"/>
      <c r="U484" s="119"/>
      <c r="V484" s="119"/>
      <c r="W484" s="117"/>
      <c r="X484" s="119"/>
      <c r="Y484" s="117"/>
      <c r="Z484" s="117"/>
      <c r="AA484" s="134"/>
      <c r="AB484" s="118"/>
      <c r="AC484" s="134"/>
      <c r="AD484" s="134"/>
      <c r="AE484" s="134"/>
      <c r="AF484" s="117"/>
      <c r="AG484" s="124"/>
      <c r="AH484" s="124"/>
      <c r="AI484" s="124"/>
    </row>
    <row r="485" ht="12.0" customHeight="1">
      <c r="A485" s="112"/>
      <c r="B485" s="112"/>
      <c r="C485" s="112"/>
      <c r="D485" s="117"/>
      <c r="E485" s="114"/>
      <c r="F485" s="117"/>
      <c r="G485" s="117"/>
      <c r="H485" s="136"/>
      <c r="I485" s="117"/>
      <c r="J485" s="117"/>
      <c r="K485" s="118"/>
      <c r="L485" s="119"/>
      <c r="M485" s="120"/>
      <c r="N485" s="135"/>
      <c r="O485" s="120"/>
      <c r="P485" s="119"/>
      <c r="Q485" s="120"/>
      <c r="R485" s="118"/>
      <c r="S485" s="119"/>
      <c r="T485" s="119"/>
      <c r="U485" s="119"/>
      <c r="V485" s="119"/>
      <c r="W485" s="117"/>
      <c r="X485" s="119"/>
      <c r="Y485" s="117"/>
      <c r="Z485" s="117"/>
      <c r="AA485" s="134"/>
      <c r="AB485" s="118"/>
      <c r="AC485" s="134"/>
      <c r="AD485" s="134"/>
      <c r="AE485" s="134"/>
      <c r="AF485" s="117"/>
      <c r="AG485" s="124"/>
      <c r="AH485" s="124"/>
      <c r="AI485" s="124"/>
    </row>
    <row r="486" ht="12.0" customHeight="1">
      <c r="A486" s="112"/>
      <c r="B486" s="112"/>
      <c r="C486" s="112"/>
      <c r="D486" s="117"/>
      <c r="E486" s="114"/>
      <c r="F486" s="117"/>
      <c r="G486" s="117"/>
      <c r="H486" s="136"/>
      <c r="I486" s="117"/>
      <c r="J486" s="117"/>
      <c r="K486" s="118"/>
      <c r="L486" s="119"/>
      <c r="M486" s="120"/>
      <c r="N486" s="135"/>
      <c r="O486" s="120"/>
      <c r="P486" s="119"/>
      <c r="Q486" s="120"/>
      <c r="R486" s="118"/>
      <c r="S486" s="119"/>
      <c r="T486" s="119"/>
      <c r="U486" s="119"/>
      <c r="V486" s="119"/>
      <c r="W486" s="117"/>
      <c r="X486" s="119"/>
      <c r="Y486" s="117"/>
      <c r="Z486" s="117"/>
      <c r="AA486" s="134"/>
      <c r="AB486" s="118"/>
      <c r="AC486" s="134"/>
      <c r="AD486" s="134"/>
      <c r="AE486" s="134"/>
      <c r="AF486" s="117"/>
      <c r="AG486" s="124"/>
      <c r="AH486" s="124"/>
      <c r="AI486" s="124"/>
    </row>
    <row r="487" ht="12.0" customHeight="1">
      <c r="A487" s="112"/>
      <c r="B487" s="112"/>
      <c r="C487" s="112"/>
      <c r="D487" s="117"/>
      <c r="E487" s="114"/>
      <c r="F487" s="117"/>
      <c r="G487" s="117"/>
      <c r="H487" s="136"/>
      <c r="I487" s="117"/>
      <c r="J487" s="117"/>
      <c r="K487" s="118"/>
      <c r="L487" s="119"/>
      <c r="M487" s="120"/>
      <c r="N487" s="135"/>
      <c r="O487" s="120"/>
      <c r="P487" s="119"/>
      <c r="Q487" s="120"/>
      <c r="R487" s="118"/>
      <c r="S487" s="119"/>
      <c r="T487" s="119"/>
      <c r="U487" s="119"/>
      <c r="V487" s="119"/>
      <c r="W487" s="117"/>
      <c r="X487" s="119"/>
      <c r="Y487" s="117"/>
      <c r="Z487" s="117"/>
      <c r="AA487" s="134"/>
      <c r="AB487" s="118"/>
      <c r="AC487" s="134"/>
      <c r="AD487" s="134"/>
      <c r="AE487" s="134"/>
      <c r="AF487" s="117"/>
      <c r="AG487" s="124"/>
      <c r="AH487" s="124"/>
      <c r="AI487" s="124"/>
    </row>
    <row r="488" ht="12.0" customHeight="1">
      <c r="A488" s="112"/>
      <c r="B488" s="112"/>
      <c r="C488" s="112"/>
      <c r="D488" s="117"/>
      <c r="E488" s="114"/>
      <c r="F488" s="117"/>
      <c r="G488" s="117"/>
      <c r="H488" s="136"/>
      <c r="I488" s="117"/>
      <c r="J488" s="117"/>
      <c r="K488" s="118"/>
      <c r="L488" s="119"/>
      <c r="M488" s="120"/>
      <c r="N488" s="135"/>
      <c r="O488" s="120"/>
      <c r="P488" s="119"/>
      <c r="Q488" s="120"/>
      <c r="R488" s="118"/>
      <c r="S488" s="119"/>
      <c r="T488" s="119"/>
      <c r="U488" s="119"/>
      <c r="V488" s="119"/>
      <c r="W488" s="117"/>
      <c r="X488" s="119"/>
      <c r="Y488" s="117"/>
      <c r="Z488" s="117"/>
      <c r="AA488" s="134"/>
      <c r="AB488" s="118"/>
      <c r="AC488" s="134"/>
      <c r="AD488" s="134"/>
      <c r="AE488" s="134"/>
      <c r="AF488" s="117"/>
      <c r="AG488" s="124"/>
      <c r="AH488" s="124"/>
      <c r="AI488" s="124"/>
    </row>
    <row r="489" ht="12.0" customHeight="1">
      <c r="A489" s="112"/>
      <c r="B489" s="112"/>
      <c r="C489" s="112"/>
      <c r="D489" s="117"/>
      <c r="E489" s="114"/>
      <c r="F489" s="117"/>
      <c r="G489" s="117"/>
      <c r="H489" s="136"/>
      <c r="I489" s="117"/>
      <c r="J489" s="117"/>
      <c r="K489" s="118"/>
      <c r="L489" s="119"/>
      <c r="M489" s="120"/>
      <c r="N489" s="135"/>
      <c r="O489" s="120"/>
      <c r="P489" s="119"/>
      <c r="Q489" s="120"/>
      <c r="R489" s="118"/>
      <c r="S489" s="119"/>
      <c r="T489" s="119"/>
      <c r="U489" s="119"/>
      <c r="V489" s="119"/>
      <c r="W489" s="117"/>
      <c r="X489" s="119"/>
      <c r="Y489" s="117"/>
      <c r="Z489" s="117"/>
      <c r="AA489" s="134"/>
      <c r="AB489" s="118"/>
      <c r="AC489" s="134"/>
      <c r="AD489" s="134"/>
      <c r="AE489" s="134"/>
      <c r="AF489" s="117"/>
      <c r="AG489" s="124"/>
      <c r="AH489" s="124"/>
      <c r="AI489" s="124"/>
    </row>
    <row r="490" ht="12.0" customHeight="1">
      <c r="A490" s="112"/>
      <c r="B490" s="112"/>
      <c r="C490" s="112"/>
      <c r="D490" s="117"/>
      <c r="E490" s="114"/>
      <c r="F490" s="117"/>
      <c r="G490" s="117"/>
      <c r="H490" s="136"/>
      <c r="I490" s="117"/>
      <c r="J490" s="117"/>
      <c r="K490" s="118"/>
      <c r="L490" s="119"/>
      <c r="M490" s="120"/>
      <c r="N490" s="135"/>
      <c r="O490" s="120"/>
      <c r="P490" s="119"/>
      <c r="Q490" s="120"/>
      <c r="R490" s="118"/>
      <c r="S490" s="119"/>
      <c r="T490" s="119"/>
      <c r="U490" s="119"/>
      <c r="V490" s="119"/>
      <c r="W490" s="117"/>
      <c r="X490" s="119"/>
      <c r="Y490" s="117"/>
      <c r="Z490" s="117"/>
      <c r="AA490" s="134"/>
      <c r="AB490" s="118"/>
      <c r="AC490" s="134"/>
      <c r="AD490" s="134"/>
      <c r="AE490" s="134"/>
      <c r="AF490" s="117"/>
      <c r="AG490" s="124"/>
      <c r="AH490" s="124"/>
      <c r="AI490" s="124"/>
    </row>
    <row r="491" ht="12.0" customHeight="1">
      <c r="A491" s="112"/>
      <c r="B491" s="112"/>
      <c r="C491" s="112"/>
      <c r="D491" s="117"/>
      <c r="E491" s="114"/>
      <c r="F491" s="117"/>
      <c r="G491" s="117"/>
      <c r="H491" s="136"/>
      <c r="I491" s="117"/>
      <c r="J491" s="117"/>
      <c r="K491" s="118"/>
      <c r="L491" s="119"/>
      <c r="M491" s="120"/>
      <c r="N491" s="135"/>
      <c r="O491" s="120"/>
      <c r="P491" s="119"/>
      <c r="Q491" s="120"/>
      <c r="R491" s="118"/>
      <c r="S491" s="119"/>
      <c r="T491" s="119"/>
      <c r="U491" s="119"/>
      <c r="V491" s="119"/>
      <c r="W491" s="117"/>
      <c r="X491" s="119"/>
      <c r="Y491" s="117"/>
      <c r="Z491" s="117"/>
      <c r="AA491" s="134"/>
      <c r="AB491" s="118"/>
      <c r="AC491" s="134"/>
      <c r="AD491" s="134"/>
      <c r="AE491" s="134"/>
      <c r="AF491" s="117"/>
      <c r="AG491" s="124"/>
      <c r="AH491" s="124"/>
      <c r="AI491" s="124"/>
    </row>
    <row r="492" ht="12.0" customHeight="1">
      <c r="A492" s="112"/>
      <c r="B492" s="112"/>
      <c r="C492" s="112"/>
      <c r="D492" s="117"/>
      <c r="E492" s="114"/>
      <c r="F492" s="117"/>
      <c r="G492" s="117"/>
      <c r="H492" s="136"/>
      <c r="I492" s="117"/>
      <c r="J492" s="117"/>
      <c r="K492" s="118"/>
      <c r="L492" s="119"/>
      <c r="M492" s="120"/>
      <c r="N492" s="135"/>
      <c r="O492" s="120"/>
      <c r="P492" s="119"/>
      <c r="Q492" s="120"/>
      <c r="R492" s="118"/>
      <c r="S492" s="119"/>
      <c r="T492" s="119"/>
      <c r="U492" s="119"/>
      <c r="V492" s="119"/>
      <c r="W492" s="117"/>
      <c r="X492" s="119"/>
      <c r="Y492" s="117"/>
      <c r="Z492" s="117"/>
      <c r="AA492" s="134"/>
      <c r="AB492" s="118"/>
      <c r="AC492" s="134"/>
      <c r="AD492" s="134"/>
      <c r="AE492" s="134"/>
      <c r="AF492" s="117"/>
      <c r="AG492" s="124"/>
      <c r="AH492" s="124"/>
      <c r="AI492" s="124"/>
    </row>
    <row r="493" ht="12.0" customHeight="1">
      <c r="A493" s="112"/>
      <c r="B493" s="112"/>
      <c r="C493" s="112"/>
      <c r="D493" s="117"/>
      <c r="E493" s="114"/>
      <c r="F493" s="117"/>
      <c r="G493" s="117"/>
      <c r="H493" s="136"/>
      <c r="I493" s="117"/>
      <c r="J493" s="117"/>
      <c r="K493" s="118"/>
      <c r="L493" s="119"/>
      <c r="M493" s="120"/>
      <c r="N493" s="135"/>
      <c r="O493" s="120"/>
      <c r="P493" s="119"/>
      <c r="Q493" s="120"/>
      <c r="R493" s="118"/>
      <c r="S493" s="119"/>
      <c r="T493" s="119"/>
      <c r="U493" s="119"/>
      <c r="V493" s="119"/>
      <c r="W493" s="117"/>
      <c r="X493" s="119"/>
      <c r="Y493" s="117"/>
      <c r="Z493" s="117"/>
      <c r="AA493" s="134"/>
      <c r="AB493" s="118"/>
      <c r="AC493" s="134"/>
      <c r="AD493" s="134"/>
      <c r="AE493" s="134"/>
      <c r="AF493" s="117"/>
      <c r="AG493" s="124"/>
      <c r="AH493" s="124"/>
      <c r="AI493" s="124"/>
    </row>
    <row r="494" ht="12.0" customHeight="1">
      <c r="A494" s="112"/>
      <c r="B494" s="112"/>
      <c r="C494" s="112"/>
      <c r="D494" s="117"/>
      <c r="E494" s="114"/>
      <c r="F494" s="117"/>
      <c r="G494" s="117"/>
      <c r="H494" s="136"/>
      <c r="I494" s="117"/>
      <c r="J494" s="117"/>
      <c r="K494" s="118"/>
      <c r="L494" s="119"/>
      <c r="M494" s="120"/>
      <c r="N494" s="135"/>
      <c r="O494" s="120"/>
      <c r="P494" s="119"/>
      <c r="Q494" s="120"/>
      <c r="R494" s="118"/>
      <c r="S494" s="119"/>
      <c r="T494" s="119"/>
      <c r="U494" s="119"/>
      <c r="V494" s="119"/>
      <c r="W494" s="117"/>
      <c r="X494" s="119"/>
      <c r="Y494" s="117"/>
      <c r="Z494" s="117"/>
      <c r="AA494" s="134"/>
      <c r="AB494" s="118"/>
      <c r="AC494" s="134"/>
      <c r="AD494" s="134"/>
      <c r="AE494" s="134"/>
      <c r="AF494" s="117"/>
      <c r="AG494" s="124"/>
      <c r="AH494" s="124"/>
      <c r="AI494" s="124"/>
    </row>
    <row r="495" ht="12.0" customHeight="1">
      <c r="A495" s="112"/>
      <c r="B495" s="112"/>
      <c r="C495" s="112"/>
      <c r="D495" s="117"/>
      <c r="E495" s="114"/>
      <c r="F495" s="117"/>
      <c r="G495" s="117"/>
      <c r="H495" s="136"/>
      <c r="I495" s="117"/>
      <c r="J495" s="117"/>
      <c r="K495" s="118"/>
      <c r="L495" s="119"/>
      <c r="M495" s="120"/>
      <c r="N495" s="135"/>
      <c r="O495" s="120"/>
      <c r="P495" s="119"/>
      <c r="Q495" s="120"/>
      <c r="R495" s="118"/>
      <c r="S495" s="119"/>
      <c r="T495" s="119"/>
      <c r="U495" s="119"/>
      <c r="V495" s="119"/>
      <c r="W495" s="117"/>
      <c r="X495" s="119"/>
      <c r="Y495" s="117"/>
      <c r="Z495" s="117"/>
      <c r="AA495" s="134"/>
      <c r="AB495" s="118"/>
      <c r="AC495" s="134"/>
      <c r="AD495" s="134"/>
      <c r="AE495" s="134"/>
      <c r="AF495" s="117"/>
      <c r="AG495" s="124"/>
      <c r="AH495" s="124"/>
      <c r="AI495" s="124"/>
    </row>
    <row r="496" ht="12.0" customHeight="1">
      <c r="A496" s="112"/>
      <c r="B496" s="112"/>
      <c r="C496" s="112"/>
      <c r="D496" s="117"/>
      <c r="E496" s="114"/>
      <c r="F496" s="117"/>
      <c r="G496" s="117"/>
      <c r="H496" s="136"/>
      <c r="I496" s="117"/>
      <c r="J496" s="117"/>
      <c r="K496" s="118"/>
      <c r="L496" s="119"/>
      <c r="M496" s="120"/>
      <c r="N496" s="135"/>
      <c r="O496" s="120"/>
      <c r="P496" s="119"/>
      <c r="Q496" s="120"/>
      <c r="R496" s="118"/>
      <c r="S496" s="119"/>
      <c r="T496" s="119"/>
      <c r="U496" s="119"/>
      <c r="V496" s="119"/>
      <c r="W496" s="117"/>
      <c r="X496" s="119"/>
      <c r="Y496" s="117"/>
      <c r="Z496" s="117"/>
      <c r="AA496" s="134"/>
      <c r="AB496" s="118"/>
      <c r="AC496" s="134"/>
      <c r="AD496" s="134"/>
      <c r="AE496" s="134"/>
      <c r="AF496" s="117"/>
      <c r="AG496" s="124"/>
      <c r="AH496" s="124"/>
      <c r="AI496" s="124"/>
    </row>
    <row r="497" ht="12.0" customHeight="1">
      <c r="A497" s="112"/>
      <c r="B497" s="112"/>
      <c r="C497" s="112"/>
      <c r="D497" s="117"/>
      <c r="E497" s="114"/>
      <c r="F497" s="117"/>
      <c r="G497" s="117"/>
      <c r="H497" s="136"/>
      <c r="I497" s="117"/>
      <c r="J497" s="117"/>
      <c r="K497" s="118"/>
      <c r="L497" s="119"/>
      <c r="M497" s="120"/>
      <c r="N497" s="135"/>
      <c r="O497" s="120"/>
      <c r="P497" s="119"/>
      <c r="Q497" s="120"/>
      <c r="R497" s="118"/>
      <c r="S497" s="119"/>
      <c r="T497" s="119"/>
      <c r="U497" s="119"/>
      <c r="V497" s="119"/>
      <c r="W497" s="117"/>
      <c r="X497" s="119"/>
      <c r="Y497" s="117"/>
      <c r="Z497" s="117"/>
      <c r="AA497" s="134"/>
      <c r="AB497" s="118"/>
      <c r="AC497" s="134"/>
      <c r="AD497" s="134"/>
      <c r="AE497" s="134"/>
      <c r="AF497" s="117"/>
      <c r="AG497" s="124"/>
      <c r="AH497" s="124"/>
      <c r="AI497" s="124"/>
    </row>
    <row r="498" ht="12.0" customHeight="1">
      <c r="A498" s="112"/>
      <c r="B498" s="112"/>
      <c r="C498" s="112"/>
      <c r="D498" s="117"/>
      <c r="E498" s="114"/>
      <c r="F498" s="117"/>
      <c r="G498" s="117"/>
      <c r="H498" s="136"/>
      <c r="I498" s="117"/>
      <c r="J498" s="117"/>
      <c r="K498" s="118"/>
      <c r="L498" s="119"/>
      <c r="M498" s="120"/>
      <c r="N498" s="135"/>
      <c r="O498" s="120"/>
      <c r="P498" s="119"/>
      <c r="Q498" s="120"/>
      <c r="R498" s="118"/>
      <c r="S498" s="119"/>
      <c r="T498" s="119"/>
      <c r="U498" s="119"/>
      <c r="V498" s="119"/>
      <c r="W498" s="117"/>
      <c r="X498" s="119"/>
      <c r="Y498" s="117"/>
      <c r="Z498" s="117"/>
      <c r="AA498" s="134"/>
      <c r="AB498" s="118"/>
      <c r="AC498" s="134"/>
      <c r="AD498" s="134"/>
      <c r="AE498" s="134"/>
      <c r="AF498" s="117"/>
      <c r="AG498" s="124"/>
      <c r="AH498" s="124"/>
      <c r="AI498" s="124"/>
    </row>
    <row r="499" ht="12.0" customHeight="1">
      <c r="A499" s="112"/>
      <c r="B499" s="112"/>
      <c r="C499" s="112"/>
      <c r="D499" s="117"/>
      <c r="E499" s="114"/>
      <c r="F499" s="117"/>
      <c r="G499" s="117"/>
      <c r="H499" s="136"/>
      <c r="I499" s="117"/>
      <c r="J499" s="117"/>
      <c r="K499" s="118"/>
      <c r="L499" s="119"/>
      <c r="M499" s="120"/>
      <c r="N499" s="135"/>
      <c r="O499" s="120"/>
      <c r="P499" s="119"/>
      <c r="Q499" s="120"/>
      <c r="R499" s="118"/>
      <c r="S499" s="119"/>
      <c r="T499" s="119"/>
      <c r="U499" s="119"/>
      <c r="V499" s="119"/>
      <c r="W499" s="117"/>
      <c r="X499" s="119"/>
      <c r="Y499" s="117"/>
      <c r="Z499" s="117"/>
      <c r="AA499" s="134"/>
      <c r="AB499" s="118"/>
      <c r="AC499" s="134"/>
      <c r="AD499" s="134"/>
      <c r="AE499" s="134"/>
      <c r="AF499" s="117"/>
      <c r="AG499" s="124"/>
      <c r="AH499" s="124"/>
      <c r="AI499" s="124"/>
    </row>
    <row r="500" ht="12.0" customHeight="1">
      <c r="A500" s="112"/>
      <c r="B500" s="112"/>
      <c r="C500" s="112"/>
      <c r="D500" s="117"/>
      <c r="E500" s="114"/>
      <c r="F500" s="117"/>
      <c r="G500" s="117"/>
      <c r="H500" s="136"/>
      <c r="I500" s="117"/>
      <c r="J500" s="117"/>
      <c r="K500" s="118"/>
      <c r="L500" s="119"/>
      <c r="M500" s="120"/>
      <c r="N500" s="135"/>
      <c r="O500" s="120"/>
      <c r="P500" s="119"/>
      <c r="Q500" s="120"/>
      <c r="R500" s="118"/>
      <c r="S500" s="119"/>
      <c r="T500" s="119"/>
      <c r="U500" s="119"/>
      <c r="V500" s="119"/>
      <c r="W500" s="117"/>
      <c r="X500" s="119"/>
      <c r="Y500" s="117"/>
      <c r="Z500" s="117"/>
      <c r="AA500" s="134"/>
      <c r="AB500" s="118"/>
      <c r="AC500" s="134"/>
      <c r="AD500" s="134"/>
      <c r="AE500" s="134"/>
      <c r="AF500" s="117"/>
      <c r="AG500" s="124"/>
      <c r="AH500" s="124"/>
      <c r="AI500" s="124"/>
    </row>
    <row r="501" ht="12.0" customHeight="1">
      <c r="A501" s="112"/>
      <c r="B501" s="112"/>
      <c r="C501" s="112"/>
      <c r="D501" s="117"/>
      <c r="E501" s="114"/>
      <c r="F501" s="117"/>
      <c r="G501" s="117"/>
      <c r="H501" s="136"/>
      <c r="I501" s="117"/>
      <c r="J501" s="117"/>
      <c r="K501" s="118"/>
      <c r="L501" s="119"/>
      <c r="M501" s="120"/>
      <c r="N501" s="135"/>
      <c r="O501" s="120"/>
      <c r="P501" s="119"/>
      <c r="Q501" s="120"/>
      <c r="R501" s="118"/>
      <c r="S501" s="119"/>
      <c r="T501" s="119"/>
      <c r="U501" s="119"/>
      <c r="V501" s="119"/>
      <c r="W501" s="117"/>
      <c r="X501" s="119"/>
      <c r="Y501" s="117"/>
      <c r="Z501" s="117"/>
      <c r="AA501" s="134"/>
      <c r="AB501" s="118"/>
      <c r="AC501" s="134"/>
      <c r="AD501" s="134"/>
      <c r="AE501" s="134"/>
      <c r="AF501" s="117"/>
      <c r="AG501" s="124"/>
      <c r="AH501" s="124"/>
      <c r="AI501" s="124"/>
    </row>
    <row r="502" ht="12.0" customHeight="1">
      <c r="A502" s="112"/>
      <c r="B502" s="112"/>
      <c r="C502" s="112"/>
      <c r="D502" s="117"/>
      <c r="E502" s="114"/>
      <c r="F502" s="117"/>
      <c r="G502" s="117"/>
      <c r="H502" s="136"/>
      <c r="I502" s="117"/>
      <c r="J502" s="117"/>
      <c r="K502" s="118"/>
      <c r="L502" s="119"/>
      <c r="M502" s="120"/>
      <c r="N502" s="135"/>
      <c r="O502" s="120"/>
      <c r="P502" s="119"/>
      <c r="Q502" s="120"/>
      <c r="R502" s="118"/>
      <c r="S502" s="119"/>
      <c r="T502" s="119"/>
      <c r="U502" s="119"/>
      <c r="V502" s="119"/>
      <c r="W502" s="117"/>
      <c r="X502" s="119"/>
      <c r="Y502" s="117"/>
      <c r="Z502" s="117"/>
      <c r="AA502" s="134"/>
      <c r="AB502" s="118"/>
      <c r="AC502" s="134"/>
      <c r="AD502" s="134"/>
      <c r="AE502" s="134"/>
      <c r="AF502" s="117"/>
      <c r="AG502" s="124"/>
      <c r="AH502" s="124"/>
      <c r="AI502" s="124"/>
    </row>
    <row r="503" ht="12.0" customHeight="1">
      <c r="A503" s="112"/>
      <c r="B503" s="112"/>
      <c r="C503" s="112"/>
      <c r="D503" s="117"/>
      <c r="E503" s="114"/>
      <c r="F503" s="117"/>
      <c r="G503" s="117"/>
      <c r="H503" s="136"/>
      <c r="I503" s="117"/>
      <c r="J503" s="117"/>
      <c r="K503" s="118"/>
      <c r="L503" s="119"/>
      <c r="M503" s="120"/>
      <c r="N503" s="135"/>
      <c r="O503" s="120"/>
      <c r="P503" s="119"/>
      <c r="Q503" s="120"/>
      <c r="R503" s="118"/>
      <c r="S503" s="119"/>
      <c r="T503" s="119"/>
      <c r="U503" s="119"/>
      <c r="V503" s="119"/>
      <c r="W503" s="117"/>
      <c r="X503" s="119"/>
      <c r="Y503" s="117"/>
      <c r="Z503" s="117"/>
      <c r="AA503" s="134"/>
      <c r="AB503" s="118"/>
      <c r="AC503" s="134"/>
      <c r="AD503" s="134"/>
      <c r="AE503" s="134"/>
      <c r="AF503" s="117"/>
      <c r="AG503" s="124"/>
      <c r="AH503" s="124"/>
      <c r="AI503" s="124"/>
    </row>
    <row r="504" ht="12.0" customHeight="1">
      <c r="A504" s="112"/>
      <c r="B504" s="112"/>
      <c r="C504" s="112"/>
      <c r="D504" s="117"/>
      <c r="E504" s="114"/>
      <c r="F504" s="117"/>
      <c r="G504" s="117"/>
      <c r="H504" s="136"/>
      <c r="I504" s="117"/>
      <c r="J504" s="117"/>
      <c r="K504" s="118"/>
      <c r="L504" s="119"/>
      <c r="M504" s="120"/>
      <c r="N504" s="135"/>
      <c r="O504" s="120"/>
      <c r="P504" s="119"/>
      <c r="Q504" s="120"/>
      <c r="R504" s="118"/>
      <c r="S504" s="119"/>
      <c r="T504" s="119"/>
      <c r="U504" s="119"/>
      <c r="V504" s="119"/>
      <c r="W504" s="117"/>
      <c r="X504" s="119"/>
      <c r="Y504" s="117"/>
      <c r="Z504" s="117"/>
      <c r="AA504" s="134"/>
      <c r="AB504" s="118"/>
      <c r="AC504" s="134"/>
      <c r="AD504" s="134"/>
      <c r="AE504" s="134"/>
      <c r="AF504" s="117"/>
      <c r="AG504" s="124"/>
      <c r="AH504" s="124"/>
      <c r="AI504" s="124"/>
    </row>
    <row r="505" ht="12.0" customHeight="1">
      <c r="A505" s="112"/>
      <c r="B505" s="112"/>
      <c r="C505" s="112"/>
      <c r="D505" s="117"/>
      <c r="E505" s="114"/>
      <c r="F505" s="117"/>
      <c r="G505" s="117"/>
      <c r="H505" s="136"/>
      <c r="I505" s="117"/>
      <c r="J505" s="117"/>
      <c r="K505" s="118"/>
      <c r="L505" s="119"/>
      <c r="M505" s="120"/>
      <c r="N505" s="135"/>
      <c r="O505" s="120"/>
      <c r="P505" s="119"/>
      <c r="Q505" s="120"/>
      <c r="R505" s="118"/>
      <c r="S505" s="119"/>
      <c r="T505" s="119"/>
      <c r="U505" s="119"/>
      <c r="V505" s="119"/>
      <c r="W505" s="117"/>
      <c r="X505" s="119"/>
      <c r="Y505" s="117"/>
      <c r="Z505" s="117"/>
      <c r="AA505" s="134"/>
      <c r="AB505" s="118"/>
      <c r="AC505" s="134"/>
      <c r="AD505" s="134"/>
      <c r="AE505" s="134"/>
      <c r="AF505" s="117"/>
      <c r="AG505" s="124"/>
      <c r="AH505" s="124"/>
      <c r="AI505" s="124"/>
    </row>
    <row r="506" ht="12.0" customHeight="1">
      <c r="A506" s="112"/>
      <c r="B506" s="112"/>
      <c r="C506" s="112"/>
      <c r="D506" s="117"/>
      <c r="E506" s="114"/>
      <c r="F506" s="117"/>
      <c r="G506" s="117"/>
      <c r="H506" s="136"/>
      <c r="I506" s="117"/>
      <c r="J506" s="117"/>
      <c r="K506" s="118"/>
      <c r="L506" s="119"/>
      <c r="M506" s="120"/>
      <c r="N506" s="135"/>
      <c r="O506" s="120"/>
      <c r="P506" s="119"/>
      <c r="Q506" s="120"/>
      <c r="R506" s="118"/>
      <c r="S506" s="119"/>
      <c r="T506" s="119"/>
      <c r="U506" s="119"/>
      <c r="V506" s="119"/>
      <c r="W506" s="117"/>
      <c r="X506" s="119"/>
      <c r="Y506" s="117"/>
      <c r="Z506" s="117"/>
      <c r="AA506" s="134"/>
      <c r="AB506" s="118"/>
      <c r="AC506" s="134"/>
      <c r="AD506" s="134"/>
      <c r="AE506" s="134"/>
      <c r="AF506" s="117"/>
      <c r="AG506" s="124"/>
      <c r="AH506" s="124"/>
      <c r="AI506" s="124"/>
    </row>
    <row r="507" ht="12.0" customHeight="1">
      <c r="A507" s="112"/>
      <c r="B507" s="112"/>
      <c r="C507" s="112"/>
      <c r="D507" s="117"/>
      <c r="E507" s="114"/>
      <c r="F507" s="117"/>
      <c r="G507" s="117"/>
      <c r="H507" s="136"/>
      <c r="I507" s="117"/>
      <c r="J507" s="117"/>
      <c r="K507" s="118"/>
      <c r="L507" s="119"/>
      <c r="M507" s="120"/>
      <c r="N507" s="135"/>
      <c r="O507" s="120"/>
      <c r="P507" s="119"/>
      <c r="Q507" s="120"/>
      <c r="R507" s="118"/>
      <c r="S507" s="119"/>
      <c r="T507" s="119"/>
      <c r="U507" s="119"/>
      <c r="V507" s="119"/>
      <c r="W507" s="117"/>
      <c r="X507" s="119"/>
      <c r="Y507" s="117"/>
      <c r="Z507" s="117"/>
      <c r="AA507" s="134"/>
      <c r="AB507" s="118"/>
      <c r="AC507" s="134"/>
      <c r="AD507" s="134"/>
      <c r="AE507" s="134"/>
      <c r="AF507" s="117"/>
      <c r="AG507" s="124"/>
      <c r="AH507" s="124"/>
      <c r="AI507" s="124"/>
    </row>
    <row r="508" ht="12.0" customHeight="1">
      <c r="A508" s="112"/>
      <c r="B508" s="112"/>
      <c r="C508" s="112"/>
      <c r="D508" s="117"/>
      <c r="E508" s="114"/>
      <c r="F508" s="117"/>
      <c r="G508" s="117"/>
      <c r="H508" s="136"/>
      <c r="I508" s="117"/>
      <c r="J508" s="117"/>
      <c r="K508" s="118"/>
      <c r="L508" s="119"/>
      <c r="M508" s="120"/>
      <c r="N508" s="135"/>
      <c r="O508" s="120"/>
      <c r="P508" s="119"/>
      <c r="Q508" s="120"/>
      <c r="R508" s="118"/>
      <c r="S508" s="119"/>
      <c r="T508" s="119"/>
      <c r="U508" s="119"/>
      <c r="V508" s="119"/>
      <c r="W508" s="117"/>
      <c r="X508" s="119"/>
      <c r="Y508" s="117"/>
      <c r="Z508" s="117"/>
      <c r="AA508" s="134"/>
      <c r="AB508" s="118"/>
      <c r="AC508" s="134"/>
      <c r="AD508" s="134"/>
      <c r="AE508" s="134"/>
      <c r="AF508" s="117"/>
      <c r="AG508" s="124"/>
      <c r="AH508" s="124"/>
      <c r="AI508" s="124"/>
    </row>
    <row r="509" ht="12.0" customHeight="1">
      <c r="A509" s="112"/>
      <c r="B509" s="112"/>
      <c r="C509" s="112"/>
      <c r="D509" s="117"/>
      <c r="E509" s="114"/>
      <c r="F509" s="117"/>
      <c r="G509" s="117"/>
      <c r="H509" s="136"/>
      <c r="I509" s="117"/>
      <c r="J509" s="117"/>
      <c r="K509" s="118"/>
      <c r="L509" s="119"/>
      <c r="M509" s="120"/>
      <c r="N509" s="135"/>
      <c r="O509" s="120"/>
      <c r="P509" s="119"/>
      <c r="Q509" s="120"/>
      <c r="R509" s="118"/>
      <c r="S509" s="119"/>
      <c r="T509" s="119"/>
      <c r="U509" s="119"/>
      <c r="V509" s="119"/>
      <c r="W509" s="117"/>
      <c r="X509" s="119"/>
      <c r="Y509" s="117"/>
      <c r="Z509" s="117"/>
      <c r="AA509" s="134"/>
      <c r="AB509" s="118"/>
      <c r="AC509" s="134"/>
      <c r="AD509" s="134"/>
      <c r="AE509" s="134"/>
      <c r="AF509" s="117"/>
      <c r="AG509" s="124"/>
      <c r="AH509" s="124"/>
      <c r="AI509" s="124"/>
    </row>
    <row r="510" ht="12.0" customHeight="1">
      <c r="A510" s="112"/>
      <c r="B510" s="112"/>
      <c r="C510" s="112"/>
      <c r="D510" s="117"/>
      <c r="E510" s="114"/>
      <c r="F510" s="117"/>
      <c r="G510" s="117"/>
      <c r="H510" s="136"/>
      <c r="I510" s="117"/>
      <c r="J510" s="117"/>
      <c r="K510" s="118"/>
      <c r="L510" s="119"/>
      <c r="M510" s="120"/>
      <c r="N510" s="135"/>
      <c r="O510" s="120"/>
      <c r="P510" s="119"/>
      <c r="Q510" s="120"/>
      <c r="R510" s="118"/>
      <c r="S510" s="119"/>
      <c r="T510" s="119"/>
      <c r="U510" s="119"/>
      <c r="V510" s="119"/>
      <c r="W510" s="117"/>
      <c r="X510" s="119"/>
      <c r="Y510" s="117"/>
      <c r="Z510" s="117"/>
      <c r="AA510" s="134"/>
      <c r="AB510" s="118"/>
      <c r="AC510" s="134"/>
      <c r="AD510" s="134"/>
      <c r="AE510" s="134"/>
      <c r="AF510" s="117"/>
      <c r="AG510" s="124"/>
      <c r="AH510" s="124"/>
      <c r="AI510" s="124"/>
    </row>
    <row r="511" ht="12.0" customHeight="1">
      <c r="A511" s="112"/>
      <c r="B511" s="112"/>
      <c r="C511" s="112"/>
      <c r="D511" s="117"/>
      <c r="E511" s="114"/>
      <c r="F511" s="117"/>
      <c r="G511" s="117"/>
      <c r="H511" s="136"/>
      <c r="I511" s="117"/>
      <c r="J511" s="117"/>
      <c r="K511" s="118"/>
      <c r="L511" s="119"/>
      <c r="M511" s="120"/>
      <c r="N511" s="135"/>
      <c r="O511" s="120"/>
      <c r="P511" s="119"/>
      <c r="Q511" s="120"/>
      <c r="R511" s="118"/>
      <c r="S511" s="119"/>
      <c r="T511" s="119"/>
      <c r="U511" s="119"/>
      <c r="V511" s="119"/>
      <c r="W511" s="117"/>
      <c r="X511" s="119"/>
      <c r="Y511" s="117"/>
      <c r="Z511" s="117"/>
      <c r="AA511" s="134"/>
      <c r="AB511" s="118"/>
      <c r="AC511" s="134"/>
      <c r="AD511" s="134"/>
      <c r="AE511" s="134"/>
      <c r="AF511" s="117"/>
      <c r="AG511" s="124"/>
      <c r="AH511" s="124"/>
      <c r="AI511" s="124"/>
    </row>
    <row r="512" ht="12.0" customHeight="1">
      <c r="A512" s="112"/>
      <c r="B512" s="112"/>
      <c r="C512" s="112"/>
      <c r="D512" s="117"/>
      <c r="E512" s="114"/>
      <c r="F512" s="117"/>
      <c r="G512" s="117"/>
      <c r="H512" s="136"/>
      <c r="I512" s="117"/>
      <c r="J512" s="117"/>
      <c r="K512" s="118"/>
      <c r="L512" s="119"/>
      <c r="M512" s="120"/>
      <c r="N512" s="135"/>
      <c r="O512" s="120"/>
      <c r="P512" s="119"/>
      <c r="Q512" s="120"/>
      <c r="R512" s="118"/>
      <c r="S512" s="119"/>
      <c r="T512" s="119"/>
      <c r="U512" s="119"/>
      <c r="V512" s="119"/>
      <c r="W512" s="117"/>
      <c r="X512" s="119"/>
      <c r="Y512" s="117"/>
      <c r="Z512" s="117"/>
      <c r="AA512" s="134"/>
      <c r="AB512" s="118"/>
      <c r="AC512" s="134"/>
      <c r="AD512" s="134"/>
      <c r="AE512" s="134"/>
      <c r="AF512" s="117"/>
      <c r="AG512" s="124"/>
      <c r="AH512" s="124"/>
      <c r="AI512" s="124"/>
    </row>
    <row r="513" ht="12.0" customHeight="1">
      <c r="A513" s="112"/>
      <c r="B513" s="112"/>
      <c r="C513" s="112"/>
      <c r="D513" s="117"/>
      <c r="E513" s="114"/>
      <c r="F513" s="117"/>
      <c r="G513" s="117"/>
      <c r="H513" s="136"/>
      <c r="I513" s="117"/>
      <c r="J513" s="117"/>
      <c r="K513" s="118"/>
      <c r="L513" s="119"/>
      <c r="M513" s="120"/>
      <c r="N513" s="135"/>
      <c r="O513" s="120"/>
      <c r="P513" s="119"/>
      <c r="Q513" s="120"/>
      <c r="R513" s="118"/>
      <c r="S513" s="119"/>
      <c r="T513" s="119"/>
      <c r="U513" s="119"/>
      <c r="V513" s="119"/>
      <c r="W513" s="117"/>
      <c r="X513" s="119"/>
      <c r="Y513" s="117"/>
      <c r="Z513" s="117"/>
      <c r="AA513" s="134"/>
      <c r="AB513" s="118"/>
      <c r="AC513" s="134"/>
      <c r="AD513" s="134"/>
      <c r="AE513" s="134"/>
      <c r="AF513" s="117"/>
      <c r="AG513" s="124"/>
      <c r="AH513" s="124"/>
      <c r="AI513" s="124"/>
    </row>
    <row r="514" ht="12.0" customHeight="1">
      <c r="A514" s="112"/>
      <c r="B514" s="112"/>
      <c r="C514" s="112"/>
      <c r="D514" s="117"/>
      <c r="E514" s="114"/>
      <c r="F514" s="117"/>
      <c r="G514" s="117"/>
      <c r="H514" s="136"/>
      <c r="I514" s="117"/>
      <c r="J514" s="117"/>
      <c r="K514" s="118"/>
      <c r="L514" s="119"/>
      <c r="M514" s="120"/>
      <c r="N514" s="135"/>
      <c r="O514" s="120"/>
      <c r="P514" s="119"/>
      <c r="Q514" s="120"/>
      <c r="R514" s="118"/>
      <c r="S514" s="119"/>
      <c r="T514" s="119"/>
      <c r="U514" s="119"/>
      <c r="V514" s="119"/>
      <c r="W514" s="117"/>
      <c r="X514" s="119"/>
      <c r="Y514" s="117"/>
      <c r="Z514" s="117"/>
      <c r="AA514" s="134"/>
      <c r="AB514" s="118"/>
      <c r="AC514" s="134"/>
      <c r="AD514" s="134"/>
      <c r="AE514" s="134"/>
      <c r="AF514" s="117"/>
      <c r="AG514" s="124"/>
      <c r="AH514" s="124"/>
      <c r="AI514" s="124"/>
    </row>
    <row r="515" ht="12.0" customHeight="1">
      <c r="A515" s="112"/>
      <c r="B515" s="112"/>
      <c r="C515" s="112"/>
      <c r="D515" s="117"/>
      <c r="E515" s="114"/>
      <c r="F515" s="117"/>
      <c r="G515" s="117"/>
      <c r="H515" s="136"/>
      <c r="I515" s="117"/>
      <c r="J515" s="117"/>
      <c r="K515" s="118"/>
      <c r="L515" s="119"/>
      <c r="M515" s="120"/>
      <c r="N515" s="135"/>
      <c r="O515" s="120"/>
      <c r="P515" s="119"/>
      <c r="Q515" s="120"/>
      <c r="R515" s="118"/>
      <c r="S515" s="119"/>
      <c r="T515" s="119"/>
      <c r="U515" s="119"/>
      <c r="V515" s="119"/>
      <c r="W515" s="117"/>
      <c r="X515" s="119"/>
      <c r="Y515" s="117"/>
      <c r="Z515" s="117"/>
      <c r="AA515" s="134"/>
      <c r="AB515" s="118"/>
      <c r="AC515" s="134"/>
      <c r="AD515" s="134"/>
      <c r="AE515" s="134"/>
      <c r="AF515" s="117"/>
      <c r="AG515" s="124"/>
      <c r="AH515" s="124"/>
      <c r="AI515" s="124"/>
    </row>
    <row r="516" ht="12.0" customHeight="1">
      <c r="A516" s="112"/>
      <c r="B516" s="112"/>
      <c r="C516" s="112"/>
      <c r="D516" s="117"/>
      <c r="E516" s="114"/>
      <c r="F516" s="117"/>
      <c r="G516" s="117"/>
      <c r="H516" s="136"/>
      <c r="I516" s="117"/>
      <c r="J516" s="117"/>
      <c r="K516" s="118"/>
      <c r="L516" s="119"/>
      <c r="M516" s="120"/>
      <c r="N516" s="135"/>
      <c r="O516" s="120"/>
      <c r="P516" s="119"/>
      <c r="Q516" s="120"/>
      <c r="R516" s="118"/>
      <c r="S516" s="119"/>
      <c r="T516" s="119"/>
      <c r="U516" s="119"/>
      <c r="V516" s="119"/>
      <c r="W516" s="117"/>
      <c r="X516" s="119"/>
      <c r="Y516" s="117"/>
      <c r="Z516" s="117"/>
      <c r="AA516" s="134"/>
      <c r="AB516" s="118"/>
      <c r="AC516" s="134"/>
      <c r="AD516" s="134"/>
      <c r="AE516" s="134"/>
      <c r="AF516" s="117"/>
      <c r="AG516" s="124"/>
      <c r="AH516" s="124"/>
      <c r="AI516" s="124"/>
    </row>
    <row r="517" ht="12.0" customHeight="1">
      <c r="A517" s="112"/>
      <c r="B517" s="112"/>
      <c r="C517" s="112"/>
      <c r="D517" s="117"/>
      <c r="E517" s="114"/>
      <c r="F517" s="117"/>
      <c r="G517" s="117"/>
      <c r="H517" s="136"/>
      <c r="I517" s="117"/>
      <c r="J517" s="117"/>
      <c r="K517" s="118"/>
      <c r="L517" s="119"/>
      <c r="M517" s="120"/>
      <c r="N517" s="135"/>
      <c r="O517" s="120"/>
      <c r="P517" s="119"/>
      <c r="Q517" s="120"/>
      <c r="R517" s="118"/>
      <c r="S517" s="119"/>
      <c r="T517" s="119"/>
      <c r="U517" s="119"/>
      <c r="V517" s="119"/>
      <c r="W517" s="117"/>
      <c r="X517" s="119"/>
      <c r="Y517" s="117"/>
      <c r="Z517" s="117"/>
      <c r="AA517" s="134"/>
      <c r="AB517" s="118"/>
      <c r="AC517" s="134"/>
      <c r="AD517" s="134"/>
      <c r="AE517" s="134"/>
      <c r="AF517" s="117"/>
      <c r="AG517" s="124"/>
      <c r="AH517" s="124"/>
      <c r="AI517" s="124"/>
    </row>
    <row r="518" ht="12.0" customHeight="1">
      <c r="A518" s="112"/>
      <c r="B518" s="112"/>
      <c r="C518" s="112"/>
      <c r="D518" s="117"/>
      <c r="E518" s="114"/>
      <c r="F518" s="117"/>
      <c r="G518" s="117"/>
      <c r="H518" s="136"/>
      <c r="I518" s="117"/>
      <c r="J518" s="117"/>
      <c r="K518" s="118"/>
      <c r="L518" s="119"/>
      <c r="M518" s="120"/>
      <c r="N518" s="135"/>
      <c r="O518" s="120"/>
      <c r="P518" s="119"/>
      <c r="Q518" s="120"/>
      <c r="R518" s="118"/>
      <c r="S518" s="119"/>
      <c r="T518" s="119"/>
      <c r="U518" s="119"/>
      <c r="V518" s="119"/>
      <c r="W518" s="117"/>
      <c r="X518" s="119"/>
      <c r="Y518" s="117"/>
      <c r="Z518" s="117"/>
      <c r="AA518" s="134"/>
      <c r="AB518" s="118"/>
      <c r="AC518" s="134"/>
      <c r="AD518" s="134"/>
      <c r="AE518" s="134"/>
      <c r="AF518" s="117"/>
      <c r="AG518" s="124"/>
      <c r="AH518" s="124"/>
      <c r="AI518" s="124"/>
    </row>
    <row r="519" ht="12.0" customHeight="1">
      <c r="A519" s="112"/>
      <c r="B519" s="112"/>
      <c r="C519" s="112"/>
      <c r="D519" s="117"/>
      <c r="E519" s="114"/>
      <c r="F519" s="117"/>
      <c r="G519" s="117"/>
      <c r="H519" s="136"/>
      <c r="I519" s="117"/>
      <c r="J519" s="117"/>
      <c r="K519" s="118"/>
      <c r="L519" s="119"/>
      <c r="M519" s="120"/>
      <c r="N519" s="135"/>
      <c r="O519" s="120"/>
      <c r="P519" s="119"/>
      <c r="Q519" s="120"/>
      <c r="R519" s="118"/>
      <c r="S519" s="119"/>
      <c r="T519" s="119"/>
      <c r="U519" s="119"/>
      <c r="V519" s="119"/>
      <c r="W519" s="117"/>
      <c r="X519" s="119"/>
      <c r="Y519" s="117"/>
      <c r="Z519" s="117"/>
      <c r="AA519" s="134"/>
      <c r="AB519" s="118"/>
      <c r="AC519" s="134"/>
      <c r="AD519" s="134"/>
      <c r="AE519" s="134"/>
      <c r="AF519" s="117"/>
      <c r="AG519" s="124"/>
      <c r="AH519" s="124"/>
      <c r="AI519" s="124"/>
    </row>
    <row r="520" ht="12.0" customHeight="1">
      <c r="A520" s="112"/>
      <c r="B520" s="112"/>
      <c r="C520" s="112"/>
      <c r="D520" s="117"/>
      <c r="E520" s="114"/>
      <c r="F520" s="117"/>
      <c r="G520" s="117"/>
      <c r="H520" s="136"/>
      <c r="I520" s="117"/>
      <c r="J520" s="117"/>
      <c r="K520" s="118"/>
      <c r="L520" s="119"/>
      <c r="M520" s="120"/>
      <c r="N520" s="135"/>
      <c r="O520" s="120"/>
      <c r="P520" s="119"/>
      <c r="Q520" s="120"/>
      <c r="R520" s="118"/>
      <c r="S520" s="119"/>
      <c r="T520" s="119"/>
      <c r="U520" s="119"/>
      <c r="V520" s="119"/>
      <c r="W520" s="117"/>
      <c r="X520" s="119"/>
      <c r="Y520" s="117"/>
      <c r="Z520" s="117"/>
      <c r="AA520" s="134"/>
      <c r="AB520" s="118"/>
      <c r="AC520" s="134"/>
      <c r="AD520" s="134"/>
      <c r="AE520" s="134"/>
      <c r="AF520" s="117"/>
      <c r="AG520" s="124"/>
      <c r="AH520" s="124"/>
      <c r="AI520" s="124"/>
    </row>
    <row r="521" ht="12.0" customHeight="1">
      <c r="A521" s="112"/>
      <c r="B521" s="112"/>
      <c r="C521" s="112"/>
      <c r="D521" s="117"/>
      <c r="E521" s="114"/>
      <c r="F521" s="117"/>
      <c r="G521" s="117"/>
      <c r="H521" s="136"/>
      <c r="I521" s="117"/>
      <c r="J521" s="117"/>
      <c r="K521" s="118"/>
      <c r="L521" s="119"/>
      <c r="M521" s="120"/>
      <c r="N521" s="135"/>
      <c r="O521" s="120"/>
      <c r="P521" s="119"/>
      <c r="Q521" s="120"/>
      <c r="R521" s="118"/>
      <c r="S521" s="119"/>
      <c r="T521" s="119"/>
      <c r="U521" s="119"/>
      <c r="V521" s="119"/>
      <c r="W521" s="117"/>
      <c r="X521" s="119"/>
      <c r="Y521" s="117"/>
      <c r="Z521" s="117"/>
      <c r="AA521" s="134"/>
      <c r="AB521" s="118"/>
      <c r="AC521" s="134"/>
      <c r="AD521" s="134"/>
      <c r="AE521" s="134"/>
      <c r="AF521" s="117"/>
      <c r="AG521" s="124"/>
      <c r="AH521" s="124"/>
      <c r="AI521" s="124"/>
    </row>
    <row r="522" ht="12.0" customHeight="1">
      <c r="A522" s="112"/>
      <c r="B522" s="112"/>
      <c r="C522" s="112"/>
      <c r="D522" s="117"/>
      <c r="E522" s="114"/>
      <c r="F522" s="117"/>
      <c r="G522" s="117"/>
      <c r="H522" s="136"/>
      <c r="I522" s="117"/>
      <c r="J522" s="117"/>
      <c r="K522" s="118"/>
      <c r="L522" s="119"/>
      <c r="M522" s="120"/>
      <c r="N522" s="135"/>
      <c r="O522" s="120"/>
      <c r="P522" s="119"/>
      <c r="Q522" s="120"/>
      <c r="R522" s="118"/>
      <c r="S522" s="119"/>
      <c r="T522" s="119"/>
      <c r="U522" s="119"/>
      <c r="V522" s="119"/>
      <c r="W522" s="117"/>
      <c r="X522" s="119"/>
      <c r="Y522" s="117"/>
      <c r="Z522" s="117"/>
      <c r="AA522" s="134"/>
      <c r="AB522" s="118"/>
      <c r="AC522" s="134"/>
      <c r="AD522" s="134"/>
      <c r="AE522" s="134"/>
      <c r="AF522" s="117"/>
      <c r="AG522" s="124"/>
      <c r="AH522" s="124"/>
      <c r="AI522" s="124"/>
    </row>
    <row r="523" ht="12.0" customHeight="1">
      <c r="A523" s="112"/>
      <c r="B523" s="112"/>
      <c r="C523" s="112"/>
      <c r="D523" s="117"/>
      <c r="E523" s="114"/>
      <c r="F523" s="117"/>
      <c r="G523" s="117"/>
      <c r="H523" s="136"/>
      <c r="I523" s="117"/>
      <c r="J523" s="117"/>
      <c r="K523" s="118"/>
      <c r="L523" s="119"/>
      <c r="M523" s="120"/>
      <c r="N523" s="135"/>
      <c r="O523" s="120"/>
      <c r="P523" s="119"/>
      <c r="Q523" s="120"/>
      <c r="R523" s="118"/>
      <c r="S523" s="119"/>
      <c r="T523" s="119"/>
      <c r="U523" s="119"/>
      <c r="V523" s="119"/>
      <c r="W523" s="117"/>
      <c r="X523" s="119"/>
      <c r="Y523" s="117"/>
      <c r="Z523" s="117"/>
      <c r="AA523" s="134"/>
      <c r="AB523" s="118"/>
      <c r="AC523" s="134"/>
      <c r="AD523" s="134"/>
      <c r="AE523" s="134"/>
      <c r="AF523" s="117"/>
      <c r="AG523" s="124"/>
      <c r="AH523" s="124"/>
      <c r="AI523" s="124"/>
    </row>
    <row r="524" ht="12.0" customHeight="1">
      <c r="A524" s="112"/>
      <c r="B524" s="112"/>
      <c r="C524" s="112"/>
      <c r="D524" s="117"/>
      <c r="E524" s="114"/>
      <c r="F524" s="117"/>
      <c r="G524" s="117"/>
      <c r="H524" s="136"/>
      <c r="I524" s="117"/>
      <c r="J524" s="117"/>
      <c r="K524" s="118"/>
      <c r="L524" s="119"/>
      <c r="M524" s="120"/>
      <c r="N524" s="135"/>
      <c r="O524" s="120"/>
      <c r="P524" s="119"/>
      <c r="Q524" s="120"/>
      <c r="R524" s="118"/>
      <c r="S524" s="119"/>
      <c r="T524" s="119"/>
      <c r="U524" s="119"/>
      <c r="V524" s="119"/>
      <c r="W524" s="117"/>
      <c r="X524" s="119"/>
      <c r="Y524" s="117"/>
      <c r="Z524" s="117"/>
      <c r="AA524" s="134"/>
      <c r="AB524" s="118"/>
      <c r="AC524" s="134"/>
      <c r="AD524" s="134"/>
      <c r="AE524" s="134"/>
      <c r="AF524" s="117"/>
      <c r="AG524" s="124"/>
      <c r="AH524" s="124"/>
      <c r="AI524" s="124"/>
    </row>
    <row r="525" ht="12.0" customHeight="1">
      <c r="A525" s="112"/>
      <c r="B525" s="112"/>
      <c r="C525" s="112"/>
      <c r="D525" s="117"/>
      <c r="E525" s="114"/>
      <c r="F525" s="117"/>
      <c r="G525" s="117"/>
      <c r="H525" s="136"/>
      <c r="I525" s="117"/>
      <c r="J525" s="117"/>
      <c r="K525" s="118"/>
      <c r="L525" s="119"/>
      <c r="M525" s="120"/>
      <c r="N525" s="135"/>
      <c r="O525" s="120"/>
      <c r="P525" s="119"/>
      <c r="Q525" s="120"/>
      <c r="R525" s="118"/>
      <c r="S525" s="119"/>
      <c r="T525" s="119"/>
      <c r="U525" s="119"/>
      <c r="V525" s="119"/>
      <c r="W525" s="117"/>
      <c r="X525" s="119"/>
      <c r="Y525" s="117"/>
      <c r="Z525" s="117"/>
      <c r="AA525" s="134"/>
      <c r="AB525" s="118"/>
      <c r="AC525" s="134"/>
      <c r="AD525" s="134"/>
      <c r="AE525" s="134"/>
      <c r="AF525" s="117"/>
      <c r="AG525" s="124"/>
      <c r="AH525" s="124"/>
      <c r="AI525" s="124"/>
    </row>
    <row r="526" ht="12.0" customHeight="1">
      <c r="A526" s="112"/>
      <c r="B526" s="112"/>
      <c r="C526" s="112"/>
      <c r="D526" s="117"/>
      <c r="E526" s="114"/>
      <c r="F526" s="117"/>
      <c r="G526" s="117"/>
      <c r="H526" s="136"/>
      <c r="I526" s="117"/>
      <c r="J526" s="117"/>
      <c r="K526" s="118"/>
      <c r="L526" s="119"/>
      <c r="M526" s="120"/>
      <c r="N526" s="135"/>
      <c r="O526" s="120"/>
      <c r="P526" s="119"/>
      <c r="Q526" s="120"/>
      <c r="R526" s="118"/>
      <c r="S526" s="119"/>
      <c r="T526" s="119"/>
      <c r="U526" s="119"/>
      <c r="V526" s="119"/>
      <c r="W526" s="117"/>
      <c r="X526" s="119"/>
      <c r="Y526" s="117"/>
      <c r="Z526" s="117"/>
      <c r="AA526" s="134"/>
      <c r="AB526" s="118"/>
      <c r="AC526" s="134"/>
      <c r="AD526" s="134"/>
      <c r="AE526" s="134"/>
      <c r="AF526" s="117"/>
      <c r="AG526" s="124"/>
      <c r="AH526" s="124"/>
      <c r="AI526" s="124"/>
    </row>
    <row r="527" ht="12.0" customHeight="1">
      <c r="A527" s="112"/>
      <c r="B527" s="112"/>
      <c r="C527" s="112"/>
      <c r="D527" s="117"/>
      <c r="E527" s="114"/>
      <c r="F527" s="117"/>
      <c r="G527" s="117"/>
      <c r="H527" s="136"/>
      <c r="I527" s="117"/>
      <c r="J527" s="117"/>
      <c r="K527" s="118"/>
      <c r="L527" s="119"/>
      <c r="M527" s="120"/>
      <c r="N527" s="135"/>
      <c r="O527" s="120"/>
      <c r="P527" s="119"/>
      <c r="Q527" s="120"/>
      <c r="R527" s="118"/>
      <c r="S527" s="119"/>
      <c r="T527" s="119"/>
      <c r="U527" s="119"/>
      <c r="V527" s="119"/>
      <c r="W527" s="117"/>
      <c r="X527" s="119"/>
      <c r="Y527" s="117"/>
      <c r="Z527" s="117"/>
      <c r="AA527" s="134"/>
      <c r="AB527" s="118"/>
      <c r="AC527" s="134"/>
      <c r="AD527" s="134"/>
      <c r="AE527" s="134"/>
      <c r="AF527" s="117"/>
      <c r="AG527" s="124"/>
      <c r="AH527" s="124"/>
      <c r="AI527" s="124"/>
    </row>
    <row r="528" ht="12.0" customHeight="1">
      <c r="A528" s="112"/>
      <c r="B528" s="112"/>
      <c r="C528" s="112"/>
      <c r="D528" s="117"/>
      <c r="E528" s="114"/>
      <c r="F528" s="117"/>
      <c r="G528" s="117"/>
      <c r="H528" s="136"/>
      <c r="I528" s="117"/>
      <c r="J528" s="117"/>
      <c r="K528" s="118"/>
      <c r="L528" s="119"/>
      <c r="M528" s="120"/>
      <c r="N528" s="135"/>
      <c r="O528" s="120"/>
      <c r="P528" s="119"/>
      <c r="Q528" s="120"/>
      <c r="R528" s="118"/>
      <c r="S528" s="119"/>
      <c r="T528" s="119"/>
      <c r="U528" s="119"/>
      <c r="V528" s="119"/>
      <c r="W528" s="117"/>
      <c r="X528" s="119"/>
      <c r="Y528" s="117"/>
      <c r="Z528" s="117"/>
      <c r="AA528" s="134"/>
      <c r="AB528" s="118"/>
      <c r="AC528" s="134"/>
      <c r="AD528" s="134"/>
      <c r="AE528" s="134"/>
      <c r="AF528" s="117"/>
      <c r="AG528" s="124"/>
      <c r="AH528" s="124"/>
      <c r="AI528" s="124"/>
    </row>
    <row r="529" ht="12.0" customHeight="1">
      <c r="A529" s="112"/>
      <c r="B529" s="112"/>
      <c r="C529" s="112"/>
      <c r="D529" s="117"/>
      <c r="E529" s="114"/>
      <c r="F529" s="117"/>
      <c r="G529" s="117"/>
      <c r="H529" s="136"/>
      <c r="I529" s="117"/>
      <c r="J529" s="117"/>
      <c r="K529" s="118"/>
      <c r="L529" s="119"/>
      <c r="M529" s="120"/>
      <c r="N529" s="135"/>
      <c r="O529" s="120"/>
      <c r="P529" s="119"/>
      <c r="Q529" s="120"/>
      <c r="R529" s="118"/>
      <c r="S529" s="119"/>
      <c r="T529" s="119"/>
      <c r="U529" s="119"/>
      <c r="V529" s="119"/>
      <c r="W529" s="117"/>
      <c r="X529" s="119"/>
      <c r="Y529" s="117"/>
      <c r="Z529" s="117"/>
      <c r="AA529" s="134"/>
      <c r="AB529" s="118"/>
      <c r="AC529" s="134"/>
      <c r="AD529" s="134"/>
      <c r="AE529" s="134"/>
      <c r="AF529" s="117"/>
      <c r="AG529" s="124"/>
      <c r="AH529" s="124"/>
      <c r="AI529" s="124"/>
    </row>
    <row r="530" ht="12.0" customHeight="1">
      <c r="A530" s="112"/>
      <c r="B530" s="112"/>
      <c r="C530" s="112"/>
      <c r="D530" s="117"/>
      <c r="E530" s="114"/>
      <c r="F530" s="117"/>
      <c r="G530" s="117"/>
      <c r="H530" s="136"/>
      <c r="I530" s="117"/>
      <c r="J530" s="117"/>
      <c r="K530" s="118"/>
      <c r="L530" s="119"/>
      <c r="M530" s="120"/>
      <c r="N530" s="135"/>
      <c r="O530" s="120"/>
      <c r="P530" s="119"/>
      <c r="Q530" s="120"/>
      <c r="R530" s="118"/>
      <c r="S530" s="119"/>
      <c r="T530" s="119"/>
      <c r="U530" s="119"/>
      <c r="V530" s="119"/>
      <c r="W530" s="117"/>
      <c r="X530" s="119"/>
      <c r="Y530" s="117"/>
      <c r="Z530" s="117"/>
      <c r="AA530" s="134"/>
      <c r="AB530" s="118"/>
      <c r="AC530" s="134"/>
      <c r="AD530" s="134"/>
      <c r="AE530" s="134"/>
      <c r="AF530" s="117"/>
      <c r="AG530" s="124"/>
      <c r="AH530" s="124"/>
      <c r="AI530" s="124"/>
    </row>
    <row r="531" ht="12.0" customHeight="1">
      <c r="A531" s="112"/>
      <c r="B531" s="112"/>
      <c r="C531" s="112"/>
      <c r="D531" s="117"/>
      <c r="E531" s="114"/>
      <c r="F531" s="117"/>
      <c r="G531" s="117"/>
      <c r="H531" s="136"/>
      <c r="I531" s="117"/>
      <c r="J531" s="117"/>
      <c r="K531" s="118"/>
      <c r="L531" s="119"/>
      <c r="M531" s="120"/>
      <c r="N531" s="135"/>
      <c r="O531" s="120"/>
      <c r="P531" s="119"/>
      <c r="Q531" s="120"/>
      <c r="R531" s="118"/>
      <c r="S531" s="119"/>
      <c r="T531" s="119"/>
      <c r="U531" s="119"/>
      <c r="V531" s="119"/>
      <c r="W531" s="117"/>
      <c r="X531" s="119"/>
      <c r="Y531" s="117"/>
      <c r="Z531" s="117"/>
      <c r="AA531" s="134"/>
      <c r="AB531" s="118"/>
      <c r="AC531" s="134"/>
      <c r="AD531" s="134"/>
      <c r="AE531" s="134"/>
      <c r="AF531" s="117"/>
      <c r="AG531" s="124"/>
      <c r="AH531" s="124"/>
      <c r="AI531" s="124"/>
    </row>
    <row r="532" ht="12.0" customHeight="1">
      <c r="A532" s="112"/>
      <c r="B532" s="112"/>
      <c r="C532" s="112"/>
      <c r="D532" s="117"/>
      <c r="E532" s="114"/>
      <c r="F532" s="117"/>
      <c r="G532" s="117"/>
      <c r="H532" s="136"/>
      <c r="I532" s="117"/>
      <c r="J532" s="117"/>
      <c r="K532" s="118"/>
      <c r="L532" s="119"/>
      <c r="M532" s="120"/>
      <c r="N532" s="135"/>
      <c r="O532" s="120"/>
      <c r="P532" s="119"/>
      <c r="Q532" s="120"/>
      <c r="R532" s="118"/>
      <c r="S532" s="119"/>
      <c r="T532" s="119"/>
      <c r="U532" s="119"/>
      <c r="V532" s="119"/>
      <c r="W532" s="117"/>
      <c r="X532" s="119"/>
      <c r="Y532" s="117"/>
      <c r="Z532" s="117"/>
      <c r="AA532" s="134"/>
      <c r="AB532" s="118"/>
      <c r="AC532" s="134"/>
      <c r="AD532" s="134"/>
      <c r="AE532" s="134"/>
      <c r="AF532" s="117"/>
      <c r="AG532" s="124"/>
      <c r="AH532" s="124"/>
      <c r="AI532" s="124"/>
    </row>
    <row r="533" ht="12.0" customHeight="1">
      <c r="A533" s="112"/>
      <c r="B533" s="112"/>
      <c r="C533" s="112"/>
      <c r="D533" s="117"/>
      <c r="E533" s="114"/>
      <c r="F533" s="117"/>
      <c r="G533" s="117"/>
      <c r="H533" s="136"/>
      <c r="I533" s="117"/>
      <c r="J533" s="117"/>
      <c r="K533" s="118"/>
      <c r="L533" s="119"/>
      <c r="M533" s="120"/>
      <c r="N533" s="135"/>
      <c r="O533" s="120"/>
      <c r="P533" s="119"/>
      <c r="Q533" s="120"/>
      <c r="R533" s="118"/>
      <c r="S533" s="119"/>
      <c r="T533" s="119"/>
      <c r="U533" s="119"/>
      <c r="V533" s="119"/>
      <c r="W533" s="117"/>
      <c r="X533" s="119"/>
      <c r="Y533" s="117"/>
      <c r="Z533" s="117"/>
      <c r="AA533" s="134"/>
      <c r="AB533" s="118"/>
      <c r="AC533" s="134"/>
      <c r="AD533" s="134"/>
      <c r="AE533" s="134"/>
      <c r="AF533" s="117"/>
      <c r="AG533" s="124"/>
      <c r="AH533" s="124"/>
      <c r="AI533" s="124"/>
    </row>
    <row r="534" ht="12.0" customHeight="1">
      <c r="A534" s="112"/>
      <c r="B534" s="112"/>
      <c r="C534" s="112"/>
      <c r="D534" s="117"/>
      <c r="E534" s="114"/>
      <c r="F534" s="117"/>
      <c r="G534" s="117"/>
      <c r="H534" s="136"/>
      <c r="I534" s="117"/>
      <c r="J534" s="117"/>
      <c r="K534" s="118"/>
      <c r="L534" s="119"/>
      <c r="M534" s="120"/>
      <c r="N534" s="135"/>
      <c r="O534" s="120"/>
      <c r="P534" s="119"/>
      <c r="Q534" s="120"/>
      <c r="R534" s="118"/>
      <c r="S534" s="119"/>
      <c r="T534" s="119"/>
      <c r="U534" s="119"/>
      <c r="V534" s="119"/>
      <c r="W534" s="117"/>
      <c r="X534" s="119"/>
      <c r="Y534" s="117"/>
      <c r="Z534" s="117"/>
      <c r="AA534" s="134"/>
      <c r="AB534" s="118"/>
      <c r="AC534" s="134"/>
      <c r="AD534" s="134"/>
      <c r="AE534" s="134"/>
      <c r="AF534" s="117"/>
      <c r="AG534" s="124"/>
      <c r="AH534" s="124"/>
      <c r="AI534" s="124"/>
    </row>
    <row r="535" ht="12.0" customHeight="1">
      <c r="A535" s="112"/>
      <c r="B535" s="112"/>
      <c r="C535" s="112"/>
      <c r="D535" s="117"/>
      <c r="E535" s="114"/>
      <c r="F535" s="117"/>
      <c r="G535" s="117"/>
      <c r="H535" s="136"/>
      <c r="I535" s="117"/>
      <c r="J535" s="117"/>
      <c r="K535" s="118"/>
      <c r="L535" s="119"/>
      <c r="M535" s="120"/>
      <c r="N535" s="135"/>
      <c r="O535" s="120"/>
      <c r="P535" s="119"/>
      <c r="Q535" s="120"/>
      <c r="R535" s="118"/>
      <c r="S535" s="119"/>
      <c r="T535" s="119"/>
      <c r="U535" s="119"/>
      <c r="V535" s="119"/>
      <c r="W535" s="117"/>
      <c r="X535" s="119"/>
      <c r="Y535" s="117"/>
      <c r="Z535" s="117"/>
      <c r="AA535" s="134"/>
      <c r="AB535" s="118"/>
      <c r="AC535" s="134"/>
      <c r="AD535" s="134"/>
      <c r="AE535" s="134"/>
      <c r="AF535" s="117"/>
      <c r="AG535" s="124"/>
      <c r="AH535" s="124"/>
      <c r="AI535" s="124"/>
    </row>
    <row r="536" ht="12.0" customHeight="1">
      <c r="A536" s="112"/>
      <c r="B536" s="112"/>
      <c r="C536" s="112"/>
      <c r="D536" s="117"/>
      <c r="E536" s="114"/>
      <c r="F536" s="117"/>
      <c r="G536" s="117"/>
      <c r="H536" s="136"/>
      <c r="I536" s="117"/>
      <c r="J536" s="117"/>
      <c r="K536" s="118"/>
      <c r="L536" s="119"/>
      <c r="M536" s="120"/>
      <c r="N536" s="135"/>
      <c r="O536" s="120"/>
      <c r="P536" s="119"/>
      <c r="Q536" s="120"/>
      <c r="R536" s="118"/>
      <c r="S536" s="119"/>
      <c r="T536" s="119"/>
      <c r="U536" s="119"/>
      <c r="V536" s="119"/>
      <c r="W536" s="117"/>
      <c r="X536" s="119"/>
      <c r="Y536" s="117"/>
      <c r="Z536" s="117"/>
      <c r="AA536" s="134"/>
      <c r="AB536" s="118"/>
      <c r="AC536" s="134"/>
      <c r="AD536" s="134"/>
      <c r="AE536" s="134"/>
      <c r="AF536" s="117"/>
      <c r="AG536" s="124"/>
      <c r="AH536" s="124"/>
      <c r="AI536" s="124"/>
    </row>
    <row r="537" ht="12.0" customHeight="1">
      <c r="A537" s="112"/>
      <c r="B537" s="112"/>
      <c r="C537" s="112"/>
      <c r="D537" s="117"/>
      <c r="E537" s="114"/>
      <c r="F537" s="117"/>
      <c r="G537" s="117"/>
      <c r="H537" s="136"/>
      <c r="I537" s="117"/>
      <c r="J537" s="117"/>
      <c r="K537" s="118"/>
      <c r="L537" s="119"/>
      <c r="M537" s="120"/>
      <c r="N537" s="135"/>
      <c r="O537" s="120"/>
      <c r="P537" s="119"/>
      <c r="Q537" s="120"/>
      <c r="R537" s="118"/>
      <c r="S537" s="119"/>
      <c r="T537" s="119"/>
      <c r="U537" s="119"/>
      <c r="V537" s="119"/>
      <c r="W537" s="117"/>
      <c r="X537" s="119"/>
      <c r="Y537" s="117"/>
      <c r="Z537" s="117"/>
      <c r="AA537" s="134"/>
      <c r="AB537" s="118"/>
      <c r="AC537" s="134"/>
      <c r="AD537" s="134"/>
      <c r="AE537" s="134"/>
      <c r="AF537" s="117"/>
      <c r="AG537" s="124"/>
      <c r="AH537" s="124"/>
      <c r="AI537" s="124"/>
    </row>
    <row r="538" ht="12.0" customHeight="1">
      <c r="A538" s="112"/>
      <c r="B538" s="112"/>
      <c r="C538" s="112"/>
      <c r="D538" s="117"/>
      <c r="E538" s="114"/>
      <c r="F538" s="117"/>
      <c r="G538" s="117"/>
      <c r="H538" s="136"/>
      <c r="I538" s="117"/>
      <c r="J538" s="117"/>
      <c r="K538" s="118"/>
      <c r="L538" s="119"/>
      <c r="M538" s="120"/>
      <c r="N538" s="135"/>
      <c r="O538" s="120"/>
      <c r="P538" s="119"/>
      <c r="Q538" s="120"/>
      <c r="R538" s="118"/>
      <c r="S538" s="119"/>
      <c r="T538" s="119"/>
      <c r="U538" s="119"/>
      <c r="V538" s="119"/>
      <c r="W538" s="117"/>
      <c r="X538" s="119"/>
      <c r="Y538" s="117"/>
      <c r="Z538" s="117"/>
      <c r="AA538" s="134"/>
      <c r="AB538" s="118"/>
      <c r="AC538" s="134"/>
      <c r="AD538" s="134"/>
      <c r="AE538" s="134"/>
      <c r="AF538" s="117"/>
      <c r="AG538" s="124"/>
      <c r="AH538" s="124"/>
      <c r="AI538" s="124"/>
    </row>
    <row r="539" ht="12.0" customHeight="1">
      <c r="A539" s="112"/>
      <c r="B539" s="112"/>
      <c r="C539" s="112"/>
      <c r="D539" s="117"/>
      <c r="E539" s="114"/>
      <c r="F539" s="117"/>
      <c r="G539" s="117"/>
      <c r="H539" s="136"/>
      <c r="I539" s="117"/>
      <c r="J539" s="117"/>
      <c r="K539" s="118"/>
      <c r="L539" s="119"/>
      <c r="M539" s="120"/>
      <c r="N539" s="135"/>
      <c r="O539" s="120"/>
      <c r="P539" s="119"/>
      <c r="Q539" s="120"/>
      <c r="R539" s="118"/>
      <c r="S539" s="119"/>
      <c r="T539" s="119"/>
      <c r="U539" s="119"/>
      <c r="V539" s="119"/>
      <c r="W539" s="117"/>
      <c r="X539" s="119"/>
      <c r="Y539" s="117"/>
      <c r="Z539" s="117"/>
      <c r="AA539" s="134"/>
      <c r="AB539" s="118"/>
      <c r="AC539" s="134"/>
      <c r="AD539" s="134"/>
      <c r="AE539" s="134"/>
      <c r="AF539" s="117"/>
      <c r="AG539" s="124"/>
      <c r="AH539" s="124"/>
      <c r="AI539" s="124"/>
    </row>
    <row r="540" ht="12.0" customHeight="1">
      <c r="A540" s="112"/>
      <c r="B540" s="112"/>
      <c r="C540" s="112"/>
      <c r="D540" s="117"/>
      <c r="E540" s="114"/>
      <c r="F540" s="117"/>
      <c r="G540" s="117"/>
      <c r="H540" s="136"/>
      <c r="I540" s="117"/>
      <c r="J540" s="117"/>
      <c r="K540" s="118"/>
      <c r="L540" s="119"/>
      <c r="M540" s="120"/>
      <c r="N540" s="135"/>
      <c r="O540" s="120"/>
      <c r="P540" s="119"/>
      <c r="Q540" s="120"/>
      <c r="R540" s="118"/>
      <c r="S540" s="119"/>
      <c r="T540" s="119"/>
      <c r="U540" s="119"/>
      <c r="V540" s="119"/>
      <c r="W540" s="117"/>
      <c r="X540" s="119"/>
      <c r="Y540" s="117"/>
      <c r="Z540" s="117"/>
      <c r="AA540" s="134"/>
      <c r="AB540" s="118"/>
      <c r="AC540" s="134"/>
      <c r="AD540" s="134"/>
      <c r="AE540" s="134"/>
      <c r="AF540" s="117"/>
      <c r="AG540" s="124"/>
      <c r="AH540" s="124"/>
      <c r="AI540" s="124"/>
    </row>
    <row r="541" ht="12.0" customHeight="1">
      <c r="A541" s="112"/>
      <c r="B541" s="112"/>
      <c r="C541" s="112"/>
      <c r="D541" s="117"/>
      <c r="E541" s="114"/>
      <c r="F541" s="117"/>
      <c r="G541" s="117"/>
      <c r="H541" s="136"/>
      <c r="I541" s="117"/>
      <c r="J541" s="117"/>
      <c r="K541" s="118"/>
      <c r="L541" s="119"/>
      <c r="M541" s="120"/>
      <c r="N541" s="135"/>
      <c r="O541" s="120"/>
      <c r="P541" s="119"/>
      <c r="Q541" s="120"/>
      <c r="R541" s="118"/>
      <c r="S541" s="119"/>
      <c r="T541" s="119"/>
      <c r="U541" s="119"/>
      <c r="V541" s="119"/>
      <c r="W541" s="117"/>
      <c r="X541" s="119"/>
      <c r="Y541" s="117"/>
      <c r="Z541" s="117"/>
      <c r="AA541" s="134"/>
      <c r="AB541" s="118"/>
      <c r="AC541" s="134"/>
      <c r="AD541" s="134"/>
      <c r="AE541" s="134"/>
      <c r="AF541" s="117"/>
      <c r="AG541" s="124"/>
      <c r="AH541" s="124"/>
      <c r="AI541" s="124"/>
    </row>
    <row r="542" ht="12.0" customHeight="1">
      <c r="A542" s="112"/>
      <c r="B542" s="112"/>
      <c r="C542" s="112"/>
      <c r="D542" s="117"/>
      <c r="E542" s="114"/>
      <c r="F542" s="117"/>
      <c r="G542" s="117"/>
      <c r="H542" s="136"/>
      <c r="I542" s="117"/>
      <c r="J542" s="117"/>
      <c r="K542" s="118"/>
      <c r="L542" s="119"/>
      <c r="M542" s="120"/>
      <c r="N542" s="135"/>
      <c r="O542" s="120"/>
      <c r="P542" s="119"/>
      <c r="Q542" s="120"/>
      <c r="R542" s="118"/>
      <c r="S542" s="119"/>
      <c r="T542" s="119"/>
      <c r="U542" s="119"/>
      <c r="V542" s="119"/>
      <c r="W542" s="117"/>
      <c r="X542" s="119"/>
      <c r="Y542" s="117"/>
      <c r="Z542" s="117"/>
      <c r="AA542" s="134"/>
      <c r="AB542" s="118"/>
      <c r="AC542" s="134"/>
      <c r="AD542" s="134"/>
      <c r="AE542" s="134"/>
      <c r="AF542" s="117"/>
      <c r="AG542" s="124"/>
      <c r="AH542" s="124"/>
      <c r="AI542" s="124"/>
    </row>
    <row r="543" ht="12.0" customHeight="1">
      <c r="A543" s="112"/>
      <c r="B543" s="112"/>
      <c r="C543" s="112"/>
      <c r="D543" s="117"/>
      <c r="E543" s="114"/>
      <c r="F543" s="117"/>
      <c r="G543" s="117"/>
      <c r="H543" s="136"/>
      <c r="I543" s="117"/>
      <c r="J543" s="117"/>
      <c r="K543" s="118"/>
      <c r="L543" s="119"/>
      <c r="M543" s="120"/>
      <c r="N543" s="135"/>
      <c r="O543" s="120"/>
      <c r="P543" s="119"/>
      <c r="Q543" s="120"/>
      <c r="R543" s="118"/>
      <c r="S543" s="119"/>
      <c r="T543" s="119"/>
      <c r="U543" s="119"/>
      <c r="V543" s="119"/>
      <c r="W543" s="117"/>
      <c r="X543" s="119"/>
      <c r="Y543" s="117"/>
      <c r="Z543" s="117"/>
      <c r="AA543" s="134"/>
      <c r="AB543" s="118"/>
      <c r="AC543" s="134"/>
      <c r="AD543" s="134"/>
      <c r="AE543" s="134"/>
      <c r="AF543" s="117"/>
      <c r="AG543" s="124"/>
      <c r="AH543" s="124"/>
      <c r="AI543" s="124"/>
    </row>
    <row r="544" ht="12.0" customHeight="1">
      <c r="A544" s="112"/>
      <c r="B544" s="112"/>
      <c r="C544" s="112"/>
      <c r="D544" s="117"/>
      <c r="E544" s="114"/>
      <c r="F544" s="117"/>
      <c r="G544" s="117"/>
      <c r="H544" s="136"/>
      <c r="I544" s="117"/>
      <c r="J544" s="117"/>
      <c r="K544" s="118"/>
      <c r="L544" s="119"/>
      <c r="M544" s="120"/>
      <c r="N544" s="135"/>
      <c r="O544" s="120"/>
      <c r="P544" s="119"/>
      <c r="Q544" s="120"/>
      <c r="R544" s="118"/>
      <c r="S544" s="119"/>
      <c r="T544" s="119"/>
      <c r="U544" s="119"/>
      <c r="V544" s="119"/>
      <c r="W544" s="117"/>
      <c r="X544" s="119"/>
      <c r="Y544" s="117"/>
      <c r="Z544" s="117"/>
      <c r="AA544" s="134"/>
      <c r="AB544" s="118"/>
      <c r="AC544" s="134"/>
      <c r="AD544" s="134"/>
      <c r="AE544" s="134"/>
      <c r="AF544" s="117"/>
      <c r="AG544" s="124"/>
      <c r="AH544" s="124"/>
      <c r="AI544" s="124"/>
    </row>
    <row r="545" ht="12.0" customHeight="1">
      <c r="A545" s="112"/>
      <c r="B545" s="112"/>
      <c r="C545" s="112"/>
      <c r="D545" s="117"/>
      <c r="E545" s="114"/>
      <c r="F545" s="117"/>
      <c r="G545" s="117"/>
      <c r="H545" s="136"/>
      <c r="I545" s="117"/>
      <c r="J545" s="117"/>
      <c r="K545" s="118"/>
      <c r="L545" s="119"/>
      <c r="M545" s="120"/>
      <c r="N545" s="135"/>
      <c r="O545" s="120"/>
      <c r="P545" s="119"/>
      <c r="Q545" s="120"/>
      <c r="R545" s="118"/>
      <c r="S545" s="119"/>
      <c r="T545" s="119"/>
      <c r="U545" s="119"/>
      <c r="V545" s="119"/>
      <c r="W545" s="117"/>
      <c r="X545" s="119"/>
      <c r="Y545" s="117"/>
      <c r="Z545" s="117"/>
      <c r="AA545" s="134"/>
      <c r="AB545" s="118"/>
      <c r="AC545" s="134"/>
      <c r="AD545" s="134"/>
      <c r="AE545" s="134"/>
      <c r="AF545" s="117"/>
      <c r="AG545" s="124"/>
      <c r="AH545" s="124"/>
      <c r="AI545" s="124"/>
    </row>
    <row r="546" ht="12.0" customHeight="1">
      <c r="A546" s="112"/>
      <c r="B546" s="112"/>
      <c r="C546" s="112"/>
      <c r="D546" s="117"/>
      <c r="E546" s="114"/>
      <c r="F546" s="117"/>
      <c r="G546" s="117"/>
      <c r="H546" s="136"/>
      <c r="I546" s="117"/>
      <c r="J546" s="117"/>
      <c r="K546" s="118"/>
      <c r="L546" s="119"/>
      <c r="M546" s="120"/>
      <c r="N546" s="135"/>
      <c r="O546" s="120"/>
      <c r="P546" s="119"/>
      <c r="Q546" s="120"/>
      <c r="R546" s="118"/>
      <c r="S546" s="119"/>
      <c r="T546" s="119"/>
      <c r="U546" s="119"/>
      <c r="V546" s="119"/>
      <c r="W546" s="117"/>
      <c r="X546" s="119"/>
      <c r="Y546" s="117"/>
      <c r="Z546" s="117"/>
      <c r="AA546" s="134"/>
      <c r="AB546" s="118"/>
      <c r="AC546" s="134"/>
      <c r="AD546" s="134"/>
      <c r="AE546" s="134"/>
      <c r="AF546" s="117"/>
      <c r="AG546" s="124"/>
      <c r="AH546" s="124"/>
      <c r="AI546" s="124"/>
    </row>
    <row r="547" ht="12.0" customHeight="1">
      <c r="A547" s="112"/>
      <c r="B547" s="112"/>
      <c r="C547" s="112"/>
      <c r="D547" s="117"/>
      <c r="E547" s="114"/>
      <c r="F547" s="117"/>
      <c r="G547" s="117"/>
      <c r="H547" s="136"/>
      <c r="I547" s="117"/>
      <c r="J547" s="117"/>
      <c r="K547" s="118"/>
      <c r="L547" s="119"/>
      <c r="M547" s="120"/>
      <c r="N547" s="135"/>
      <c r="O547" s="120"/>
      <c r="P547" s="119"/>
      <c r="Q547" s="120"/>
      <c r="R547" s="118"/>
      <c r="S547" s="119"/>
      <c r="T547" s="119"/>
      <c r="U547" s="119"/>
      <c r="V547" s="119"/>
      <c r="W547" s="117"/>
      <c r="X547" s="119"/>
      <c r="Y547" s="117"/>
      <c r="Z547" s="117"/>
      <c r="AA547" s="134"/>
      <c r="AB547" s="118"/>
      <c r="AC547" s="134"/>
      <c r="AD547" s="134"/>
      <c r="AE547" s="134"/>
      <c r="AF547" s="117"/>
      <c r="AG547" s="124"/>
      <c r="AH547" s="124"/>
      <c r="AI547" s="124"/>
    </row>
    <row r="548" ht="12.0" customHeight="1">
      <c r="A548" s="112"/>
      <c r="B548" s="112"/>
      <c r="C548" s="112"/>
      <c r="D548" s="117"/>
      <c r="E548" s="114"/>
      <c r="F548" s="117"/>
      <c r="G548" s="117"/>
      <c r="H548" s="136"/>
      <c r="I548" s="117"/>
      <c r="J548" s="117"/>
      <c r="K548" s="118"/>
      <c r="L548" s="119"/>
      <c r="M548" s="120"/>
      <c r="N548" s="135"/>
      <c r="O548" s="120"/>
      <c r="P548" s="119"/>
      <c r="Q548" s="120"/>
      <c r="R548" s="118"/>
      <c r="S548" s="119"/>
      <c r="T548" s="119"/>
      <c r="U548" s="119"/>
      <c r="V548" s="119"/>
      <c r="W548" s="117"/>
      <c r="X548" s="119"/>
      <c r="Y548" s="117"/>
      <c r="Z548" s="117"/>
      <c r="AA548" s="134"/>
      <c r="AB548" s="118"/>
      <c r="AC548" s="134"/>
      <c r="AD548" s="134"/>
      <c r="AE548" s="134"/>
      <c r="AF548" s="117"/>
      <c r="AG548" s="124"/>
      <c r="AH548" s="124"/>
      <c r="AI548" s="124"/>
    </row>
    <row r="549" ht="12.0" customHeight="1">
      <c r="A549" s="112"/>
      <c r="B549" s="112"/>
      <c r="C549" s="112"/>
      <c r="D549" s="117"/>
      <c r="E549" s="114"/>
      <c r="F549" s="117"/>
      <c r="G549" s="117"/>
      <c r="H549" s="136"/>
      <c r="I549" s="117"/>
      <c r="J549" s="117"/>
      <c r="K549" s="118"/>
      <c r="L549" s="119"/>
      <c r="M549" s="120"/>
      <c r="N549" s="135"/>
      <c r="O549" s="120"/>
      <c r="P549" s="119"/>
      <c r="Q549" s="120"/>
      <c r="R549" s="118"/>
      <c r="S549" s="119"/>
      <c r="T549" s="119"/>
      <c r="U549" s="119"/>
      <c r="V549" s="119"/>
      <c r="W549" s="117"/>
      <c r="X549" s="119"/>
      <c r="Y549" s="117"/>
      <c r="Z549" s="117"/>
      <c r="AA549" s="134"/>
      <c r="AB549" s="118"/>
      <c r="AC549" s="134"/>
      <c r="AD549" s="134"/>
      <c r="AE549" s="134"/>
      <c r="AF549" s="117"/>
      <c r="AG549" s="124"/>
      <c r="AH549" s="124"/>
      <c r="AI549" s="124"/>
    </row>
    <row r="550" ht="12.0" customHeight="1">
      <c r="A550" s="112"/>
      <c r="B550" s="112"/>
      <c r="C550" s="112"/>
      <c r="D550" s="117"/>
      <c r="E550" s="114"/>
      <c r="F550" s="117"/>
      <c r="G550" s="117"/>
      <c r="H550" s="136"/>
      <c r="I550" s="117"/>
      <c r="J550" s="117"/>
      <c r="K550" s="118"/>
      <c r="L550" s="119"/>
      <c r="M550" s="120"/>
      <c r="N550" s="135"/>
      <c r="O550" s="120"/>
      <c r="P550" s="119"/>
      <c r="Q550" s="120"/>
      <c r="R550" s="118"/>
      <c r="S550" s="119"/>
      <c r="T550" s="119"/>
      <c r="U550" s="119"/>
      <c r="V550" s="119"/>
      <c r="W550" s="117"/>
      <c r="X550" s="119"/>
      <c r="Y550" s="117"/>
      <c r="Z550" s="117"/>
      <c r="AA550" s="134"/>
      <c r="AB550" s="118"/>
      <c r="AC550" s="134"/>
      <c r="AD550" s="134"/>
      <c r="AE550" s="134"/>
      <c r="AF550" s="117"/>
      <c r="AG550" s="124"/>
      <c r="AH550" s="124"/>
      <c r="AI550" s="124"/>
    </row>
    <row r="551" ht="12.0" customHeight="1">
      <c r="A551" s="112"/>
      <c r="B551" s="112"/>
      <c r="C551" s="112"/>
      <c r="D551" s="117"/>
      <c r="E551" s="114"/>
      <c r="F551" s="117"/>
      <c r="G551" s="117"/>
      <c r="H551" s="136"/>
      <c r="I551" s="117"/>
      <c r="J551" s="117"/>
      <c r="K551" s="118"/>
      <c r="L551" s="119"/>
      <c r="M551" s="120"/>
      <c r="N551" s="135"/>
      <c r="O551" s="120"/>
      <c r="P551" s="119"/>
      <c r="Q551" s="120"/>
      <c r="R551" s="118"/>
      <c r="S551" s="119"/>
      <c r="T551" s="119"/>
      <c r="U551" s="119"/>
      <c r="V551" s="119"/>
      <c r="W551" s="117"/>
      <c r="X551" s="119"/>
      <c r="Y551" s="117"/>
      <c r="Z551" s="117"/>
      <c r="AA551" s="134"/>
      <c r="AB551" s="118"/>
      <c r="AC551" s="134"/>
      <c r="AD551" s="134"/>
      <c r="AE551" s="134"/>
      <c r="AF551" s="117"/>
      <c r="AG551" s="124"/>
      <c r="AH551" s="124"/>
      <c r="AI551" s="124"/>
    </row>
    <row r="552" ht="12.0" customHeight="1">
      <c r="A552" s="112"/>
      <c r="B552" s="112"/>
      <c r="C552" s="112"/>
      <c r="D552" s="117"/>
      <c r="E552" s="114"/>
      <c r="F552" s="117"/>
      <c r="G552" s="117"/>
      <c r="H552" s="136"/>
      <c r="I552" s="117"/>
      <c r="J552" s="117"/>
      <c r="K552" s="118"/>
      <c r="L552" s="119"/>
      <c r="M552" s="120"/>
      <c r="N552" s="135"/>
      <c r="O552" s="120"/>
      <c r="P552" s="119"/>
      <c r="Q552" s="120"/>
      <c r="R552" s="118"/>
      <c r="S552" s="119"/>
      <c r="T552" s="119"/>
      <c r="U552" s="119"/>
      <c r="V552" s="119"/>
      <c r="W552" s="117"/>
      <c r="X552" s="119"/>
      <c r="Y552" s="117"/>
      <c r="Z552" s="117"/>
      <c r="AA552" s="134"/>
      <c r="AB552" s="118"/>
      <c r="AC552" s="134"/>
      <c r="AD552" s="134"/>
      <c r="AE552" s="134"/>
      <c r="AF552" s="117"/>
      <c r="AG552" s="124"/>
      <c r="AH552" s="124"/>
      <c r="AI552" s="124"/>
    </row>
    <row r="553" ht="12.0" customHeight="1">
      <c r="A553" s="112"/>
      <c r="B553" s="112"/>
      <c r="C553" s="112"/>
      <c r="D553" s="117"/>
      <c r="E553" s="114"/>
      <c r="F553" s="117"/>
      <c r="G553" s="117"/>
      <c r="H553" s="136"/>
      <c r="I553" s="117"/>
      <c r="J553" s="117"/>
      <c r="K553" s="118"/>
      <c r="L553" s="119"/>
      <c r="M553" s="120"/>
      <c r="N553" s="135"/>
      <c r="O553" s="120"/>
      <c r="P553" s="119"/>
      <c r="Q553" s="120"/>
      <c r="R553" s="118"/>
      <c r="S553" s="119"/>
      <c r="T553" s="119"/>
      <c r="U553" s="119"/>
      <c r="V553" s="119"/>
      <c r="W553" s="117"/>
      <c r="X553" s="119"/>
      <c r="Y553" s="117"/>
      <c r="Z553" s="117"/>
      <c r="AA553" s="134"/>
      <c r="AB553" s="118"/>
      <c r="AC553" s="134"/>
      <c r="AD553" s="134"/>
      <c r="AE553" s="134"/>
      <c r="AF553" s="117"/>
      <c r="AG553" s="124"/>
      <c r="AH553" s="124"/>
      <c r="AI553" s="124"/>
    </row>
    <row r="554" ht="12.0" customHeight="1">
      <c r="A554" s="112"/>
      <c r="B554" s="112"/>
      <c r="C554" s="112"/>
      <c r="D554" s="117"/>
      <c r="E554" s="114"/>
      <c r="F554" s="117"/>
      <c r="G554" s="117"/>
      <c r="H554" s="136"/>
      <c r="I554" s="117"/>
      <c r="J554" s="117"/>
      <c r="K554" s="118"/>
      <c r="L554" s="119"/>
      <c r="M554" s="120"/>
      <c r="N554" s="135"/>
      <c r="O554" s="120"/>
      <c r="P554" s="119"/>
      <c r="Q554" s="120"/>
      <c r="R554" s="118"/>
      <c r="S554" s="119"/>
      <c r="T554" s="119"/>
      <c r="U554" s="119"/>
      <c r="V554" s="119"/>
      <c r="W554" s="117"/>
      <c r="X554" s="119"/>
      <c r="Y554" s="117"/>
      <c r="Z554" s="117"/>
      <c r="AA554" s="134"/>
      <c r="AB554" s="118"/>
      <c r="AC554" s="134"/>
      <c r="AD554" s="134"/>
      <c r="AE554" s="134"/>
      <c r="AF554" s="117"/>
      <c r="AG554" s="124"/>
      <c r="AH554" s="124"/>
      <c r="AI554" s="124"/>
    </row>
    <row r="555" ht="12.0" customHeight="1">
      <c r="A555" s="112"/>
      <c r="B555" s="112"/>
      <c r="C555" s="112"/>
      <c r="D555" s="117"/>
      <c r="E555" s="114"/>
      <c r="F555" s="117"/>
      <c r="G555" s="117"/>
      <c r="H555" s="136"/>
      <c r="I555" s="117"/>
      <c r="J555" s="117"/>
      <c r="K555" s="118"/>
      <c r="L555" s="119"/>
      <c r="M555" s="120"/>
      <c r="N555" s="135"/>
      <c r="O555" s="120"/>
      <c r="P555" s="119"/>
      <c r="Q555" s="120"/>
      <c r="R555" s="118"/>
      <c r="S555" s="119"/>
      <c r="T555" s="119"/>
      <c r="U555" s="119"/>
      <c r="V555" s="119"/>
      <c r="W555" s="117"/>
      <c r="X555" s="119"/>
      <c r="Y555" s="117"/>
      <c r="Z555" s="117"/>
      <c r="AA555" s="134"/>
      <c r="AB555" s="118"/>
      <c r="AC555" s="134"/>
      <c r="AD555" s="134"/>
      <c r="AE555" s="134"/>
      <c r="AF555" s="117"/>
      <c r="AG555" s="124"/>
      <c r="AH555" s="124"/>
      <c r="AI555" s="124"/>
    </row>
    <row r="556" ht="12.0" customHeight="1">
      <c r="A556" s="112"/>
      <c r="B556" s="112"/>
      <c r="C556" s="112"/>
      <c r="D556" s="117"/>
      <c r="E556" s="114"/>
      <c r="F556" s="117"/>
      <c r="G556" s="117"/>
      <c r="H556" s="136"/>
      <c r="I556" s="117"/>
      <c r="J556" s="117"/>
      <c r="K556" s="118"/>
      <c r="L556" s="119"/>
      <c r="M556" s="120"/>
      <c r="N556" s="135"/>
      <c r="O556" s="120"/>
      <c r="P556" s="119"/>
      <c r="Q556" s="120"/>
      <c r="R556" s="118"/>
      <c r="S556" s="119"/>
      <c r="T556" s="119"/>
      <c r="U556" s="119"/>
      <c r="V556" s="119"/>
      <c r="W556" s="117"/>
      <c r="X556" s="119"/>
      <c r="Y556" s="117"/>
      <c r="Z556" s="117"/>
      <c r="AA556" s="134"/>
      <c r="AB556" s="118"/>
      <c r="AC556" s="134"/>
      <c r="AD556" s="134"/>
      <c r="AE556" s="134"/>
      <c r="AF556" s="117"/>
      <c r="AG556" s="124"/>
      <c r="AH556" s="124"/>
      <c r="AI556" s="124"/>
    </row>
    <row r="557" ht="12.0" customHeight="1">
      <c r="A557" s="112"/>
      <c r="B557" s="112"/>
      <c r="C557" s="112"/>
      <c r="D557" s="117"/>
      <c r="E557" s="114"/>
      <c r="F557" s="117"/>
      <c r="G557" s="117"/>
      <c r="H557" s="136"/>
      <c r="I557" s="117"/>
      <c r="J557" s="117"/>
      <c r="K557" s="118"/>
      <c r="L557" s="119"/>
      <c r="M557" s="120"/>
      <c r="N557" s="135"/>
      <c r="O557" s="120"/>
      <c r="P557" s="119"/>
      <c r="Q557" s="120"/>
      <c r="R557" s="118"/>
      <c r="S557" s="119"/>
      <c r="T557" s="119"/>
      <c r="U557" s="119"/>
      <c r="V557" s="119"/>
      <c r="W557" s="117"/>
      <c r="X557" s="119"/>
      <c r="Y557" s="117"/>
      <c r="Z557" s="117"/>
      <c r="AA557" s="134"/>
      <c r="AB557" s="118"/>
      <c r="AC557" s="134"/>
      <c r="AD557" s="134"/>
      <c r="AE557" s="134"/>
      <c r="AF557" s="117"/>
      <c r="AG557" s="124"/>
      <c r="AH557" s="124"/>
      <c r="AI557" s="124"/>
    </row>
    <row r="558" ht="12.0" customHeight="1">
      <c r="A558" s="112"/>
      <c r="B558" s="112"/>
      <c r="C558" s="112"/>
      <c r="D558" s="117"/>
      <c r="E558" s="114"/>
      <c r="F558" s="117"/>
      <c r="G558" s="117"/>
      <c r="H558" s="136"/>
      <c r="I558" s="117"/>
      <c r="J558" s="117"/>
      <c r="K558" s="118"/>
      <c r="L558" s="119"/>
      <c r="M558" s="120"/>
      <c r="N558" s="135"/>
      <c r="O558" s="120"/>
      <c r="P558" s="119"/>
      <c r="Q558" s="120"/>
      <c r="R558" s="118"/>
      <c r="S558" s="119"/>
      <c r="T558" s="119"/>
      <c r="U558" s="119"/>
      <c r="V558" s="119"/>
      <c r="W558" s="117"/>
      <c r="X558" s="119"/>
      <c r="Y558" s="117"/>
      <c r="Z558" s="117"/>
      <c r="AA558" s="134"/>
      <c r="AB558" s="118"/>
      <c r="AC558" s="134"/>
      <c r="AD558" s="134"/>
      <c r="AE558" s="134"/>
      <c r="AF558" s="117"/>
      <c r="AG558" s="124"/>
      <c r="AH558" s="124"/>
      <c r="AI558" s="124"/>
    </row>
    <row r="559" ht="12.0" customHeight="1">
      <c r="A559" s="112"/>
      <c r="B559" s="112"/>
      <c r="C559" s="112"/>
      <c r="D559" s="117"/>
      <c r="E559" s="114"/>
      <c r="F559" s="117"/>
      <c r="G559" s="117"/>
      <c r="H559" s="136"/>
      <c r="I559" s="117"/>
      <c r="J559" s="117"/>
      <c r="K559" s="118"/>
      <c r="L559" s="119"/>
      <c r="M559" s="120"/>
      <c r="N559" s="135"/>
      <c r="O559" s="120"/>
      <c r="P559" s="119"/>
      <c r="Q559" s="120"/>
      <c r="R559" s="118"/>
      <c r="S559" s="119"/>
      <c r="T559" s="119"/>
      <c r="U559" s="119"/>
      <c r="V559" s="119"/>
      <c r="W559" s="117"/>
      <c r="X559" s="119"/>
      <c r="Y559" s="117"/>
      <c r="Z559" s="117"/>
      <c r="AA559" s="134"/>
      <c r="AB559" s="118"/>
      <c r="AC559" s="134"/>
      <c r="AD559" s="134"/>
      <c r="AE559" s="134"/>
      <c r="AF559" s="117"/>
      <c r="AG559" s="124"/>
      <c r="AH559" s="124"/>
      <c r="AI559" s="124"/>
    </row>
    <row r="560" ht="12.0" customHeight="1">
      <c r="A560" s="112"/>
      <c r="B560" s="112"/>
      <c r="C560" s="112"/>
      <c r="D560" s="117"/>
      <c r="E560" s="114"/>
      <c r="F560" s="117"/>
      <c r="G560" s="117"/>
      <c r="H560" s="136"/>
      <c r="I560" s="117"/>
      <c r="J560" s="117"/>
      <c r="K560" s="118"/>
      <c r="L560" s="119"/>
      <c r="M560" s="120"/>
      <c r="N560" s="135"/>
      <c r="O560" s="120"/>
      <c r="P560" s="119"/>
      <c r="Q560" s="120"/>
      <c r="R560" s="118"/>
      <c r="S560" s="119"/>
      <c r="T560" s="119"/>
      <c r="U560" s="119"/>
      <c r="V560" s="119"/>
      <c r="W560" s="117"/>
      <c r="X560" s="119"/>
      <c r="Y560" s="117"/>
      <c r="Z560" s="117"/>
      <c r="AA560" s="134"/>
      <c r="AB560" s="118"/>
      <c r="AC560" s="134"/>
      <c r="AD560" s="134"/>
      <c r="AE560" s="134"/>
      <c r="AF560" s="117"/>
      <c r="AG560" s="124"/>
      <c r="AH560" s="124"/>
      <c r="AI560" s="124"/>
    </row>
    <row r="561" ht="12.0" customHeight="1">
      <c r="A561" s="112"/>
      <c r="B561" s="112"/>
      <c r="C561" s="112"/>
      <c r="D561" s="117"/>
      <c r="E561" s="114"/>
      <c r="F561" s="117"/>
      <c r="G561" s="117"/>
      <c r="H561" s="136"/>
      <c r="I561" s="117"/>
      <c r="J561" s="117"/>
      <c r="K561" s="118"/>
      <c r="L561" s="119"/>
      <c r="M561" s="120"/>
      <c r="N561" s="135"/>
      <c r="O561" s="120"/>
      <c r="P561" s="119"/>
      <c r="Q561" s="120"/>
      <c r="R561" s="118"/>
      <c r="S561" s="119"/>
      <c r="T561" s="119"/>
      <c r="U561" s="119"/>
      <c r="V561" s="119"/>
      <c r="W561" s="117"/>
      <c r="X561" s="119"/>
      <c r="Y561" s="117"/>
      <c r="Z561" s="117"/>
      <c r="AA561" s="134"/>
      <c r="AB561" s="118"/>
      <c r="AC561" s="134"/>
      <c r="AD561" s="134"/>
      <c r="AE561" s="134"/>
      <c r="AF561" s="117"/>
      <c r="AG561" s="124"/>
      <c r="AH561" s="124"/>
      <c r="AI561" s="124"/>
    </row>
    <row r="562" ht="12.0" customHeight="1">
      <c r="A562" s="112"/>
      <c r="B562" s="112"/>
      <c r="C562" s="112"/>
      <c r="D562" s="117"/>
      <c r="E562" s="114"/>
      <c r="F562" s="117"/>
      <c r="G562" s="117"/>
      <c r="H562" s="136"/>
      <c r="I562" s="117"/>
      <c r="J562" s="117"/>
      <c r="K562" s="118"/>
      <c r="L562" s="119"/>
      <c r="M562" s="120"/>
      <c r="N562" s="135"/>
      <c r="O562" s="120"/>
      <c r="P562" s="119"/>
      <c r="Q562" s="120"/>
      <c r="R562" s="118"/>
      <c r="S562" s="119"/>
      <c r="T562" s="119"/>
      <c r="U562" s="119"/>
      <c r="V562" s="119"/>
      <c r="W562" s="117"/>
      <c r="X562" s="119"/>
      <c r="Y562" s="117"/>
      <c r="Z562" s="117"/>
      <c r="AA562" s="134"/>
      <c r="AB562" s="118"/>
      <c r="AC562" s="134"/>
      <c r="AD562" s="134"/>
      <c r="AE562" s="134"/>
      <c r="AF562" s="117"/>
      <c r="AG562" s="124"/>
      <c r="AH562" s="124"/>
      <c r="AI562" s="124"/>
    </row>
    <row r="563" ht="12.0" customHeight="1">
      <c r="A563" s="112"/>
      <c r="B563" s="112"/>
      <c r="C563" s="112"/>
      <c r="D563" s="117"/>
      <c r="E563" s="114"/>
      <c r="F563" s="117"/>
      <c r="G563" s="117"/>
      <c r="H563" s="136"/>
      <c r="I563" s="117"/>
      <c r="J563" s="117"/>
      <c r="K563" s="118"/>
      <c r="L563" s="119"/>
      <c r="M563" s="120"/>
      <c r="N563" s="135"/>
      <c r="O563" s="120"/>
      <c r="P563" s="119"/>
      <c r="Q563" s="120"/>
      <c r="R563" s="118"/>
      <c r="S563" s="119"/>
      <c r="T563" s="119"/>
      <c r="U563" s="119"/>
      <c r="V563" s="119"/>
      <c r="W563" s="117"/>
      <c r="X563" s="119"/>
      <c r="Y563" s="117"/>
      <c r="Z563" s="117"/>
      <c r="AA563" s="134"/>
      <c r="AB563" s="118"/>
      <c r="AC563" s="134"/>
      <c r="AD563" s="134"/>
      <c r="AE563" s="134"/>
      <c r="AF563" s="117"/>
      <c r="AG563" s="124"/>
      <c r="AH563" s="124"/>
      <c r="AI563" s="124"/>
    </row>
    <row r="564" ht="12.0" customHeight="1">
      <c r="A564" s="112"/>
      <c r="B564" s="112"/>
      <c r="C564" s="112"/>
      <c r="D564" s="117"/>
      <c r="E564" s="114"/>
      <c r="F564" s="117"/>
      <c r="G564" s="117"/>
      <c r="H564" s="136"/>
      <c r="I564" s="117"/>
      <c r="J564" s="117"/>
      <c r="K564" s="118"/>
      <c r="L564" s="119"/>
      <c r="M564" s="120"/>
      <c r="N564" s="135"/>
      <c r="O564" s="120"/>
      <c r="P564" s="119"/>
      <c r="Q564" s="120"/>
      <c r="R564" s="118"/>
      <c r="S564" s="119"/>
      <c r="T564" s="119"/>
      <c r="U564" s="119"/>
      <c r="V564" s="119"/>
      <c r="W564" s="117"/>
      <c r="X564" s="119"/>
      <c r="Y564" s="117"/>
      <c r="Z564" s="117"/>
      <c r="AA564" s="134"/>
      <c r="AB564" s="118"/>
      <c r="AC564" s="134"/>
      <c r="AD564" s="134"/>
      <c r="AE564" s="134"/>
      <c r="AF564" s="117"/>
      <c r="AG564" s="124"/>
      <c r="AH564" s="124"/>
      <c r="AI564" s="124"/>
    </row>
    <row r="565" ht="12.0" customHeight="1">
      <c r="A565" s="112"/>
      <c r="B565" s="112"/>
      <c r="C565" s="112"/>
      <c r="D565" s="117"/>
      <c r="E565" s="114"/>
      <c r="F565" s="117"/>
      <c r="G565" s="117"/>
      <c r="H565" s="136"/>
      <c r="I565" s="117"/>
      <c r="J565" s="117"/>
      <c r="K565" s="118"/>
      <c r="L565" s="119"/>
      <c r="M565" s="120"/>
      <c r="N565" s="135"/>
      <c r="O565" s="120"/>
      <c r="P565" s="119"/>
      <c r="Q565" s="120"/>
      <c r="R565" s="118"/>
      <c r="S565" s="119"/>
      <c r="T565" s="119"/>
      <c r="U565" s="119"/>
      <c r="V565" s="119"/>
      <c r="W565" s="117"/>
      <c r="X565" s="119"/>
      <c r="Y565" s="117"/>
      <c r="Z565" s="117"/>
      <c r="AA565" s="134"/>
      <c r="AB565" s="118"/>
      <c r="AC565" s="134"/>
      <c r="AD565" s="134"/>
      <c r="AE565" s="134"/>
      <c r="AF565" s="117"/>
      <c r="AG565" s="124"/>
      <c r="AH565" s="124"/>
      <c r="AI565" s="124"/>
    </row>
    <row r="566" ht="12.0" customHeight="1">
      <c r="A566" s="112"/>
      <c r="B566" s="112"/>
      <c r="C566" s="112"/>
      <c r="D566" s="117"/>
      <c r="E566" s="114"/>
      <c r="F566" s="117"/>
      <c r="G566" s="117"/>
      <c r="H566" s="136"/>
      <c r="I566" s="117"/>
      <c r="J566" s="117"/>
      <c r="K566" s="118"/>
      <c r="L566" s="119"/>
      <c r="M566" s="120"/>
      <c r="N566" s="135"/>
      <c r="O566" s="120"/>
      <c r="P566" s="119"/>
      <c r="Q566" s="120"/>
      <c r="R566" s="118"/>
      <c r="S566" s="119"/>
      <c r="T566" s="119"/>
      <c r="U566" s="119"/>
      <c r="V566" s="119"/>
      <c r="W566" s="117"/>
      <c r="X566" s="119"/>
      <c r="Y566" s="117"/>
      <c r="Z566" s="117"/>
      <c r="AA566" s="134"/>
      <c r="AB566" s="118"/>
      <c r="AC566" s="134"/>
      <c r="AD566" s="134"/>
      <c r="AE566" s="134"/>
      <c r="AF566" s="117"/>
      <c r="AG566" s="124"/>
      <c r="AH566" s="124"/>
      <c r="AI566" s="124"/>
    </row>
    <row r="567" ht="12.0" customHeight="1">
      <c r="A567" s="112"/>
      <c r="B567" s="112"/>
      <c r="C567" s="112"/>
      <c r="D567" s="117"/>
      <c r="E567" s="114"/>
      <c r="F567" s="117"/>
      <c r="G567" s="117"/>
      <c r="H567" s="136"/>
      <c r="I567" s="117"/>
      <c r="J567" s="117"/>
      <c r="K567" s="118"/>
      <c r="L567" s="119"/>
      <c r="M567" s="120"/>
      <c r="N567" s="135"/>
      <c r="O567" s="120"/>
      <c r="P567" s="119"/>
      <c r="Q567" s="120"/>
      <c r="R567" s="118"/>
      <c r="S567" s="119"/>
      <c r="T567" s="119"/>
      <c r="U567" s="119"/>
      <c r="V567" s="119"/>
      <c r="W567" s="117"/>
      <c r="X567" s="119"/>
      <c r="Y567" s="117"/>
      <c r="Z567" s="117"/>
      <c r="AA567" s="134"/>
      <c r="AB567" s="118"/>
      <c r="AC567" s="134"/>
      <c r="AD567" s="134"/>
      <c r="AE567" s="134"/>
      <c r="AF567" s="117"/>
      <c r="AG567" s="124"/>
      <c r="AH567" s="124"/>
      <c r="AI567" s="124"/>
    </row>
    <row r="568" ht="12.0" customHeight="1">
      <c r="A568" s="112"/>
      <c r="B568" s="112"/>
      <c r="C568" s="112"/>
      <c r="D568" s="117"/>
      <c r="E568" s="114"/>
      <c r="F568" s="117"/>
      <c r="G568" s="117"/>
      <c r="H568" s="136"/>
      <c r="I568" s="117"/>
      <c r="J568" s="117"/>
      <c r="K568" s="118"/>
      <c r="L568" s="119"/>
      <c r="M568" s="120"/>
      <c r="N568" s="135"/>
      <c r="O568" s="120"/>
      <c r="P568" s="119"/>
      <c r="Q568" s="120"/>
      <c r="R568" s="118"/>
      <c r="S568" s="119"/>
      <c r="T568" s="119"/>
      <c r="U568" s="119"/>
      <c r="V568" s="119"/>
      <c r="W568" s="117"/>
      <c r="X568" s="119"/>
      <c r="Y568" s="117"/>
      <c r="Z568" s="117"/>
      <c r="AA568" s="134"/>
      <c r="AB568" s="118"/>
      <c r="AC568" s="134"/>
      <c r="AD568" s="134"/>
      <c r="AE568" s="134"/>
      <c r="AF568" s="117"/>
      <c r="AG568" s="124"/>
      <c r="AH568" s="124"/>
      <c r="AI568" s="124"/>
    </row>
    <row r="569" ht="12.0" customHeight="1">
      <c r="A569" s="112"/>
      <c r="B569" s="112"/>
      <c r="C569" s="112"/>
      <c r="D569" s="117"/>
      <c r="E569" s="114"/>
      <c r="F569" s="117"/>
      <c r="G569" s="117"/>
      <c r="H569" s="136"/>
      <c r="I569" s="117"/>
      <c r="J569" s="117"/>
      <c r="K569" s="118"/>
      <c r="L569" s="119"/>
      <c r="M569" s="120"/>
      <c r="N569" s="135"/>
      <c r="O569" s="120"/>
      <c r="P569" s="119"/>
      <c r="Q569" s="120"/>
      <c r="R569" s="118"/>
      <c r="S569" s="119"/>
      <c r="T569" s="119"/>
      <c r="U569" s="119"/>
      <c r="V569" s="119"/>
      <c r="W569" s="117"/>
      <c r="X569" s="119"/>
      <c r="Y569" s="117"/>
      <c r="Z569" s="117"/>
      <c r="AA569" s="134"/>
      <c r="AB569" s="118"/>
      <c r="AC569" s="134"/>
      <c r="AD569" s="134"/>
      <c r="AE569" s="134"/>
      <c r="AF569" s="117"/>
      <c r="AG569" s="124"/>
      <c r="AH569" s="124"/>
      <c r="AI569" s="124"/>
    </row>
    <row r="570" ht="12.0" customHeight="1">
      <c r="A570" s="112"/>
      <c r="B570" s="112"/>
      <c r="C570" s="112"/>
      <c r="D570" s="117"/>
      <c r="E570" s="114"/>
      <c r="F570" s="117"/>
      <c r="G570" s="117"/>
      <c r="H570" s="136"/>
      <c r="I570" s="117"/>
      <c r="J570" s="117"/>
      <c r="K570" s="118"/>
      <c r="L570" s="119"/>
      <c r="M570" s="120"/>
      <c r="N570" s="135"/>
      <c r="O570" s="120"/>
      <c r="P570" s="119"/>
      <c r="Q570" s="120"/>
      <c r="R570" s="118"/>
      <c r="S570" s="119"/>
      <c r="T570" s="119"/>
      <c r="U570" s="119"/>
      <c r="V570" s="119"/>
      <c r="W570" s="117"/>
      <c r="X570" s="119"/>
      <c r="Y570" s="117"/>
      <c r="Z570" s="117"/>
      <c r="AA570" s="134"/>
      <c r="AB570" s="118"/>
      <c r="AC570" s="134"/>
      <c r="AD570" s="134"/>
      <c r="AE570" s="134"/>
      <c r="AF570" s="117"/>
      <c r="AG570" s="124"/>
      <c r="AH570" s="124"/>
      <c r="AI570" s="124"/>
    </row>
    <row r="571" ht="12.0" customHeight="1">
      <c r="A571" s="112"/>
      <c r="B571" s="112"/>
      <c r="C571" s="112"/>
      <c r="D571" s="117"/>
      <c r="E571" s="114"/>
      <c r="F571" s="117"/>
      <c r="G571" s="117"/>
      <c r="H571" s="136"/>
      <c r="I571" s="117"/>
      <c r="J571" s="117"/>
      <c r="K571" s="118"/>
      <c r="L571" s="119"/>
      <c r="M571" s="120"/>
      <c r="N571" s="135"/>
      <c r="O571" s="120"/>
      <c r="P571" s="119"/>
      <c r="Q571" s="120"/>
      <c r="R571" s="118"/>
      <c r="S571" s="119"/>
      <c r="T571" s="119"/>
      <c r="U571" s="119"/>
      <c r="V571" s="119"/>
      <c r="W571" s="117"/>
      <c r="X571" s="119"/>
      <c r="Y571" s="117"/>
      <c r="Z571" s="117"/>
      <c r="AA571" s="134"/>
      <c r="AB571" s="118"/>
      <c r="AC571" s="134"/>
      <c r="AD571" s="134"/>
      <c r="AE571" s="134"/>
      <c r="AF571" s="117"/>
      <c r="AG571" s="124"/>
      <c r="AH571" s="124"/>
      <c r="AI571" s="124"/>
    </row>
    <row r="572" ht="12.0" customHeight="1">
      <c r="A572" s="112"/>
      <c r="B572" s="112"/>
      <c r="C572" s="112"/>
      <c r="D572" s="117"/>
      <c r="E572" s="114"/>
      <c r="F572" s="117"/>
      <c r="G572" s="117"/>
      <c r="H572" s="136"/>
      <c r="I572" s="117"/>
      <c r="J572" s="117"/>
      <c r="K572" s="118"/>
      <c r="L572" s="119"/>
      <c r="M572" s="120"/>
      <c r="N572" s="135"/>
      <c r="O572" s="120"/>
      <c r="P572" s="119"/>
      <c r="Q572" s="120"/>
      <c r="R572" s="118"/>
      <c r="S572" s="119"/>
      <c r="T572" s="119"/>
      <c r="U572" s="119"/>
      <c r="V572" s="119"/>
      <c r="W572" s="117"/>
      <c r="X572" s="119"/>
      <c r="Y572" s="117"/>
      <c r="Z572" s="117"/>
      <c r="AA572" s="134"/>
      <c r="AB572" s="118"/>
      <c r="AC572" s="134"/>
      <c r="AD572" s="134"/>
      <c r="AE572" s="134"/>
      <c r="AF572" s="117"/>
      <c r="AG572" s="124"/>
      <c r="AH572" s="124"/>
      <c r="AI572" s="124"/>
    </row>
    <row r="573" ht="12.0" customHeight="1">
      <c r="A573" s="112"/>
      <c r="B573" s="112"/>
      <c r="C573" s="112"/>
      <c r="D573" s="117"/>
      <c r="E573" s="114"/>
      <c r="F573" s="117"/>
      <c r="G573" s="117"/>
      <c r="H573" s="136"/>
      <c r="I573" s="117"/>
      <c r="J573" s="117"/>
      <c r="K573" s="118"/>
      <c r="L573" s="119"/>
      <c r="M573" s="120"/>
      <c r="N573" s="135"/>
      <c r="O573" s="120"/>
      <c r="P573" s="119"/>
      <c r="Q573" s="120"/>
      <c r="R573" s="118"/>
      <c r="S573" s="119"/>
      <c r="T573" s="119"/>
      <c r="U573" s="119"/>
      <c r="V573" s="119"/>
      <c r="W573" s="117"/>
      <c r="X573" s="119"/>
      <c r="Y573" s="117"/>
      <c r="Z573" s="117"/>
      <c r="AA573" s="134"/>
      <c r="AB573" s="118"/>
      <c r="AC573" s="134"/>
      <c r="AD573" s="134"/>
      <c r="AE573" s="134"/>
      <c r="AF573" s="117"/>
      <c r="AG573" s="124"/>
      <c r="AH573" s="124"/>
      <c r="AI573" s="124"/>
    </row>
    <row r="574" ht="12.0" customHeight="1">
      <c r="A574" s="112"/>
      <c r="B574" s="112"/>
      <c r="C574" s="112"/>
      <c r="D574" s="117"/>
      <c r="E574" s="114"/>
      <c r="F574" s="117"/>
      <c r="G574" s="117"/>
      <c r="H574" s="136"/>
      <c r="I574" s="117"/>
      <c r="J574" s="117"/>
      <c r="K574" s="118"/>
      <c r="L574" s="119"/>
      <c r="M574" s="120"/>
      <c r="N574" s="135"/>
      <c r="O574" s="120"/>
      <c r="P574" s="119"/>
      <c r="Q574" s="120"/>
      <c r="R574" s="118"/>
      <c r="S574" s="119"/>
      <c r="T574" s="119"/>
      <c r="U574" s="119"/>
      <c r="V574" s="119"/>
      <c r="W574" s="117"/>
      <c r="X574" s="119"/>
      <c r="Y574" s="117"/>
      <c r="Z574" s="117"/>
      <c r="AA574" s="134"/>
      <c r="AB574" s="118"/>
      <c r="AC574" s="134"/>
      <c r="AD574" s="134"/>
      <c r="AE574" s="134"/>
      <c r="AF574" s="117"/>
      <c r="AG574" s="124"/>
      <c r="AH574" s="124"/>
      <c r="AI574" s="124"/>
    </row>
    <row r="575" ht="12.0" customHeight="1">
      <c r="A575" s="112"/>
      <c r="B575" s="112"/>
      <c r="C575" s="112"/>
      <c r="D575" s="117"/>
      <c r="E575" s="114"/>
      <c r="F575" s="117"/>
      <c r="G575" s="117"/>
      <c r="H575" s="136"/>
      <c r="I575" s="117"/>
      <c r="J575" s="117"/>
      <c r="K575" s="118"/>
      <c r="L575" s="119"/>
      <c r="M575" s="120"/>
      <c r="N575" s="135"/>
      <c r="O575" s="120"/>
      <c r="P575" s="119"/>
      <c r="Q575" s="120"/>
      <c r="R575" s="118"/>
      <c r="S575" s="119"/>
      <c r="T575" s="119"/>
      <c r="U575" s="119"/>
      <c r="V575" s="119"/>
      <c r="W575" s="117"/>
      <c r="X575" s="119"/>
      <c r="Y575" s="117"/>
      <c r="Z575" s="117"/>
      <c r="AA575" s="134"/>
      <c r="AB575" s="118"/>
      <c r="AC575" s="134"/>
      <c r="AD575" s="134"/>
      <c r="AE575" s="134"/>
      <c r="AF575" s="117"/>
      <c r="AG575" s="124"/>
      <c r="AH575" s="124"/>
      <c r="AI575" s="124"/>
    </row>
    <row r="576" ht="12.0" customHeight="1">
      <c r="A576" s="112"/>
      <c r="B576" s="112"/>
      <c r="C576" s="112"/>
      <c r="D576" s="117"/>
      <c r="E576" s="114"/>
      <c r="F576" s="117"/>
      <c r="G576" s="117"/>
      <c r="H576" s="136"/>
      <c r="I576" s="117"/>
      <c r="J576" s="117"/>
      <c r="K576" s="118"/>
      <c r="L576" s="119"/>
      <c r="M576" s="120"/>
      <c r="N576" s="135"/>
      <c r="O576" s="120"/>
      <c r="P576" s="119"/>
      <c r="Q576" s="120"/>
      <c r="R576" s="118"/>
      <c r="S576" s="119"/>
      <c r="T576" s="119"/>
      <c r="U576" s="119"/>
      <c r="V576" s="119"/>
      <c r="W576" s="117"/>
      <c r="X576" s="119"/>
      <c r="Y576" s="117"/>
      <c r="Z576" s="117"/>
      <c r="AA576" s="134"/>
      <c r="AB576" s="118"/>
      <c r="AC576" s="134"/>
      <c r="AD576" s="134"/>
      <c r="AE576" s="134"/>
      <c r="AF576" s="117"/>
      <c r="AG576" s="124"/>
      <c r="AH576" s="124"/>
      <c r="AI576" s="124"/>
    </row>
    <row r="577" ht="12.0" customHeight="1">
      <c r="A577" s="112"/>
      <c r="B577" s="112"/>
      <c r="C577" s="112"/>
      <c r="D577" s="117"/>
      <c r="E577" s="114"/>
      <c r="F577" s="117"/>
      <c r="G577" s="117"/>
      <c r="H577" s="136"/>
      <c r="I577" s="117"/>
      <c r="J577" s="117"/>
      <c r="K577" s="118"/>
      <c r="L577" s="119"/>
      <c r="M577" s="120"/>
      <c r="N577" s="135"/>
      <c r="O577" s="120"/>
      <c r="P577" s="119"/>
      <c r="Q577" s="120"/>
      <c r="R577" s="118"/>
      <c r="S577" s="119"/>
      <c r="T577" s="119"/>
      <c r="U577" s="119"/>
      <c r="V577" s="119"/>
      <c r="W577" s="117"/>
      <c r="X577" s="119"/>
      <c r="Y577" s="117"/>
      <c r="Z577" s="117"/>
      <c r="AA577" s="134"/>
      <c r="AB577" s="118"/>
      <c r="AC577" s="134"/>
      <c r="AD577" s="134"/>
      <c r="AE577" s="134"/>
      <c r="AF577" s="117"/>
      <c r="AG577" s="124"/>
      <c r="AH577" s="124"/>
      <c r="AI577" s="124"/>
    </row>
    <row r="578" ht="12.0" customHeight="1">
      <c r="A578" s="112"/>
      <c r="B578" s="112"/>
      <c r="C578" s="112"/>
      <c r="D578" s="117"/>
      <c r="E578" s="114"/>
      <c r="F578" s="117"/>
      <c r="G578" s="117"/>
      <c r="H578" s="136"/>
      <c r="I578" s="117"/>
      <c r="J578" s="117"/>
      <c r="K578" s="118"/>
      <c r="L578" s="119"/>
      <c r="M578" s="120"/>
      <c r="N578" s="135"/>
      <c r="O578" s="120"/>
      <c r="P578" s="119"/>
      <c r="Q578" s="120"/>
      <c r="R578" s="118"/>
      <c r="S578" s="119"/>
      <c r="T578" s="119"/>
      <c r="U578" s="119"/>
      <c r="V578" s="119"/>
      <c r="W578" s="117"/>
      <c r="X578" s="119"/>
      <c r="Y578" s="117"/>
      <c r="Z578" s="117"/>
      <c r="AA578" s="134"/>
      <c r="AB578" s="118"/>
      <c r="AC578" s="134"/>
      <c r="AD578" s="134"/>
      <c r="AE578" s="134"/>
      <c r="AF578" s="117"/>
      <c r="AG578" s="124"/>
      <c r="AH578" s="124"/>
      <c r="AI578" s="124"/>
    </row>
    <row r="579" ht="12.0" customHeight="1">
      <c r="A579" s="112"/>
      <c r="B579" s="112"/>
      <c r="C579" s="112"/>
      <c r="D579" s="117"/>
      <c r="E579" s="114"/>
      <c r="F579" s="117"/>
      <c r="G579" s="117"/>
      <c r="H579" s="136"/>
      <c r="I579" s="117"/>
      <c r="J579" s="117"/>
      <c r="K579" s="118"/>
      <c r="L579" s="119"/>
      <c r="M579" s="120"/>
      <c r="N579" s="135"/>
      <c r="O579" s="120"/>
      <c r="P579" s="119"/>
      <c r="Q579" s="120"/>
      <c r="R579" s="118"/>
      <c r="S579" s="119"/>
      <c r="T579" s="119"/>
      <c r="U579" s="119"/>
      <c r="V579" s="119"/>
      <c r="W579" s="117"/>
      <c r="X579" s="119"/>
      <c r="Y579" s="117"/>
      <c r="Z579" s="117"/>
      <c r="AA579" s="134"/>
      <c r="AB579" s="118"/>
      <c r="AC579" s="134"/>
      <c r="AD579" s="134"/>
      <c r="AE579" s="134"/>
      <c r="AF579" s="117"/>
      <c r="AG579" s="124"/>
      <c r="AH579" s="124"/>
      <c r="AI579" s="124"/>
    </row>
    <row r="580" ht="12.0" customHeight="1">
      <c r="A580" s="112"/>
      <c r="B580" s="112"/>
      <c r="C580" s="112"/>
      <c r="D580" s="117"/>
      <c r="E580" s="114"/>
      <c r="F580" s="117"/>
      <c r="G580" s="117"/>
      <c r="H580" s="136"/>
      <c r="I580" s="117"/>
      <c r="J580" s="117"/>
      <c r="K580" s="118"/>
      <c r="L580" s="119"/>
      <c r="M580" s="120"/>
      <c r="N580" s="135"/>
      <c r="O580" s="120"/>
      <c r="P580" s="119"/>
      <c r="Q580" s="120"/>
      <c r="R580" s="118"/>
      <c r="S580" s="119"/>
      <c r="T580" s="119"/>
      <c r="U580" s="119"/>
      <c r="V580" s="119"/>
      <c r="W580" s="117"/>
      <c r="X580" s="119"/>
      <c r="Y580" s="117"/>
      <c r="Z580" s="117"/>
      <c r="AA580" s="134"/>
      <c r="AB580" s="118"/>
      <c r="AC580" s="134"/>
      <c r="AD580" s="134"/>
      <c r="AE580" s="134"/>
      <c r="AF580" s="117"/>
      <c r="AG580" s="124"/>
      <c r="AH580" s="124"/>
      <c r="AI580" s="124"/>
    </row>
    <row r="581" ht="12.0" customHeight="1">
      <c r="A581" s="112"/>
      <c r="B581" s="112"/>
      <c r="C581" s="112"/>
      <c r="D581" s="117"/>
      <c r="E581" s="114"/>
      <c r="F581" s="117"/>
      <c r="G581" s="117"/>
      <c r="H581" s="136"/>
      <c r="I581" s="117"/>
      <c r="J581" s="117"/>
      <c r="K581" s="118"/>
      <c r="L581" s="119"/>
      <c r="M581" s="120"/>
      <c r="N581" s="135"/>
      <c r="O581" s="120"/>
      <c r="P581" s="119"/>
      <c r="Q581" s="120"/>
      <c r="R581" s="118"/>
      <c r="S581" s="119"/>
      <c r="T581" s="119"/>
      <c r="U581" s="119"/>
      <c r="V581" s="119"/>
      <c r="W581" s="117"/>
      <c r="X581" s="119"/>
      <c r="Y581" s="117"/>
      <c r="Z581" s="117"/>
      <c r="AA581" s="134"/>
      <c r="AB581" s="118"/>
      <c r="AC581" s="134"/>
      <c r="AD581" s="134"/>
      <c r="AE581" s="134"/>
      <c r="AF581" s="117"/>
      <c r="AG581" s="124"/>
      <c r="AH581" s="124"/>
      <c r="AI581" s="124"/>
    </row>
    <row r="582" ht="12.0" customHeight="1">
      <c r="A582" s="112"/>
      <c r="B582" s="112"/>
      <c r="C582" s="112"/>
      <c r="D582" s="117"/>
      <c r="E582" s="114"/>
      <c r="F582" s="117"/>
      <c r="G582" s="117"/>
      <c r="H582" s="136"/>
      <c r="I582" s="117"/>
      <c r="J582" s="117"/>
      <c r="K582" s="118"/>
      <c r="L582" s="119"/>
      <c r="M582" s="120"/>
      <c r="N582" s="135"/>
      <c r="O582" s="120"/>
      <c r="P582" s="119"/>
      <c r="Q582" s="120"/>
      <c r="R582" s="118"/>
      <c r="S582" s="119"/>
      <c r="T582" s="119"/>
      <c r="U582" s="119"/>
      <c r="V582" s="119"/>
      <c r="W582" s="117"/>
      <c r="X582" s="119"/>
      <c r="Y582" s="117"/>
      <c r="Z582" s="117"/>
      <c r="AA582" s="134"/>
      <c r="AB582" s="118"/>
      <c r="AC582" s="134"/>
      <c r="AD582" s="134"/>
      <c r="AE582" s="134"/>
      <c r="AF582" s="117"/>
      <c r="AG582" s="124"/>
      <c r="AH582" s="124"/>
      <c r="AI582" s="124"/>
    </row>
    <row r="583" ht="12.0" customHeight="1">
      <c r="A583" s="112"/>
      <c r="B583" s="112"/>
      <c r="C583" s="112"/>
      <c r="D583" s="117"/>
      <c r="E583" s="114"/>
      <c r="F583" s="117"/>
      <c r="G583" s="117"/>
      <c r="H583" s="136"/>
      <c r="I583" s="117"/>
      <c r="J583" s="117"/>
      <c r="K583" s="118"/>
      <c r="L583" s="119"/>
      <c r="M583" s="120"/>
      <c r="N583" s="135"/>
      <c r="O583" s="120"/>
      <c r="P583" s="119"/>
      <c r="Q583" s="120"/>
      <c r="R583" s="118"/>
      <c r="S583" s="119"/>
      <c r="T583" s="119"/>
      <c r="U583" s="119"/>
      <c r="V583" s="119"/>
      <c r="W583" s="117"/>
      <c r="X583" s="119"/>
      <c r="Y583" s="117"/>
      <c r="Z583" s="117"/>
      <c r="AA583" s="134"/>
      <c r="AB583" s="118"/>
      <c r="AC583" s="134"/>
      <c r="AD583" s="134"/>
      <c r="AE583" s="134"/>
      <c r="AF583" s="117"/>
      <c r="AG583" s="124"/>
      <c r="AH583" s="124"/>
      <c r="AI583" s="124"/>
    </row>
    <row r="584" ht="12.0" customHeight="1">
      <c r="A584" s="112"/>
      <c r="B584" s="112"/>
      <c r="C584" s="112"/>
      <c r="D584" s="117"/>
      <c r="E584" s="114"/>
      <c r="F584" s="117"/>
      <c r="G584" s="117"/>
      <c r="H584" s="136"/>
      <c r="I584" s="117"/>
      <c r="J584" s="117"/>
      <c r="K584" s="118"/>
      <c r="L584" s="119"/>
      <c r="M584" s="120"/>
      <c r="N584" s="135"/>
      <c r="O584" s="120"/>
      <c r="P584" s="119"/>
      <c r="Q584" s="120"/>
      <c r="R584" s="118"/>
      <c r="S584" s="119"/>
      <c r="T584" s="119"/>
      <c r="U584" s="119"/>
      <c r="V584" s="119"/>
      <c r="W584" s="117"/>
      <c r="X584" s="119"/>
      <c r="Y584" s="117"/>
      <c r="Z584" s="117"/>
      <c r="AA584" s="134"/>
      <c r="AB584" s="118"/>
      <c r="AC584" s="134"/>
      <c r="AD584" s="134"/>
      <c r="AE584" s="134"/>
      <c r="AF584" s="117"/>
      <c r="AG584" s="124"/>
      <c r="AH584" s="124"/>
      <c r="AI584" s="124"/>
    </row>
    <row r="585" ht="12.0" customHeight="1">
      <c r="A585" s="112"/>
      <c r="B585" s="112"/>
      <c r="C585" s="112"/>
      <c r="D585" s="117"/>
      <c r="E585" s="114"/>
      <c r="F585" s="117"/>
      <c r="G585" s="117"/>
      <c r="H585" s="136"/>
      <c r="I585" s="117"/>
      <c r="J585" s="117"/>
      <c r="K585" s="118"/>
      <c r="L585" s="119"/>
      <c r="M585" s="120"/>
      <c r="N585" s="135"/>
      <c r="O585" s="120"/>
      <c r="P585" s="119"/>
      <c r="Q585" s="120"/>
      <c r="R585" s="118"/>
      <c r="S585" s="119"/>
      <c r="T585" s="119"/>
      <c r="U585" s="119"/>
      <c r="V585" s="119"/>
      <c r="W585" s="117"/>
      <c r="X585" s="119"/>
      <c r="Y585" s="117"/>
      <c r="Z585" s="117"/>
      <c r="AA585" s="134"/>
      <c r="AB585" s="118"/>
      <c r="AC585" s="134"/>
      <c r="AD585" s="134"/>
      <c r="AE585" s="134"/>
      <c r="AF585" s="117"/>
      <c r="AG585" s="124"/>
      <c r="AH585" s="124"/>
      <c r="AI585" s="124"/>
    </row>
    <row r="586" ht="12.0" customHeight="1">
      <c r="A586" s="112"/>
      <c r="B586" s="112"/>
      <c r="C586" s="112"/>
      <c r="D586" s="117"/>
      <c r="E586" s="114"/>
      <c r="F586" s="117"/>
      <c r="G586" s="117"/>
      <c r="H586" s="136"/>
      <c r="I586" s="117"/>
      <c r="J586" s="117"/>
      <c r="K586" s="118"/>
      <c r="L586" s="119"/>
      <c r="M586" s="120"/>
      <c r="N586" s="135"/>
      <c r="O586" s="120"/>
      <c r="P586" s="119"/>
      <c r="Q586" s="120"/>
      <c r="R586" s="118"/>
      <c r="S586" s="119"/>
      <c r="T586" s="119"/>
      <c r="U586" s="119"/>
      <c r="V586" s="119"/>
      <c r="W586" s="117"/>
      <c r="X586" s="119"/>
      <c r="Y586" s="117"/>
      <c r="Z586" s="117"/>
      <c r="AA586" s="134"/>
      <c r="AB586" s="118"/>
      <c r="AC586" s="134"/>
      <c r="AD586" s="134"/>
      <c r="AE586" s="134"/>
      <c r="AF586" s="117"/>
      <c r="AG586" s="124"/>
      <c r="AH586" s="124"/>
      <c r="AI586" s="124"/>
    </row>
    <row r="587" ht="12.0" customHeight="1">
      <c r="A587" s="112"/>
      <c r="B587" s="112"/>
      <c r="C587" s="112"/>
      <c r="D587" s="117"/>
      <c r="E587" s="114"/>
      <c r="F587" s="117"/>
      <c r="G587" s="117"/>
      <c r="H587" s="136"/>
      <c r="I587" s="117"/>
      <c r="J587" s="117"/>
      <c r="K587" s="118"/>
      <c r="L587" s="119"/>
      <c r="M587" s="120"/>
      <c r="N587" s="135"/>
      <c r="O587" s="120"/>
      <c r="P587" s="119"/>
      <c r="Q587" s="120"/>
      <c r="R587" s="118"/>
      <c r="S587" s="119"/>
      <c r="T587" s="119"/>
      <c r="U587" s="119"/>
      <c r="V587" s="119"/>
      <c r="W587" s="117"/>
      <c r="X587" s="119"/>
      <c r="Y587" s="117"/>
      <c r="Z587" s="117"/>
      <c r="AA587" s="134"/>
      <c r="AB587" s="118"/>
      <c r="AC587" s="134"/>
      <c r="AD587" s="134"/>
      <c r="AE587" s="134"/>
      <c r="AF587" s="117"/>
      <c r="AG587" s="124"/>
      <c r="AH587" s="124"/>
      <c r="AI587" s="124"/>
    </row>
    <row r="588" ht="12.0" customHeight="1">
      <c r="A588" s="112"/>
      <c r="B588" s="112"/>
      <c r="C588" s="112"/>
      <c r="D588" s="117"/>
      <c r="E588" s="114"/>
      <c r="F588" s="117"/>
      <c r="G588" s="117"/>
      <c r="H588" s="136"/>
      <c r="I588" s="117"/>
      <c r="J588" s="117"/>
      <c r="K588" s="118"/>
      <c r="L588" s="119"/>
      <c r="M588" s="120"/>
      <c r="N588" s="135"/>
      <c r="O588" s="120"/>
      <c r="P588" s="119"/>
      <c r="Q588" s="120"/>
      <c r="R588" s="118"/>
      <c r="S588" s="119"/>
      <c r="T588" s="119"/>
      <c r="U588" s="119"/>
      <c r="V588" s="119"/>
      <c r="W588" s="117"/>
      <c r="X588" s="119"/>
      <c r="Y588" s="117"/>
      <c r="Z588" s="117"/>
      <c r="AA588" s="134"/>
      <c r="AB588" s="118"/>
      <c r="AC588" s="134"/>
      <c r="AD588" s="134"/>
      <c r="AE588" s="134"/>
      <c r="AF588" s="117"/>
      <c r="AG588" s="124"/>
      <c r="AH588" s="124"/>
      <c r="AI588" s="124"/>
    </row>
    <row r="589" ht="12.0" customHeight="1">
      <c r="A589" s="112"/>
      <c r="B589" s="112"/>
      <c r="C589" s="112"/>
      <c r="D589" s="117"/>
      <c r="E589" s="114"/>
      <c r="F589" s="117"/>
      <c r="G589" s="117"/>
      <c r="H589" s="136"/>
      <c r="I589" s="117"/>
      <c r="J589" s="117"/>
      <c r="K589" s="118"/>
      <c r="L589" s="119"/>
      <c r="M589" s="120"/>
      <c r="N589" s="135"/>
      <c r="O589" s="120"/>
      <c r="P589" s="119"/>
      <c r="Q589" s="120"/>
      <c r="R589" s="118"/>
      <c r="S589" s="119"/>
      <c r="T589" s="119"/>
      <c r="U589" s="119"/>
      <c r="V589" s="119"/>
      <c r="W589" s="117"/>
      <c r="X589" s="119"/>
      <c r="Y589" s="117"/>
      <c r="Z589" s="117"/>
      <c r="AA589" s="134"/>
      <c r="AB589" s="118"/>
      <c r="AC589" s="134"/>
      <c r="AD589" s="134"/>
      <c r="AE589" s="134"/>
      <c r="AF589" s="117"/>
      <c r="AG589" s="124"/>
      <c r="AH589" s="124"/>
      <c r="AI589" s="124"/>
    </row>
    <row r="590" ht="12.0" customHeight="1">
      <c r="A590" s="112"/>
      <c r="B590" s="112"/>
      <c r="C590" s="112"/>
      <c r="D590" s="117"/>
      <c r="E590" s="114"/>
      <c r="F590" s="117"/>
      <c r="G590" s="117"/>
      <c r="H590" s="136"/>
      <c r="I590" s="117"/>
      <c r="J590" s="117"/>
      <c r="K590" s="118"/>
      <c r="L590" s="119"/>
      <c r="M590" s="120"/>
      <c r="N590" s="135"/>
      <c r="O590" s="120"/>
      <c r="P590" s="119"/>
      <c r="Q590" s="120"/>
      <c r="R590" s="118"/>
      <c r="S590" s="119"/>
      <c r="T590" s="119"/>
      <c r="U590" s="119"/>
      <c r="V590" s="119"/>
      <c r="W590" s="117"/>
      <c r="X590" s="119"/>
      <c r="Y590" s="117"/>
      <c r="Z590" s="117"/>
      <c r="AA590" s="134"/>
      <c r="AB590" s="118"/>
      <c r="AC590" s="134"/>
      <c r="AD590" s="134"/>
      <c r="AE590" s="134"/>
      <c r="AF590" s="117"/>
      <c r="AG590" s="124"/>
      <c r="AH590" s="124"/>
      <c r="AI590" s="124"/>
    </row>
    <row r="591" ht="12.0" customHeight="1">
      <c r="A591" s="112"/>
      <c r="B591" s="112"/>
      <c r="C591" s="112"/>
      <c r="D591" s="117"/>
      <c r="E591" s="114"/>
      <c r="F591" s="117"/>
      <c r="G591" s="117"/>
      <c r="H591" s="136"/>
      <c r="I591" s="117"/>
      <c r="J591" s="117"/>
      <c r="K591" s="118"/>
      <c r="L591" s="119"/>
      <c r="M591" s="120"/>
      <c r="N591" s="135"/>
      <c r="O591" s="120"/>
      <c r="P591" s="119"/>
      <c r="Q591" s="120"/>
      <c r="R591" s="118"/>
      <c r="S591" s="119"/>
      <c r="T591" s="119"/>
      <c r="U591" s="119"/>
      <c r="V591" s="119"/>
      <c r="W591" s="117"/>
      <c r="X591" s="119"/>
      <c r="Y591" s="117"/>
      <c r="Z591" s="117"/>
      <c r="AA591" s="134"/>
      <c r="AB591" s="118"/>
      <c r="AC591" s="134"/>
      <c r="AD591" s="134"/>
      <c r="AE591" s="134"/>
      <c r="AF591" s="117"/>
      <c r="AG591" s="124"/>
      <c r="AH591" s="124"/>
      <c r="AI591" s="124"/>
    </row>
    <row r="592" ht="12.0" customHeight="1">
      <c r="A592" s="112"/>
      <c r="B592" s="112"/>
      <c r="C592" s="112"/>
      <c r="D592" s="117"/>
      <c r="E592" s="114"/>
      <c r="F592" s="117"/>
      <c r="G592" s="117"/>
      <c r="H592" s="136"/>
      <c r="I592" s="117"/>
      <c r="J592" s="117"/>
      <c r="K592" s="118"/>
      <c r="L592" s="119"/>
      <c r="M592" s="120"/>
      <c r="N592" s="135"/>
      <c r="O592" s="120"/>
      <c r="P592" s="119"/>
      <c r="Q592" s="120"/>
      <c r="R592" s="118"/>
      <c r="S592" s="119"/>
      <c r="T592" s="119"/>
      <c r="U592" s="119"/>
      <c r="V592" s="119"/>
      <c r="W592" s="117"/>
      <c r="X592" s="119"/>
      <c r="Y592" s="117"/>
      <c r="Z592" s="117"/>
      <c r="AA592" s="134"/>
      <c r="AB592" s="118"/>
      <c r="AC592" s="134"/>
      <c r="AD592" s="134"/>
      <c r="AE592" s="134"/>
      <c r="AF592" s="117"/>
      <c r="AG592" s="124"/>
      <c r="AH592" s="124"/>
      <c r="AI592" s="124"/>
    </row>
    <row r="593" ht="12.0" customHeight="1">
      <c r="A593" s="112"/>
      <c r="B593" s="112"/>
      <c r="C593" s="112"/>
      <c r="D593" s="117"/>
      <c r="E593" s="114"/>
      <c r="F593" s="117"/>
      <c r="G593" s="117"/>
      <c r="H593" s="136"/>
      <c r="I593" s="117"/>
      <c r="J593" s="117"/>
      <c r="K593" s="118"/>
      <c r="L593" s="119"/>
      <c r="M593" s="120"/>
      <c r="N593" s="135"/>
      <c r="O593" s="120"/>
      <c r="P593" s="119"/>
      <c r="Q593" s="120"/>
      <c r="R593" s="118"/>
      <c r="S593" s="119"/>
      <c r="T593" s="119"/>
      <c r="U593" s="119"/>
      <c r="V593" s="119"/>
      <c r="W593" s="117"/>
      <c r="X593" s="119"/>
      <c r="Y593" s="117"/>
      <c r="Z593" s="117"/>
      <c r="AA593" s="134"/>
      <c r="AB593" s="118"/>
      <c r="AC593" s="134"/>
      <c r="AD593" s="134"/>
      <c r="AE593" s="134"/>
      <c r="AF593" s="117"/>
      <c r="AG593" s="124"/>
      <c r="AH593" s="124"/>
      <c r="AI593" s="124"/>
    </row>
    <row r="594" ht="12.0" customHeight="1">
      <c r="A594" s="112"/>
      <c r="B594" s="112"/>
      <c r="C594" s="112"/>
      <c r="D594" s="117"/>
      <c r="E594" s="114"/>
      <c r="F594" s="117"/>
      <c r="G594" s="117"/>
      <c r="H594" s="136"/>
      <c r="I594" s="117"/>
      <c r="J594" s="117"/>
      <c r="K594" s="118"/>
      <c r="L594" s="119"/>
      <c r="M594" s="120"/>
      <c r="N594" s="135"/>
      <c r="O594" s="120"/>
      <c r="P594" s="119"/>
      <c r="Q594" s="120"/>
      <c r="R594" s="118"/>
      <c r="S594" s="119"/>
      <c r="T594" s="119"/>
      <c r="U594" s="119"/>
      <c r="V594" s="119"/>
      <c r="W594" s="117"/>
      <c r="X594" s="119"/>
      <c r="Y594" s="117"/>
      <c r="Z594" s="117"/>
      <c r="AA594" s="134"/>
      <c r="AB594" s="118"/>
      <c r="AC594" s="134"/>
      <c r="AD594" s="134"/>
      <c r="AE594" s="134"/>
      <c r="AF594" s="117"/>
      <c r="AG594" s="124"/>
      <c r="AH594" s="124"/>
      <c r="AI594" s="124"/>
    </row>
    <row r="595" ht="12.0" customHeight="1">
      <c r="A595" s="112"/>
      <c r="B595" s="112"/>
      <c r="C595" s="112"/>
      <c r="D595" s="117"/>
      <c r="E595" s="114"/>
      <c r="F595" s="117"/>
      <c r="G595" s="117"/>
      <c r="H595" s="136"/>
      <c r="I595" s="117"/>
      <c r="J595" s="117"/>
      <c r="K595" s="118"/>
      <c r="L595" s="119"/>
      <c r="M595" s="120"/>
      <c r="N595" s="135"/>
      <c r="O595" s="120"/>
      <c r="P595" s="119"/>
      <c r="Q595" s="120"/>
      <c r="R595" s="118"/>
      <c r="S595" s="119"/>
      <c r="T595" s="119"/>
      <c r="U595" s="119"/>
      <c r="V595" s="119"/>
      <c r="W595" s="117"/>
      <c r="X595" s="119"/>
      <c r="Y595" s="117"/>
      <c r="Z595" s="117"/>
      <c r="AA595" s="134"/>
      <c r="AB595" s="118"/>
      <c r="AC595" s="134"/>
      <c r="AD595" s="134"/>
      <c r="AE595" s="134"/>
      <c r="AF595" s="117"/>
      <c r="AG595" s="124"/>
      <c r="AH595" s="124"/>
      <c r="AI595" s="124"/>
    </row>
    <row r="596" ht="12.0" customHeight="1">
      <c r="A596" s="112"/>
      <c r="B596" s="112"/>
      <c r="C596" s="112"/>
      <c r="D596" s="117"/>
      <c r="E596" s="114"/>
      <c r="F596" s="117"/>
      <c r="G596" s="117"/>
      <c r="H596" s="136"/>
      <c r="I596" s="117"/>
      <c r="J596" s="117"/>
      <c r="K596" s="118"/>
      <c r="L596" s="119"/>
      <c r="M596" s="120"/>
      <c r="N596" s="135"/>
      <c r="O596" s="120"/>
      <c r="P596" s="119"/>
      <c r="Q596" s="120"/>
      <c r="R596" s="118"/>
      <c r="S596" s="119"/>
      <c r="T596" s="119"/>
      <c r="U596" s="119"/>
      <c r="V596" s="119"/>
      <c r="W596" s="117"/>
      <c r="X596" s="119"/>
      <c r="Y596" s="117"/>
      <c r="Z596" s="117"/>
      <c r="AA596" s="134"/>
      <c r="AB596" s="118"/>
      <c r="AC596" s="134"/>
      <c r="AD596" s="134"/>
      <c r="AE596" s="134"/>
      <c r="AF596" s="117"/>
      <c r="AG596" s="124"/>
      <c r="AH596" s="124"/>
      <c r="AI596" s="124"/>
    </row>
    <row r="597" ht="12.0" customHeight="1">
      <c r="A597" s="112"/>
      <c r="B597" s="112"/>
      <c r="C597" s="112"/>
      <c r="D597" s="117"/>
      <c r="E597" s="114"/>
      <c r="F597" s="117"/>
      <c r="G597" s="117"/>
      <c r="H597" s="136"/>
      <c r="I597" s="117"/>
      <c r="J597" s="117"/>
      <c r="K597" s="118"/>
      <c r="L597" s="119"/>
      <c r="M597" s="120"/>
      <c r="N597" s="135"/>
      <c r="O597" s="120"/>
      <c r="P597" s="119"/>
      <c r="Q597" s="120"/>
      <c r="R597" s="118"/>
      <c r="S597" s="119"/>
      <c r="T597" s="119"/>
      <c r="U597" s="119"/>
      <c r="V597" s="119"/>
      <c r="W597" s="117"/>
      <c r="X597" s="119"/>
      <c r="Y597" s="117"/>
      <c r="Z597" s="117"/>
      <c r="AA597" s="134"/>
      <c r="AB597" s="118"/>
      <c r="AC597" s="134"/>
      <c r="AD597" s="134"/>
      <c r="AE597" s="134"/>
      <c r="AF597" s="117"/>
      <c r="AG597" s="124"/>
      <c r="AH597" s="124"/>
      <c r="AI597" s="124"/>
    </row>
    <row r="598" ht="12.0" customHeight="1">
      <c r="A598" s="112"/>
      <c r="B598" s="112"/>
      <c r="C598" s="112"/>
      <c r="D598" s="117"/>
      <c r="E598" s="114"/>
      <c r="F598" s="117"/>
      <c r="G598" s="117"/>
      <c r="H598" s="136"/>
      <c r="I598" s="117"/>
      <c r="J598" s="117"/>
      <c r="K598" s="118"/>
      <c r="L598" s="119"/>
      <c r="M598" s="120"/>
      <c r="N598" s="135"/>
      <c r="O598" s="120"/>
      <c r="P598" s="119"/>
      <c r="Q598" s="120"/>
      <c r="R598" s="118"/>
      <c r="S598" s="119"/>
      <c r="T598" s="119"/>
      <c r="U598" s="119"/>
      <c r="V598" s="119"/>
      <c r="W598" s="117"/>
      <c r="X598" s="119"/>
      <c r="Y598" s="117"/>
      <c r="Z598" s="117"/>
      <c r="AA598" s="134"/>
      <c r="AB598" s="118"/>
      <c r="AC598" s="134"/>
      <c r="AD598" s="134"/>
      <c r="AE598" s="134"/>
      <c r="AF598" s="117"/>
      <c r="AG598" s="124"/>
      <c r="AH598" s="124"/>
      <c r="AI598" s="124"/>
    </row>
    <row r="599" ht="12.0" customHeight="1">
      <c r="A599" s="112"/>
      <c r="B599" s="112"/>
      <c r="C599" s="112"/>
      <c r="D599" s="117"/>
      <c r="E599" s="114"/>
      <c r="F599" s="117"/>
      <c r="G599" s="117"/>
      <c r="H599" s="136"/>
      <c r="I599" s="117"/>
      <c r="J599" s="117"/>
      <c r="K599" s="118"/>
      <c r="L599" s="119"/>
      <c r="M599" s="120"/>
      <c r="N599" s="135"/>
      <c r="O599" s="120"/>
      <c r="P599" s="119"/>
      <c r="Q599" s="120"/>
      <c r="R599" s="118"/>
      <c r="S599" s="119"/>
      <c r="T599" s="119"/>
      <c r="U599" s="119"/>
      <c r="V599" s="119"/>
      <c r="W599" s="117"/>
      <c r="X599" s="119"/>
      <c r="Y599" s="117"/>
      <c r="Z599" s="117"/>
      <c r="AA599" s="134"/>
      <c r="AB599" s="118"/>
      <c r="AC599" s="134"/>
      <c r="AD599" s="134"/>
      <c r="AE599" s="134"/>
      <c r="AF599" s="117"/>
      <c r="AG599" s="124"/>
      <c r="AH599" s="124"/>
      <c r="AI599" s="124"/>
    </row>
    <row r="600" ht="12.0" customHeight="1">
      <c r="A600" s="112"/>
      <c r="B600" s="112"/>
      <c r="C600" s="112"/>
      <c r="D600" s="117"/>
      <c r="E600" s="114"/>
      <c r="F600" s="117"/>
      <c r="G600" s="117"/>
      <c r="H600" s="136"/>
      <c r="I600" s="117"/>
      <c r="J600" s="117"/>
      <c r="K600" s="118"/>
      <c r="L600" s="119"/>
      <c r="M600" s="120"/>
      <c r="N600" s="135"/>
      <c r="O600" s="120"/>
      <c r="P600" s="119"/>
      <c r="Q600" s="120"/>
      <c r="R600" s="118"/>
      <c r="S600" s="119"/>
      <c r="T600" s="119"/>
      <c r="U600" s="119"/>
      <c r="V600" s="119"/>
      <c r="W600" s="117"/>
      <c r="X600" s="119"/>
      <c r="Y600" s="117"/>
      <c r="Z600" s="117"/>
      <c r="AA600" s="134"/>
      <c r="AB600" s="118"/>
      <c r="AC600" s="134"/>
      <c r="AD600" s="134"/>
      <c r="AE600" s="134"/>
      <c r="AF600" s="117"/>
      <c r="AG600" s="124"/>
      <c r="AH600" s="124"/>
      <c r="AI600" s="124"/>
    </row>
    <row r="601" ht="12.0" customHeight="1">
      <c r="A601" s="112"/>
      <c r="B601" s="112"/>
      <c r="C601" s="112"/>
      <c r="D601" s="117"/>
      <c r="E601" s="114"/>
      <c r="F601" s="117"/>
      <c r="G601" s="117"/>
      <c r="H601" s="136"/>
      <c r="I601" s="117"/>
      <c r="J601" s="117"/>
      <c r="K601" s="118"/>
      <c r="L601" s="119"/>
      <c r="M601" s="120"/>
      <c r="N601" s="135"/>
      <c r="O601" s="120"/>
      <c r="P601" s="119"/>
      <c r="Q601" s="120"/>
      <c r="R601" s="118"/>
      <c r="S601" s="119"/>
      <c r="T601" s="119"/>
      <c r="U601" s="119"/>
      <c r="V601" s="119"/>
      <c r="W601" s="117"/>
      <c r="X601" s="119"/>
      <c r="Y601" s="117"/>
      <c r="Z601" s="117"/>
      <c r="AA601" s="134"/>
      <c r="AB601" s="118"/>
      <c r="AC601" s="134"/>
      <c r="AD601" s="134"/>
      <c r="AE601" s="134"/>
      <c r="AF601" s="117"/>
      <c r="AG601" s="124"/>
      <c r="AH601" s="124"/>
      <c r="AI601" s="124"/>
    </row>
    <row r="602" ht="12.0" customHeight="1">
      <c r="A602" s="112"/>
      <c r="B602" s="112"/>
      <c r="C602" s="112"/>
      <c r="D602" s="117"/>
      <c r="E602" s="114"/>
      <c r="F602" s="117"/>
      <c r="G602" s="117"/>
      <c r="H602" s="136"/>
      <c r="I602" s="117"/>
      <c r="J602" s="117"/>
      <c r="K602" s="118"/>
      <c r="L602" s="119"/>
      <c r="M602" s="120"/>
      <c r="N602" s="135"/>
      <c r="O602" s="120"/>
      <c r="P602" s="119"/>
      <c r="Q602" s="120"/>
      <c r="R602" s="118"/>
      <c r="S602" s="119"/>
      <c r="T602" s="119"/>
      <c r="U602" s="119"/>
      <c r="V602" s="119"/>
      <c r="W602" s="117"/>
      <c r="X602" s="119"/>
      <c r="Y602" s="117"/>
      <c r="Z602" s="117"/>
      <c r="AA602" s="134"/>
      <c r="AB602" s="118"/>
      <c r="AC602" s="134"/>
      <c r="AD602" s="134"/>
      <c r="AE602" s="134"/>
      <c r="AF602" s="117"/>
      <c r="AG602" s="124"/>
      <c r="AH602" s="124"/>
      <c r="AI602" s="124"/>
    </row>
    <row r="603" ht="12.0" customHeight="1">
      <c r="A603" s="112"/>
      <c r="B603" s="112"/>
      <c r="C603" s="112"/>
      <c r="D603" s="117"/>
      <c r="E603" s="114"/>
      <c r="F603" s="117"/>
      <c r="G603" s="117"/>
      <c r="H603" s="136"/>
      <c r="I603" s="117"/>
      <c r="J603" s="117"/>
      <c r="K603" s="118"/>
      <c r="L603" s="119"/>
      <c r="M603" s="120"/>
      <c r="N603" s="135"/>
      <c r="O603" s="120"/>
      <c r="P603" s="119"/>
      <c r="Q603" s="120"/>
      <c r="R603" s="118"/>
      <c r="S603" s="119"/>
      <c r="T603" s="119"/>
      <c r="U603" s="119"/>
      <c r="V603" s="119"/>
      <c r="W603" s="117"/>
      <c r="X603" s="119"/>
      <c r="Y603" s="117"/>
      <c r="Z603" s="117"/>
      <c r="AA603" s="134"/>
      <c r="AB603" s="118"/>
      <c r="AC603" s="134"/>
      <c r="AD603" s="134"/>
      <c r="AE603" s="134"/>
      <c r="AF603" s="117"/>
      <c r="AG603" s="124"/>
      <c r="AH603" s="124"/>
      <c r="AI603" s="124"/>
    </row>
    <row r="604" ht="12.0" customHeight="1">
      <c r="A604" s="112"/>
      <c r="B604" s="112"/>
      <c r="C604" s="112"/>
      <c r="D604" s="117"/>
      <c r="E604" s="114"/>
      <c r="F604" s="117"/>
      <c r="G604" s="117"/>
      <c r="H604" s="136"/>
      <c r="I604" s="117"/>
      <c r="J604" s="117"/>
      <c r="K604" s="118"/>
      <c r="L604" s="119"/>
      <c r="M604" s="120"/>
      <c r="N604" s="135"/>
      <c r="O604" s="120"/>
      <c r="P604" s="119"/>
      <c r="Q604" s="120"/>
      <c r="R604" s="118"/>
      <c r="S604" s="119"/>
      <c r="T604" s="119"/>
      <c r="U604" s="119"/>
      <c r="V604" s="119"/>
      <c r="W604" s="117"/>
      <c r="X604" s="119"/>
      <c r="Y604" s="117"/>
      <c r="Z604" s="117"/>
      <c r="AA604" s="134"/>
      <c r="AB604" s="118"/>
      <c r="AC604" s="134"/>
      <c r="AD604" s="134"/>
      <c r="AE604" s="134"/>
      <c r="AF604" s="117"/>
      <c r="AG604" s="124"/>
      <c r="AH604" s="124"/>
      <c r="AI604" s="124"/>
    </row>
    <row r="605" ht="12.0" customHeight="1">
      <c r="A605" s="112"/>
      <c r="B605" s="112"/>
      <c r="C605" s="112"/>
      <c r="D605" s="117"/>
      <c r="E605" s="114"/>
      <c r="F605" s="117"/>
      <c r="G605" s="117"/>
      <c r="H605" s="136"/>
      <c r="I605" s="117"/>
      <c r="J605" s="117"/>
      <c r="K605" s="118"/>
      <c r="L605" s="119"/>
      <c r="M605" s="120"/>
      <c r="N605" s="135"/>
      <c r="O605" s="120"/>
      <c r="P605" s="119"/>
      <c r="Q605" s="120"/>
      <c r="R605" s="118"/>
      <c r="S605" s="119"/>
      <c r="T605" s="119"/>
      <c r="U605" s="119"/>
      <c r="V605" s="119"/>
      <c r="W605" s="117"/>
      <c r="X605" s="119"/>
      <c r="Y605" s="117"/>
      <c r="Z605" s="117"/>
      <c r="AA605" s="134"/>
      <c r="AB605" s="118"/>
      <c r="AC605" s="134"/>
      <c r="AD605" s="134"/>
      <c r="AE605" s="134"/>
      <c r="AF605" s="117"/>
      <c r="AG605" s="124"/>
      <c r="AH605" s="124"/>
      <c r="AI605" s="124"/>
    </row>
    <row r="606" ht="12.0" customHeight="1">
      <c r="A606" s="112"/>
      <c r="B606" s="112"/>
      <c r="C606" s="112"/>
      <c r="D606" s="117"/>
      <c r="E606" s="114"/>
      <c r="F606" s="117"/>
      <c r="G606" s="117"/>
      <c r="H606" s="136"/>
      <c r="I606" s="117"/>
      <c r="J606" s="117"/>
      <c r="K606" s="118"/>
      <c r="L606" s="119"/>
      <c r="M606" s="120"/>
      <c r="N606" s="135"/>
      <c r="O606" s="120"/>
      <c r="P606" s="119"/>
      <c r="Q606" s="120"/>
      <c r="R606" s="118"/>
      <c r="S606" s="119"/>
      <c r="T606" s="119"/>
      <c r="U606" s="119"/>
      <c r="V606" s="119"/>
      <c r="W606" s="117"/>
      <c r="X606" s="119"/>
      <c r="Y606" s="117"/>
      <c r="Z606" s="117"/>
      <c r="AA606" s="134"/>
      <c r="AB606" s="118"/>
      <c r="AC606" s="134"/>
      <c r="AD606" s="134"/>
      <c r="AE606" s="134"/>
      <c r="AF606" s="117"/>
      <c r="AG606" s="124"/>
      <c r="AH606" s="124"/>
      <c r="AI606" s="124"/>
    </row>
    <row r="607" ht="12.0" customHeight="1">
      <c r="A607" s="112"/>
      <c r="B607" s="112"/>
      <c r="C607" s="112"/>
      <c r="D607" s="117"/>
      <c r="E607" s="114"/>
      <c r="F607" s="117"/>
      <c r="G607" s="117"/>
      <c r="H607" s="136"/>
      <c r="I607" s="117"/>
      <c r="J607" s="117"/>
      <c r="K607" s="118"/>
      <c r="L607" s="119"/>
      <c r="M607" s="120"/>
      <c r="N607" s="135"/>
      <c r="O607" s="120"/>
      <c r="P607" s="119"/>
      <c r="Q607" s="120"/>
      <c r="R607" s="118"/>
      <c r="S607" s="119"/>
      <c r="T607" s="119"/>
      <c r="U607" s="119"/>
      <c r="V607" s="119"/>
      <c r="W607" s="117"/>
      <c r="X607" s="119"/>
      <c r="Y607" s="117"/>
      <c r="Z607" s="117"/>
      <c r="AA607" s="134"/>
      <c r="AB607" s="118"/>
      <c r="AC607" s="134"/>
      <c r="AD607" s="134"/>
      <c r="AE607" s="134"/>
      <c r="AF607" s="117"/>
      <c r="AG607" s="124"/>
      <c r="AH607" s="124"/>
      <c r="AI607" s="124"/>
    </row>
    <row r="608" ht="12.0" customHeight="1">
      <c r="A608" s="112"/>
      <c r="B608" s="112"/>
      <c r="C608" s="112"/>
      <c r="D608" s="117"/>
      <c r="E608" s="114"/>
      <c r="F608" s="117"/>
      <c r="G608" s="117"/>
      <c r="H608" s="136"/>
      <c r="I608" s="117"/>
      <c r="J608" s="117"/>
      <c r="K608" s="118"/>
      <c r="L608" s="119"/>
      <c r="M608" s="120"/>
      <c r="N608" s="135"/>
      <c r="O608" s="120"/>
      <c r="P608" s="119"/>
      <c r="Q608" s="120"/>
      <c r="R608" s="118"/>
      <c r="S608" s="119"/>
      <c r="T608" s="119"/>
      <c r="U608" s="119"/>
      <c r="V608" s="119"/>
      <c r="W608" s="117"/>
      <c r="X608" s="119"/>
      <c r="Y608" s="117"/>
      <c r="Z608" s="117"/>
      <c r="AA608" s="134"/>
      <c r="AB608" s="118"/>
      <c r="AC608" s="134"/>
      <c r="AD608" s="134"/>
      <c r="AE608" s="134"/>
      <c r="AF608" s="117"/>
      <c r="AG608" s="124"/>
      <c r="AH608" s="124"/>
      <c r="AI608" s="124"/>
    </row>
    <row r="609" ht="12.0" customHeight="1">
      <c r="A609" s="112"/>
      <c r="B609" s="112"/>
      <c r="C609" s="112"/>
      <c r="D609" s="117"/>
      <c r="E609" s="114"/>
      <c r="F609" s="117"/>
      <c r="G609" s="117"/>
      <c r="H609" s="136"/>
      <c r="I609" s="117"/>
      <c r="J609" s="117"/>
      <c r="K609" s="118"/>
      <c r="L609" s="119"/>
      <c r="M609" s="120"/>
      <c r="N609" s="135"/>
      <c r="O609" s="120"/>
      <c r="P609" s="119"/>
      <c r="Q609" s="120"/>
      <c r="R609" s="118"/>
      <c r="S609" s="119"/>
      <c r="T609" s="119"/>
      <c r="U609" s="119"/>
      <c r="V609" s="119"/>
      <c r="W609" s="117"/>
      <c r="X609" s="119"/>
      <c r="Y609" s="117"/>
      <c r="Z609" s="117"/>
      <c r="AA609" s="134"/>
      <c r="AB609" s="118"/>
      <c r="AC609" s="134"/>
      <c r="AD609" s="134"/>
      <c r="AE609" s="134"/>
      <c r="AF609" s="117"/>
      <c r="AG609" s="124"/>
      <c r="AH609" s="124"/>
      <c r="AI609" s="124"/>
    </row>
    <row r="610" ht="12.0" customHeight="1">
      <c r="A610" s="112"/>
      <c r="B610" s="112"/>
      <c r="C610" s="112"/>
      <c r="D610" s="117"/>
      <c r="E610" s="114"/>
      <c r="F610" s="117"/>
      <c r="G610" s="117"/>
      <c r="H610" s="136"/>
      <c r="I610" s="117"/>
      <c r="J610" s="117"/>
      <c r="K610" s="118"/>
      <c r="L610" s="119"/>
      <c r="M610" s="120"/>
      <c r="N610" s="135"/>
      <c r="O610" s="120"/>
      <c r="P610" s="119"/>
      <c r="Q610" s="120"/>
      <c r="R610" s="118"/>
      <c r="S610" s="119"/>
      <c r="T610" s="119"/>
      <c r="U610" s="119"/>
      <c r="V610" s="119"/>
      <c r="W610" s="117"/>
      <c r="X610" s="119"/>
      <c r="Y610" s="117"/>
      <c r="Z610" s="117"/>
      <c r="AA610" s="134"/>
      <c r="AB610" s="118"/>
      <c r="AC610" s="134"/>
      <c r="AD610" s="134"/>
      <c r="AE610" s="134"/>
      <c r="AF610" s="117"/>
      <c r="AG610" s="124"/>
      <c r="AH610" s="124"/>
      <c r="AI610" s="124"/>
    </row>
    <row r="611" ht="12.0" customHeight="1">
      <c r="A611" s="112"/>
      <c r="B611" s="112"/>
      <c r="C611" s="112"/>
      <c r="D611" s="117"/>
      <c r="E611" s="114"/>
      <c r="F611" s="117"/>
      <c r="G611" s="117"/>
      <c r="H611" s="136"/>
      <c r="I611" s="117"/>
      <c r="J611" s="117"/>
      <c r="K611" s="118"/>
      <c r="L611" s="119"/>
      <c r="M611" s="120"/>
      <c r="N611" s="135"/>
      <c r="O611" s="120"/>
      <c r="P611" s="119"/>
      <c r="Q611" s="120"/>
      <c r="R611" s="118"/>
      <c r="S611" s="119"/>
      <c r="T611" s="119"/>
      <c r="U611" s="119"/>
      <c r="V611" s="119"/>
      <c r="W611" s="117"/>
      <c r="X611" s="119"/>
      <c r="Y611" s="117"/>
      <c r="Z611" s="117"/>
      <c r="AA611" s="134"/>
      <c r="AB611" s="118"/>
      <c r="AC611" s="134"/>
      <c r="AD611" s="134"/>
      <c r="AE611" s="134"/>
      <c r="AF611" s="117"/>
      <c r="AG611" s="124"/>
      <c r="AH611" s="124"/>
      <c r="AI611" s="124"/>
    </row>
    <row r="612" ht="12.0" customHeight="1">
      <c r="A612" s="112"/>
      <c r="B612" s="112"/>
      <c r="C612" s="112"/>
      <c r="D612" s="117"/>
      <c r="E612" s="114"/>
      <c r="F612" s="117"/>
      <c r="G612" s="117"/>
      <c r="H612" s="136"/>
      <c r="I612" s="117"/>
      <c r="J612" s="117"/>
      <c r="K612" s="118"/>
      <c r="L612" s="119"/>
      <c r="M612" s="120"/>
      <c r="N612" s="135"/>
      <c r="O612" s="120"/>
      <c r="P612" s="119"/>
      <c r="Q612" s="120"/>
      <c r="R612" s="118"/>
      <c r="S612" s="119"/>
      <c r="T612" s="119"/>
      <c r="U612" s="119"/>
      <c r="V612" s="119"/>
      <c r="W612" s="117"/>
      <c r="X612" s="119"/>
      <c r="Y612" s="117"/>
      <c r="Z612" s="117"/>
      <c r="AA612" s="134"/>
      <c r="AB612" s="118"/>
      <c r="AC612" s="134"/>
      <c r="AD612" s="134"/>
      <c r="AE612" s="134"/>
      <c r="AF612" s="117"/>
      <c r="AG612" s="124"/>
      <c r="AH612" s="124"/>
      <c r="AI612" s="124"/>
    </row>
    <row r="613" ht="12.0" customHeight="1">
      <c r="A613" s="112"/>
      <c r="B613" s="112"/>
      <c r="C613" s="112"/>
      <c r="D613" s="117"/>
      <c r="E613" s="114"/>
      <c r="F613" s="117"/>
      <c r="G613" s="117"/>
      <c r="H613" s="136"/>
      <c r="I613" s="117"/>
      <c r="J613" s="117"/>
      <c r="K613" s="118"/>
      <c r="L613" s="119"/>
      <c r="M613" s="120"/>
      <c r="N613" s="135"/>
      <c r="O613" s="120"/>
      <c r="P613" s="119"/>
      <c r="Q613" s="120"/>
      <c r="R613" s="118"/>
      <c r="S613" s="119"/>
      <c r="T613" s="119"/>
      <c r="U613" s="119"/>
      <c r="V613" s="119"/>
      <c r="W613" s="117"/>
      <c r="X613" s="119"/>
      <c r="Y613" s="117"/>
      <c r="Z613" s="117"/>
      <c r="AA613" s="134"/>
      <c r="AB613" s="118"/>
      <c r="AC613" s="134"/>
      <c r="AD613" s="134"/>
      <c r="AE613" s="134"/>
      <c r="AF613" s="117"/>
      <c r="AG613" s="124"/>
      <c r="AH613" s="124"/>
      <c r="AI613" s="124"/>
    </row>
    <row r="614" ht="12.0" customHeight="1">
      <c r="A614" s="112"/>
      <c r="B614" s="112"/>
      <c r="C614" s="112"/>
      <c r="D614" s="117"/>
      <c r="E614" s="114"/>
      <c r="F614" s="117"/>
      <c r="G614" s="117"/>
      <c r="H614" s="136"/>
      <c r="I614" s="117"/>
      <c r="J614" s="117"/>
      <c r="K614" s="118"/>
      <c r="L614" s="119"/>
      <c r="M614" s="120"/>
      <c r="N614" s="135"/>
      <c r="O614" s="120"/>
      <c r="P614" s="119"/>
      <c r="Q614" s="120"/>
      <c r="R614" s="118"/>
      <c r="S614" s="119"/>
      <c r="T614" s="119"/>
      <c r="U614" s="119"/>
      <c r="V614" s="119"/>
      <c r="W614" s="117"/>
      <c r="X614" s="119"/>
      <c r="Y614" s="117"/>
      <c r="Z614" s="117"/>
      <c r="AA614" s="134"/>
      <c r="AB614" s="118"/>
      <c r="AC614" s="134"/>
      <c r="AD614" s="134"/>
      <c r="AE614" s="134"/>
      <c r="AF614" s="117"/>
      <c r="AG614" s="124"/>
      <c r="AH614" s="124"/>
      <c r="AI614" s="124"/>
    </row>
    <row r="615" ht="12.0" customHeight="1">
      <c r="A615" s="112"/>
      <c r="B615" s="112"/>
      <c r="C615" s="112"/>
      <c r="D615" s="117"/>
      <c r="E615" s="114"/>
      <c r="F615" s="117"/>
      <c r="G615" s="117"/>
      <c r="H615" s="136"/>
      <c r="I615" s="117"/>
      <c r="J615" s="117"/>
      <c r="K615" s="118"/>
      <c r="L615" s="119"/>
      <c r="M615" s="120"/>
      <c r="N615" s="135"/>
      <c r="O615" s="120"/>
      <c r="P615" s="119"/>
      <c r="Q615" s="120"/>
      <c r="R615" s="118"/>
      <c r="S615" s="119"/>
      <c r="T615" s="119"/>
      <c r="U615" s="119"/>
      <c r="V615" s="119"/>
      <c r="W615" s="117"/>
      <c r="X615" s="119"/>
      <c r="Y615" s="117"/>
      <c r="Z615" s="117"/>
      <c r="AA615" s="134"/>
      <c r="AB615" s="118"/>
      <c r="AC615" s="134"/>
      <c r="AD615" s="134"/>
      <c r="AE615" s="134"/>
      <c r="AF615" s="117"/>
      <c r="AG615" s="124"/>
      <c r="AH615" s="124"/>
      <c r="AI615" s="124"/>
    </row>
    <row r="616" ht="12.0" customHeight="1">
      <c r="A616" s="112"/>
      <c r="B616" s="112"/>
      <c r="C616" s="112"/>
      <c r="D616" s="117"/>
      <c r="E616" s="114"/>
      <c r="F616" s="117"/>
      <c r="G616" s="117"/>
      <c r="H616" s="136"/>
      <c r="I616" s="117"/>
      <c r="J616" s="117"/>
      <c r="K616" s="118"/>
      <c r="L616" s="119"/>
      <c r="M616" s="120"/>
      <c r="N616" s="135"/>
      <c r="O616" s="120"/>
      <c r="P616" s="119"/>
      <c r="Q616" s="120"/>
      <c r="R616" s="118"/>
      <c r="S616" s="119"/>
      <c r="T616" s="119"/>
      <c r="U616" s="119"/>
      <c r="V616" s="119"/>
      <c r="W616" s="117"/>
      <c r="X616" s="119"/>
      <c r="Y616" s="117"/>
      <c r="Z616" s="117"/>
      <c r="AA616" s="134"/>
      <c r="AB616" s="118"/>
      <c r="AC616" s="134"/>
      <c r="AD616" s="134"/>
      <c r="AE616" s="134"/>
      <c r="AF616" s="117"/>
      <c r="AG616" s="124"/>
      <c r="AH616" s="124"/>
      <c r="AI616" s="124"/>
    </row>
    <row r="617" ht="12.0" customHeight="1">
      <c r="A617" s="112"/>
      <c r="B617" s="112"/>
      <c r="C617" s="112"/>
      <c r="D617" s="117"/>
      <c r="E617" s="114"/>
      <c r="F617" s="117"/>
      <c r="G617" s="117"/>
      <c r="H617" s="136"/>
      <c r="I617" s="117"/>
      <c r="J617" s="117"/>
      <c r="K617" s="118"/>
      <c r="L617" s="119"/>
      <c r="M617" s="120"/>
      <c r="N617" s="135"/>
      <c r="O617" s="120"/>
      <c r="P617" s="119"/>
      <c r="Q617" s="120"/>
      <c r="R617" s="118"/>
      <c r="S617" s="119"/>
      <c r="T617" s="119"/>
      <c r="U617" s="119"/>
      <c r="V617" s="119"/>
      <c r="W617" s="117"/>
      <c r="X617" s="119"/>
      <c r="Y617" s="117"/>
      <c r="Z617" s="117"/>
      <c r="AA617" s="134"/>
      <c r="AB617" s="118"/>
      <c r="AC617" s="134"/>
      <c r="AD617" s="134"/>
      <c r="AE617" s="134"/>
      <c r="AF617" s="117"/>
      <c r="AG617" s="124"/>
      <c r="AH617" s="124"/>
      <c r="AI617" s="124"/>
    </row>
    <row r="618" ht="12.0" customHeight="1">
      <c r="A618" s="112"/>
      <c r="B618" s="112"/>
      <c r="C618" s="112"/>
      <c r="D618" s="117"/>
      <c r="E618" s="114"/>
      <c r="F618" s="117"/>
      <c r="G618" s="117"/>
      <c r="H618" s="136"/>
      <c r="I618" s="117"/>
      <c r="J618" s="117"/>
      <c r="K618" s="118"/>
      <c r="L618" s="119"/>
      <c r="M618" s="120"/>
      <c r="N618" s="135"/>
      <c r="O618" s="120"/>
      <c r="P618" s="119"/>
      <c r="Q618" s="120"/>
      <c r="R618" s="118"/>
      <c r="S618" s="119"/>
      <c r="T618" s="119"/>
      <c r="U618" s="119"/>
      <c r="V618" s="119"/>
      <c r="W618" s="117"/>
      <c r="X618" s="119"/>
      <c r="Y618" s="117"/>
      <c r="Z618" s="117"/>
      <c r="AA618" s="134"/>
      <c r="AB618" s="118"/>
      <c r="AC618" s="134"/>
      <c r="AD618" s="134"/>
      <c r="AE618" s="134"/>
      <c r="AF618" s="117"/>
      <c r="AG618" s="124"/>
      <c r="AH618" s="124"/>
      <c r="AI618" s="124"/>
    </row>
    <row r="619" ht="12.0" customHeight="1">
      <c r="A619" s="112"/>
      <c r="B619" s="112"/>
      <c r="C619" s="112"/>
      <c r="D619" s="117"/>
      <c r="E619" s="114"/>
      <c r="F619" s="117"/>
      <c r="G619" s="117"/>
      <c r="H619" s="136"/>
      <c r="I619" s="117"/>
      <c r="J619" s="117"/>
      <c r="K619" s="118"/>
      <c r="L619" s="119"/>
      <c r="M619" s="120"/>
      <c r="N619" s="135"/>
      <c r="O619" s="120"/>
      <c r="P619" s="119"/>
      <c r="Q619" s="120"/>
      <c r="R619" s="118"/>
      <c r="S619" s="119"/>
      <c r="T619" s="119"/>
      <c r="U619" s="119"/>
      <c r="V619" s="119"/>
      <c r="W619" s="117"/>
      <c r="X619" s="119"/>
      <c r="Y619" s="117"/>
      <c r="Z619" s="117"/>
      <c r="AA619" s="134"/>
      <c r="AB619" s="118"/>
      <c r="AC619" s="134"/>
      <c r="AD619" s="134"/>
      <c r="AE619" s="134"/>
      <c r="AF619" s="117"/>
      <c r="AG619" s="124"/>
      <c r="AH619" s="124"/>
      <c r="AI619" s="124"/>
    </row>
    <row r="620" ht="12.0" customHeight="1">
      <c r="A620" s="112"/>
      <c r="B620" s="112"/>
      <c r="C620" s="112"/>
      <c r="D620" s="117"/>
      <c r="E620" s="114"/>
      <c r="F620" s="117"/>
      <c r="G620" s="117"/>
      <c r="H620" s="136"/>
      <c r="I620" s="117"/>
      <c r="J620" s="117"/>
      <c r="K620" s="118"/>
      <c r="L620" s="119"/>
      <c r="M620" s="120"/>
      <c r="N620" s="135"/>
      <c r="O620" s="120"/>
      <c r="P620" s="119"/>
      <c r="Q620" s="120"/>
      <c r="R620" s="118"/>
      <c r="S620" s="119"/>
      <c r="T620" s="119"/>
      <c r="U620" s="119"/>
      <c r="V620" s="119"/>
      <c r="W620" s="117"/>
      <c r="X620" s="119"/>
      <c r="Y620" s="117"/>
      <c r="Z620" s="117"/>
      <c r="AA620" s="134"/>
      <c r="AB620" s="118"/>
      <c r="AC620" s="134"/>
      <c r="AD620" s="134"/>
      <c r="AE620" s="134"/>
      <c r="AF620" s="117"/>
      <c r="AG620" s="124"/>
      <c r="AH620" s="124"/>
      <c r="AI620" s="124"/>
    </row>
    <row r="621" ht="12.0" customHeight="1">
      <c r="A621" s="112"/>
      <c r="B621" s="112"/>
      <c r="C621" s="112"/>
      <c r="D621" s="117"/>
      <c r="E621" s="114"/>
      <c r="F621" s="117"/>
      <c r="G621" s="117"/>
      <c r="H621" s="136"/>
      <c r="I621" s="117"/>
      <c r="J621" s="117"/>
      <c r="K621" s="118"/>
      <c r="L621" s="119"/>
      <c r="M621" s="120"/>
      <c r="N621" s="135"/>
      <c r="O621" s="120"/>
      <c r="P621" s="119"/>
      <c r="Q621" s="120"/>
      <c r="R621" s="118"/>
      <c r="S621" s="119"/>
      <c r="T621" s="119"/>
      <c r="U621" s="119"/>
      <c r="V621" s="119"/>
      <c r="W621" s="117"/>
      <c r="X621" s="119"/>
      <c r="Y621" s="117"/>
      <c r="Z621" s="117"/>
      <c r="AA621" s="134"/>
      <c r="AB621" s="118"/>
      <c r="AC621" s="134"/>
      <c r="AD621" s="134"/>
      <c r="AE621" s="134"/>
      <c r="AF621" s="117"/>
      <c r="AG621" s="124"/>
      <c r="AH621" s="124"/>
      <c r="AI621" s="124"/>
    </row>
    <row r="622" ht="12.0" customHeight="1">
      <c r="A622" s="112"/>
      <c r="B622" s="112"/>
      <c r="C622" s="112"/>
      <c r="D622" s="117"/>
      <c r="E622" s="114"/>
      <c r="F622" s="117"/>
      <c r="G622" s="117"/>
      <c r="H622" s="136"/>
      <c r="I622" s="117"/>
      <c r="J622" s="117"/>
      <c r="K622" s="118"/>
      <c r="L622" s="119"/>
      <c r="M622" s="120"/>
      <c r="N622" s="135"/>
      <c r="O622" s="120"/>
      <c r="P622" s="119"/>
      <c r="Q622" s="120"/>
      <c r="R622" s="118"/>
      <c r="S622" s="119"/>
      <c r="T622" s="119"/>
      <c r="U622" s="119"/>
      <c r="V622" s="119"/>
      <c r="W622" s="117"/>
      <c r="X622" s="119"/>
      <c r="Y622" s="117"/>
      <c r="Z622" s="117"/>
      <c r="AA622" s="134"/>
      <c r="AB622" s="118"/>
      <c r="AC622" s="134"/>
      <c r="AD622" s="134"/>
      <c r="AE622" s="134"/>
      <c r="AF622" s="117"/>
      <c r="AG622" s="124"/>
      <c r="AH622" s="124"/>
      <c r="AI622" s="124"/>
    </row>
    <row r="623" ht="12.0" customHeight="1">
      <c r="A623" s="112"/>
      <c r="B623" s="112"/>
      <c r="C623" s="112"/>
      <c r="D623" s="117"/>
      <c r="E623" s="114"/>
      <c r="F623" s="117"/>
      <c r="G623" s="117"/>
      <c r="H623" s="136"/>
      <c r="I623" s="117"/>
      <c r="J623" s="117"/>
      <c r="K623" s="118"/>
      <c r="L623" s="119"/>
      <c r="M623" s="120"/>
      <c r="N623" s="135"/>
      <c r="O623" s="120"/>
      <c r="P623" s="119"/>
      <c r="Q623" s="120"/>
      <c r="R623" s="118"/>
      <c r="S623" s="119"/>
      <c r="T623" s="119"/>
      <c r="U623" s="119"/>
      <c r="V623" s="119"/>
      <c r="W623" s="117"/>
      <c r="X623" s="119"/>
      <c r="Y623" s="117"/>
      <c r="Z623" s="117"/>
      <c r="AA623" s="134"/>
      <c r="AB623" s="118"/>
      <c r="AC623" s="134"/>
      <c r="AD623" s="134"/>
      <c r="AE623" s="134"/>
      <c r="AF623" s="117"/>
      <c r="AG623" s="124"/>
      <c r="AH623" s="124"/>
      <c r="AI623" s="124"/>
    </row>
    <row r="624" ht="12.0" customHeight="1">
      <c r="A624" s="112"/>
      <c r="B624" s="112"/>
      <c r="C624" s="112"/>
      <c r="D624" s="117"/>
      <c r="E624" s="114"/>
      <c r="F624" s="117"/>
      <c r="G624" s="117"/>
      <c r="H624" s="136"/>
      <c r="I624" s="117"/>
      <c r="J624" s="117"/>
      <c r="K624" s="118"/>
      <c r="L624" s="119"/>
      <c r="M624" s="120"/>
      <c r="N624" s="135"/>
      <c r="O624" s="120"/>
      <c r="P624" s="119"/>
      <c r="Q624" s="120"/>
      <c r="R624" s="118"/>
      <c r="S624" s="119"/>
      <c r="T624" s="119"/>
      <c r="U624" s="119"/>
      <c r="V624" s="119"/>
      <c r="W624" s="117"/>
      <c r="X624" s="119"/>
      <c r="Y624" s="117"/>
      <c r="Z624" s="117"/>
      <c r="AA624" s="134"/>
      <c r="AB624" s="118"/>
      <c r="AC624" s="134"/>
      <c r="AD624" s="134"/>
      <c r="AE624" s="134"/>
      <c r="AF624" s="117"/>
      <c r="AG624" s="124"/>
      <c r="AH624" s="124"/>
      <c r="AI624" s="124"/>
    </row>
    <row r="625" ht="12.0" customHeight="1">
      <c r="A625" s="112"/>
      <c r="B625" s="112"/>
      <c r="C625" s="112"/>
      <c r="D625" s="117"/>
      <c r="E625" s="114"/>
      <c r="F625" s="117"/>
      <c r="G625" s="117"/>
      <c r="H625" s="136"/>
      <c r="I625" s="117"/>
      <c r="J625" s="117"/>
      <c r="K625" s="118"/>
      <c r="L625" s="119"/>
      <c r="M625" s="120"/>
      <c r="N625" s="135"/>
      <c r="O625" s="120"/>
      <c r="P625" s="119"/>
      <c r="Q625" s="120"/>
      <c r="R625" s="118"/>
      <c r="S625" s="119"/>
      <c r="T625" s="119"/>
      <c r="U625" s="119"/>
      <c r="V625" s="119"/>
      <c r="W625" s="117"/>
      <c r="X625" s="119"/>
      <c r="Y625" s="117"/>
      <c r="Z625" s="117"/>
      <c r="AA625" s="134"/>
      <c r="AB625" s="118"/>
      <c r="AC625" s="134"/>
      <c r="AD625" s="134"/>
      <c r="AE625" s="134"/>
      <c r="AF625" s="117"/>
      <c r="AG625" s="124"/>
      <c r="AH625" s="124"/>
      <c r="AI625" s="124"/>
    </row>
    <row r="626" ht="12.0" customHeight="1">
      <c r="A626" s="112"/>
      <c r="B626" s="112"/>
      <c r="C626" s="112"/>
      <c r="D626" s="117"/>
      <c r="E626" s="114"/>
      <c r="F626" s="117"/>
      <c r="G626" s="117"/>
      <c r="H626" s="136"/>
      <c r="I626" s="117"/>
      <c r="J626" s="117"/>
      <c r="K626" s="118"/>
      <c r="L626" s="119"/>
      <c r="M626" s="120"/>
      <c r="N626" s="135"/>
      <c r="O626" s="120"/>
      <c r="P626" s="119"/>
      <c r="Q626" s="120"/>
      <c r="R626" s="118"/>
      <c r="S626" s="119"/>
      <c r="T626" s="119"/>
      <c r="U626" s="119"/>
      <c r="V626" s="119"/>
      <c r="W626" s="117"/>
      <c r="X626" s="119"/>
      <c r="Y626" s="117"/>
      <c r="Z626" s="117"/>
      <c r="AA626" s="134"/>
      <c r="AB626" s="118"/>
      <c r="AC626" s="134"/>
      <c r="AD626" s="134"/>
      <c r="AE626" s="134"/>
      <c r="AF626" s="117"/>
      <c r="AG626" s="124"/>
      <c r="AH626" s="124"/>
      <c r="AI626" s="124"/>
    </row>
    <row r="627" ht="12.0" customHeight="1">
      <c r="A627" s="112"/>
      <c r="B627" s="112"/>
      <c r="C627" s="112"/>
      <c r="D627" s="117"/>
      <c r="E627" s="114"/>
      <c r="F627" s="117"/>
      <c r="G627" s="117"/>
      <c r="H627" s="136"/>
      <c r="I627" s="117"/>
      <c r="J627" s="117"/>
      <c r="K627" s="118"/>
      <c r="L627" s="119"/>
      <c r="M627" s="120"/>
      <c r="N627" s="135"/>
      <c r="O627" s="120"/>
      <c r="P627" s="119"/>
      <c r="Q627" s="120"/>
      <c r="R627" s="118"/>
      <c r="S627" s="119"/>
      <c r="T627" s="119"/>
      <c r="U627" s="119"/>
      <c r="V627" s="119"/>
      <c r="W627" s="117"/>
      <c r="X627" s="119"/>
      <c r="Y627" s="117"/>
      <c r="Z627" s="117"/>
      <c r="AA627" s="134"/>
      <c r="AB627" s="118"/>
      <c r="AC627" s="134"/>
      <c r="AD627" s="134"/>
      <c r="AE627" s="134"/>
      <c r="AF627" s="117"/>
      <c r="AG627" s="124"/>
      <c r="AH627" s="124"/>
      <c r="AI627" s="124"/>
    </row>
    <row r="628" ht="12.0" customHeight="1">
      <c r="A628" s="112"/>
      <c r="B628" s="112"/>
      <c r="C628" s="112"/>
      <c r="D628" s="117"/>
      <c r="E628" s="114"/>
      <c r="F628" s="117"/>
      <c r="G628" s="117"/>
      <c r="H628" s="136"/>
      <c r="I628" s="117"/>
      <c r="J628" s="117"/>
      <c r="K628" s="118"/>
      <c r="L628" s="119"/>
      <c r="M628" s="120"/>
      <c r="N628" s="135"/>
      <c r="O628" s="120"/>
      <c r="P628" s="119"/>
      <c r="Q628" s="120"/>
      <c r="R628" s="118"/>
      <c r="S628" s="119"/>
      <c r="T628" s="119"/>
      <c r="U628" s="119"/>
      <c r="V628" s="119"/>
      <c r="W628" s="117"/>
      <c r="X628" s="119"/>
      <c r="Y628" s="117"/>
      <c r="Z628" s="117"/>
      <c r="AA628" s="134"/>
      <c r="AB628" s="118"/>
      <c r="AC628" s="134"/>
      <c r="AD628" s="134"/>
      <c r="AE628" s="134"/>
      <c r="AF628" s="117"/>
      <c r="AG628" s="124"/>
      <c r="AH628" s="124"/>
      <c r="AI628" s="124"/>
    </row>
    <row r="629" ht="12.0" customHeight="1">
      <c r="A629" s="112"/>
      <c r="B629" s="112"/>
      <c r="C629" s="112"/>
      <c r="D629" s="117"/>
      <c r="E629" s="114"/>
      <c r="F629" s="117"/>
      <c r="G629" s="117"/>
      <c r="H629" s="136"/>
      <c r="I629" s="117"/>
      <c r="J629" s="117"/>
      <c r="K629" s="118"/>
      <c r="L629" s="119"/>
      <c r="M629" s="120"/>
      <c r="N629" s="135"/>
      <c r="O629" s="120"/>
      <c r="P629" s="119"/>
      <c r="Q629" s="120"/>
      <c r="R629" s="118"/>
      <c r="S629" s="119"/>
      <c r="T629" s="119"/>
      <c r="U629" s="119"/>
      <c r="V629" s="119"/>
      <c r="W629" s="117"/>
      <c r="X629" s="119"/>
      <c r="Y629" s="117"/>
      <c r="Z629" s="117"/>
      <c r="AA629" s="134"/>
      <c r="AB629" s="118"/>
      <c r="AC629" s="134"/>
      <c r="AD629" s="134"/>
      <c r="AE629" s="134"/>
      <c r="AF629" s="117"/>
      <c r="AG629" s="124"/>
      <c r="AH629" s="124"/>
      <c r="AI629" s="124"/>
    </row>
    <row r="630" ht="12.0" customHeight="1">
      <c r="A630" s="112"/>
      <c r="B630" s="112"/>
      <c r="C630" s="112"/>
      <c r="D630" s="117"/>
      <c r="E630" s="114"/>
      <c r="F630" s="117"/>
      <c r="G630" s="117"/>
      <c r="H630" s="136"/>
      <c r="I630" s="117"/>
      <c r="J630" s="117"/>
      <c r="K630" s="118"/>
      <c r="L630" s="119"/>
      <c r="M630" s="120"/>
      <c r="N630" s="135"/>
      <c r="O630" s="120"/>
      <c r="P630" s="119"/>
      <c r="Q630" s="120"/>
      <c r="R630" s="118"/>
      <c r="S630" s="119"/>
      <c r="T630" s="119"/>
      <c r="U630" s="119"/>
      <c r="V630" s="119"/>
      <c r="W630" s="117"/>
      <c r="X630" s="119"/>
      <c r="Y630" s="117"/>
      <c r="Z630" s="117"/>
      <c r="AA630" s="134"/>
      <c r="AB630" s="118"/>
      <c r="AC630" s="134"/>
      <c r="AD630" s="134"/>
      <c r="AE630" s="134"/>
      <c r="AF630" s="117"/>
      <c r="AG630" s="124"/>
      <c r="AH630" s="124"/>
      <c r="AI630" s="124"/>
    </row>
    <row r="631" ht="12.0" customHeight="1">
      <c r="A631" s="112"/>
      <c r="B631" s="112"/>
      <c r="C631" s="112"/>
      <c r="D631" s="117"/>
      <c r="E631" s="114"/>
      <c r="F631" s="117"/>
      <c r="G631" s="117"/>
      <c r="H631" s="136"/>
      <c r="I631" s="117"/>
      <c r="J631" s="117"/>
      <c r="K631" s="118"/>
      <c r="L631" s="119"/>
      <c r="M631" s="120"/>
      <c r="N631" s="135"/>
      <c r="O631" s="120"/>
      <c r="P631" s="119"/>
      <c r="Q631" s="120"/>
      <c r="R631" s="118"/>
      <c r="S631" s="119"/>
      <c r="T631" s="119"/>
      <c r="U631" s="119"/>
      <c r="V631" s="119"/>
      <c r="W631" s="117"/>
      <c r="X631" s="119"/>
      <c r="Y631" s="117"/>
      <c r="Z631" s="117"/>
      <c r="AA631" s="134"/>
      <c r="AB631" s="118"/>
      <c r="AC631" s="134"/>
      <c r="AD631" s="134"/>
      <c r="AE631" s="134"/>
      <c r="AF631" s="117"/>
      <c r="AG631" s="124"/>
      <c r="AH631" s="124"/>
      <c r="AI631" s="124"/>
    </row>
    <row r="632" ht="12.0" customHeight="1">
      <c r="A632" s="112"/>
      <c r="B632" s="112"/>
      <c r="C632" s="112"/>
      <c r="D632" s="117"/>
      <c r="E632" s="114"/>
      <c r="F632" s="117"/>
      <c r="G632" s="117"/>
      <c r="H632" s="136"/>
      <c r="I632" s="117"/>
      <c r="J632" s="117"/>
      <c r="K632" s="118"/>
      <c r="L632" s="119"/>
      <c r="M632" s="120"/>
      <c r="N632" s="135"/>
      <c r="O632" s="120"/>
      <c r="P632" s="119"/>
      <c r="Q632" s="120"/>
      <c r="R632" s="118"/>
      <c r="S632" s="119"/>
      <c r="T632" s="119"/>
      <c r="U632" s="119"/>
      <c r="V632" s="119"/>
      <c r="W632" s="117"/>
      <c r="X632" s="119"/>
      <c r="Y632" s="117"/>
      <c r="Z632" s="117"/>
      <c r="AA632" s="134"/>
      <c r="AB632" s="118"/>
      <c r="AC632" s="134"/>
      <c r="AD632" s="134"/>
      <c r="AE632" s="134"/>
      <c r="AF632" s="117"/>
      <c r="AG632" s="124"/>
      <c r="AH632" s="124"/>
      <c r="AI632" s="124"/>
    </row>
    <row r="633" ht="12.0" customHeight="1">
      <c r="A633" s="112"/>
      <c r="B633" s="112"/>
      <c r="C633" s="112"/>
      <c r="D633" s="117"/>
      <c r="E633" s="114"/>
      <c r="F633" s="117"/>
      <c r="G633" s="117"/>
      <c r="H633" s="136"/>
      <c r="I633" s="117"/>
      <c r="J633" s="117"/>
      <c r="K633" s="118"/>
      <c r="L633" s="119"/>
      <c r="M633" s="120"/>
      <c r="N633" s="135"/>
      <c r="O633" s="120"/>
      <c r="P633" s="119"/>
      <c r="Q633" s="120"/>
      <c r="R633" s="118"/>
      <c r="S633" s="119"/>
      <c r="T633" s="119"/>
      <c r="U633" s="119"/>
      <c r="V633" s="119"/>
      <c r="W633" s="117"/>
      <c r="X633" s="119"/>
      <c r="Y633" s="117"/>
      <c r="Z633" s="117"/>
      <c r="AA633" s="134"/>
      <c r="AB633" s="118"/>
      <c r="AC633" s="134"/>
      <c r="AD633" s="134"/>
      <c r="AE633" s="134"/>
      <c r="AF633" s="117"/>
      <c r="AG633" s="124"/>
      <c r="AH633" s="124"/>
      <c r="AI633" s="124"/>
    </row>
    <row r="634" ht="12.0" customHeight="1">
      <c r="A634" s="112"/>
      <c r="B634" s="112"/>
      <c r="C634" s="112"/>
      <c r="D634" s="117"/>
      <c r="E634" s="114"/>
      <c r="F634" s="117"/>
      <c r="G634" s="117"/>
      <c r="H634" s="136"/>
      <c r="I634" s="117"/>
      <c r="J634" s="117"/>
      <c r="K634" s="118"/>
      <c r="L634" s="119"/>
      <c r="M634" s="120"/>
      <c r="N634" s="135"/>
      <c r="O634" s="120"/>
      <c r="P634" s="119"/>
      <c r="Q634" s="120"/>
      <c r="R634" s="118"/>
      <c r="S634" s="119"/>
      <c r="T634" s="119"/>
      <c r="U634" s="119"/>
      <c r="V634" s="119"/>
      <c r="W634" s="117"/>
      <c r="X634" s="119"/>
      <c r="Y634" s="117"/>
      <c r="Z634" s="117"/>
      <c r="AA634" s="134"/>
      <c r="AB634" s="118"/>
      <c r="AC634" s="134"/>
      <c r="AD634" s="134"/>
      <c r="AE634" s="134"/>
      <c r="AF634" s="117"/>
      <c r="AG634" s="124"/>
      <c r="AH634" s="124"/>
      <c r="AI634" s="124"/>
    </row>
    <row r="635" ht="12.0" customHeight="1">
      <c r="A635" s="112"/>
      <c r="B635" s="112"/>
      <c r="C635" s="112"/>
      <c r="D635" s="117"/>
      <c r="E635" s="114"/>
      <c r="F635" s="117"/>
      <c r="G635" s="117"/>
      <c r="H635" s="136"/>
      <c r="I635" s="117"/>
      <c r="J635" s="117"/>
      <c r="K635" s="118"/>
      <c r="L635" s="119"/>
      <c r="M635" s="120"/>
      <c r="N635" s="135"/>
      <c r="O635" s="120"/>
      <c r="P635" s="119"/>
      <c r="Q635" s="120"/>
      <c r="R635" s="118"/>
      <c r="S635" s="119"/>
      <c r="T635" s="119"/>
      <c r="U635" s="119"/>
      <c r="V635" s="119"/>
      <c r="W635" s="117"/>
      <c r="X635" s="119"/>
      <c r="Y635" s="117"/>
      <c r="Z635" s="117"/>
      <c r="AA635" s="134"/>
      <c r="AB635" s="118"/>
      <c r="AC635" s="134"/>
      <c r="AD635" s="134"/>
      <c r="AE635" s="134"/>
      <c r="AF635" s="117"/>
      <c r="AG635" s="124"/>
      <c r="AH635" s="124"/>
      <c r="AI635" s="124"/>
    </row>
    <row r="636" ht="12.0" customHeight="1">
      <c r="A636" s="112"/>
      <c r="B636" s="112"/>
      <c r="C636" s="112"/>
      <c r="D636" s="117"/>
      <c r="E636" s="114"/>
      <c r="F636" s="117"/>
      <c r="G636" s="117"/>
      <c r="H636" s="136"/>
      <c r="I636" s="117"/>
      <c r="J636" s="117"/>
      <c r="K636" s="118"/>
      <c r="L636" s="119"/>
      <c r="M636" s="120"/>
      <c r="N636" s="135"/>
      <c r="O636" s="120"/>
      <c r="P636" s="119"/>
      <c r="Q636" s="120"/>
      <c r="R636" s="118"/>
      <c r="S636" s="119"/>
      <c r="T636" s="119"/>
      <c r="U636" s="119"/>
      <c r="V636" s="119"/>
      <c r="W636" s="117"/>
      <c r="X636" s="119"/>
      <c r="Y636" s="117"/>
      <c r="Z636" s="117"/>
      <c r="AA636" s="134"/>
      <c r="AB636" s="118"/>
      <c r="AC636" s="134"/>
      <c r="AD636" s="134"/>
      <c r="AE636" s="134"/>
      <c r="AF636" s="117"/>
      <c r="AG636" s="124"/>
      <c r="AH636" s="124"/>
      <c r="AI636" s="124"/>
    </row>
    <row r="637" ht="12.0" customHeight="1">
      <c r="A637" s="112"/>
      <c r="B637" s="112"/>
      <c r="C637" s="112"/>
      <c r="D637" s="117"/>
      <c r="E637" s="114"/>
      <c r="F637" s="117"/>
      <c r="G637" s="117"/>
      <c r="H637" s="136"/>
      <c r="I637" s="117"/>
      <c r="J637" s="117"/>
      <c r="K637" s="118"/>
      <c r="L637" s="119"/>
      <c r="M637" s="120"/>
      <c r="N637" s="135"/>
      <c r="O637" s="120"/>
      <c r="P637" s="119"/>
      <c r="Q637" s="120"/>
      <c r="R637" s="118"/>
      <c r="S637" s="119"/>
      <c r="T637" s="119"/>
      <c r="U637" s="119"/>
      <c r="V637" s="119"/>
      <c r="W637" s="117"/>
      <c r="X637" s="119"/>
      <c r="Y637" s="117"/>
      <c r="Z637" s="117"/>
      <c r="AA637" s="134"/>
      <c r="AB637" s="118"/>
      <c r="AC637" s="134"/>
      <c r="AD637" s="134"/>
      <c r="AE637" s="134"/>
      <c r="AF637" s="117"/>
      <c r="AG637" s="124"/>
      <c r="AH637" s="124"/>
      <c r="AI637" s="124"/>
    </row>
    <row r="638" ht="12.0" customHeight="1">
      <c r="A638" s="112"/>
      <c r="B638" s="112"/>
      <c r="C638" s="112"/>
      <c r="D638" s="117"/>
      <c r="E638" s="114"/>
      <c r="F638" s="117"/>
      <c r="G638" s="117"/>
      <c r="H638" s="136"/>
      <c r="I638" s="117"/>
      <c r="J638" s="117"/>
      <c r="K638" s="118"/>
      <c r="L638" s="119"/>
      <c r="M638" s="120"/>
      <c r="N638" s="135"/>
      <c r="O638" s="120"/>
      <c r="P638" s="119"/>
      <c r="Q638" s="120"/>
      <c r="R638" s="118"/>
      <c r="S638" s="119"/>
      <c r="T638" s="119"/>
      <c r="U638" s="119"/>
      <c r="V638" s="119"/>
      <c r="W638" s="117"/>
      <c r="X638" s="119"/>
      <c r="Y638" s="117"/>
      <c r="Z638" s="117"/>
      <c r="AA638" s="134"/>
      <c r="AB638" s="118"/>
      <c r="AC638" s="134"/>
      <c r="AD638" s="134"/>
      <c r="AE638" s="134"/>
      <c r="AF638" s="117"/>
      <c r="AG638" s="124"/>
      <c r="AH638" s="124"/>
      <c r="AI638" s="124"/>
    </row>
    <row r="639" ht="12.0" customHeight="1">
      <c r="A639" s="112"/>
      <c r="B639" s="112"/>
      <c r="C639" s="112"/>
      <c r="D639" s="117"/>
      <c r="E639" s="114"/>
      <c r="F639" s="117"/>
      <c r="G639" s="117"/>
      <c r="H639" s="136"/>
      <c r="I639" s="117"/>
      <c r="J639" s="117"/>
      <c r="K639" s="118"/>
      <c r="L639" s="119"/>
      <c r="M639" s="120"/>
      <c r="N639" s="135"/>
      <c r="O639" s="120"/>
      <c r="P639" s="119"/>
      <c r="Q639" s="120"/>
      <c r="R639" s="118"/>
      <c r="S639" s="119"/>
      <c r="T639" s="119"/>
      <c r="U639" s="119"/>
      <c r="V639" s="119"/>
      <c r="W639" s="117"/>
      <c r="X639" s="119"/>
      <c r="Y639" s="117"/>
      <c r="Z639" s="117"/>
      <c r="AA639" s="134"/>
      <c r="AB639" s="118"/>
      <c r="AC639" s="134"/>
      <c r="AD639" s="134"/>
      <c r="AE639" s="134"/>
      <c r="AF639" s="117"/>
      <c r="AG639" s="124"/>
      <c r="AH639" s="124"/>
      <c r="AI639" s="124"/>
    </row>
    <row r="640" ht="12.0" customHeight="1">
      <c r="A640" s="112"/>
      <c r="B640" s="112"/>
      <c r="C640" s="112"/>
      <c r="D640" s="117"/>
      <c r="E640" s="114"/>
      <c r="F640" s="117"/>
      <c r="G640" s="117"/>
      <c r="H640" s="136"/>
      <c r="I640" s="117"/>
      <c r="J640" s="117"/>
      <c r="K640" s="118"/>
      <c r="L640" s="119"/>
      <c r="M640" s="120"/>
      <c r="N640" s="135"/>
      <c r="O640" s="120"/>
      <c r="P640" s="119"/>
      <c r="Q640" s="120"/>
      <c r="R640" s="118"/>
      <c r="S640" s="119"/>
      <c r="T640" s="119"/>
      <c r="U640" s="119"/>
      <c r="V640" s="119"/>
      <c r="W640" s="117"/>
      <c r="X640" s="119"/>
      <c r="Y640" s="117"/>
      <c r="Z640" s="117"/>
      <c r="AA640" s="134"/>
      <c r="AB640" s="118"/>
      <c r="AC640" s="134"/>
      <c r="AD640" s="134"/>
      <c r="AE640" s="134"/>
      <c r="AF640" s="117"/>
      <c r="AG640" s="124"/>
      <c r="AH640" s="124"/>
      <c r="AI640" s="124"/>
    </row>
    <row r="641" ht="12.0" customHeight="1">
      <c r="A641" s="112"/>
      <c r="B641" s="112"/>
      <c r="C641" s="112"/>
      <c r="D641" s="117"/>
      <c r="E641" s="114"/>
      <c r="F641" s="117"/>
      <c r="G641" s="117"/>
      <c r="H641" s="136"/>
      <c r="I641" s="117"/>
      <c r="J641" s="117"/>
      <c r="K641" s="118"/>
      <c r="L641" s="119"/>
      <c r="M641" s="120"/>
      <c r="N641" s="135"/>
      <c r="O641" s="120"/>
      <c r="P641" s="119"/>
      <c r="Q641" s="120"/>
      <c r="R641" s="118"/>
      <c r="S641" s="119"/>
      <c r="T641" s="119"/>
      <c r="U641" s="119"/>
      <c r="V641" s="119"/>
      <c r="W641" s="117"/>
      <c r="X641" s="119"/>
      <c r="Y641" s="117"/>
      <c r="Z641" s="117"/>
      <c r="AA641" s="134"/>
      <c r="AB641" s="118"/>
      <c r="AC641" s="134"/>
      <c r="AD641" s="134"/>
      <c r="AE641" s="134"/>
      <c r="AF641" s="117"/>
      <c r="AG641" s="124"/>
      <c r="AH641" s="124"/>
      <c r="AI641" s="124"/>
    </row>
    <row r="642" ht="12.0" customHeight="1">
      <c r="A642" s="112"/>
      <c r="B642" s="112"/>
      <c r="C642" s="112"/>
      <c r="D642" s="117"/>
      <c r="E642" s="114"/>
      <c r="F642" s="117"/>
      <c r="G642" s="117"/>
      <c r="H642" s="136"/>
      <c r="I642" s="117"/>
      <c r="J642" s="117"/>
      <c r="K642" s="118"/>
      <c r="L642" s="119"/>
      <c r="M642" s="120"/>
      <c r="N642" s="135"/>
      <c r="O642" s="120"/>
      <c r="P642" s="119"/>
      <c r="Q642" s="120"/>
      <c r="R642" s="118"/>
      <c r="S642" s="119"/>
      <c r="T642" s="119"/>
      <c r="U642" s="119"/>
      <c r="V642" s="119"/>
      <c r="W642" s="117"/>
      <c r="X642" s="119"/>
      <c r="Y642" s="117"/>
      <c r="Z642" s="117"/>
      <c r="AA642" s="134"/>
      <c r="AB642" s="118"/>
      <c r="AC642" s="134"/>
      <c r="AD642" s="134"/>
      <c r="AE642" s="134"/>
      <c r="AF642" s="117"/>
      <c r="AG642" s="124"/>
      <c r="AH642" s="124"/>
      <c r="AI642" s="124"/>
    </row>
    <row r="643" ht="12.0" customHeight="1">
      <c r="A643" s="112"/>
      <c r="B643" s="112"/>
      <c r="C643" s="112"/>
      <c r="D643" s="117"/>
      <c r="E643" s="114"/>
      <c r="F643" s="117"/>
      <c r="G643" s="117"/>
      <c r="H643" s="136"/>
      <c r="I643" s="117"/>
      <c r="J643" s="117"/>
      <c r="K643" s="118"/>
      <c r="L643" s="119"/>
      <c r="M643" s="120"/>
      <c r="N643" s="135"/>
      <c r="O643" s="120"/>
      <c r="P643" s="119"/>
      <c r="Q643" s="120"/>
      <c r="R643" s="118"/>
      <c r="S643" s="119"/>
      <c r="T643" s="119"/>
      <c r="U643" s="119"/>
      <c r="V643" s="119"/>
      <c r="W643" s="117"/>
      <c r="X643" s="119"/>
      <c r="Y643" s="117"/>
      <c r="Z643" s="117"/>
      <c r="AA643" s="134"/>
      <c r="AB643" s="118"/>
      <c r="AC643" s="134"/>
      <c r="AD643" s="134"/>
      <c r="AE643" s="134"/>
      <c r="AF643" s="117"/>
      <c r="AG643" s="124"/>
      <c r="AH643" s="124"/>
      <c r="AI643" s="124"/>
    </row>
    <row r="644" ht="12.0" customHeight="1">
      <c r="A644" s="112"/>
      <c r="B644" s="112"/>
      <c r="C644" s="112"/>
      <c r="D644" s="117"/>
      <c r="E644" s="114"/>
      <c r="F644" s="117"/>
      <c r="G644" s="117"/>
      <c r="H644" s="136"/>
      <c r="I644" s="117"/>
      <c r="J644" s="117"/>
      <c r="K644" s="118"/>
      <c r="L644" s="119"/>
      <c r="M644" s="120"/>
      <c r="N644" s="135"/>
      <c r="O644" s="120"/>
      <c r="P644" s="119"/>
      <c r="Q644" s="120"/>
      <c r="R644" s="118"/>
      <c r="S644" s="119"/>
      <c r="T644" s="119"/>
      <c r="U644" s="119"/>
      <c r="V644" s="119"/>
      <c r="W644" s="117"/>
      <c r="X644" s="119"/>
      <c r="Y644" s="117"/>
      <c r="Z644" s="117"/>
      <c r="AA644" s="134"/>
      <c r="AB644" s="118"/>
      <c r="AC644" s="134"/>
      <c r="AD644" s="134"/>
      <c r="AE644" s="134"/>
      <c r="AF644" s="117"/>
      <c r="AG644" s="124"/>
      <c r="AH644" s="124"/>
      <c r="AI644" s="124"/>
    </row>
    <row r="645" ht="12.0" customHeight="1">
      <c r="A645" s="112"/>
      <c r="B645" s="112"/>
      <c r="C645" s="112"/>
      <c r="D645" s="117"/>
      <c r="E645" s="114"/>
      <c r="F645" s="117"/>
      <c r="G645" s="117"/>
      <c r="H645" s="136"/>
      <c r="I645" s="117"/>
      <c r="J645" s="117"/>
      <c r="K645" s="118"/>
      <c r="L645" s="119"/>
      <c r="M645" s="120"/>
      <c r="N645" s="135"/>
      <c r="O645" s="120"/>
      <c r="P645" s="119"/>
      <c r="Q645" s="120"/>
      <c r="R645" s="118"/>
      <c r="S645" s="119"/>
      <c r="T645" s="119"/>
      <c r="U645" s="119"/>
      <c r="V645" s="119"/>
      <c r="W645" s="117"/>
      <c r="X645" s="119"/>
      <c r="Y645" s="117"/>
      <c r="Z645" s="117"/>
      <c r="AA645" s="134"/>
      <c r="AB645" s="118"/>
      <c r="AC645" s="134"/>
      <c r="AD645" s="134"/>
      <c r="AE645" s="134"/>
      <c r="AF645" s="117"/>
      <c r="AG645" s="124"/>
      <c r="AH645" s="124"/>
      <c r="AI645" s="124"/>
    </row>
    <row r="646" ht="12.0" customHeight="1">
      <c r="A646" s="112"/>
      <c r="B646" s="112"/>
      <c r="C646" s="112"/>
      <c r="D646" s="117"/>
      <c r="E646" s="114"/>
      <c r="F646" s="117"/>
      <c r="G646" s="117"/>
      <c r="H646" s="136"/>
      <c r="I646" s="117"/>
      <c r="J646" s="117"/>
      <c r="K646" s="118"/>
      <c r="L646" s="119"/>
      <c r="M646" s="120"/>
      <c r="N646" s="135"/>
      <c r="O646" s="120"/>
      <c r="P646" s="119"/>
      <c r="Q646" s="120"/>
      <c r="R646" s="118"/>
      <c r="S646" s="119"/>
      <c r="T646" s="119"/>
      <c r="U646" s="119"/>
      <c r="V646" s="119"/>
      <c r="W646" s="117"/>
      <c r="X646" s="119"/>
      <c r="Y646" s="117"/>
      <c r="Z646" s="117"/>
      <c r="AA646" s="134"/>
      <c r="AB646" s="118"/>
      <c r="AC646" s="134"/>
      <c r="AD646" s="134"/>
      <c r="AE646" s="134"/>
      <c r="AF646" s="117"/>
      <c r="AG646" s="124"/>
      <c r="AH646" s="124"/>
      <c r="AI646" s="124"/>
    </row>
    <row r="647" ht="12.0" customHeight="1">
      <c r="A647" s="112"/>
      <c r="B647" s="112"/>
      <c r="C647" s="112"/>
      <c r="D647" s="117"/>
      <c r="E647" s="114"/>
      <c r="F647" s="117"/>
      <c r="G647" s="117"/>
      <c r="H647" s="136"/>
      <c r="I647" s="117"/>
      <c r="J647" s="117"/>
      <c r="K647" s="118"/>
      <c r="L647" s="119"/>
      <c r="M647" s="120"/>
      <c r="N647" s="135"/>
      <c r="O647" s="120"/>
      <c r="P647" s="119"/>
      <c r="Q647" s="120"/>
      <c r="R647" s="118"/>
      <c r="S647" s="119"/>
      <c r="T647" s="119"/>
      <c r="U647" s="119"/>
      <c r="V647" s="119"/>
      <c r="W647" s="117"/>
      <c r="X647" s="119"/>
      <c r="Y647" s="117"/>
      <c r="Z647" s="117"/>
      <c r="AA647" s="134"/>
      <c r="AB647" s="118"/>
      <c r="AC647" s="134"/>
      <c r="AD647" s="134"/>
      <c r="AE647" s="134"/>
      <c r="AF647" s="117"/>
      <c r="AG647" s="124"/>
      <c r="AH647" s="124"/>
      <c r="AI647" s="124"/>
    </row>
    <row r="648" ht="12.0" customHeight="1">
      <c r="A648" s="112"/>
      <c r="B648" s="112"/>
      <c r="C648" s="112"/>
      <c r="D648" s="117"/>
      <c r="E648" s="114"/>
      <c r="F648" s="117"/>
      <c r="G648" s="117"/>
      <c r="H648" s="136"/>
      <c r="I648" s="117"/>
      <c r="J648" s="117"/>
      <c r="K648" s="118"/>
      <c r="L648" s="119"/>
      <c r="M648" s="120"/>
      <c r="N648" s="135"/>
      <c r="O648" s="120"/>
      <c r="P648" s="119"/>
      <c r="Q648" s="120"/>
      <c r="R648" s="118"/>
      <c r="S648" s="119"/>
      <c r="T648" s="119"/>
      <c r="U648" s="119"/>
      <c r="V648" s="119"/>
      <c r="W648" s="117"/>
      <c r="X648" s="119"/>
      <c r="Y648" s="117"/>
      <c r="Z648" s="117"/>
      <c r="AA648" s="134"/>
      <c r="AB648" s="118"/>
      <c r="AC648" s="134"/>
      <c r="AD648" s="134"/>
      <c r="AE648" s="134"/>
      <c r="AF648" s="117"/>
      <c r="AG648" s="124"/>
      <c r="AH648" s="124"/>
      <c r="AI648" s="124"/>
    </row>
    <row r="649" ht="12.0" customHeight="1">
      <c r="A649" s="112"/>
      <c r="B649" s="112"/>
      <c r="C649" s="112"/>
      <c r="D649" s="117"/>
      <c r="E649" s="114"/>
      <c r="F649" s="117"/>
      <c r="G649" s="117"/>
      <c r="H649" s="136"/>
      <c r="I649" s="117"/>
      <c r="J649" s="117"/>
      <c r="K649" s="118"/>
      <c r="L649" s="119"/>
      <c r="M649" s="120"/>
      <c r="N649" s="135"/>
      <c r="O649" s="120"/>
      <c r="P649" s="119"/>
      <c r="Q649" s="120"/>
      <c r="R649" s="118"/>
      <c r="S649" s="119"/>
      <c r="T649" s="119"/>
      <c r="U649" s="119"/>
      <c r="V649" s="119"/>
      <c r="W649" s="117"/>
      <c r="X649" s="119"/>
      <c r="Y649" s="117"/>
      <c r="Z649" s="117"/>
      <c r="AA649" s="134"/>
      <c r="AB649" s="118"/>
      <c r="AC649" s="134"/>
      <c r="AD649" s="134"/>
      <c r="AE649" s="134"/>
      <c r="AF649" s="117"/>
      <c r="AG649" s="124"/>
      <c r="AH649" s="124"/>
      <c r="AI649" s="124"/>
    </row>
    <row r="650" ht="12.0" customHeight="1">
      <c r="A650" s="112"/>
      <c r="B650" s="112"/>
      <c r="C650" s="112"/>
      <c r="D650" s="117"/>
      <c r="E650" s="114"/>
      <c r="F650" s="117"/>
      <c r="G650" s="117"/>
      <c r="H650" s="136"/>
      <c r="I650" s="117"/>
      <c r="J650" s="117"/>
      <c r="K650" s="118"/>
      <c r="L650" s="119"/>
      <c r="M650" s="120"/>
      <c r="N650" s="135"/>
      <c r="O650" s="120"/>
      <c r="P650" s="119"/>
      <c r="Q650" s="120"/>
      <c r="R650" s="118"/>
      <c r="S650" s="119"/>
      <c r="T650" s="119"/>
      <c r="U650" s="119"/>
      <c r="V650" s="119"/>
      <c r="W650" s="117"/>
      <c r="X650" s="119"/>
      <c r="Y650" s="117"/>
      <c r="Z650" s="117"/>
      <c r="AA650" s="134"/>
      <c r="AB650" s="118"/>
      <c r="AC650" s="134"/>
      <c r="AD650" s="134"/>
      <c r="AE650" s="134"/>
      <c r="AF650" s="117"/>
      <c r="AG650" s="124"/>
      <c r="AH650" s="124"/>
      <c r="AI650" s="124"/>
    </row>
    <row r="651" ht="12.0" customHeight="1">
      <c r="A651" s="112"/>
      <c r="B651" s="112"/>
      <c r="C651" s="112"/>
      <c r="D651" s="117"/>
      <c r="E651" s="114"/>
      <c r="F651" s="117"/>
      <c r="G651" s="117"/>
      <c r="H651" s="136"/>
      <c r="I651" s="117"/>
      <c r="J651" s="117"/>
      <c r="K651" s="118"/>
      <c r="L651" s="119"/>
      <c r="M651" s="120"/>
      <c r="N651" s="135"/>
      <c r="O651" s="120"/>
      <c r="P651" s="119"/>
      <c r="Q651" s="120"/>
      <c r="R651" s="118"/>
      <c r="S651" s="119"/>
      <c r="T651" s="119"/>
      <c r="U651" s="119"/>
      <c r="V651" s="119"/>
      <c r="W651" s="117"/>
      <c r="X651" s="119"/>
      <c r="Y651" s="117"/>
      <c r="Z651" s="117"/>
      <c r="AA651" s="134"/>
      <c r="AB651" s="118"/>
      <c r="AC651" s="134"/>
      <c r="AD651" s="134"/>
      <c r="AE651" s="134"/>
      <c r="AF651" s="117"/>
      <c r="AG651" s="124"/>
      <c r="AH651" s="124"/>
      <c r="AI651" s="124"/>
    </row>
    <row r="652" ht="12.0" customHeight="1">
      <c r="A652" s="112"/>
      <c r="B652" s="112"/>
      <c r="C652" s="112"/>
      <c r="D652" s="117"/>
      <c r="E652" s="114"/>
      <c r="F652" s="117"/>
      <c r="G652" s="117"/>
      <c r="H652" s="136"/>
      <c r="I652" s="117"/>
      <c r="J652" s="117"/>
      <c r="K652" s="118"/>
      <c r="L652" s="119"/>
      <c r="M652" s="120"/>
      <c r="N652" s="135"/>
      <c r="O652" s="120"/>
      <c r="P652" s="119"/>
      <c r="Q652" s="120"/>
      <c r="R652" s="118"/>
      <c r="S652" s="119"/>
      <c r="T652" s="119"/>
      <c r="U652" s="119"/>
      <c r="V652" s="119"/>
      <c r="W652" s="117"/>
      <c r="X652" s="119"/>
      <c r="Y652" s="117"/>
      <c r="Z652" s="117"/>
      <c r="AA652" s="134"/>
      <c r="AB652" s="118"/>
      <c r="AC652" s="134"/>
      <c r="AD652" s="134"/>
      <c r="AE652" s="134"/>
      <c r="AF652" s="117"/>
      <c r="AG652" s="124"/>
      <c r="AH652" s="124"/>
      <c r="AI652" s="124"/>
    </row>
    <row r="653" ht="12.0" customHeight="1">
      <c r="A653" s="112"/>
      <c r="B653" s="112"/>
      <c r="C653" s="112"/>
      <c r="D653" s="117"/>
      <c r="E653" s="114"/>
      <c r="F653" s="117"/>
      <c r="G653" s="117"/>
      <c r="H653" s="136"/>
      <c r="I653" s="117"/>
      <c r="J653" s="117"/>
      <c r="K653" s="118"/>
      <c r="L653" s="119"/>
      <c r="M653" s="120"/>
      <c r="N653" s="135"/>
      <c r="O653" s="120"/>
      <c r="P653" s="119"/>
      <c r="Q653" s="120"/>
      <c r="R653" s="118"/>
      <c r="S653" s="119"/>
      <c r="T653" s="119"/>
      <c r="U653" s="119"/>
      <c r="V653" s="119"/>
      <c r="W653" s="117"/>
      <c r="X653" s="119"/>
      <c r="Y653" s="117"/>
      <c r="Z653" s="117"/>
      <c r="AA653" s="134"/>
      <c r="AB653" s="118"/>
      <c r="AC653" s="134"/>
      <c r="AD653" s="134"/>
      <c r="AE653" s="134"/>
      <c r="AF653" s="117"/>
      <c r="AG653" s="124"/>
      <c r="AH653" s="124"/>
      <c r="AI653" s="124"/>
    </row>
    <row r="654" ht="12.0" customHeight="1">
      <c r="A654" s="112"/>
      <c r="B654" s="112"/>
      <c r="C654" s="112"/>
      <c r="D654" s="117"/>
      <c r="E654" s="114"/>
      <c r="F654" s="117"/>
      <c r="G654" s="117"/>
      <c r="H654" s="136"/>
      <c r="I654" s="117"/>
      <c r="J654" s="117"/>
      <c r="K654" s="118"/>
      <c r="L654" s="119"/>
      <c r="M654" s="120"/>
      <c r="N654" s="135"/>
      <c r="O654" s="120"/>
      <c r="P654" s="119"/>
      <c r="Q654" s="120"/>
      <c r="R654" s="118"/>
      <c r="S654" s="119"/>
      <c r="T654" s="119"/>
      <c r="U654" s="119"/>
      <c r="V654" s="119"/>
      <c r="W654" s="117"/>
      <c r="X654" s="119"/>
      <c r="Y654" s="117"/>
      <c r="Z654" s="117"/>
      <c r="AA654" s="134"/>
      <c r="AB654" s="118"/>
      <c r="AC654" s="134"/>
      <c r="AD654" s="134"/>
      <c r="AE654" s="134"/>
      <c r="AF654" s="117"/>
      <c r="AG654" s="124"/>
      <c r="AH654" s="124"/>
      <c r="AI654" s="124"/>
    </row>
    <row r="655" ht="12.0" customHeight="1">
      <c r="A655" s="112"/>
      <c r="B655" s="112"/>
      <c r="C655" s="112"/>
      <c r="D655" s="117"/>
      <c r="E655" s="114"/>
      <c r="F655" s="117"/>
      <c r="G655" s="117"/>
      <c r="H655" s="136"/>
      <c r="I655" s="117"/>
      <c r="J655" s="117"/>
      <c r="K655" s="118"/>
      <c r="L655" s="119"/>
      <c r="M655" s="120"/>
      <c r="N655" s="135"/>
      <c r="O655" s="120"/>
      <c r="P655" s="119"/>
      <c r="Q655" s="120"/>
      <c r="R655" s="118"/>
      <c r="S655" s="119"/>
      <c r="T655" s="119"/>
      <c r="U655" s="119"/>
      <c r="V655" s="119"/>
      <c r="W655" s="117"/>
      <c r="X655" s="119"/>
      <c r="Y655" s="117"/>
      <c r="Z655" s="117"/>
      <c r="AA655" s="134"/>
      <c r="AB655" s="118"/>
      <c r="AC655" s="134"/>
      <c r="AD655" s="134"/>
      <c r="AE655" s="134"/>
      <c r="AF655" s="117"/>
      <c r="AG655" s="124"/>
      <c r="AH655" s="124"/>
      <c r="AI655" s="124"/>
    </row>
    <row r="656" ht="12.0" customHeight="1">
      <c r="A656" s="112"/>
      <c r="B656" s="112"/>
      <c r="C656" s="112"/>
      <c r="D656" s="117"/>
      <c r="E656" s="114"/>
      <c r="F656" s="117"/>
      <c r="G656" s="117"/>
      <c r="H656" s="136"/>
      <c r="I656" s="117"/>
      <c r="J656" s="117"/>
      <c r="K656" s="118"/>
      <c r="L656" s="119"/>
      <c r="M656" s="120"/>
      <c r="N656" s="135"/>
      <c r="O656" s="120"/>
      <c r="P656" s="119"/>
      <c r="Q656" s="120"/>
      <c r="R656" s="118"/>
      <c r="S656" s="119"/>
      <c r="T656" s="119"/>
      <c r="U656" s="119"/>
      <c r="V656" s="119"/>
      <c r="W656" s="117"/>
      <c r="X656" s="119"/>
      <c r="Y656" s="117"/>
      <c r="Z656" s="117"/>
      <c r="AA656" s="134"/>
      <c r="AB656" s="118"/>
      <c r="AC656" s="134"/>
      <c r="AD656" s="134"/>
      <c r="AE656" s="134"/>
      <c r="AF656" s="117"/>
      <c r="AG656" s="124"/>
      <c r="AH656" s="124"/>
      <c r="AI656" s="124"/>
    </row>
    <row r="657" ht="12.0" customHeight="1">
      <c r="A657" s="112"/>
      <c r="B657" s="112"/>
      <c r="C657" s="112"/>
      <c r="D657" s="117"/>
      <c r="E657" s="114"/>
      <c r="F657" s="117"/>
      <c r="G657" s="117"/>
      <c r="H657" s="136"/>
      <c r="I657" s="117"/>
      <c r="J657" s="117"/>
      <c r="K657" s="118"/>
      <c r="L657" s="119"/>
      <c r="M657" s="120"/>
      <c r="N657" s="135"/>
      <c r="O657" s="120"/>
      <c r="P657" s="119"/>
      <c r="Q657" s="120"/>
      <c r="R657" s="118"/>
      <c r="S657" s="119"/>
      <c r="T657" s="119"/>
      <c r="U657" s="119"/>
      <c r="V657" s="119"/>
      <c r="W657" s="117"/>
      <c r="X657" s="119"/>
      <c r="Y657" s="117"/>
      <c r="Z657" s="117"/>
      <c r="AA657" s="134"/>
      <c r="AB657" s="118"/>
      <c r="AC657" s="134"/>
      <c r="AD657" s="134"/>
      <c r="AE657" s="134"/>
      <c r="AF657" s="117"/>
      <c r="AG657" s="124"/>
      <c r="AH657" s="124"/>
      <c r="AI657" s="124"/>
    </row>
    <row r="658" ht="12.0" customHeight="1">
      <c r="A658" s="112"/>
      <c r="B658" s="112"/>
      <c r="C658" s="112"/>
      <c r="D658" s="117"/>
      <c r="E658" s="114"/>
      <c r="F658" s="117"/>
      <c r="G658" s="117"/>
      <c r="H658" s="136"/>
      <c r="I658" s="117"/>
      <c r="J658" s="117"/>
      <c r="K658" s="118"/>
      <c r="L658" s="119"/>
      <c r="M658" s="120"/>
      <c r="N658" s="135"/>
      <c r="O658" s="120"/>
      <c r="P658" s="119"/>
      <c r="Q658" s="120"/>
      <c r="R658" s="118"/>
      <c r="S658" s="119"/>
      <c r="T658" s="119"/>
      <c r="U658" s="119"/>
      <c r="V658" s="119"/>
      <c r="W658" s="117"/>
      <c r="X658" s="119"/>
      <c r="Y658" s="117"/>
      <c r="Z658" s="117"/>
      <c r="AA658" s="134"/>
      <c r="AB658" s="118"/>
      <c r="AC658" s="134"/>
      <c r="AD658" s="134"/>
      <c r="AE658" s="134"/>
      <c r="AF658" s="117"/>
      <c r="AG658" s="124"/>
      <c r="AH658" s="124"/>
      <c r="AI658" s="124"/>
    </row>
    <row r="659" ht="12.0" customHeight="1">
      <c r="A659" s="112"/>
      <c r="B659" s="112"/>
      <c r="C659" s="112"/>
      <c r="D659" s="117"/>
      <c r="E659" s="114"/>
      <c r="F659" s="117"/>
      <c r="G659" s="117"/>
      <c r="H659" s="136"/>
      <c r="I659" s="117"/>
      <c r="J659" s="117"/>
      <c r="K659" s="118"/>
      <c r="L659" s="119"/>
      <c r="M659" s="120"/>
      <c r="N659" s="135"/>
      <c r="O659" s="120"/>
      <c r="P659" s="119"/>
      <c r="Q659" s="120"/>
      <c r="R659" s="118"/>
      <c r="S659" s="119"/>
      <c r="T659" s="119"/>
      <c r="U659" s="119"/>
      <c r="V659" s="119"/>
      <c r="W659" s="117"/>
      <c r="X659" s="119"/>
      <c r="Y659" s="117"/>
      <c r="Z659" s="117"/>
      <c r="AA659" s="134"/>
      <c r="AB659" s="118"/>
      <c r="AC659" s="134"/>
      <c r="AD659" s="134"/>
      <c r="AE659" s="134"/>
      <c r="AF659" s="117"/>
      <c r="AG659" s="124"/>
      <c r="AH659" s="124"/>
      <c r="AI659" s="124"/>
    </row>
    <row r="660" ht="12.0" customHeight="1">
      <c r="A660" s="112"/>
      <c r="B660" s="112"/>
      <c r="C660" s="112"/>
      <c r="D660" s="117"/>
      <c r="E660" s="114"/>
      <c r="F660" s="117"/>
      <c r="G660" s="117"/>
      <c r="H660" s="136"/>
      <c r="I660" s="117"/>
      <c r="J660" s="117"/>
      <c r="K660" s="118"/>
      <c r="L660" s="119"/>
      <c r="M660" s="120"/>
      <c r="N660" s="135"/>
      <c r="O660" s="120"/>
      <c r="P660" s="119"/>
      <c r="Q660" s="120"/>
      <c r="R660" s="118"/>
      <c r="S660" s="119"/>
      <c r="T660" s="119"/>
      <c r="U660" s="119"/>
      <c r="V660" s="119"/>
      <c r="W660" s="117"/>
      <c r="X660" s="119"/>
      <c r="Y660" s="117"/>
      <c r="Z660" s="117"/>
      <c r="AA660" s="134"/>
      <c r="AB660" s="118"/>
      <c r="AC660" s="134"/>
      <c r="AD660" s="134"/>
      <c r="AE660" s="134"/>
      <c r="AF660" s="117"/>
      <c r="AG660" s="124"/>
      <c r="AH660" s="124"/>
      <c r="AI660" s="124"/>
    </row>
    <row r="661" ht="12.0" customHeight="1">
      <c r="A661" s="112"/>
      <c r="B661" s="112"/>
      <c r="C661" s="112"/>
      <c r="D661" s="117"/>
      <c r="E661" s="114"/>
      <c r="F661" s="117"/>
      <c r="G661" s="117"/>
      <c r="H661" s="136"/>
      <c r="I661" s="117"/>
      <c r="J661" s="117"/>
      <c r="K661" s="118"/>
      <c r="L661" s="119"/>
      <c r="M661" s="120"/>
      <c r="N661" s="135"/>
      <c r="O661" s="120"/>
      <c r="P661" s="119"/>
      <c r="Q661" s="120"/>
      <c r="R661" s="118"/>
      <c r="S661" s="119"/>
      <c r="T661" s="119"/>
      <c r="U661" s="119"/>
      <c r="V661" s="119"/>
      <c r="W661" s="117"/>
      <c r="X661" s="119"/>
      <c r="Y661" s="117"/>
      <c r="Z661" s="117"/>
      <c r="AA661" s="134"/>
      <c r="AB661" s="118"/>
      <c r="AC661" s="134"/>
      <c r="AD661" s="134"/>
      <c r="AE661" s="134"/>
      <c r="AF661" s="117"/>
      <c r="AG661" s="124"/>
      <c r="AH661" s="124"/>
      <c r="AI661" s="124"/>
    </row>
    <row r="662" ht="12.0" customHeight="1">
      <c r="A662" s="112"/>
      <c r="B662" s="112"/>
      <c r="C662" s="112"/>
      <c r="D662" s="117"/>
      <c r="E662" s="114"/>
      <c r="F662" s="117"/>
      <c r="G662" s="117"/>
      <c r="H662" s="136"/>
      <c r="I662" s="117"/>
      <c r="J662" s="117"/>
      <c r="K662" s="118"/>
      <c r="L662" s="119"/>
      <c r="M662" s="120"/>
      <c r="N662" s="135"/>
      <c r="O662" s="120"/>
      <c r="P662" s="119"/>
      <c r="Q662" s="120"/>
      <c r="R662" s="118"/>
      <c r="S662" s="119"/>
      <c r="T662" s="119"/>
      <c r="U662" s="119"/>
      <c r="V662" s="119"/>
      <c r="W662" s="117"/>
      <c r="X662" s="119"/>
      <c r="Y662" s="117"/>
      <c r="Z662" s="117"/>
      <c r="AA662" s="134"/>
      <c r="AB662" s="118"/>
      <c r="AC662" s="134"/>
      <c r="AD662" s="134"/>
      <c r="AE662" s="134"/>
      <c r="AF662" s="117"/>
      <c r="AG662" s="124"/>
      <c r="AH662" s="124"/>
      <c r="AI662" s="124"/>
    </row>
    <row r="663" ht="12.0" customHeight="1">
      <c r="A663" s="112"/>
      <c r="B663" s="112"/>
      <c r="C663" s="112"/>
      <c r="D663" s="117"/>
      <c r="E663" s="114"/>
      <c r="F663" s="117"/>
      <c r="G663" s="117"/>
      <c r="H663" s="136"/>
      <c r="I663" s="117"/>
      <c r="J663" s="117"/>
      <c r="K663" s="118"/>
      <c r="L663" s="119"/>
      <c r="M663" s="120"/>
      <c r="N663" s="135"/>
      <c r="O663" s="120"/>
      <c r="P663" s="119"/>
      <c r="Q663" s="120"/>
      <c r="R663" s="118"/>
      <c r="S663" s="119"/>
      <c r="T663" s="119"/>
      <c r="U663" s="119"/>
      <c r="V663" s="119"/>
      <c r="W663" s="117"/>
      <c r="X663" s="119"/>
      <c r="Y663" s="117"/>
      <c r="Z663" s="117"/>
      <c r="AA663" s="134"/>
      <c r="AB663" s="118"/>
      <c r="AC663" s="134"/>
      <c r="AD663" s="134"/>
      <c r="AE663" s="134"/>
      <c r="AF663" s="117"/>
      <c r="AG663" s="124"/>
      <c r="AH663" s="124"/>
      <c r="AI663" s="124"/>
    </row>
    <row r="664" ht="12.0" customHeight="1">
      <c r="A664" s="112"/>
      <c r="B664" s="112"/>
      <c r="C664" s="112"/>
      <c r="D664" s="117"/>
      <c r="E664" s="114"/>
      <c r="F664" s="117"/>
      <c r="G664" s="117"/>
      <c r="H664" s="136"/>
      <c r="I664" s="117"/>
      <c r="J664" s="117"/>
      <c r="K664" s="118"/>
      <c r="L664" s="119"/>
      <c r="M664" s="120"/>
      <c r="N664" s="135"/>
      <c r="O664" s="120"/>
      <c r="P664" s="119"/>
      <c r="Q664" s="120"/>
      <c r="R664" s="118"/>
      <c r="S664" s="119"/>
      <c r="T664" s="119"/>
      <c r="U664" s="119"/>
      <c r="V664" s="119"/>
      <c r="W664" s="117"/>
      <c r="X664" s="119"/>
      <c r="Y664" s="117"/>
      <c r="Z664" s="117"/>
      <c r="AA664" s="134"/>
      <c r="AB664" s="118"/>
      <c r="AC664" s="134"/>
      <c r="AD664" s="134"/>
      <c r="AE664" s="134"/>
      <c r="AF664" s="117"/>
      <c r="AG664" s="124"/>
      <c r="AH664" s="124"/>
      <c r="AI664" s="124"/>
    </row>
    <row r="665" ht="12.0" customHeight="1">
      <c r="A665" s="112"/>
      <c r="B665" s="112"/>
      <c r="C665" s="112"/>
      <c r="D665" s="117"/>
      <c r="E665" s="114"/>
      <c r="F665" s="117"/>
      <c r="G665" s="117"/>
      <c r="H665" s="136"/>
      <c r="I665" s="117"/>
      <c r="J665" s="117"/>
      <c r="K665" s="118"/>
      <c r="L665" s="119"/>
      <c r="M665" s="120"/>
      <c r="N665" s="135"/>
      <c r="O665" s="120"/>
      <c r="P665" s="119"/>
      <c r="Q665" s="120"/>
      <c r="R665" s="118"/>
      <c r="S665" s="119"/>
      <c r="T665" s="119"/>
      <c r="U665" s="119"/>
      <c r="V665" s="119"/>
      <c r="W665" s="117"/>
      <c r="X665" s="119"/>
      <c r="Y665" s="117"/>
      <c r="Z665" s="117"/>
      <c r="AA665" s="134"/>
      <c r="AB665" s="118"/>
      <c r="AC665" s="134"/>
      <c r="AD665" s="134"/>
      <c r="AE665" s="134"/>
      <c r="AF665" s="117"/>
      <c r="AG665" s="124"/>
      <c r="AH665" s="124"/>
      <c r="AI665" s="124"/>
    </row>
    <row r="666" ht="12.0" customHeight="1">
      <c r="A666" s="112"/>
      <c r="B666" s="112"/>
      <c r="C666" s="112"/>
      <c r="D666" s="117"/>
      <c r="E666" s="114"/>
      <c r="F666" s="117"/>
      <c r="G666" s="117"/>
      <c r="H666" s="136"/>
      <c r="I666" s="117"/>
      <c r="J666" s="117"/>
      <c r="K666" s="118"/>
      <c r="L666" s="119"/>
      <c r="M666" s="120"/>
      <c r="N666" s="135"/>
      <c r="O666" s="120"/>
      <c r="P666" s="119"/>
      <c r="Q666" s="120"/>
      <c r="R666" s="118"/>
      <c r="S666" s="119"/>
      <c r="T666" s="119"/>
      <c r="U666" s="119"/>
      <c r="V666" s="119"/>
      <c r="W666" s="117"/>
      <c r="X666" s="119"/>
      <c r="Y666" s="117"/>
      <c r="Z666" s="117"/>
      <c r="AA666" s="134"/>
      <c r="AB666" s="118"/>
      <c r="AC666" s="134"/>
      <c r="AD666" s="134"/>
      <c r="AE666" s="134"/>
      <c r="AF666" s="117"/>
      <c r="AG666" s="124"/>
      <c r="AH666" s="124"/>
      <c r="AI666" s="124"/>
    </row>
    <row r="667" ht="12.0" customHeight="1">
      <c r="A667" s="112"/>
      <c r="B667" s="112"/>
      <c r="C667" s="112"/>
      <c r="D667" s="117"/>
      <c r="E667" s="114"/>
      <c r="F667" s="117"/>
      <c r="G667" s="117"/>
      <c r="H667" s="136"/>
      <c r="I667" s="117"/>
      <c r="J667" s="117"/>
      <c r="K667" s="118"/>
      <c r="L667" s="119"/>
      <c r="M667" s="120"/>
      <c r="N667" s="135"/>
      <c r="O667" s="120"/>
      <c r="P667" s="119"/>
      <c r="Q667" s="120"/>
      <c r="R667" s="118"/>
      <c r="S667" s="119"/>
      <c r="T667" s="119"/>
      <c r="U667" s="119"/>
      <c r="V667" s="119"/>
      <c r="W667" s="117"/>
      <c r="X667" s="119"/>
      <c r="Y667" s="117"/>
      <c r="Z667" s="117"/>
      <c r="AA667" s="134"/>
      <c r="AB667" s="118"/>
      <c r="AC667" s="134"/>
      <c r="AD667" s="134"/>
      <c r="AE667" s="134"/>
      <c r="AF667" s="117"/>
      <c r="AG667" s="124"/>
      <c r="AH667" s="124"/>
      <c r="AI667" s="124"/>
    </row>
    <row r="668" ht="12.0" customHeight="1">
      <c r="A668" s="112"/>
      <c r="B668" s="112"/>
      <c r="C668" s="112"/>
      <c r="D668" s="117"/>
      <c r="E668" s="114"/>
      <c r="F668" s="117"/>
      <c r="G668" s="117"/>
      <c r="H668" s="136"/>
      <c r="I668" s="117"/>
      <c r="J668" s="117"/>
      <c r="K668" s="118"/>
      <c r="L668" s="119"/>
      <c r="M668" s="120"/>
      <c r="N668" s="135"/>
      <c r="O668" s="120"/>
      <c r="P668" s="119"/>
      <c r="Q668" s="120"/>
      <c r="R668" s="118"/>
      <c r="S668" s="119"/>
      <c r="T668" s="119"/>
      <c r="U668" s="119"/>
      <c r="V668" s="119"/>
      <c r="W668" s="117"/>
      <c r="X668" s="119"/>
      <c r="Y668" s="117"/>
      <c r="Z668" s="117"/>
      <c r="AA668" s="134"/>
      <c r="AB668" s="118"/>
      <c r="AC668" s="134"/>
      <c r="AD668" s="134"/>
      <c r="AE668" s="134"/>
      <c r="AF668" s="117"/>
      <c r="AG668" s="124"/>
      <c r="AH668" s="124"/>
      <c r="AI668" s="124"/>
    </row>
    <row r="669" ht="12.0" customHeight="1">
      <c r="A669" s="112"/>
      <c r="B669" s="112"/>
      <c r="C669" s="112"/>
      <c r="D669" s="117"/>
      <c r="E669" s="114"/>
      <c r="F669" s="117"/>
      <c r="G669" s="117"/>
      <c r="H669" s="136"/>
      <c r="I669" s="117"/>
      <c r="J669" s="117"/>
      <c r="K669" s="118"/>
      <c r="L669" s="119"/>
      <c r="M669" s="120"/>
      <c r="N669" s="135"/>
      <c r="O669" s="120"/>
      <c r="P669" s="119"/>
      <c r="Q669" s="120"/>
      <c r="R669" s="118"/>
      <c r="S669" s="119"/>
      <c r="T669" s="119"/>
      <c r="U669" s="119"/>
      <c r="V669" s="119"/>
      <c r="W669" s="117"/>
      <c r="X669" s="119"/>
      <c r="Y669" s="117"/>
      <c r="Z669" s="117"/>
      <c r="AA669" s="134"/>
      <c r="AB669" s="118"/>
      <c r="AC669" s="134"/>
      <c r="AD669" s="134"/>
      <c r="AE669" s="134"/>
      <c r="AF669" s="117"/>
      <c r="AG669" s="124"/>
      <c r="AH669" s="124"/>
      <c r="AI669" s="124"/>
    </row>
    <row r="670" ht="12.0" customHeight="1">
      <c r="A670" s="112"/>
      <c r="B670" s="112"/>
      <c r="C670" s="112"/>
      <c r="D670" s="117"/>
      <c r="E670" s="114"/>
      <c r="F670" s="117"/>
      <c r="G670" s="117"/>
      <c r="H670" s="136"/>
      <c r="I670" s="117"/>
      <c r="J670" s="117"/>
      <c r="K670" s="118"/>
      <c r="L670" s="119"/>
      <c r="M670" s="120"/>
      <c r="N670" s="135"/>
      <c r="O670" s="120"/>
      <c r="P670" s="119"/>
      <c r="Q670" s="120"/>
      <c r="R670" s="118"/>
      <c r="S670" s="119"/>
      <c r="T670" s="119"/>
      <c r="U670" s="119"/>
      <c r="V670" s="119"/>
      <c r="W670" s="117"/>
      <c r="X670" s="119"/>
      <c r="Y670" s="117"/>
      <c r="Z670" s="117"/>
      <c r="AA670" s="134"/>
      <c r="AB670" s="118"/>
      <c r="AC670" s="134"/>
      <c r="AD670" s="134"/>
      <c r="AE670" s="134"/>
      <c r="AF670" s="117"/>
      <c r="AG670" s="124"/>
      <c r="AH670" s="124"/>
      <c r="AI670" s="124"/>
    </row>
    <row r="671" ht="12.0" customHeight="1">
      <c r="A671" s="112"/>
      <c r="B671" s="112"/>
      <c r="C671" s="112"/>
      <c r="D671" s="117"/>
      <c r="E671" s="114"/>
      <c r="F671" s="117"/>
      <c r="G671" s="117"/>
      <c r="H671" s="136"/>
      <c r="I671" s="117"/>
      <c r="J671" s="117"/>
      <c r="K671" s="118"/>
      <c r="L671" s="119"/>
      <c r="M671" s="120"/>
      <c r="N671" s="135"/>
      <c r="O671" s="120"/>
      <c r="P671" s="119"/>
      <c r="Q671" s="120"/>
      <c r="R671" s="118"/>
      <c r="S671" s="119"/>
      <c r="T671" s="119"/>
      <c r="U671" s="119"/>
      <c r="V671" s="119"/>
      <c r="W671" s="117"/>
      <c r="X671" s="119"/>
      <c r="Y671" s="117"/>
      <c r="Z671" s="117"/>
      <c r="AA671" s="134"/>
      <c r="AB671" s="118"/>
      <c r="AC671" s="134"/>
      <c r="AD671" s="134"/>
      <c r="AE671" s="134"/>
      <c r="AF671" s="117"/>
      <c r="AG671" s="124"/>
      <c r="AH671" s="124"/>
      <c r="AI671" s="124"/>
    </row>
    <row r="672" ht="12.0" customHeight="1">
      <c r="A672" s="112"/>
      <c r="B672" s="112"/>
      <c r="C672" s="112"/>
      <c r="D672" s="117"/>
      <c r="E672" s="114"/>
      <c r="F672" s="117"/>
      <c r="G672" s="117"/>
      <c r="H672" s="136"/>
      <c r="I672" s="117"/>
      <c r="J672" s="117"/>
      <c r="K672" s="118"/>
      <c r="L672" s="119"/>
      <c r="M672" s="120"/>
      <c r="N672" s="135"/>
      <c r="O672" s="120"/>
      <c r="P672" s="119"/>
      <c r="Q672" s="120"/>
      <c r="R672" s="118"/>
      <c r="S672" s="119"/>
      <c r="T672" s="119"/>
      <c r="U672" s="119"/>
      <c r="V672" s="119"/>
      <c r="W672" s="117"/>
      <c r="X672" s="119"/>
      <c r="Y672" s="117"/>
      <c r="Z672" s="117"/>
      <c r="AA672" s="134"/>
      <c r="AB672" s="118"/>
      <c r="AC672" s="134"/>
      <c r="AD672" s="134"/>
      <c r="AE672" s="134"/>
      <c r="AF672" s="117"/>
      <c r="AG672" s="124"/>
      <c r="AH672" s="124"/>
      <c r="AI672" s="124"/>
    </row>
    <row r="673" ht="12.0" customHeight="1">
      <c r="A673" s="112"/>
      <c r="B673" s="112"/>
      <c r="C673" s="112"/>
      <c r="D673" s="117"/>
      <c r="E673" s="114"/>
      <c r="F673" s="117"/>
      <c r="G673" s="117"/>
      <c r="H673" s="136"/>
      <c r="I673" s="117"/>
      <c r="J673" s="117"/>
      <c r="K673" s="118"/>
      <c r="L673" s="119"/>
      <c r="M673" s="120"/>
      <c r="N673" s="135"/>
      <c r="O673" s="120"/>
      <c r="P673" s="119"/>
      <c r="Q673" s="120"/>
      <c r="R673" s="118"/>
      <c r="S673" s="119"/>
      <c r="T673" s="119"/>
      <c r="U673" s="119"/>
      <c r="V673" s="119"/>
      <c r="W673" s="117"/>
      <c r="X673" s="119"/>
      <c r="Y673" s="117"/>
      <c r="Z673" s="117"/>
      <c r="AA673" s="134"/>
      <c r="AB673" s="118"/>
      <c r="AC673" s="134"/>
      <c r="AD673" s="134"/>
      <c r="AE673" s="134"/>
      <c r="AF673" s="117"/>
      <c r="AG673" s="124"/>
      <c r="AH673" s="124"/>
      <c r="AI673" s="124"/>
    </row>
    <row r="674" ht="12.0" customHeight="1">
      <c r="A674" s="112"/>
      <c r="B674" s="112"/>
      <c r="C674" s="112"/>
      <c r="D674" s="117"/>
      <c r="E674" s="114"/>
      <c r="F674" s="117"/>
      <c r="G674" s="117"/>
      <c r="H674" s="136"/>
      <c r="I674" s="117"/>
      <c r="J674" s="117"/>
      <c r="K674" s="118"/>
      <c r="L674" s="119"/>
      <c r="M674" s="120"/>
      <c r="N674" s="135"/>
      <c r="O674" s="120"/>
      <c r="P674" s="119"/>
      <c r="Q674" s="120"/>
      <c r="R674" s="118"/>
      <c r="S674" s="119"/>
      <c r="T674" s="119"/>
      <c r="U674" s="119"/>
      <c r="V674" s="119"/>
      <c r="W674" s="117"/>
      <c r="X674" s="119"/>
      <c r="Y674" s="117"/>
      <c r="Z674" s="117"/>
      <c r="AA674" s="134"/>
      <c r="AB674" s="118"/>
      <c r="AC674" s="134"/>
      <c r="AD674" s="134"/>
      <c r="AE674" s="134"/>
      <c r="AF674" s="117"/>
      <c r="AG674" s="124"/>
      <c r="AH674" s="124"/>
      <c r="AI674" s="124"/>
    </row>
    <row r="675" ht="12.0" customHeight="1">
      <c r="A675" s="112"/>
      <c r="B675" s="112"/>
      <c r="C675" s="112"/>
      <c r="D675" s="117"/>
      <c r="E675" s="114"/>
      <c r="F675" s="117"/>
      <c r="G675" s="117"/>
      <c r="H675" s="136"/>
      <c r="I675" s="117"/>
      <c r="J675" s="117"/>
      <c r="K675" s="118"/>
      <c r="L675" s="119"/>
      <c r="M675" s="120"/>
      <c r="N675" s="135"/>
      <c r="O675" s="120"/>
      <c r="P675" s="119"/>
      <c r="Q675" s="120"/>
      <c r="R675" s="118"/>
      <c r="S675" s="119"/>
      <c r="T675" s="119"/>
      <c r="U675" s="119"/>
      <c r="V675" s="119"/>
      <c r="W675" s="117"/>
      <c r="X675" s="119"/>
      <c r="Y675" s="117"/>
      <c r="Z675" s="117"/>
      <c r="AA675" s="134"/>
      <c r="AB675" s="118"/>
      <c r="AC675" s="134"/>
      <c r="AD675" s="134"/>
      <c r="AE675" s="134"/>
      <c r="AF675" s="117"/>
      <c r="AG675" s="124"/>
      <c r="AH675" s="124"/>
      <c r="AI675" s="124"/>
    </row>
    <row r="676" ht="12.0" customHeight="1">
      <c r="A676" s="112"/>
      <c r="B676" s="112"/>
      <c r="C676" s="112"/>
      <c r="D676" s="117"/>
      <c r="E676" s="114"/>
      <c r="F676" s="117"/>
      <c r="G676" s="117"/>
      <c r="H676" s="136"/>
      <c r="I676" s="117"/>
      <c r="J676" s="117"/>
      <c r="K676" s="118"/>
      <c r="L676" s="119"/>
      <c r="M676" s="120"/>
      <c r="N676" s="135"/>
      <c r="O676" s="120"/>
      <c r="P676" s="119"/>
      <c r="Q676" s="120"/>
      <c r="R676" s="118"/>
      <c r="S676" s="119"/>
      <c r="T676" s="119"/>
      <c r="U676" s="119"/>
      <c r="V676" s="119"/>
      <c r="W676" s="117"/>
      <c r="X676" s="119"/>
      <c r="Y676" s="117"/>
      <c r="Z676" s="117"/>
      <c r="AA676" s="134"/>
      <c r="AB676" s="118"/>
      <c r="AC676" s="134"/>
      <c r="AD676" s="134"/>
      <c r="AE676" s="134"/>
      <c r="AF676" s="117"/>
      <c r="AG676" s="124"/>
      <c r="AH676" s="124"/>
      <c r="AI676" s="124"/>
    </row>
    <row r="677" ht="12.0" customHeight="1">
      <c r="A677" s="112"/>
      <c r="B677" s="112"/>
      <c r="C677" s="112"/>
      <c r="D677" s="117"/>
      <c r="E677" s="114"/>
      <c r="F677" s="117"/>
      <c r="G677" s="117"/>
      <c r="H677" s="136"/>
      <c r="I677" s="117"/>
      <c r="J677" s="117"/>
      <c r="K677" s="118"/>
      <c r="L677" s="119"/>
      <c r="M677" s="120"/>
      <c r="N677" s="135"/>
      <c r="O677" s="120"/>
      <c r="P677" s="119"/>
      <c r="Q677" s="120"/>
      <c r="R677" s="118"/>
      <c r="S677" s="119"/>
      <c r="T677" s="119"/>
      <c r="U677" s="119"/>
      <c r="V677" s="119"/>
      <c r="W677" s="117"/>
      <c r="X677" s="119"/>
      <c r="Y677" s="117"/>
      <c r="Z677" s="117"/>
      <c r="AA677" s="134"/>
      <c r="AB677" s="118"/>
      <c r="AC677" s="134"/>
      <c r="AD677" s="134"/>
      <c r="AE677" s="134"/>
      <c r="AF677" s="117"/>
      <c r="AG677" s="124"/>
      <c r="AH677" s="124"/>
      <c r="AI677" s="124"/>
    </row>
    <row r="678" ht="12.0" customHeight="1">
      <c r="A678" s="112"/>
      <c r="B678" s="112"/>
      <c r="C678" s="112"/>
      <c r="D678" s="117"/>
      <c r="E678" s="114"/>
      <c r="F678" s="117"/>
      <c r="G678" s="117"/>
      <c r="H678" s="136"/>
      <c r="I678" s="117"/>
      <c r="J678" s="117"/>
      <c r="K678" s="118"/>
      <c r="L678" s="119"/>
      <c r="M678" s="120"/>
      <c r="N678" s="135"/>
      <c r="O678" s="120"/>
      <c r="P678" s="119"/>
      <c r="Q678" s="120"/>
      <c r="R678" s="118"/>
      <c r="S678" s="119"/>
      <c r="T678" s="119"/>
      <c r="U678" s="119"/>
      <c r="V678" s="119"/>
      <c r="W678" s="117"/>
      <c r="X678" s="119"/>
      <c r="Y678" s="117"/>
      <c r="Z678" s="117"/>
      <c r="AA678" s="134"/>
      <c r="AB678" s="118"/>
      <c r="AC678" s="134"/>
      <c r="AD678" s="134"/>
      <c r="AE678" s="134"/>
      <c r="AF678" s="117"/>
      <c r="AG678" s="124"/>
      <c r="AH678" s="124"/>
      <c r="AI678" s="124"/>
    </row>
    <row r="679" ht="12.0" customHeight="1">
      <c r="A679" s="112"/>
      <c r="B679" s="112"/>
      <c r="C679" s="112"/>
      <c r="D679" s="117"/>
      <c r="E679" s="114"/>
      <c r="F679" s="117"/>
      <c r="G679" s="117"/>
      <c r="H679" s="136"/>
      <c r="I679" s="117"/>
      <c r="J679" s="117"/>
      <c r="K679" s="118"/>
      <c r="L679" s="119"/>
      <c r="M679" s="120"/>
      <c r="N679" s="135"/>
      <c r="O679" s="120"/>
      <c r="P679" s="119"/>
      <c r="Q679" s="120"/>
      <c r="R679" s="118"/>
      <c r="S679" s="119"/>
      <c r="T679" s="119"/>
      <c r="U679" s="119"/>
      <c r="V679" s="119"/>
      <c r="W679" s="117"/>
      <c r="X679" s="119"/>
      <c r="Y679" s="117"/>
      <c r="Z679" s="117"/>
      <c r="AA679" s="134"/>
      <c r="AB679" s="118"/>
      <c r="AC679" s="134"/>
      <c r="AD679" s="134"/>
      <c r="AE679" s="134"/>
      <c r="AF679" s="117"/>
      <c r="AG679" s="124"/>
      <c r="AH679" s="124"/>
      <c r="AI679" s="124"/>
    </row>
    <row r="680" ht="12.0" customHeight="1">
      <c r="A680" s="112"/>
      <c r="B680" s="112"/>
      <c r="C680" s="112"/>
      <c r="D680" s="117"/>
      <c r="E680" s="114"/>
      <c r="F680" s="117"/>
      <c r="G680" s="117"/>
      <c r="H680" s="136"/>
      <c r="I680" s="117"/>
      <c r="J680" s="117"/>
      <c r="K680" s="118"/>
      <c r="L680" s="119"/>
      <c r="M680" s="120"/>
      <c r="N680" s="135"/>
      <c r="O680" s="120"/>
      <c r="P680" s="119"/>
      <c r="Q680" s="120"/>
      <c r="R680" s="118"/>
      <c r="S680" s="119"/>
      <c r="T680" s="119"/>
      <c r="U680" s="119"/>
      <c r="V680" s="119"/>
      <c r="W680" s="117"/>
      <c r="X680" s="119"/>
      <c r="Y680" s="117"/>
      <c r="Z680" s="117"/>
      <c r="AA680" s="134"/>
      <c r="AB680" s="118"/>
      <c r="AC680" s="134"/>
      <c r="AD680" s="134"/>
      <c r="AE680" s="134"/>
      <c r="AF680" s="117"/>
      <c r="AG680" s="124"/>
      <c r="AH680" s="124"/>
      <c r="AI680" s="124"/>
    </row>
    <row r="681" ht="12.0" customHeight="1">
      <c r="A681" s="112"/>
      <c r="B681" s="112"/>
      <c r="C681" s="112"/>
      <c r="D681" s="117"/>
      <c r="E681" s="114"/>
      <c r="F681" s="117"/>
      <c r="G681" s="117"/>
      <c r="H681" s="136"/>
      <c r="I681" s="117"/>
      <c r="J681" s="117"/>
      <c r="K681" s="118"/>
      <c r="L681" s="119"/>
      <c r="M681" s="120"/>
      <c r="N681" s="135"/>
      <c r="O681" s="120"/>
      <c r="P681" s="119"/>
      <c r="Q681" s="120"/>
      <c r="R681" s="118"/>
      <c r="S681" s="119"/>
      <c r="T681" s="119"/>
      <c r="U681" s="119"/>
      <c r="V681" s="119"/>
      <c r="W681" s="117"/>
      <c r="X681" s="119"/>
      <c r="Y681" s="117"/>
      <c r="Z681" s="117"/>
      <c r="AA681" s="134"/>
      <c r="AB681" s="118"/>
      <c r="AC681" s="134"/>
      <c r="AD681" s="134"/>
      <c r="AE681" s="134"/>
      <c r="AF681" s="117"/>
      <c r="AG681" s="124"/>
      <c r="AH681" s="124"/>
      <c r="AI681" s="124"/>
    </row>
    <row r="682" ht="12.0" customHeight="1">
      <c r="A682" s="112"/>
      <c r="B682" s="112"/>
      <c r="C682" s="112"/>
      <c r="D682" s="117"/>
      <c r="E682" s="114"/>
      <c r="F682" s="117"/>
      <c r="G682" s="117"/>
      <c r="H682" s="136"/>
      <c r="I682" s="117"/>
      <c r="J682" s="117"/>
      <c r="K682" s="118"/>
      <c r="L682" s="119"/>
      <c r="M682" s="120"/>
      <c r="N682" s="135"/>
      <c r="O682" s="120"/>
      <c r="P682" s="119"/>
      <c r="Q682" s="120"/>
      <c r="R682" s="118"/>
      <c r="S682" s="119"/>
      <c r="T682" s="119"/>
      <c r="U682" s="119"/>
      <c r="V682" s="119"/>
      <c r="W682" s="117"/>
      <c r="X682" s="119"/>
      <c r="Y682" s="117"/>
      <c r="Z682" s="117"/>
      <c r="AA682" s="134"/>
      <c r="AB682" s="118"/>
      <c r="AC682" s="134"/>
      <c r="AD682" s="134"/>
      <c r="AE682" s="134"/>
      <c r="AF682" s="117"/>
      <c r="AG682" s="124"/>
      <c r="AH682" s="124"/>
      <c r="AI682" s="124"/>
    </row>
    <row r="683" ht="12.0" customHeight="1">
      <c r="A683" s="112"/>
      <c r="B683" s="112"/>
      <c r="C683" s="112"/>
      <c r="D683" s="117"/>
      <c r="E683" s="114"/>
      <c r="F683" s="117"/>
      <c r="G683" s="117"/>
      <c r="H683" s="136"/>
      <c r="I683" s="117"/>
      <c r="J683" s="117"/>
      <c r="K683" s="118"/>
      <c r="L683" s="119"/>
      <c r="M683" s="120"/>
      <c r="N683" s="135"/>
      <c r="O683" s="120"/>
      <c r="P683" s="119"/>
      <c r="Q683" s="120"/>
      <c r="R683" s="118"/>
      <c r="S683" s="119"/>
      <c r="T683" s="119"/>
      <c r="U683" s="119"/>
      <c r="V683" s="119"/>
      <c r="W683" s="117"/>
      <c r="X683" s="119"/>
      <c r="Y683" s="117"/>
      <c r="Z683" s="117"/>
      <c r="AA683" s="134"/>
      <c r="AB683" s="118"/>
      <c r="AC683" s="134"/>
      <c r="AD683" s="134"/>
      <c r="AE683" s="134"/>
      <c r="AF683" s="117"/>
      <c r="AG683" s="124"/>
      <c r="AH683" s="124"/>
      <c r="AI683" s="124"/>
    </row>
    <row r="684" ht="12.0" customHeight="1">
      <c r="A684" s="112"/>
      <c r="B684" s="112"/>
      <c r="C684" s="112"/>
      <c r="D684" s="117"/>
      <c r="E684" s="114"/>
      <c r="F684" s="117"/>
      <c r="G684" s="117"/>
      <c r="H684" s="136"/>
      <c r="I684" s="117"/>
      <c r="J684" s="117"/>
      <c r="K684" s="118"/>
      <c r="L684" s="119"/>
      <c r="M684" s="120"/>
      <c r="N684" s="135"/>
      <c r="O684" s="120"/>
      <c r="P684" s="119"/>
      <c r="Q684" s="120"/>
      <c r="R684" s="118"/>
      <c r="S684" s="119"/>
      <c r="T684" s="119"/>
      <c r="U684" s="119"/>
      <c r="V684" s="119"/>
      <c r="W684" s="117"/>
      <c r="X684" s="119"/>
      <c r="Y684" s="117"/>
      <c r="Z684" s="117"/>
      <c r="AA684" s="134"/>
      <c r="AB684" s="118"/>
      <c r="AC684" s="134"/>
      <c r="AD684" s="134"/>
      <c r="AE684" s="134"/>
      <c r="AF684" s="117"/>
      <c r="AG684" s="124"/>
      <c r="AH684" s="124"/>
      <c r="AI684" s="124"/>
    </row>
    <row r="685" ht="12.0" customHeight="1">
      <c r="A685" s="112"/>
      <c r="B685" s="112"/>
      <c r="C685" s="112"/>
      <c r="D685" s="117"/>
      <c r="E685" s="114"/>
      <c r="F685" s="117"/>
      <c r="G685" s="117"/>
      <c r="H685" s="136"/>
      <c r="I685" s="117"/>
      <c r="J685" s="117"/>
      <c r="K685" s="118"/>
      <c r="L685" s="119"/>
      <c r="M685" s="120"/>
      <c r="N685" s="135"/>
      <c r="O685" s="120"/>
      <c r="P685" s="119"/>
      <c r="Q685" s="120"/>
      <c r="R685" s="118"/>
      <c r="S685" s="119"/>
      <c r="T685" s="119"/>
      <c r="U685" s="119"/>
      <c r="V685" s="119"/>
      <c r="W685" s="117"/>
      <c r="X685" s="119"/>
      <c r="Y685" s="117"/>
      <c r="Z685" s="117"/>
      <c r="AA685" s="134"/>
      <c r="AB685" s="118"/>
      <c r="AC685" s="134"/>
      <c r="AD685" s="134"/>
      <c r="AE685" s="134"/>
      <c r="AF685" s="117"/>
      <c r="AG685" s="124"/>
      <c r="AH685" s="124"/>
      <c r="AI685" s="124"/>
    </row>
    <row r="686" ht="12.0" customHeight="1">
      <c r="A686" s="112"/>
      <c r="B686" s="112"/>
      <c r="C686" s="112"/>
      <c r="D686" s="117"/>
      <c r="E686" s="114"/>
      <c r="F686" s="117"/>
      <c r="G686" s="117"/>
      <c r="H686" s="136"/>
      <c r="I686" s="117"/>
      <c r="J686" s="117"/>
      <c r="K686" s="118"/>
      <c r="L686" s="119"/>
      <c r="M686" s="120"/>
      <c r="N686" s="135"/>
      <c r="O686" s="120"/>
      <c r="P686" s="119"/>
      <c r="Q686" s="120"/>
      <c r="R686" s="118"/>
      <c r="S686" s="119"/>
      <c r="T686" s="119"/>
      <c r="U686" s="119"/>
      <c r="V686" s="119"/>
      <c r="W686" s="117"/>
      <c r="X686" s="119"/>
      <c r="Y686" s="117"/>
      <c r="Z686" s="117"/>
      <c r="AA686" s="134"/>
      <c r="AB686" s="118"/>
      <c r="AC686" s="134"/>
      <c r="AD686" s="134"/>
      <c r="AE686" s="134"/>
      <c r="AF686" s="117"/>
      <c r="AG686" s="124"/>
      <c r="AH686" s="124"/>
      <c r="AI686" s="124"/>
    </row>
    <row r="687" ht="12.0" customHeight="1">
      <c r="A687" s="112"/>
      <c r="B687" s="112"/>
      <c r="C687" s="112"/>
      <c r="D687" s="117"/>
      <c r="E687" s="114"/>
      <c r="F687" s="117"/>
      <c r="G687" s="117"/>
      <c r="H687" s="136"/>
      <c r="I687" s="117"/>
      <c r="J687" s="117"/>
      <c r="K687" s="118"/>
      <c r="L687" s="119"/>
      <c r="M687" s="120"/>
      <c r="N687" s="135"/>
      <c r="O687" s="120"/>
      <c r="P687" s="119"/>
      <c r="Q687" s="120"/>
      <c r="R687" s="118"/>
      <c r="S687" s="119"/>
      <c r="T687" s="119"/>
      <c r="U687" s="119"/>
      <c r="V687" s="119"/>
      <c r="W687" s="117"/>
      <c r="X687" s="119"/>
      <c r="Y687" s="117"/>
      <c r="Z687" s="117"/>
      <c r="AA687" s="134"/>
      <c r="AB687" s="118"/>
      <c r="AC687" s="134"/>
      <c r="AD687" s="134"/>
      <c r="AE687" s="134"/>
      <c r="AF687" s="117"/>
      <c r="AG687" s="124"/>
      <c r="AH687" s="124"/>
      <c r="AI687" s="124"/>
    </row>
    <row r="688" ht="12.0" customHeight="1">
      <c r="A688" s="112"/>
      <c r="B688" s="112"/>
      <c r="C688" s="112"/>
      <c r="D688" s="117"/>
      <c r="E688" s="114"/>
      <c r="F688" s="117"/>
      <c r="G688" s="117"/>
      <c r="H688" s="136"/>
      <c r="I688" s="117"/>
      <c r="J688" s="117"/>
      <c r="K688" s="118"/>
      <c r="L688" s="119"/>
      <c r="M688" s="120"/>
      <c r="N688" s="135"/>
      <c r="O688" s="120"/>
      <c r="P688" s="119"/>
      <c r="Q688" s="120"/>
      <c r="R688" s="118"/>
      <c r="S688" s="119"/>
      <c r="T688" s="119"/>
      <c r="U688" s="119"/>
      <c r="V688" s="119"/>
      <c r="W688" s="117"/>
      <c r="X688" s="119"/>
      <c r="Y688" s="117"/>
      <c r="Z688" s="117"/>
      <c r="AA688" s="134"/>
      <c r="AB688" s="118"/>
      <c r="AC688" s="134"/>
      <c r="AD688" s="134"/>
      <c r="AE688" s="134"/>
      <c r="AF688" s="117"/>
      <c r="AG688" s="124"/>
      <c r="AH688" s="124"/>
      <c r="AI688" s="124"/>
    </row>
    <row r="689" ht="12.0" customHeight="1">
      <c r="A689" s="112"/>
      <c r="B689" s="112"/>
      <c r="C689" s="112"/>
      <c r="D689" s="117"/>
      <c r="E689" s="114"/>
      <c r="F689" s="117"/>
      <c r="G689" s="117"/>
      <c r="H689" s="136"/>
      <c r="I689" s="117"/>
      <c r="J689" s="117"/>
      <c r="K689" s="118"/>
      <c r="L689" s="119"/>
      <c r="M689" s="120"/>
      <c r="N689" s="135"/>
      <c r="O689" s="120"/>
      <c r="P689" s="119"/>
      <c r="Q689" s="120"/>
      <c r="R689" s="118"/>
      <c r="S689" s="119"/>
      <c r="T689" s="119"/>
      <c r="U689" s="119"/>
      <c r="V689" s="119"/>
      <c r="W689" s="117"/>
      <c r="X689" s="119"/>
      <c r="Y689" s="117"/>
      <c r="Z689" s="117"/>
      <c r="AA689" s="134"/>
      <c r="AB689" s="118"/>
      <c r="AC689" s="134"/>
      <c r="AD689" s="134"/>
      <c r="AE689" s="134"/>
      <c r="AF689" s="117"/>
      <c r="AG689" s="124"/>
      <c r="AH689" s="124"/>
      <c r="AI689" s="124"/>
    </row>
    <row r="690" ht="12.0" customHeight="1">
      <c r="A690" s="112"/>
      <c r="B690" s="112"/>
      <c r="C690" s="112"/>
      <c r="D690" s="117"/>
      <c r="E690" s="114"/>
      <c r="F690" s="117"/>
      <c r="G690" s="117"/>
      <c r="H690" s="136"/>
      <c r="I690" s="117"/>
      <c r="J690" s="117"/>
      <c r="K690" s="118"/>
      <c r="L690" s="119"/>
      <c r="M690" s="120"/>
      <c r="N690" s="135"/>
      <c r="O690" s="120"/>
      <c r="P690" s="119"/>
      <c r="Q690" s="120"/>
      <c r="R690" s="118"/>
      <c r="S690" s="119"/>
      <c r="T690" s="119"/>
      <c r="U690" s="119"/>
      <c r="V690" s="119"/>
      <c r="W690" s="117"/>
      <c r="X690" s="119"/>
      <c r="Y690" s="117"/>
      <c r="Z690" s="117"/>
      <c r="AA690" s="134"/>
      <c r="AB690" s="118"/>
      <c r="AC690" s="134"/>
      <c r="AD690" s="134"/>
      <c r="AE690" s="134"/>
      <c r="AF690" s="117"/>
      <c r="AG690" s="124"/>
      <c r="AH690" s="124"/>
      <c r="AI690" s="124"/>
    </row>
    <row r="691" ht="12.0" customHeight="1">
      <c r="A691" s="112"/>
      <c r="B691" s="112"/>
      <c r="C691" s="112"/>
      <c r="D691" s="117"/>
      <c r="E691" s="114"/>
      <c r="F691" s="117"/>
      <c r="G691" s="117"/>
      <c r="H691" s="136"/>
      <c r="I691" s="117"/>
      <c r="J691" s="117"/>
      <c r="K691" s="118"/>
      <c r="L691" s="119"/>
      <c r="M691" s="120"/>
      <c r="N691" s="135"/>
      <c r="O691" s="120"/>
      <c r="P691" s="119"/>
      <c r="Q691" s="120"/>
      <c r="R691" s="118"/>
      <c r="S691" s="119"/>
      <c r="T691" s="119"/>
      <c r="U691" s="119"/>
      <c r="V691" s="119"/>
      <c r="W691" s="117"/>
      <c r="X691" s="119"/>
      <c r="Y691" s="117"/>
      <c r="Z691" s="117"/>
      <c r="AA691" s="134"/>
      <c r="AB691" s="118"/>
      <c r="AC691" s="134"/>
      <c r="AD691" s="134"/>
      <c r="AE691" s="134"/>
      <c r="AF691" s="117"/>
      <c r="AG691" s="124"/>
      <c r="AH691" s="124"/>
      <c r="AI691" s="124"/>
    </row>
    <row r="692" ht="12.0" customHeight="1">
      <c r="A692" s="112"/>
      <c r="B692" s="112"/>
      <c r="C692" s="112"/>
      <c r="D692" s="117"/>
      <c r="E692" s="114"/>
      <c r="F692" s="117"/>
      <c r="G692" s="117"/>
      <c r="H692" s="136"/>
      <c r="I692" s="117"/>
      <c r="J692" s="117"/>
      <c r="K692" s="118"/>
      <c r="L692" s="119"/>
      <c r="M692" s="120"/>
      <c r="N692" s="135"/>
      <c r="O692" s="120"/>
      <c r="P692" s="119"/>
      <c r="Q692" s="120"/>
      <c r="R692" s="118"/>
      <c r="S692" s="119"/>
      <c r="T692" s="119"/>
      <c r="U692" s="119"/>
      <c r="V692" s="119"/>
      <c r="W692" s="117"/>
      <c r="X692" s="119"/>
      <c r="Y692" s="117"/>
      <c r="Z692" s="117"/>
      <c r="AA692" s="134"/>
      <c r="AB692" s="118"/>
      <c r="AC692" s="134"/>
      <c r="AD692" s="134"/>
      <c r="AE692" s="134"/>
      <c r="AF692" s="117"/>
      <c r="AG692" s="124"/>
      <c r="AH692" s="124"/>
      <c r="AI692" s="124"/>
    </row>
    <row r="693" ht="12.0" customHeight="1">
      <c r="A693" s="112"/>
      <c r="B693" s="112"/>
      <c r="C693" s="112"/>
      <c r="D693" s="117"/>
      <c r="E693" s="114"/>
      <c r="F693" s="117"/>
      <c r="G693" s="117"/>
      <c r="H693" s="136"/>
      <c r="I693" s="117"/>
      <c r="J693" s="117"/>
      <c r="K693" s="118"/>
      <c r="L693" s="119"/>
      <c r="M693" s="120"/>
      <c r="N693" s="135"/>
      <c r="O693" s="120"/>
      <c r="P693" s="119"/>
      <c r="Q693" s="120"/>
      <c r="R693" s="118"/>
      <c r="S693" s="119"/>
      <c r="T693" s="119"/>
      <c r="U693" s="119"/>
      <c r="V693" s="119"/>
      <c r="W693" s="117"/>
      <c r="X693" s="119"/>
      <c r="Y693" s="117"/>
      <c r="Z693" s="117"/>
      <c r="AA693" s="134"/>
      <c r="AB693" s="118"/>
      <c r="AC693" s="134"/>
      <c r="AD693" s="134"/>
      <c r="AE693" s="134"/>
      <c r="AF693" s="117"/>
      <c r="AG693" s="124"/>
      <c r="AH693" s="124"/>
      <c r="AI693" s="124"/>
    </row>
    <row r="694" ht="12.0" customHeight="1">
      <c r="A694" s="112"/>
      <c r="B694" s="112"/>
      <c r="C694" s="112"/>
      <c r="D694" s="117"/>
      <c r="E694" s="114"/>
      <c r="F694" s="117"/>
      <c r="G694" s="117"/>
      <c r="H694" s="136"/>
      <c r="I694" s="117"/>
      <c r="J694" s="117"/>
      <c r="K694" s="118"/>
      <c r="L694" s="119"/>
      <c r="M694" s="120"/>
      <c r="N694" s="135"/>
      <c r="O694" s="120"/>
      <c r="P694" s="119"/>
      <c r="Q694" s="120"/>
      <c r="R694" s="118"/>
      <c r="S694" s="119"/>
      <c r="T694" s="119"/>
      <c r="U694" s="119"/>
      <c r="V694" s="119"/>
      <c r="W694" s="117"/>
      <c r="X694" s="119"/>
      <c r="Y694" s="117"/>
      <c r="Z694" s="117"/>
      <c r="AA694" s="134"/>
      <c r="AB694" s="118"/>
      <c r="AC694" s="134"/>
      <c r="AD694" s="134"/>
      <c r="AE694" s="134"/>
      <c r="AF694" s="117"/>
      <c r="AG694" s="124"/>
      <c r="AH694" s="124"/>
      <c r="AI694" s="124"/>
    </row>
    <row r="695" ht="12.0" customHeight="1">
      <c r="A695" s="112"/>
      <c r="B695" s="112"/>
      <c r="C695" s="112"/>
      <c r="D695" s="117"/>
      <c r="E695" s="114"/>
      <c r="F695" s="117"/>
      <c r="G695" s="117"/>
      <c r="H695" s="136"/>
      <c r="I695" s="117"/>
      <c r="J695" s="117"/>
      <c r="K695" s="118"/>
      <c r="L695" s="119"/>
      <c r="M695" s="120"/>
      <c r="N695" s="135"/>
      <c r="O695" s="120"/>
      <c r="P695" s="119"/>
      <c r="Q695" s="120"/>
      <c r="R695" s="118"/>
      <c r="S695" s="119"/>
      <c r="T695" s="119"/>
      <c r="U695" s="119"/>
      <c r="V695" s="119"/>
      <c r="W695" s="117"/>
      <c r="X695" s="119"/>
      <c r="Y695" s="117"/>
      <c r="Z695" s="117"/>
      <c r="AA695" s="134"/>
      <c r="AB695" s="118"/>
      <c r="AC695" s="134"/>
      <c r="AD695" s="134"/>
      <c r="AE695" s="134"/>
      <c r="AF695" s="117"/>
      <c r="AG695" s="124"/>
      <c r="AH695" s="124"/>
      <c r="AI695" s="124"/>
    </row>
    <row r="696" ht="12.0" customHeight="1">
      <c r="A696" s="112"/>
      <c r="B696" s="112"/>
      <c r="C696" s="112"/>
      <c r="D696" s="117"/>
      <c r="E696" s="114"/>
      <c r="F696" s="117"/>
      <c r="G696" s="117"/>
      <c r="H696" s="136"/>
      <c r="I696" s="117"/>
      <c r="J696" s="117"/>
      <c r="K696" s="118"/>
      <c r="L696" s="119"/>
      <c r="M696" s="120"/>
      <c r="N696" s="135"/>
      <c r="O696" s="120"/>
      <c r="P696" s="119"/>
      <c r="Q696" s="120"/>
      <c r="R696" s="118"/>
      <c r="S696" s="119"/>
      <c r="T696" s="119"/>
      <c r="U696" s="119"/>
      <c r="V696" s="119"/>
      <c r="W696" s="117"/>
      <c r="X696" s="119"/>
      <c r="Y696" s="117"/>
      <c r="Z696" s="117"/>
      <c r="AA696" s="134"/>
      <c r="AB696" s="118"/>
      <c r="AC696" s="134"/>
      <c r="AD696" s="134"/>
      <c r="AE696" s="134"/>
      <c r="AF696" s="117"/>
      <c r="AG696" s="124"/>
      <c r="AH696" s="124"/>
      <c r="AI696" s="124"/>
    </row>
    <row r="697" ht="12.0" customHeight="1">
      <c r="A697" s="112"/>
      <c r="B697" s="112"/>
      <c r="C697" s="112"/>
      <c r="D697" s="117"/>
      <c r="E697" s="114"/>
      <c r="F697" s="117"/>
      <c r="G697" s="117"/>
      <c r="H697" s="136"/>
      <c r="I697" s="117"/>
      <c r="J697" s="117"/>
      <c r="K697" s="118"/>
      <c r="L697" s="119"/>
      <c r="M697" s="120"/>
      <c r="N697" s="135"/>
      <c r="O697" s="120"/>
      <c r="P697" s="119"/>
      <c r="Q697" s="120"/>
      <c r="R697" s="118"/>
      <c r="S697" s="119"/>
      <c r="T697" s="119"/>
      <c r="U697" s="119"/>
      <c r="V697" s="119"/>
      <c r="W697" s="117"/>
      <c r="X697" s="119"/>
      <c r="Y697" s="117"/>
      <c r="Z697" s="117"/>
      <c r="AA697" s="134"/>
      <c r="AB697" s="118"/>
      <c r="AC697" s="134"/>
      <c r="AD697" s="134"/>
      <c r="AE697" s="134"/>
      <c r="AF697" s="117"/>
      <c r="AG697" s="124"/>
      <c r="AH697" s="124"/>
      <c r="AI697" s="124"/>
    </row>
    <row r="698" ht="12.0" customHeight="1">
      <c r="A698" s="112"/>
      <c r="B698" s="112"/>
      <c r="C698" s="112"/>
      <c r="D698" s="117"/>
      <c r="E698" s="114"/>
      <c r="F698" s="117"/>
      <c r="G698" s="117"/>
      <c r="H698" s="136"/>
      <c r="I698" s="117"/>
      <c r="J698" s="117"/>
      <c r="K698" s="118"/>
      <c r="L698" s="119"/>
      <c r="M698" s="120"/>
      <c r="N698" s="135"/>
      <c r="O698" s="120"/>
      <c r="P698" s="119"/>
      <c r="Q698" s="120"/>
      <c r="R698" s="118"/>
      <c r="S698" s="119"/>
      <c r="T698" s="119"/>
      <c r="U698" s="119"/>
      <c r="V698" s="119"/>
      <c r="W698" s="117"/>
      <c r="X698" s="119"/>
      <c r="Y698" s="117"/>
      <c r="Z698" s="117"/>
      <c r="AA698" s="134"/>
      <c r="AB698" s="118"/>
      <c r="AC698" s="134"/>
      <c r="AD698" s="134"/>
      <c r="AE698" s="134"/>
      <c r="AF698" s="117"/>
      <c r="AG698" s="124"/>
      <c r="AH698" s="124"/>
      <c r="AI698" s="124"/>
    </row>
    <row r="699" ht="12.0" customHeight="1">
      <c r="A699" s="112"/>
      <c r="B699" s="112"/>
      <c r="C699" s="112"/>
      <c r="D699" s="117"/>
      <c r="E699" s="114"/>
      <c r="F699" s="117"/>
      <c r="G699" s="117"/>
      <c r="H699" s="136"/>
      <c r="I699" s="117"/>
      <c r="J699" s="117"/>
      <c r="K699" s="118"/>
      <c r="L699" s="119"/>
      <c r="M699" s="120"/>
      <c r="N699" s="135"/>
      <c r="O699" s="120"/>
      <c r="P699" s="119"/>
      <c r="Q699" s="120"/>
      <c r="R699" s="118"/>
      <c r="S699" s="119"/>
      <c r="T699" s="119"/>
      <c r="U699" s="119"/>
      <c r="V699" s="119"/>
      <c r="W699" s="117"/>
      <c r="X699" s="119"/>
      <c r="Y699" s="117"/>
      <c r="Z699" s="117"/>
      <c r="AA699" s="134"/>
      <c r="AB699" s="118"/>
      <c r="AC699" s="134"/>
      <c r="AD699" s="134"/>
      <c r="AE699" s="134"/>
      <c r="AF699" s="117"/>
      <c r="AG699" s="124"/>
      <c r="AH699" s="124"/>
      <c r="AI699" s="124"/>
    </row>
    <row r="700" ht="12.0" customHeight="1">
      <c r="A700" s="112"/>
      <c r="B700" s="112"/>
      <c r="C700" s="112"/>
      <c r="D700" s="117"/>
      <c r="E700" s="114"/>
      <c r="F700" s="117"/>
      <c r="G700" s="117"/>
      <c r="H700" s="136"/>
      <c r="I700" s="117"/>
      <c r="J700" s="117"/>
      <c r="K700" s="118"/>
      <c r="L700" s="119"/>
      <c r="M700" s="120"/>
      <c r="N700" s="135"/>
      <c r="O700" s="120"/>
      <c r="P700" s="119"/>
      <c r="Q700" s="120"/>
      <c r="R700" s="118"/>
      <c r="S700" s="119"/>
      <c r="T700" s="119"/>
      <c r="U700" s="119"/>
      <c r="V700" s="119"/>
      <c r="W700" s="117"/>
      <c r="X700" s="119"/>
      <c r="Y700" s="117"/>
      <c r="Z700" s="117"/>
      <c r="AA700" s="134"/>
      <c r="AB700" s="118"/>
      <c r="AC700" s="134"/>
      <c r="AD700" s="134"/>
      <c r="AE700" s="134"/>
      <c r="AF700" s="117"/>
      <c r="AG700" s="124"/>
      <c r="AH700" s="124"/>
      <c r="AI700" s="124"/>
    </row>
    <row r="701" ht="12.0" customHeight="1">
      <c r="A701" s="112"/>
      <c r="B701" s="112"/>
      <c r="C701" s="112"/>
      <c r="D701" s="117"/>
      <c r="E701" s="114"/>
      <c r="F701" s="117"/>
      <c r="G701" s="117"/>
      <c r="H701" s="136"/>
      <c r="I701" s="117"/>
      <c r="J701" s="117"/>
      <c r="K701" s="118"/>
      <c r="L701" s="119"/>
      <c r="M701" s="120"/>
      <c r="N701" s="135"/>
      <c r="O701" s="120"/>
      <c r="P701" s="119"/>
      <c r="Q701" s="120"/>
      <c r="R701" s="118"/>
      <c r="S701" s="119"/>
      <c r="T701" s="119"/>
      <c r="U701" s="119"/>
      <c r="V701" s="119"/>
      <c r="W701" s="117"/>
      <c r="X701" s="119"/>
      <c r="Y701" s="117"/>
      <c r="Z701" s="117"/>
      <c r="AA701" s="134"/>
      <c r="AB701" s="118"/>
      <c r="AC701" s="134"/>
      <c r="AD701" s="134"/>
      <c r="AE701" s="134"/>
      <c r="AF701" s="117"/>
      <c r="AG701" s="124"/>
      <c r="AH701" s="124"/>
      <c r="AI701" s="124"/>
    </row>
    <row r="702" ht="12.0" customHeight="1">
      <c r="A702" s="112"/>
      <c r="B702" s="112"/>
      <c r="C702" s="112"/>
      <c r="D702" s="117"/>
      <c r="E702" s="114"/>
      <c r="F702" s="117"/>
      <c r="G702" s="117"/>
      <c r="H702" s="136"/>
      <c r="I702" s="117"/>
      <c r="J702" s="117"/>
      <c r="K702" s="118"/>
      <c r="L702" s="119"/>
      <c r="M702" s="120"/>
      <c r="N702" s="135"/>
      <c r="O702" s="120"/>
      <c r="P702" s="119"/>
      <c r="Q702" s="120"/>
      <c r="R702" s="118"/>
      <c r="S702" s="119"/>
      <c r="T702" s="119"/>
      <c r="U702" s="119"/>
      <c r="V702" s="119"/>
      <c r="W702" s="117"/>
      <c r="X702" s="119"/>
      <c r="Y702" s="117"/>
      <c r="Z702" s="117"/>
      <c r="AA702" s="134"/>
      <c r="AB702" s="118"/>
      <c r="AC702" s="134"/>
      <c r="AD702" s="134"/>
      <c r="AE702" s="134"/>
      <c r="AF702" s="117"/>
      <c r="AG702" s="124"/>
      <c r="AH702" s="124"/>
      <c r="AI702" s="124"/>
    </row>
    <row r="703" ht="12.0" customHeight="1">
      <c r="A703" s="112"/>
      <c r="B703" s="112"/>
      <c r="C703" s="112"/>
      <c r="D703" s="117"/>
      <c r="E703" s="114"/>
      <c r="F703" s="117"/>
      <c r="G703" s="117"/>
      <c r="H703" s="136"/>
      <c r="I703" s="117"/>
      <c r="J703" s="117"/>
      <c r="K703" s="118"/>
      <c r="L703" s="119"/>
      <c r="M703" s="120"/>
      <c r="N703" s="135"/>
      <c r="O703" s="120"/>
      <c r="P703" s="119"/>
      <c r="Q703" s="120"/>
      <c r="R703" s="118"/>
      <c r="S703" s="119"/>
      <c r="T703" s="119"/>
      <c r="U703" s="119"/>
      <c r="V703" s="119"/>
      <c r="W703" s="117"/>
      <c r="X703" s="119"/>
      <c r="Y703" s="117"/>
      <c r="Z703" s="117"/>
      <c r="AA703" s="134"/>
      <c r="AB703" s="118"/>
      <c r="AC703" s="134"/>
      <c r="AD703" s="134"/>
      <c r="AE703" s="134"/>
      <c r="AF703" s="117"/>
      <c r="AG703" s="124"/>
      <c r="AH703" s="124"/>
      <c r="AI703" s="124"/>
    </row>
    <row r="704" ht="12.0" customHeight="1">
      <c r="A704" s="112"/>
      <c r="B704" s="112"/>
      <c r="C704" s="112"/>
      <c r="D704" s="117"/>
      <c r="E704" s="114"/>
      <c r="F704" s="117"/>
      <c r="G704" s="117"/>
      <c r="H704" s="136"/>
      <c r="I704" s="117"/>
      <c r="J704" s="117"/>
      <c r="K704" s="118"/>
      <c r="L704" s="119"/>
      <c r="M704" s="120"/>
      <c r="N704" s="135"/>
      <c r="O704" s="120"/>
      <c r="P704" s="119"/>
      <c r="Q704" s="120"/>
      <c r="R704" s="118"/>
      <c r="S704" s="119"/>
      <c r="T704" s="119"/>
      <c r="U704" s="119"/>
      <c r="V704" s="119"/>
      <c r="W704" s="117"/>
      <c r="X704" s="119"/>
      <c r="Y704" s="117"/>
      <c r="Z704" s="117"/>
      <c r="AA704" s="134"/>
      <c r="AB704" s="118"/>
      <c r="AC704" s="134"/>
      <c r="AD704" s="134"/>
      <c r="AE704" s="134"/>
      <c r="AF704" s="117"/>
      <c r="AG704" s="124"/>
      <c r="AH704" s="124"/>
      <c r="AI704" s="124"/>
    </row>
    <row r="705" ht="12.0" customHeight="1">
      <c r="A705" s="112"/>
      <c r="B705" s="112"/>
      <c r="C705" s="112"/>
      <c r="D705" s="117"/>
      <c r="E705" s="114"/>
      <c r="F705" s="117"/>
      <c r="G705" s="117"/>
      <c r="H705" s="136"/>
      <c r="I705" s="117"/>
      <c r="J705" s="117"/>
      <c r="K705" s="118"/>
      <c r="L705" s="119"/>
      <c r="M705" s="120"/>
      <c r="N705" s="135"/>
      <c r="O705" s="120"/>
      <c r="P705" s="119"/>
      <c r="Q705" s="120"/>
      <c r="R705" s="118"/>
      <c r="S705" s="119"/>
      <c r="T705" s="119"/>
      <c r="U705" s="119"/>
      <c r="V705" s="119"/>
      <c r="W705" s="117"/>
      <c r="X705" s="119"/>
      <c r="Y705" s="117"/>
      <c r="Z705" s="117"/>
      <c r="AA705" s="134"/>
      <c r="AB705" s="118"/>
      <c r="AC705" s="134"/>
      <c r="AD705" s="134"/>
      <c r="AE705" s="134"/>
      <c r="AF705" s="117"/>
      <c r="AG705" s="124"/>
      <c r="AH705" s="124"/>
      <c r="AI705" s="124"/>
    </row>
    <row r="706" ht="12.0" customHeight="1">
      <c r="A706" s="112"/>
      <c r="B706" s="112"/>
      <c r="C706" s="112"/>
      <c r="D706" s="117"/>
      <c r="E706" s="114"/>
      <c r="F706" s="117"/>
      <c r="G706" s="117"/>
      <c r="H706" s="136"/>
      <c r="I706" s="117"/>
      <c r="J706" s="117"/>
      <c r="K706" s="118"/>
      <c r="L706" s="119"/>
      <c r="M706" s="120"/>
      <c r="N706" s="135"/>
      <c r="O706" s="120"/>
      <c r="P706" s="119"/>
      <c r="Q706" s="120"/>
      <c r="R706" s="118"/>
      <c r="S706" s="119"/>
      <c r="T706" s="119"/>
      <c r="U706" s="119"/>
      <c r="V706" s="119"/>
      <c r="W706" s="117"/>
      <c r="X706" s="119"/>
      <c r="Y706" s="117"/>
      <c r="Z706" s="117"/>
      <c r="AA706" s="134"/>
      <c r="AB706" s="118"/>
      <c r="AC706" s="134"/>
      <c r="AD706" s="134"/>
      <c r="AE706" s="134"/>
      <c r="AF706" s="117"/>
      <c r="AG706" s="124"/>
      <c r="AH706" s="124"/>
      <c r="AI706" s="124"/>
    </row>
    <row r="707" ht="12.0" customHeight="1">
      <c r="A707" s="112"/>
      <c r="B707" s="112"/>
      <c r="C707" s="112"/>
      <c r="D707" s="117"/>
      <c r="E707" s="114"/>
      <c r="F707" s="117"/>
      <c r="G707" s="117"/>
      <c r="H707" s="136"/>
      <c r="I707" s="117"/>
      <c r="J707" s="117"/>
      <c r="K707" s="118"/>
      <c r="L707" s="119"/>
      <c r="M707" s="120"/>
      <c r="N707" s="135"/>
      <c r="O707" s="120"/>
      <c r="P707" s="119"/>
      <c r="Q707" s="120"/>
      <c r="R707" s="118"/>
      <c r="S707" s="119"/>
      <c r="T707" s="119"/>
      <c r="U707" s="119"/>
      <c r="V707" s="119"/>
      <c r="W707" s="117"/>
      <c r="X707" s="119"/>
      <c r="Y707" s="117"/>
      <c r="Z707" s="117"/>
      <c r="AA707" s="134"/>
      <c r="AB707" s="118"/>
      <c r="AC707" s="134"/>
      <c r="AD707" s="134"/>
      <c r="AE707" s="134"/>
      <c r="AF707" s="117"/>
      <c r="AG707" s="124"/>
      <c r="AH707" s="124"/>
      <c r="AI707" s="124"/>
    </row>
    <row r="708" ht="12.0" customHeight="1">
      <c r="A708" s="112"/>
      <c r="B708" s="112"/>
      <c r="C708" s="112"/>
      <c r="D708" s="117"/>
      <c r="E708" s="114"/>
      <c r="F708" s="117"/>
      <c r="G708" s="117"/>
      <c r="H708" s="136"/>
      <c r="I708" s="117"/>
      <c r="J708" s="117"/>
      <c r="K708" s="118"/>
      <c r="L708" s="119"/>
      <c r="M708" s="120"/>
      <c r="N708" s="135"/>
      <c r="O708" s="120"/>
      <c r="P708" s="119"/>
      <c r="Q708" s="120"/>
      <c r="R708" s="118"/>
      <c r="S708" s="119"/>
      <c r="T708" s="119"/>
      <c r="U708" s="119"/>
      <c r="V708" s="119"/>
      <c r="W708" s="117"/>
      <c r="X708" s="119"/>
      <c r="Y708" s="117"/>
      <c r="Z708" s="117"/>
      <c r="AA708" s="134"/>
      <c r="AB708" s="118"/>
      <c r="AC708" s="134"/>
      <c r="AD708" s="134"/>
      <c r="AE708" s="134"/>
      <c r="AF708" s="117"/>
      <c r="AG708" s="124"/>
      <c r="AH708" s="124"/>
      <c r="AI708" s="124"/>
    </row>
    <row r="709" ht="12.0" customHeight="1">
      <c r="A709" s="112"/>
      <c r="B709" s="112"/>
      <c r="C709" s="112"/>
      <c r="D709" s="117"/>
      <c r="E709" s="114"/>
      <c r="F709" s="117"/>
      <c r="G709" s="117"/>
      <c r="H709" s="136"/>
      <c r="I709" s="117"/>
      <c r="J709" s="117"/>
      <c r="K709" s="118"/>
      <c r="L709" s="119"/>
      <c r="M709" s="120"/>
      <c r="N709" s="135"/>
      <c r="O709" s="120"/>
      <c r="P709" s="119"/>
      <c r="Q709" s="120"/>
      <c r="R709" s="118"/>
      <c r="S709" s="119"/>
      <c r="T709" s="119"/>
      <c r="U709" s="119"/>
      <c r="V709" s="119"/>
      <c r="W709" s="117"/>
      <c r="X709" s="119"/>
      <c r="Y709" s="117"/>
      <c r="Z709" s="117"/>
      <c r="AA709" s="134"/>
      <c r="AB709" s="118"/>
      <c r="AC709" s="134"/>
      <c r="AD709" s="134"/>
      <c r="AE709" s="134"/>
      <c r="AF709" s="117"/>
      <c r="AG709" s="124"/>
      <c r="AH709" s="124"/>
      <c r="AI709" s="124"/>
    </row>
    <row r="710" ht="12.0" customHeight="1">
      <c r="A710" s="112"/>
      <c r="B710" s="112"/>
      <c r="C710" s="112"/>
      <c r="D710" s="117"/>
      <c r="E710" s="114"/>
      <c r="F710" s="117"/>
      <c r="G710" s="117"/>
      <c r="H710" s="136"/>
      <c r="I710" s="117"/>
      <c r="J710" s="117"/>
      <c r="K710" s="118"/>
      <c r="L710" s="119"/>
      <c r="M710" s="120"/>
      <c r="N710" s="135"/>
      <c r="O710" s="120"/>
      <c r="P710" s="119"/>
      <c r="Q710" s="120"/>
      <c r="R710" s="118"/>
      <c r="S710" s="119"/>
      <c r="T710" s="119"/>
      <c r="U710" s="119"/>
      <c r="V710" s="119"/>
      <c r="W710" s="117"/>
      <c r="X710" s="119"/>
      <c r="Y710" s="117"/>
      <c r="Z710" s="117"/>
      <c r="AA710" s="134"/>
      <c r="AB710" s="118"/>
      <c r="AC710" s="134"/>
      <c r="AD710" s="134"/>
      <c r="AE710" s="134"/>
      <c r="AF710" s="117"/>
      <c r="AG710" s="124"/>
      <c r="AH710" s="124"/>
      <c r="AI710" s="124"/>
    </row>
    <row r="711" ht="12.0" customHeight="1">
      <c r="A711" s="112"/>
      <c r="B711" s="112"/>
      <c r="C711" s="112"/>
      <c r="D711" s="117"/>
      <c r="E711" s="114"/>
      <c r="F711" s="117"/>
      <c r="G711" s="117"/>
      <c r="H711" s="136"/>
      <c r="I711" s="117"/>
      <c r="J711" s="117"/>
      <c r="K711" s="118"/>
      <c r="L711" s="119"/>
      <c r="M711" s="120"/>
      <c r="N711" s="135"/>
      <c r="O711" s="120"/>
      <c r="P711" s="119"/>
      <c r="Q711" s="120"/>
      <c r="R711" s="118"/>
      <c r="S711" s="119"/>
      <c r="T711" s="119"/>
      <c r="U711" s="119"/>
      <c r="V711" s="119"/>
      <c r="W711" s="117"/>
      <c r="X711" s="119"/>
      <c r="Y711" s="117"/>
      <c r="Z711" s="117"/>
      <c r="AA711" s="134"/>
      <c r="AB711" s="118"/>
      <c r="AC711" s="134"/>
      <c r="AD711" s="134"/>
      <c r="AE711" s="134"/>
      <c r="AF711" s="117"/>
      <c r="AG711" s="124"/>
      <c r="AH711" s="124"/>
      <c r="AI711" s="124"/>
    </row>
    <row r="712" ht="12.0" customHeight="1">
      <c r="A712" s="112"/>
      <c r="B712" s="112"/>
      <c r="C712" s="112"/>
      <c r="D712" s="117"/>
      <c r="E712" s="114"/>
      <c r="F712" s="117"/>
      <c r="G712" s="117"/>
      <c r="H712" s="136"/>
      <c r="I712" s="117"/>
      <c r="J712" s="117"/>
      <c r="K712" s="118"/>
      <c r="L712" s="119"/>
      <c r="M712" s="120"/>
      <c r="N712" s="135"/>
      <c r="O712" s="120"/>
      <c r="P712" s="119"/>
      <c r="Q712" s="120"/>
      <c r="R712" s="118"/>
      <c r="S712" s="119"/>
      <c r="T712" s="119"/>
      <c r="U712" s="119"/>
      <c r="V712" s="119"/>
      <c r="W712" s="117"/>
      <c r="X712" s="119"/>
      <c r="Y712" s="117"/>
      <c r="Z712" s="117"/>
      <c r="AA712" s="134"/>
      <c r="AB712" s="118"/>
      <c r="AC712" s="134"/>
      <c r="AD712" s="134"/>
      <c r="AE712" s="134"/>
      <c r="AF712" s="117"/>
      <c r="AG712" s="124"/>
      <c r="AH712" s="124"/>
      <c r="AI712" s="124"/>
    </row>
    <row r="713" ht="12.0" customHeight="1">
      <c r="A713" s="112"/>
      <c r="B713" s="112"/>
      <c r="C713" s="112"/>
      <c r="D713" s="117"/>
      <c r="E713" s="114"/>
      <c r="F713" s="117"/>
      <c r="G713" s="117"/>
      <c r="H713" s="136"/>
      <c r="I713" s="117"/>
      <c r="J713" s="117"/>
      <c r="K713" s="118"/>
      <c r="L713" s="119"/>
      <c r="M713" s="120"/>
      <c r="N713" s="135"/>
      <c r="O713" s="120"/>
      <c r="P713" s="119"/>
      <c r="Q713" s="120"/>
      <c r="R713" s="118"/>
      <c r="S713" s="119"/>
      <c r="T713" s="119"/>
      <c r="U713" s="119"/>
      <c r="V713" s="119"/>
      <c r="W713" s="117"/>
      <c r="X713" s="119"/>
      <c r="Y713" s="117"/>
      <c r="Z713" s="117"/>
      <c r="AA713" s="134"/>
      <c r="AB713" s="118"/>
      <c r="AC713" s="134"/>
      <c r="AD713" s="134"/>
      <c r="AE713" s="134"/>
      <c r="AF713" s="117"/>
      <c r="AG713" s="124"/>
      <c r="AH713" s="124"/>
      <c r="AI713" s="124"/>
    </row>
    <row r="714" ht="12.0" customHeight="1">
      <c r="A714" s="112"/>
      <c r="B714" s="112"/>
      <c r="C714" s="112"/>
      <c r="D714" s="117"/>
      <c r="E714" s="114"/>
      <c r="F714" s="117"/>
      <c r="G714" s="117"/>
      <c r="H714" s="136"/>
      <c r="I714" s="117"/>
      <c r="J714" s="117"/>
      <c r="K714" s="118"/>
      <c r="L714" s="119"/>
      <c r="M714" s="120"/>
      <c r="N714" s="135"/>
      <c r="O714" s="120"/>
      <c r="P714" s="119"/>
      <c r="Q714" s="120"/>
      <c r="R714" s="118"/>
      <c r="S714" s="119"/>
      <c r="T714" s="119"/>
      <c r="U714" s="119"/>
      <c r="V714" s="119"/>
      <c r="W714" s="117"/>
      <c r="X714" s="119"/>
      <c r="Y714" s="117"/>
      <c r="Z714" s="117"/>
      <c r="AA714" s="134"/>
      <c r="AB714" s="118"/>
      <c r="AC714" s="134"/>
      <c r="AD714" s="134"/>
      <c r="AE714" s="134"/>
      <c r="AF714" s="117"/>
      <c r="AG714" s="124"/>
      <c r="AH714" s="124"/>
      <c r="AI714" s="124"/>
    </row>
    <row r="715" ht="12.0" customHeight="1">
      <c r="A715" s="112"/>
      <c r="B715" s="112"/>
      <c r="C715" s="112"/>
      <c r="D715" s="117"/>
      <c r="E715" s="114"/>
      <c r="F715" s="117"/>
      <c r="G715" s="117"/>
      <c r="H715" s="136"/>
      <c r="I715" s="117"/>
      <c r="J715" s="117"/>
      <c r="K715" s="118"/>
      <c r="L715" s="119"/>
      <c r="M715" s="120"/>
      <c r="N715" s="135"/>
      <c r="O715" s="120"/>
      <c r="P715" s="119"/>
      <c r="Q715" s="120"/>
      <c r="R715" s="118"/>
      <c r="S715" s="119"/>
      <c r="T715" s="119"/>
      <c r="U715" s="119"/>
      <c r="V715" s="119"/>
      <c r="W715" s="117"/>
      <c r="X715" s="119"/>
      <c r="Y715" s="117"/>
      <c r="Z715" s="117"/>
      <c r="AA715" s="134"/>
      <c r="AB715" s="118"/>
      <c r="AC715" s="134"/>
      <c r="AD715" s="134"/>
      <c r="AE715" s="134"/>
      <c r="AF715" s="117"/>
      <c r="AG715" s="124"/>
      <c r="AH715" s="124"/>
      <c r="AI715" s="124"/>
    </row>
    <row r="716" ht="12.0" customHeight="1">
      <c r="A716" s="112"/>
      <c r="B716" s="112"/>
      <c r="C716" s="112"/>
      <c r="D716" s="117"/>
      <c r="E716" s="114"/>
      <c r="F716" s="117"/>
      <c r="G716" s="117"/>
      <c r="H716" s="136"/>
      <c r="I716" s="117"/>
      <c r="J716" s="117"/>
      <c r="K716" s="118"/>
      <c r="L716" s="119"/>
      <c r="M716" s="120"/>
      <c r="N716" s="135"/>
      <c r="O716" s="120"/>
      <c r="P716" s="119"/>
      <c r="Q716" s="120"/>
      <c r="R716" s="118"/>
      <c r="S716" s="119"/>
      <c r="T716" s="119"/>
      <c r="U716" s="119"/>
      <c r="V716" s="119"/>
      <c r="W716" s="117"/>
      <c r="X716" s="119"/>
      <c r="Y716" s="117"/>
      <c r="Z716" s="117"/>
      <c r="AA716" s="134"/>
      <c r="AB716" s="118"/>
      <c r="AC716" s="134"/>
      <c r="AD716" s="134"/>
      <c r="AE716" s="134"/>
      <c r="AF716" s="117"/>
      <c r="AG716" s="124"/>
      <c r="AH716" s="124"/>
      <c r="AI716" s="124"/>
    </row>
    <row r="717" ht="12.0" customHeight="1">
      <c r="A717" s="112"/>
      <c r="B717" s="112"/>
      <c r="C717" s="112"/>
      <c r="D717" s="117"/>
      <c r="E717" s="114"/>
      <c r="F717" s="117"/>
      <c r="G717" s="117"/>
      <c r="H717" s="136"/>
      <c r="I717" s="117"/>
      <c r="J717" s="117"/>
      <c r="K717" s="118"/>
      <c r="L717" s="119"/>
      <c r="M717" s="120"/>
      <c r="N717" s="135"/>
      <c r="O717" s="120"/>
      <c r="P717" s="119"/>
      <c r="Q717" s="120"/>
      <c r="R717" s="118"/>
      <c r="S717" s="119"/>
      <c r="T717" s="119"/>
      <c r="U717" s="119"/>
      <c r="V717" s="119"/>
      <c r="W717" s="117"/>
      <c r="X717" s="119"/>
      <c r="Y717" s="117"/>
      <c r="Z717" s="117"/>
      <c r="AA717" s="134"/>
      <c r="AB717" s="118"/>
      <c r="AC717" s="134"/>
      <c r="AD717" s="134"/>
      <c r="AE717" s="134"/>
      <c r="AF717" s="117"/>
      <c r="AG717" s="124"/>
      <c r="AH717" s="124"/>
      <c r="AI717" s="124"/>
    </row>
    <row r="718" ht="12.0" customHeight="1">
      <c r="A718" s="112"/>
      <c r="B718" s="112"/>
      <c r="C718" s="112"/>
      <c r="D718" s="117"/>
      <c r="E718" s="114"/>
      <c r="F718" s="117"/>
      <c r="G718" s="117"/>
      <c r="H718" s="136"/>
      <c r="I718" s="117"/>
      <c r="J718" s="117"/>
      <c r="K718" s="118"/>
      <c r="L718" s="119"/>
      <c r="M718" s="120"/>
      <c r="N718" s="135"/>
      <c r="O718" s="120"/>
      <c r="P718" s="119"/>
      <c r="Q718" s="120"/>
      <c r="R718" s="118"/>
      <c r="S718" s="119"/>
      <c r="T718" s="119"/>
      <c r="U718" s="119"/>
      <c r="V718" s="119"/>
      <c r="W718" s="117"/>
      <c r="X718" s="119"/>
      <c r="Y718" s="117"/>
      <c r="Z718" s="117"/>
      <c r="AA718" s="134"/>
      <c r="AB718" s="118"/>
      <c r="AC718" s="134"/>
      <c r="AD718" s="134"/>
      <c r="AE718" s="134"/>
      <c r="AF718" s="117"/>
      <c r="AG718" s="124"/>
      <c r="AH718" s="124"/>
      <c r="AI718" s="124"/>
    </row>
    <row r="719" ht="12.0" customHeight="1">
      <c r="A719" s="112"/>
      <c r="B719" s="112"/>
      <c r="C719" s="112"/>
      <c r="D719" s="117"/>
      <c r="E719" s="114"/>
      <c r="F719" s="117"/>
      <c r="G719" s="117"/>
      <c r="H719" s="136"/>
      <c r="I719" s="117"/>
      <c r="J719" s="117"/>
      <c r="K719" s="118"/>
      <c r="L719" s="119"/>
      <c r="M719" s="120"/>
      <c r="N719" s="135"/>
      <c r="O719" s="120"/>
      <c r="P719" s="119"/>
      <c r="Q719" s="120"/>
      <c r="R719" s="118"/>
      <c r="S719" s="119"/>
      <c r="T719" s="119"/>
      <c r="U719" s="119"/>
      <c r="V719" s="119"/>
      <c r="W719" s="117"/>
      <c r="X719" s="119"/>
      <c r="Y719" s="117"/>
      <c r="Z719" s="117"/>
      <c r="AA719" s="134"/>
      <c r="AB719" s="118"/>
      <c r="AC719" s="134"/>
      <c r="AD719" s="134"/>
      <c r="AE719" s="134"/>
      <c r="AF719" s="117"/>
      <c r="AG719" s="124"/>
      <c r="AH719" s="124"/>
      <c r="AI719" s="124"/>
    </row>
    <row r="720" ht="12.0" customHeight="1">
      <c r="A720" s="112"/>
      <c r="B720" s="112"/>
      <c r="C720" s="112"/>
      <c r="D720" s="117"/>
      <c r="E720" s="114"/>
      <c r="F720" s="117"/>
      <c r="G720" s="117"/>
      <c r="H720" s="136"/>
      <c r="I720" s="117"/>
      <c r="J720" s="117"/>
      <c r="K720" s="118"/>
      <c r="L720" s="119"/>
      <c r="M720" s="120"/>
      <c r="N720" s="135"/>
      <c r="O720" s="120"/>
      <c r="P720" s="119"/>
      <c r="Q720" s="120"/>
      <c r="R720" s="118"/>
      <c r="S720" s="119"/>
      <c r="T720" s="119"/>
      <c r="U720" s="119"/>
      <c r="V720" s="119"/>
      <c r="W720" s="117"/>
      <c r="X720" s="119"/>
      <c r="Y720" s="117"/>
      <c r="Z720" s="117"/>
      <c r="AA720" s="134"/>
      <c r="AB720" s="118"/>
      <c r="AC720" s="134"/>
      <c r="AD720" s="134"/>
      <c r="AE720" s="134"/>
      <c r="AF720" s="117"/>
      <c r="AG720" s="124"/>
      <c r="AH720" s="124"/>
      <c r="AI720" s="124"/>
    </row>
    <row r="721" ht="12.0" customHeight="1">
      <c r="A721" s="112"/>
      <c r="B721" s="112"/>
      <c r="C721" s="112"/>
      <c r="D721" s="117"/>
      <c r="E721" s="114"/>
      <c r="F721" s="117"/>
      <c r="G721" s="117"/>
      <c r="H721" s="136"/>
      <c r="I721" s="117"/>
      <c r="J721" s="117"/>
      <c r="K721" s="118"/>
      <c r="L721" s="119"/>
      <c r="M721" s="120"/>
      <c r="N721" s="135"/>
      <c r="O721" s="120"/>
      <c r="P721" s="119"/>
      <c r="Q721" s="120"/>
      <c r="R721" s="118"/>
      <c r="S721" s="119"/>
      <c r="T721" s="119"/>
      <c r="U721" s="119"/>
      <c r="V721" s="119"/>
      <c r="W721" s="117"/>
      <c r="X721" s="119"/>
      <c r="Y721" s="117"/>
      <c r="Z721" s="117"/>
      <c r="AA721" s="134"/>
      <c r="AB721" s="118"/>
      <c r="AC721" s="134"/>
      <c r="AD721" s="134"/>
      <c r="AE721" s="134"/>
      <c r="AF721" s="117"/>
      <c r="AG721" s="124"/>
      <c r="AH721" s="124"/>
      <c r="AI721" s="124"/>
    </row>
    <row r="722" ht="12.0" customHeight="1">
      <c r="A722" s="112"/>
      <c r="B722" s="112"/>
      <c r="C722" s="112"/>
      <c r="D722" s="117"/>
      <c r="E722" s="114"/>
      <c r="F722" s="117"/>
      <c r="G722" s="117"/>
      <c r="H722" s="136"/>
      <c r="I722" s="117"/>
      <c r="J722" s="117"/>
      <c r="K722" s="118"/>
      <c r="L722" s="119"/>
      <c r="M722" s="120"/>
      <c r="N722" s="135"/>
      <c r="O722" s="120"/>
      <c r="P722" s="119"/>
      <c r="Q722" s="120"/>
      <c r="R722" s="118"/>
      <c r="S722" s="119"/>
      <c r="T722" s="119"/>
      <c r="U722" s="119"/>
      <c r="V722" s="119"/>
      <c r="W722" s="117"/>
      <c r="X722" s="119"/>
      <c r="Y722" s="117"/>
      <c r="Z722" s="117"/>
      <c r="AA722" s="134"/>
      <c r="AB722" s="118"/>
      <c r="AC722" s="134"/>
      <c r="AD722" s="134"/>
      <c r="AE722" s="134"/>
      <c r="AF722" s="117"/>
      <c r="AG722" s="124"/>
      <c r="AH722" s="124"/>
      <c r="AI722" s="124"/>
    </row>
    <row r="723" ht="12.0" customHeight="1">
      <c r="A723" s="112"/>
      <c r="B723" s="112"/>
      <c r="C723" s="112"/>
      <c r="D723" s="117"/>
      <c r="E723" s="114"/>
      <c r="F723" s="117"/>
      <c r="G723" s="117"/>
      <c r="H723" s="136"/>
      <c r="I723" s="117"/>
      <c r="J723" s="117"/>
      <c r="K723" s="118"/>
      <c r="L723" s="119"/>
      <c r="M723" s="120"/>
      <c r="N723" s="135"/>
      <c r="O723" s="120"/>
      <c r="P723" s="119"/>
      <c r="Q723" s="120"/>
      <c r="R723" s="118"/>
      <c r="S723" s="119"/>
      <c r="T723" s="119"/>
      <c r="U723" s="119"/>
      <c r="V723" s="119"/>
      <c r="W723" s="117"/>
      <c r="X723" s="119"/>
      <c r="Y723" s="117"/>
      <c r="Z723" s="117"/>
      <c r="AA723" s="134"/>
      <c r="AB723" s="118"/>
      <c r="AC723" s="134"/>
      <c r="AD723" s="134"/>
      <c r="AE723" s="134"/>
      <c r="AF723" s="117"/>
      <c r="AG723" s="124"/>
      <c r="AH723" s="124"/>
      <c r="AI723" s="124"/>
    </row>
    <row r="724" ht="12.0" customHeight="1">
      <c r="A724" s="112"/>
      <c r="B724" s="112"/>
      <c r="C724" s="112"/>
      <c r="D724" s="117"/>
      <c r="E724" s="114"/>
      <c r="F724" s="117"/>
      <c r="G724" s="117"/>
      <c r="H724" s="136"/>
      <c r="I724" s="117"/>
      <c r="J724" s="117"/>
      <c r="K724" s="118"/>
      <c r="L724" s="119"/>
      <c r="M724" s="120"/>
      <c r="N724" s="135"/>
      <c r="O724" s="120"/>
      <c r="P724" s="119"/>
      <c r="Q724" s="120"/>
      <c r="R724" s="118"/>
      <c r="S724" s="119"/>
      <c r="T724" s="119"/>
      <c r="U724" s="119"/>
      <c r="V724" s="119"/>
      <c r="W724" s="117"/>
      <c r="X724" s="119"/>
      <c r="Y724" s="117"/>
      <c r="Z724" s="117"/>
      <c r="AA724" s="134"/>
      <c r="AB724" s="118"/>
      <c r="AC724" s="134"/>
      <c r="AD724" s="134"/>
      <c r="AE724" s="134"/>
      <c r="AF724" s="117"/>
      <c r="AG724" s="124"/>
      <c r="AH724" s="124"/>
      <c r="AI724" s="124"/>
    </row>
    <row r="725" ht="12.0" customHeight="1">
      <c r="A725" s="112"/>
      <c r="B725" s="112"/>
      <c r="C725" s="112"/>
      <c r="D725" s="117"/>
      <c r="E725" s="114"/>
      <c r="F725" s="117"/>
      <c r="G725" s="117"/>
      <c r="H725" s="136"/>
      <c r="I725" s="117"/>
      <c r="J725" s="117"/>
      <c r="K725" s="118"/>
      <c r="L725" s="119"/>
      <c r="M725" s="120"/>
      <c r="N725" s="135"/>
      <c r="O725" s="120"/>
      <c r="P725" s="119"/>
      <c r="Q725" s="120"/>
      <c r="R725" s="118"/>
      <c r="S725" s="119"/>
      <c r="T725" s="119"/>
      <c r="U725" s="119"/>
      <c r="V725" s="119"/>
      <c r="W725" s="117"/>
      <c r="X725" s="119"/>
      <c r="Y725" s="117"/>
      <c r="Z725" s="117"/>
      <c r="AA725" s="134"/>
      <c r="AB725" s="118"/>
      <c r="AC725" s="134"/>
      <c r="AD725" s="134"/>
      <c r="AE725" s="134"/>
      <c r="AF725" s="117"/>
      <c r="AG725" s="124"/>
      <c r="AH725" s="124"/>
      <c r="AI725" s="124"/>
    </row>
    <row r="726" ht="12.0" customHeight="1">
      <c r="A726" s="112"/>
      <c r="B726" s="112"/>
      <c r="C726" s="112"/>
      <c r="D726" s="117"/>
      <c r="E726" s="114"/>
      <c r="F726" s="117"/>
      <c r="G726" s="117"/>
      <c r="H726" s="136"/>
      <c r="I726" s="117"/>
      <c r="J726" s="117"/>
      <c r="K726" s="118"/>
      <c r="L726" s="119"/>
      <c r="M726" s="120"/>
      <c r="N726" s="135"/>
      <c r="O726" s="120"/>
      <c r="P726" s="119"/>
      <c r="Q726" s="120"/>
      <c r="R726" s="118"/>
      <c r="S726" s="119"/>
      <c r="T726" s="119"/>
      <c r="U726" s="119"/>
      <c r="V726" s="119"/>
      <c r="W726" s="117"/>
      <c r="X726" s="119"/>
      <c r="Y726" s="117"/>
      <c r="Z726" s="117"/>
      <c r="AA726" s="134"/>
      <c r="AB726" s="118"/>
      <c r="AC726" s="134"/>
      <c r="AD726" s="134"/>
      <c r="AE726" s="134"/>
      <c r="AF726" s="117"/>
      <c r="AG726" s="124"/>
      <c r="AH726" s="124"/>
      <c r="AI726" s="124"/>
    </row>
    <row r="727" ht="12.0" customHeight="1">
      <c r="A727" s="112"/>
      <c r="B727" s="112"/>
      <c r="C727" s="112"/>
      <c r="D727" s="117"/>
      <c r="E727" s="114"/>
      <c r="F727" s="117"/>
      <c r="G727" s="117"/>
      <c r="H727" s="136"/>
      <c r="I727" s="117"/>
      <c r="J727" s="117"/>
      <c r="K727" s="118"/>
      <c r="L727" s="119"/>
      <c r="M727" s="120"/>
      <c r="N727" s="135"/>
      <c r="O727" s="120"/>
      <c r="P727" s="119"/>
      <c r="Q727" s="120"/>
      <c r="R727" s="118"/>
      <c r="S727" s="119"/>
      <c r="T727" s="119"/>
      <c r="U727" s="119"/>
      <c r="V727" s="119"/>
      <c r="W727" s="117"/>
      <c r="X727" s="119"/>
      <c r="Y727" s="117"/>
      <c r="Z727" s="117"/>
      <c r="AA727" s="134"/>
      <c r="AB727" s="118"/>
      <c r="AC727" s="134"/>
      <c r="AD727" s="134"/>
      <c r="AE727" s="134"/>
      <c r="AF727" s="117"/>
      <c r="AG727" s="124"/>
      <c r="AH727" s="124"/>
      <c r="AI727" s="124"/>
    </row>
    <row r="728" ht="12.0" customHeight="1">
      <c r="A728" s="112"/>
      <c r="B728" s="112"/>
      <c r="C728" s="112"/>
      <c r="D728" s="117"/>
      <c r="E728" s="114"/>
      <c r="F728" s="117"/>
      <c r="G728" s="117"/>
      <c r="H728" s="136"/>
      <c r="I728" s="117"/>
      <c r="J728" s="117"/>
      <c r="K728" s="118"/>
      <c r="L728" s="119"/>
      <c r="M728" s="120"/>
      <c r="N728" s="135"/>
      <c r="O728" s="120"/>
      <c r="P728" s="119"/>
      <c r="Q728" s="120"/>
      <c r="R728" s="118"/>
      <c r="S728" s="119"/>
      <c r="T728" s="119"/>
      <c r="U728" s="119"/>
      <c r="V728" s="119"/>
      <c r="W728" s="117"/>
      <c r="X728" s="119"/>
      <c r="Y728" s="117"/>
      <c r="Z728" s="117"/>
      <c r="AA728" s="134"/>
      <c r="AB728" s="118"/>
      <c r="AC728" s="134"/>
      <c r="AD728" s="134"/>
      <c r="AE728" s="134"/>
      <c r="AF728" s="117"/>
      <c r="AG728" s="124"/>
      <c r="AH728" s="124"/>
      <c r="AI728" s="124"/>
    </row>
    <row r="729" ht="12.0" customHeight="1">
      <c r="A729" s="112"/>
      <c r="B729" s="112"/>
      <c r="C729" s="112"/>
      <c r="D729" s="117"/>
      <c r="E729" s="114"/>
      <c r="F729" s="117"/>
      <c r="G729" s="117"/>
      <c r="H729" s="136"/>
      <c r="I729" s="117"/>
      <c r="J729" s="117"/>
      <c r="K729" s="118"/>
      <c r="L729" s="119"/>
      <c r="M729" s="120"/>
      <c r="N729" s="135"/>
      <c r="O729" s="120"/>
      <c r="P729" s="119"/>
      <c r="Q729" s="120"/>
      <c r="R729" s="118"/>
      <c r="S729" s="119"/>
      <c r="T729" s="119"/>
      <c r="U729" s="119"/>
      <c r="V729" s="119"/>
      <c r="W729" s="117"/>
      <c r="X729" s="119"/>
      <c r="Y729" s="117"/>
      <c r="Z729" s="117"/>
      <c r="AA729" s="134"/>
      <c r="AB729" s="118"/>
      <c r="AC729" s="134"/>
      <c r="AD729" s="134"/>
      <c r="AE729" s="134"/>
      <c r="AF729" s="117"/>
      <c r="AG729" s="124"/>
      <c r="AH729" s="124"/>
      <c r="AI729" s="124"/>
    </row>
    <row r="730" ht="12.0" customHeight="1">
      <c r="A730" s="112"/>
      <c r="B730" s="112"/>
      <c r="C730" s="112"/>
      <c r="D730" s="117"/>
      <c r="E730" s="114"/>
      <c r="F730" s="117"/>
      <c r="G730" s="117"/>
      <c r="H730" s="136"/>
      <c r="I730" s="117"/>
      <c r="J730" s="117"/>
      <c r="K730" s="118"/>
      <c r="L730" s="119"/>
      <c r="M730" s="120"/>
      <c r="N730" s="135"/>
      <c r="O730" s="120"/>
      <c r="P730" s="119"/>
      <c r="Q730" s="120"/>
      <c r="R730" s="118"/>
      <c r="S730" s="119"/>
      <c r="T730" s="119"/>
      <c r="U730" s="119"/>
      <c r="V730" s="119"/>
      <c r="W730" s="117"/>
      <c r="X730" s="119"/>
      <c r="Y730" s="117"/>
      <c r="Z730" s="117"/>
      <c r="AA730" s="134"/>
      <c r="AB730" s="118"/>
      <c r="AC730" s="134"/>
      <c r="AD730" s="134"/>
      <c r="AE730" s="134"/>
      <c r="AF730" s="117"/>
      <c r="AG730" s="124"/>
      <c r="AH730" s="124"/>
      <c r="AI730" s="124"/>
    </row>
    <row r="731" ht="12.0" customHeight="1">
      <c r="A731" s="112"/>
      <c r="B731" s="112"/>
      <c r="C731" s="112"/>
      <c r="D731" s="117"/>
      <c r="E731" s="114"/>
      <c r="F731" s="117"/>
      <c r="G731" s="117"/>
      <c r="H731" s="136"/>
      <c r="I731" s="117"/>
      <c r="J731" s="117"/>
      <c r="K731" s="118"/>
      <c r="L731" s="119"/>
      <c r="M731" s="120"/>
      <c r="N731" s="135"/>
      <c r="O731" s="120"/>
      <c r="P731" s="119"/>
      <c r="Q731" s="120"/>
      <c r="R731" s="118"/>
      <c r="S731" s="119"/>
      <c r="T731" s="119"/>
      <c r="U731" s="119"/>
      <c r="V731" s="119"/>
      <c r="W731" s="117"/>
      <c r="X731" s="119"/>
      <c r="Y731" s="117"/>
      <c r="Z731" s="117"/>
      <c r="AA731" s="134"/>
      <c r="AB731" s="118"/>
      <c r="AC731" s="134"/>
      <c r="AD731" s="134"/>
      <c r="AE731" s="134"/>
      <c r="AF731" s="117"/>
      <c r="AG731" s="124"/>
      <c r="AH731" s="124"/>
      <c r="AI731" s="124"/>
    </row>
    <row r="732" ht="12.0" customHeight="1">
      <c r="A732" s="112"/>
      <c r="B732" s="112"/>
      <c r="C732" s="112"/>
      <c r="D732" s="117"/>
      <c r="E732" s="114"/>
      <c r="F732" s="117"/>
      <c r="G732" s="117"/>
      <c r="H732" s="136"/>
      <c r="I732" s="117"/>
      <c r="J732" s="117"/>
      <c r="K732" s="118"/>
      <c r="L732" s="119"/>
      <c r="M732" s="120"/>
      <c r="N732" s="135"/>
      <c r="O732" s="120"/>
      <c r="P732" s="119"/>
      <c r="Q732" s="120"/>
      <c r="R732" s="118"/>
      <c r="S732" s="119"/>
      <c r="T732" s="119"/>
      <c r="U732" s="119"/>
      <c r="V732" s="119"/>
      <c r="W732" s="117"/>
      <c r="X732" s="119"/>
      <c r="Y732" s="117"/>
      <c r="Z732" s="117"/>
      <c r="AA732" s="134"/>
      <c r="AB732" s="118"/>
      <c r="AC732" s="134"/>
      <c r="AD732" s="134"/>
      <c r="AE732" s="134"/>
      <c r="AF732" s="117"/>
      <c r="AG732" s="124"/>
      <c r="AH732" s="124"/>
      <c r="AI732" s="124"/>
    </row>
    <row r="733" ht="12.0" customHeight="1">
      <c r="A733" s="112"/>
      <c r="B733" s="112"/>
      <c r="C733" s="112"/>
      <c r="D733" s="117"/>
      <c r="E733" s="114"/>
      <c r="F733" s="117"/>
      <c r="G733" s="117"/>
      <c r="H733" s="136"/>
      <c r="I733" s="117"/>
      <c r="J733" s="117"/>
      <c r="K733" s="118"/>
      <c r="L733" s="119"/>
      <c r="M733" s="120"/>
      <c r="N733" s="135"/>
      <c r="O733" s="120"/>
      <c r="P733" s="119"/>
      <c r="Q733" s="120"/>
      <c r="R733" s="118"/>
      <c r="S733" s="119"/>
      <c r="T733" s="119"/>
      <c r="U733" s="119"/>
      <c r="V733" s="119"/>
      <c r="W733" s="117"/>
      <c r="X733" s="119"/>
      <c r="Y733" s="117"/>
      <c r="Z733" s="117"/>
      <c r="AA733" s="134"/>
      <c r="AB733" s="118"/>
      <c r="AC733" s="134"/>
      <c r="AD733" s="134"/>
      <c r="AE733" s="134"/>
      <c r="AF733" s="117"/>
      <c r="AG733" s="124"/>
      <c r="AH733" s="124"/>
      <c r="AI733" s="124"/>
    </row>
    <row r="734" ht="12.0" customHeight="1">
      <c r="A734" s="112"/>
      <c r="B734" s="112"/>
      <c r="C734" s="112"/>
      <c r="D734" s="117"/>
      <c r="E734" s="114"/>
      <c r="F734" s="117"/>
      <c r="G734" s="117"/>
      <c r="H734" s="136"/>
      <c r="I734" s="117"/>
      <c r="J734" s="117"/>
      <c r="K734" s="118"/>
      <c r="L734" s="119"/>
      <c r="M734" s="120"/>
      <c r="N734" s="135"/>
      <c r="O734" s="120"/>
      <c r="P734" s="119"/>
      <c r="Q734" s="120"/>
      <c r="R734" s="118"/>
      <c r="S734" s="119"/>
      <c r="T734" s="119"/>
      <c r="U734" s="119"/>
      <c r="V734" s="119"/>
      <c r="W734" s="117"/>
      <c r="X734" s="119"/>
      <c r="Y734" s="117"/>
      <c r="Z734" s="117"/>
      <c r="AA734" s="134"/>
      <c r="AB734" s="118"/>
      <c r="AC734" s="134"/>
      <c r="AD734" s="134"/>
      <c r="AE734" s="134"/>
      <c r="AF734" s="117"/>
      <c r="AG734" s="124"/>
      <c r="AH734" s="124"/>
      <c r="AI734" s="124"/>
    </row>
    <row r="735" ht="12.0" customHeight="1">
      <c r="A735" s="112"/>
      <c r="B735" s="112"/>
      <c r="C735" s="112"/>
      <c r="D735" s="117"/>
      <c r="E735" s="114"/>
      <c r="F735" s="117"/>
      <c r="G735" s="117"/>
      <c r="H735" s="136"/>
      <c r="I735" s="117"/>
      <c r="J735" s="117"/>
      <c r="K735" s="118"/>
      <c r="L735" s="119"/>
      <c r="M735" s="120"/>
      <c r="N735" s="135"/>
      <c r="O735" s="120"/>
      <c r="P735" s="119"/>
      <c r="Q735" s="120"/>
      <c r="R735" s="118"/>
      <c r="S735" s="119"/>
      <c r="T735" s="119"/>
      <c r="U735" s="119"/>
      <c r="V735" s="119"/>
      <c r="W735" s="117"/>
      <c r="X735" s="119"/>
      <c r="Y735" s="117"/>
      <c r="Z735" s="117"/>
      <c r="AA735" s="134"/>
      <c r="AB735" s="118"/>
      <c r="AC735" s="134"/>
      <c r="AD735" s="134"/>
      <c r="AE735" s="134"/>
      <c r="AF735" s="117"/>
      <c r="AG735" s="124"/>
      <c r="AH735" s="124"/>
      <c r="AI735" s="124"/>
    </row>
    <row r="736" ht="12.0" customHeight="1">
      <c r="A736" s="112"/>
      <c r="B736" s="112"/>
      <c r="C736" s="112"/>
      <c r="D736" s="117"/>
      <c r="E736" s="114"/>
      <c r="F736" s="117"/>
      <c r="G736" s="117"/>
      <c r="H736" s="136"/>
      <c r="I736" s="117"/>
      <c r="J736" s="117"/>
      <c r="K736" s="118"/>
      <c r="L736" s="119"/>
      <c r="M736" s="120"/>
      <c r="N736" s="135"/>
      <c r="O736" s="120"/>
      <c r="P736" s="119"/>
      <c r="Q736" s="120"/>
      <c r="R736" s="118"/>
      <c r="S736" s="119"/>
      <c r="T736" s="119"/>
      <c r="U736" s="119"/>
      <c r="V736" s="119"/>
      <c r="W736" s="117"/>
      <c r="X736" s="119"/>
      <c r="Y736" s="117"/>
      <c r="Z736" s="117"/>
      <c r="AA736" s="134"/>
      <c r="AB736" s="118"/>
      <c r="AC736" s="134"/>
      <c r="AD736" s="134"/>
      <c r="AE736" s="134"/>
      <c r="AF736" s="117"/>
      <c r="AG736" s="124"/>
      <c r="AH736" s="124"/>
      <c r="AI736" s="124"/>
    </row>
    <row r="737" ht="12.0" customHeight="1">
      <c r="A737" s="112"/>
      <c r="B737" s="112"/>
      <c r="C737" s="112"/>
      <c r="D737" s="117"/>
      <c r="E737" s="114"/>
      <c r="F737" s="117"/>
      <c r="G737" s="117"/>
      <c r="H737" s="136"/>
      <c r="I737" s="117"/>
      <c r="J737" s="117"/>
      <c r="K737" s="118"/>
      <c r="L737" s="119"/>
      <c r="M737" s="120"/>
      <c r="N737" s="135"/>
      <c r="O737" s="120"/>
      <c r="P737" s="119"/>
      <c r="Q737" s="120"/>
      <c r="R737" s="118"/>
      <c r="S737" s="119"/>
      <c r="T737" s="119"/>
      <c r="U737" s="119"/>
      <c r="V737" s="119"/>
      <c r="W737" s="117"/>
      <c r="X737" s="119"/>
      <c r="Y737" s="117"/>
      <c r="Z737" s="117"/>
      <c r="AA737" s="134"/>
      <c r="AB737" s="118"/>
      <c r="AC737" s="134"/>
      <c r="AD737" s="134"/>
      <c r="AE737" s="134"/>
      <c r="AF737" s="117"/>
      <c r="AG737" s="124"/>
      <c r="AH737" s="124"/>
      <c r="AI737" s="124"/>
    </row>
    <row r="738" ht="12.0" customHeight="1">
      <c r="A738" s="112"/>
      <c r="B738" s="112"/>
      <c r="C738" s="112"/>
      <c r="D738" s="117"/>
      <c r="E738" s="114"/>
      <c r="F738" s="117"/>
      <c r="G738" s="117"/>
      <c r="H738" s="136"/>
      <c r="I738" s="117"/>
      <c r="J738" s="117"/>
      <c r="K738" s="118"/>
      <c r="L738" s="119"/>
      <c r="M738" s="120"/>
      <c r="N738" s="135"/>
      <c r="O738" s="120"/>
      <c r="P738" s="119"/>
      <c r="Q738" s="120"/>
      <c r="R738" s="118"/>
      <c r="S738" s="119"/>
      <c r="T738" s="119"/>
      <c r="U738" s="119"/>
      <c r="V738" s="119"/>
      <c r="W738" s="117"/>
      <c r="X738" s="119"/>
      <c r="Y738" s="117"/>
      <c r="Z738" s="117"/>
      <c r="AA738" s="134"/>
      <c r="AB738" s="118"/>
      <c r="AC738" s="134"/>
      <c r="AD738" s="134"/>
      <c r="AE738" s="134"/>
      <c r="AF738" s="117"/>
      <c r="AG738" s="124"/>
      <c r="AH738" s="124"/>
      <c r="AI738" s="124"/>
    </row>
    <row r="739" ht="12.0" customHeight="1">
      <c r="A739" s="112"/>
      <c r="B739" s="112"/>
      <c r="C739" s="112"/>
      <c r="D739" s="117"/>
      <c r="E739" s="114"/>
      <c r="F739" s="117"/>
      <c r="G739" s="117"/>
      <c r="H739" s="136"/>
      <c r="I739" s="117"/>
      <c r="J739" s="117"/>
      <c r="K739" s="118"/>
      <c r="L739" s="119"/>
      <c r="M739" s="120"/>
      <c r="N739" s="135"/>
      <c r="O739" s="120"/>
      <c r="P739" s="119"/>
      <c r="Q739" s="120"/>
      <c r="R739" s="118"/>
      <c r="S739" s="119"/>
      <c r="T739" s="119"/>
      <c r="U739" s="119"/>
      <c r="V739" s="119"/>
      <c r="W739" s="117"/>
      <c r="X739" s="119"/>
      <c r="Y739" s="117"/>
      <c r="Z739" s="117"/>
      <c r="AA739" s="134"/>
      <c r="AB739" s="118"/>
      <c r="AC739" s="134"/>
      <c r="AD739" s="134"/>
      <c r="AE739" s="134"/>
      <c r="AF739" s="117"/>
      <c r="AG739" s="124"/>
      <c r="AH739" s="124"/>
      <c r="AI739" s="124"/>
    </row>
    <row r="740" ht="12.0" customHeight="1">
      <c r="A740" s="112"/>
      <c r="B740" s="112"/>
      <c r="C740" s="112"/>
      <c r="D740" s="117"/>
      <c r="E740" s="114"/>
      <c r="F740" s="117"/>
      <c r="G740" s="117"/>
      <c r="H740" s="136"/>
      <c r="I740" s="117"/>
      <c r="J740" s="117"/>
      <c r="K740" s="118"/>
      <c r="L740" s="119"/>
      <c r="M740" s="120"/>
      <c r="N740" s="135"/>
      <c r="O740" s="120"/>
      <c r="P740" s="119"/>
      <c r="Q740" s="120"/>
      <c r="R740" s="118"/>
      <c r="S740" s="119"/>
      <c r="T740" s="119"/>
      <c r="U740" s="119"/>
      <c r="V740" s="119"/>
      <c r="W740" s="117"/>
      <c r="X740" s="119"/>
      <c r="Y740" s="117"/>
      <c r="Z740" s="117"/>
      <c r="AA740" s="134"/>
      <c r="AB740" s="118"/>
      <c r="AC740" s="134"/>
      <c r="AD740" s="134"/>
      <c r="AE740" s="134"/>
      <c r="AF740" s="117"/>
      <c r="AG740" s="124"/>
      <c r="AH740" s="124"/>
      <c r="AI740" s="124"/>
    </row>
    <row r="741" ht="12.0" customHeight="1">
      <c r="A741" s="112"/>
      <c r="B741" s="112"/>
      <c r="C741" s="112"/>
      <c r="D741" s="117"/>
      <c r="E741" s="114"/>
      <c r="F741" s="117"/>
      <c r="G741" s="117"/>
      <c r="H741" s="136"/>
      <c r="I741" s="117"/>
      <c r="J741" s="117"/>
      <c r="K741" s="118"/>
      <c r="L741" s="119"/>
      <c r="M741" s="120"/>
      <c r="N741" s="135"/>
      <c r="O741" s="120"/>
      <c r="P741" s="119"/>
      <c r="Q741" s="120"/>
      <c r="R741" s="118"/>
      <c r="S741" s="119"/>
      <c r="T741" s="119"/>
      <c r="U741" s="119"/>
      <c r="V741" s="119"/>
      <c r="W741" s="117"/>
      <c r="X741" s="119"/>
      <c r="Y741" s="117"/>
      <c r="Z741" s="117"/>
      <c r="AA741" s="134"/>
      <c r="AB741" s="118"/>
      <c r="AC741" s="134"/>
      <c r="AD741" s="134"/>
      <c r="AE741" s="134"/>
      <c r="AF741" s="117"/>
      <c r="AG741" s="124"/>
      <c r="AH741" s="124"/>
      <c r="AI741" s="124"/>
    </row>
    <row r="742" ht="12.0" customHeight="1">
      <c r="A742" s="112"/>
      <c r="B742" s="112"/>
      <c r="C742" s="112"/>
      <c r="D742" s="117"/>
      <c r="E742" s="114"/>
      <c r="F742" s="117"/>
      <c r="G742" s="117"/>
      <c r="H742" s="136"/>
      <c r="I742" s="117"/>
      <c r="J742" s="117"/>
      <c r="K742" s="118"/>
      <c r="L742" s="119"/>
      <c r="M742" s="120"/>
      <c r="N742" s="135"/>
      <c r="O742" s="120"/>
      <c r="P742" s="119"/>
      <c r="Q742" s="120"/>
      <c r="R742" s="118"/>
      <c r="S742" s="119"/>
      <c r="T742" s="119"/>
      <c r="U742" s="119"/>
      <c r="V742" s="119"/>
      <c r="W742" s="117"/>
      <c r="X742" s="119"/>
      <c r="Y742" s="117"/>
      <c r="Z742" s="117"/>
      <c r="AA742" s="134"/>
      <c r="AB742" s="118"/>
      <c r="AC742" s="134"/>
      <c r="AD742" s="134"/>
      <c r="AE742" s="134"/>
      <c r="AF742" s="117"/>
      <c r="AG742" s="124"/>
      <c r="AH742" s="124"/>
      <c r="AI742" s="124"/>
    </row>
    <row r="743" ht="12.0" customHeight="1">
      <c r="A743" s="112"/>
      <c r="B743" s="112"/>
      <c r="C743" s="112"/>
      <c r="D743" s="117"/>
      <c r="E743" s="114"/>
      <c r="F743" s="117"/>
      <c r="G743" s="117"/>
      <c r="H743" s="136"/>
      <c r="I743" s="117"/>
      <c r="J743" s="117"/>
      <c r="K743" s="118"/>
      <c r="L743" s="119"/>
      <c r="M743" s="120"/>
      <c r="N743" s="135"/>
      <c r="O743" s="120"/>
      <c r="P743" s="119"/>
      <c r="Q743" s="120"/>
      <c r="R743" s="118"/>
      <c r="S743" s="119"/>
      <c r="T743" s="119"/>
      <c r="U743" s="119"/>
      <c r="V743" s="119"/>
      <c r="W743" s="117"/>
      <c r="X743" s="119"/>
      <c r="Y743" s="117"/>
      <c r="Z743" s="117"/>
      <c r="AA743" s="134"/>
      <c r="AB743" s="118"/>
      <c r="AC743" s="134"/>
      <c r="AD743" s="134"/>
      <c r="AE743" s="134"/>
      <c r="AF743" s="117"/>
      <c r="AG743" s="124"/>
      <c r="AH743" s="124"/>
      <c r="AI743" s="124"/>
    </row>
    <row r="744" ht="12.0" customHeight="1">
      <c r="A744" s="112"/>
      <c r="B744" s="112"/>
      <c r="C744" s="112"/>
      <c r="D744" s="117"/>
      <c r="E744" s="114"/>
      <c r="F744" s="117"/>
      <c r="G744" s="117"/>
      <c r="H744" s="136"/>
      <c r="I744" s="117"/>
      <c r="J744" s="117"/>
      <c r="K744" s="118"/>
      <c r="L744" s="119"/>
      <c r="M744" s="120"/>
      <c r="N744" s="135"/>
      <c r="O744" s="120"/>
      <c r="P744" s="119"/>
      <c r="Q744" s="120"/>
      <c r="R744" s="118"/>
      <c r="S744" s="119"/>
      <c r="T744" s="119"/>
      <c r="U744" s="119"/>
      <c r="V744" s="119"/>
      <c r="W744" s="117"/>
      <c r="X744" s="119"/>
      <c r="Y744" s="117"/>
      <c r="Z744" s="117"/>
      <c r="AA744" s="134"/>
      <c r="AB744" s="118"/>
      <c r="AC744" s="134"/>
      <c r="AD744" s="134"/>
      <c r="AE744" s="134"/>
      <c r="AF744" s="117"/>
      <c r="AG744" s="124"/>
      <c r="AH744" s="124"/>
      <c r="AI744" s="124"/>
    </row>
    <row r="745" ht="12.0" customHeight="1">
      <c r="A745" s="112"/>
      <c r="B745" s="112"/>
      <c r="C745" s="112"/>
      <c r="D745" s="117"/>
      <c r="E745" s="114"/>
      <c r="F745" s="117"/>
      <c r="G745" s="117"/>
      <c r="H745" s="136"/>
      <c r="I745" s="117"/>
      <c r="J745" s="117"/>
      <c r="K745" s="118"/>
      <c r="L745" s="119"/>
      <c r="M745" s="120"/>
      <c r="N745" s="135"/>
      <c r="O745" s="120"/>
      <c r="P745" s="119"/>
      <c r="Q745" s="120"/>
      <c r="R745" s="118"/>
      <c r="S745" s="119"/>
      <c r="T745" s="119"/>
      <c r="U745" s="119"/>
      <c r="V745" s="119"/>
      <c r="W745" s="117"/>
      <c r="X745" s="119"/>
      <c r="Y745" s="117"/>
      <c r="Z745" s="117"/>
      <c r="AA745" s="134"/>
      <c r="AB745" s="118"/>
      <c r="AC745" s="134"/>
      <c r="AD745" s="134"/>
      <c r="AE745" s="134"/>
      <c r="AF745" s="117"/>
      <c r="AG745" s="124"/>
      <c r="AH745" s="124"/>
      <c r="AI745" s="124"/>
    </row>
    <row r="746" ht="12.0" customHeight="1">
      <c r="A746" s="112"/>
      <c r="B746" s="112"/>
      <c r="C746" s="112"/>
      <c r="D746" s="117"/>
      <c r="E746" s="114"/>
      <c r="F746" s="117"/>
      <c r="G746" s="117"/>
      <c r="H746" s="136"/>
      <c r="I746" s="117"/>
      <c r="J746" s="117"/>
      <c r="K746" s="118"/>
      <c r="L746" s="119"/>
      <c r="M746" s="120"/>
      <c r="N746" s="135"/>
      <c r="O746" s="120"/>
      <c r="P746" s="119"/>
      <c r="Q746" s="120"/>
      <c r="R746" s="118"/>
      <c r="S746" s="119"/>
      <c r="T746" s="119"/>
      <c r="U746" s="119"/>
      <c r="V746" s="119"/>
      <c r="W746" s="117"/>
      <c r="X746" s="119"/>
      <c r="Y746" s="117"/>
      <c r="Z746" s="117"/>
      <c r="AA746" s="134"/>
      <c r="AB746" s="118"/>
      <c r="AC746" s="134"/>
      <c r="AD746" s="134"/>
      <c r="AE746" s="134"/>
      <c r="AF746" s="117"/>
      <c r="AG746" s="124"/>
      <c r="AH746" s="124"/>
      <c r="AI746" s="124"/>
    </row>
    <row r="747" ht="12.0" customHeight="1">
      <c r="A747" s="112"/>
      <c r="B747" s="112"/>
      <c r="C747" s="112"/>
      <c r="D747" s="117"/>
      <c r="E747" s="114"/>
      <c r="F747" s="117"/>
      <c r="G747" s="117"/>
      <c r="H747" s="136"/>
      <c r="I747" s="117"/>
      <c r="J747" s="117"/>
      <c r="K747" s="118"/>
      <c r="L747" s="119"/>
      <c r="M747" s="120"/>
      <c r="N747" s="135"/>
      <c r="O747" s="120"/>
      <c r="P747" s="119"/>
      <c r="Q747" s="120"/>
      <c r="R747" s="118"/>
      <c r="S747" s="119"/>
      <c r="T747" s="119"/>
      <c r="U747" s="119"/>
      <c r="V747" s="119"/>
      <c r="W747" s="117"/>
      <c r="X747" s="119"/>
      <c r="Y747" s="117"/>
      <c r="Z747" s="117"/>
      <c r="AA747" s="134"/>
      <c r="AB747" s="118"/>
      <c r="AC747" s="134"/>
      <c r="AD747" s="134"/>
      <c r="AE747" s="134"/>
      <c r="AF747" s="117"/>
      <c r="AG747" s="124"/>
      <c r="AH747" s="124"/>
      <c r="AI747" s="124"/>
    </row>
    <row r="748" ht="12.0" customHeight="1">
      <c r="A748" s="112"/>
      <c r="B748" s="112"/>
      <c r="C748" s="112"/>
      <c r="D748" s="117"/>
      <c r="E748" s="114"/>
      <c r="F748" s="117"/>
      <c r="G748" s="117"/>
      <c r="H748" s="136"/>
      <c r="I748" s="117"/>
      <c r="J748" s="117"/>
      <c r="K748" s="118"/>
      <c r="L748" s="119"/>
      <c r="M748" s="120"/>
      <c r="N748" s="135"/>
      <c r="O748" s="120"/>
      <c r="P748" s="119"/>
      <c r="Q748" s="120"/>
      <c r="R748" s="118"/>
      <c r="S748" s="119"/>
      <c r="T748" s="119"/>
      <c r="U748" s="119"/>
      <c r="V748" s="119"/>
      <c r="W748" s="117"/>
      <c r="X748" s="119"/>
      <c r="Y748" s="117"/>
      <c r="Z748" s="117"/>
      <c r="AA748" s="134"/>
      <c r="AB748" s="118"/>
      <c r="AC748" s="134"/>
      <c r="AD748" s="134"/>
      <c r="AE748" s="134"/>
      <c r="AF748" s="117"/>
      <c r="AG748" s="124"/>
      <c r="AH748" s="124"/>
      <c r="AI748" s="124"/>
    </row>
    <row r="749" ht="12.0" customHeight="1">
      <c r="A749" s="112"/>
      <c r="B749" s="112"/>
      <c r="C749" s="112"/>
      <c r="D749" s="117"/>
      <c r="E749" s="114"/>
      <c r="F749" s="117"/>
      <c r="G749" s="117"/>
      <c r="H749" s="136"/>
      <c r="I749" s="117"/>
      <c r="J749" s="117"/>
      <c r="K749" s="118"/>
      <c r="L749" s="119"/>
      <c r="M749" s="120"/>
      <c r="N749" s="135"/>
      <c r="O749" s="120"/>
      <c r="P749" s="119"/>
      <c r="Q749" s="120"/>
      <c r="R749" s="118"/>
      <c r="S749" s="119"/>
      <c r="T749" s="119"/>
      <c r="U749" s="119"/>
      <c r="V749" s="119"/>
      <c r="W749" s="117"/>
      <c r="X749" s="119"/>
      <c r="Y749" s="117"/>
      <c r="Z749" s="117"/>
      <c r="AA749" s="134"/>
      <c r="AB749" s="118"/>
      <c r="AC749" s="134"/>
      <c r="AD749" s="134"/>
      <c r="AE749" s="134"/>
      <c r="AF749" s="117"/>
      <c r="AG749" s="124"/>
      <c r="AH749" s="124"/>
      <c r="AI749" s="124"/>
    </row>
    <row r="750" ht="12.0" customHeight="1">
      <c r="A750" s="112"/>
      <c r="B750" s="112"/>
      <c r="C750" s="112"/>
      <c r="D750" s="117"/>
      <c r="E750" s="114"/>
      <c r="F750" s="117"/>
      <c r="G750" s="117"/>
      <c r="H750" s="136"/>
      <c r="I750" s="117"/>
      <c r="J750" s="117"/>
      <c r="K750" s="118"/>
      <c r="L750" s="119"/>
      <c r="M750" s="120"/>
      <c r="N750" s="135"/>
      <c r="O750" s="120"/>
      <c r="P750" s="119"/>
      <c r="Q750" s="120"/>
      <c r="R750" s="118"/>
      <c r="S750" s="119"/>
      <c r="T750" s="119"/>
      <c r="U750" s="119"/>
      <c r="V750" s="119"/>
      <c r="W750" s="117"/>
      <c r="X750" s="119"/>
      <c r="Y750" s="117"/>
      <c r="Z750" s="117"/>
      <c r="AA750" s="134"/>
      <c r="AB750" s="118"/>
      <c r="AC750" s="134"/>
      <c r="AD750" s="134"/>
      <c r="AE750" s="134"/>
      <c r="AF750" s="117"/>
      <c r="AG750" s="124"/>
      <c r="AH750" s="124"/>
      <c r="AI750" s="124"/>
    </row>
    <row r="751" ht="12.0" customHeight="1">
      <c r="A751" s="112"/>
      <c r="B751" s="112"/>
      <c r="C751" s="112"/>
      <c r="D751" s="117"/>
      <c r="E751" s="114"/>
      <c r="F751" s="117"/>
      <c r="G751" s="117"/>
      <c r="H751" s="136"/>
      <c r="I751" s="117"/>
      <c r="J751" s="117"/>
      <c r="K751" s="118"/>
      <c r="L751" s="119"/>
      <c r="M751" s="120"/>
      <c r="N751" s="135"/>
      <c r="O751" s="120"/>
      <c r="P751" s="119"/>
      <c r="Q751" s="120"/>
      <c r="R751" s="118"/>
      <c r="S751" s="119"/>
      <c r="T751" s="119"/>
      <c r="U751" s="119"/>
      <c r="V751" s="119"/>
      <c r="W751" s="117"/>
      <c r="X751" s="119"/>
      <c r="Y751" s="117"/>
      <c r="Z751" s="117"/>
      <c r="AA751" s="134"/>
      <c r="AB751" s="118"/>
      <c r="AC751" s="134"/>
      <c r="AD751" s="134"/>
      <c r="AE751" s="134"/>
      <c r="AF751" s="117"/>
      <c r="AG751" s="124"/>
      <c r="AH751" s="124"/>
      <c r="AI751" s="124"/>
    </row>
    <row r="752" ht="12.0" customHeight="1">
      <c r="A752" s="112"/>
      <c r="B752" s="112"/>
      <c r="C752" s="112"/>
      <c r="D752" s="117"/>
      <c r="E752" s="114"/>
      <c r="F752" s="117"/>
      <c r="G752" s="117"/>
      <c r="H752" s="136"/>
      <c r="I752" s="117"/>
      <c r="J752" s="117"/>
      <c r="K752" s="118"/>
      <c r="L752" s="119"/>
      <c r="M752" s="120"/>
      <c r="N752" s="135"/>
      <c r="O752" s="120"/>
      <c r="P752" s="119"/>
      <c r="Q752" s="120"/>
      <c r="R752" s="118"/>
      <c r="S752" s="119"/>
      <c r="T752" s="119"/>
      <c r="U752" s="119"/>
      <c r="V752" s="119"/>
      <c r="W752" s="117"/>
      <c r="X752" s="119"/>
      <c r="Y752" s="117"/>
      <c r="Z752" s="117"/>
      <c r="AA752" s="134"/>
      <c r="AB752" s="118"/>
      <c r="AC752" s="134"/>
      <c r="AD752" s="134"/>
      <c r="AE752" s="134"/>
      <c r="AF752" s="117"/>
      <c r="AG752" s="124"/>
      <c r="AH752" s="124"/>
      <c r="AI752" s="124"/>
    </row>
    <row r="753" ht="12.0" customHeight="1">
      <c r="A753" s="112"/>
      <c r="B753" s="112"/>
      <c r="C753" s="112"/>
      <c r="D753" s="117"/>
      <c r="E753" s="114"/>
      <c r="F753" s="117"/>
      <c r="G753" s="117"/>
      <c r="H753" s="136"/>
      <c r="I753" s="117"/>
      <c r="J753" s="117"/>
      <c r="K753" s="118"/>
      <c r="L753" s="119"/>
      <c r="M753" s="120"/>
      <c r="N753" s="135"/>
      <c r="O753" s="120"/>
      <c r="P753" s="119"/>
      <c r="Q753" s="120"/>
      <c r="R753" s="118"/>
      <c r="S753" s="119"/>
      <c r="T753" s="119"/>
      <c r="U753" s="119"/>
      <c r="V753" s="119"/>
      <c r="W753" s="117"/>
      <c r="X753" s="119"/>
      <c r="Y753" s="117"/>
      <c r="Z753" s="117"/>
      <c r="AA753" s="134"/>
      <c r="AB753" s="118"/>
      <c r="AC753" s="134"/>
      <c r="AD753" s="134"/>
      <c r="AE753" s="134"/>
      <c r="AF753" s="117"/>
      <c r="AG753" s="124"/>
      <c r="AH753" s="124"/>
      <c r="AI753" s="124"/>
    </row>
    <row r="754" ht="12.0" customHeight="1">
      <c r="A754" s="112"/>
      <c r="B754" s="112"/>
      <c r="C754" s="112"/>
      <c r="D754" s="117"/>
      <c r="E754" s="114"/>
      <c r="F754" s="117"/>
      <c r="G754" s="117"/>
      <c r="H754" s="136"/>
      <c r="I754" s="117"/>
      <c r="J754" s="117"/>
      <c r="K754" s="118"/>
      <c r="L754" s="119"/>
      <c r="M754" s="120"/>
      <c r="N754" s="135"/>
      <c r="O754" s="120"/>
      <c r="P754" s="119"/>
      <c r="Q754" s="120"/>
      <c r="R754" s="118"/>
      <c r="S754" s="119"/>
      <c r="T754" s="119"/>
      <c r="U754" s="119"/>
      <c r="V754" s="119"/>
      <c r="W754" s="117"/>
      <c r="X754" s="119"/>
      <c r="Y754" s="117"/>
      <c r="Z754" s="117"/>
      <c r="AA754" s="134"/>
      <c r="AB754" s="118"/>
      <c r="AC754" s="134"/>
      <c r="AD754" s="134"/>
      <c r="AE754" s="134"/>
      <c r="AF754" s="117"/>
      <c r="AG754" s="124"/>
      <c r="AH754" s="124"/>
      <c r="AI754" s="124"/>
    </row>
    <row r="755" ht="12.0" customHeight="1">
      <c r="A755" s="112"/>
      <c r="B755" s="112"/>
      <c r="C755" s="112"/>
      <c r="D755" s="117"/>
      <c r="E755" s="114"/>
      <c r="F755" s="117"/>
      <c r="G755" s="117"/>
      <c r="H755" s="136"/>
      <c r="I755" s="117"/>
      <c r="J755" s="117"/>
      <c r="K755" s="118"/>
      <c r="L755" s="119"/>
      <c r="M755" s="120"/>
      <c r="N755" s="135"/>
      <c r="O755" s="120"/>
      <c r="P755" s="119"/>
      <c r="Q755" s="120"/>
      <c r="R755" s="118"/>
      <c r="S755" s="119"/>
      <c r="T755" s="119"/>
      <c r="U755" s="119"/>
      <c r="V755" s="119"/>
      <c r="W755" s="117"/>
      <c r="X755" s="119"/>
      <c r="Y755" s="117"/>
      <c r="Z755" s="117"/>
      <c r="AA755" s="134"/>
      <c r="AB755" s="118"/>
      <c r="AC755" s="134"/>
      <c r="AD755" s="134"/>
      <c r="AE755" s="134"/>
      <c r="AF755" s="117"/>
      <c r="AG755" s="124"/>
      <c r="AH755" s="124"/>
      <c r="AI755" s="124"/>
    </row>
    <row r="756" ht="12.0" customHeight="1">
      <c r="A756" s="112"/>
      <c r="B756" s="112"/>
      <c r="C756" s="112"/>
      <c r="D756" s="117"/>
      <c r="E756" s="114"/>
      <c r="F756" s="117"/>
      <c r="G756" s="117"/>
      <c r="H756" s="136"/>
      <c r="I756" s="117"/>
      <c r="J756" s="117"/>
      <c r="K756" s="118"/>
      <c r="L756" s="119"/>
      <c r="M756" s="120"/>
      <c r="N756" s="135"/>
      <c r="O756" s="120"/>
      <c r="P756" s="119"/>
      <c r="Q756" s="120"/>
      <c r="R756" s="118"/>
      <c r="S756" s="119"/>
      <c r="T756" s="119"/>
      <c r="U756" s="119"/>
      <c r="V756" s="119"/>
      <c r="W756" s="117"/>
      <c r="X756" s="119"/>
      <c r="Y756" s="117"/>
      <c r="Z756" s="117"/>
      <c r="AA756" s="134"/>
      <c r="AB756" s="118"/>
      <c r="AC756" s="134"/>
      <c r="AD756" s="134"/>
      <c r="AE756" s="134"/>
      <c r="AF756" s="117"/>
      <c r="AG756" s="124"/>
      <c r="AH756" s="124"/>
      <c r="AI756" s="124"/>
    </row>
    <row r="757" ht="12.0" customHeight="1">
      <c r="A757" s="112"/>
      <c r="B757" s="112"/>
      <c r="C757" s="112"/>
      <c r="D757" s="117"/>
      <c r="E757" s="114"/>
      <c r="F757" s="117"/>
      <c r="G757" s="117"/>
      <c r="H757" s="136"/>
      <c r="I757" s="117"/>
      <c r="J757" s="117"/>
      <c r="K757" s="118"/>
      <c r="L757" s="119"/>
      <c r="M757" s="120"/>
      <c r="N757" s="135"/>
      <c r="O757" s="120"/>
      <c r="P757" s="119"/>
      <c r="Q757" s="120"/>
      <c r="R757" s="118"/>
      <c r="S757" s="119"/>
      <c r="T757" s="119"/>
      <c r="U757" s="119"/>
      <c r="V757" s="119"/>
      <c r="W757" s="117"/>
      <c r="X757" s="119"/>
      <c r="Y757" s="117"/>
      <c r="Z757" s="117"/>
      <c r="AA757" s="134"/>
      <c r="AB757" s="118"/>
      <c r="AC757" s="134"/>
      <c r="AD757" s="134"/>
      <c r="AE757" s="134"/>
      <c r="AF757" s="117"/>
      <c r="AG757" s="124"/>
      <c r="AH757" s="124"/>
      <c r="AI757" s="124"/>
    </row>
    <row r="758" ht="12.0" customHeight="1">
      <c r="A758" s="112"/>
      <c r="B758" s="112"/>
      <c r="C758" s="112"/>
      <c r="D758" s="117"/>
      <c r="E758" s="114"/>
      <c r="F758" s="117"/>
      <c r="G758" s="117"/>
      <c r="H758" s="136"/>
      <c r="I758" s="117"/>
      <c r="J758" s="117"/>
      <c r="K758" s="118"/>
      <c r="L758" s="119"/>
      <c r="M758" s="120"/>
      <c r="N758" s="135"/>
      <c r="O758" s="120"/>
      <c r="P758" s="119"/>
      <c r="Q758" s="120"/>
      <c r="R758" s="118"/>
      <c r="S758" s="119"/>
      <c r="T758" s="119"/>
      <c r="U758" s="119"/>
      <c r="V758" s="119"/>
      <c r="W758" s="117"/>
      <c r="X758" s="119"/>
      <c r="Y758" s="117"/>
      <c r="Z758" s="117"/>
      <c r="AA758" s="134"/>
      <c r="AB758" s="118"/>
      <c r="AC758" s="134"/>
      <c r="AD758" s="134"/>
      <c r="AE758" s="134"/>
      <c r="AF758" s="117"/>
      <c r="AG758" s="124"/>
      <c r="AH758" s="124"/>
      <c r="AI758" s="124"/>
    </row>
    <row r="759" ht="12.0" customHeight="1">
      <c r="A759" s="112"/>
      <c r="B759" s="112"/>
      <c r="C759" s="112"/>
      <c r="D759" s="117"/>
      <c r="E759" s="114"/>
      <c r="F759" s="117"/>
      <c r="G759" s="117"/>
      <c r="H759" s="136"/>
      <c r="I759" s="117"/>
      <c r="J759" s="117"/>
      <c r="K759" s="118"/>
      <c r="L759" s="119"/>
      <c r="M759" s="120"/>
      <c r="N759" s="135"/>
      <c r="O759" s="120"/>
      <c r="P759" s="119"/>
      <c r="Q759" s="120"/>
      <c r="R759" s="118"/>
      <c r="S759" s="119"/>
      <c r="T759" s="119"/>
      <c r="U759" s="119"/>
      <c r="V759" s="119"/>
      <c r="W759" s="117"/>
      <c r="X759" s="119"/>
      <c r="Y759" s="117"/>
      <c r="Z759" s="117"/>
      <c r="AA759" s="134"/>
      <c r="AB759" s="118"/>
      <c r="AC759" s="134"/>
      <c r="AD759" s="134"/>
      <c r="AE759" s="134"/>
      <c r="AF759" s="117"/>
      <c r="AG759" s="124"/>
      <c r="AH759" s="124"/>
      <c r="AI759" s="124"/>
    </row>
    <row r="760" ht="12.0" customHeight="1">
      <c r="A760" s="112"/>
      <c r="B760" s="112"/>
      <c r="C760" s="112"/>
      <c r="D760" s="117"/>
      <c r="E760" s="114"/>
      <c r="F760" s="117"/>
      <c r="G760" s="117"/>
      <c r="H760" s="136"/>
      <c r="I760" s="117"/>
      <c r="J760" s="117"/>
      <c r="K760" s="118"/>
      <c r="L760" s="119"/>
      <c r="M760" s="120"/>
      <c r="N760" s="135"/>
      <c r="O760" s="120"/>
      <c r="P760" s="119"/>
      <c r="Q760" s="120"/>
      <c r="R760" s="118"/>
      <c r="S760" s="119"/>
      <c r="T760" s="119"/>
      <c r="U760" s="119"/>
      <c r="V760" s="119"/>
      <c r="W760" s="117"/>
      <c r="X760" s="119"/>
      <c r="Y760" s="117"/>
      <c r="Z760" s="117"/>
      <c r="AA760" s="134"/>
      <c r="AB760" s="118"/>
      <c r="AC760" s="134"/>
      <c r="AD760" s="134"/>
      <c r="AE760" s="134"/>
      <c r="AF760" s="117"/>
      <c r="AG760" s="124"/>
      <c r="AH760" s="124"/>
      <c r="AI760" s="124"/>
    </row>
    <row r="761" ht="12.0" customHeight="1">
      <c r="A761" s="112"/>
      <c r="B761" s="112"/>
      <c r="C761" s="112"/>
      <c r="D761" s="117"/>
      <c r="E761" s="114"/>
      <c r="F761" s="117"/>
      <c r="G761" s="117"/>
      <c r="H761" s="136"/>
      <c r="I761" s="117"/>
      <c r="J761" s="117"/>
      <c r="K761" s="118"/>
      <c r="L761" s="119"/>
      <c r="M761" s="120"/>
      <c r="N761" s="135"/>
      <c r="O761" s="120"/>
      <c r="P761" s="119"/>
      <c r="Q761" s="120"/>
      <c r="R761" s="118"/>
      <c r="S761" s="119"/>
      <c r="T761" s="119"/>
      <c r="U761" s="119"/>
      <c r="V761" s="119"/>
      <c r="W761" s="117"/>
      <c r="X761" s="119"/>
      <c r="Y761" s="117"/>
      <c r="Z761" s="117"/>
      <c r="AA761" s="134"/>
      <c r="AB761" s="118"/>
      <c r="AC761" s="134"/>
      <c r="AD761" s="134"/>
      <c r="AE761" s="134"/>
      <c r="AF761" s="117"/>
      <c r="AG761" s="124"/>
      <c r="AH761" s="124"/>
      <c r="AI761" s="124"/>
    </row>
    <row r="762" ht="12.0" customHeight="1">
      <c r="A762" s="112"/>
      <c r="B762" s="112"/>
      <c r="C762" s="112"/>
      <c r="D762" s="117"/>
      <c r="E762" s="114"/>
      <c r="F762" s="117"/>
      <c r="G762" s="117"/>
      <c r="H762" s="136"/>
      <c r="I762" s="117"/>
      <c r="J762" s="117"/>
      <c r="K762" s="118"/>
      <c r="L762" s="119"/>
      <c r="M762" s="120"/>
      <c r="N762" s="135"/>
      <c r="O762" s="120"/>
      <c r="P762" s="119"/>
      <c r="Q762" s="120"/>
      <c r="R762" s="118"/>
      <c r="S762" s="119"/>
      <c r="T762" s="119"/>
      <c r="U762" s="119"/>
      <c r="V762" s="119"/>
      <c r="W762" s="117"/>
      <c r="X762" s="119"/>
      <c r="Y762" s="117"/>
      <c r="Z762" s="117"/>
      <c r="AA762" s="134"/>
      <c r="AB762" s="118"/>
      <c r="AC762" s="134"/>
      <c r="AD762" s="134"/>
      <c r="AE762" s="134"/>
      <c r="AF762" s="117"/>
      <c r="AG762" s="124"/>
      <c r="AH762" s="124"/>
      <c r="AI762" s="124"/>
    </row>
    <row r="763" ht="12.0" customHeight="1">
      <c r="A763" s="112"/>
      <c r="B763" s="112"/>
      <c r="C763" s="112"/>
      <c r="D763" s="117"/>
      <c r="E763" s="114"/>
      <c r="F763" s="117"/>
      <c r="G763" s="117"/>
      <c r="H763" s="136"/>
      <c r="I763" s="117"/>
      <c r="J763" s="117"/>
      <c r="K763" s="118"/>
      <c r="L763" s="119"/>
      <c r="M763" s="120"/>
      <c r="N763" s="135"/>
      <c r="O763" s="120"/>
      <c r="P763" s="119"/>
      <c r="Q763" s="120"/>
      <c r="R763" s="118"/>
      <c r="S763" s="119"/>
      <c r="T763" s="119"/>
      <c r="U763" s="119"/>
      <c r="V763" s="119"/>
      <c r="W763" s="117"/>
      <c r="X763" s="119"/>
      <c r="Y763" s="117"/>
      <c r="Z763" s="117"/>
      <c r="AA763" s="134"/>
      <c r="AB763" s="118"/>
      <c r="AC763" s="134"/>
      <c r="AD763" s="134"/>
      <c r="AE763" s="134"/>
      <c r="AF763" s="117"/>
      <c r="AG763" s="124"/>
      <c r="AH763" s="124"/>
      <c r="AI763" s="124"/>
    </row>
    <row r="764" ht="12.0" customHeight="1">
      <c r="A764" s="112"/>
      <c r="B764" s="112"/>
      <c r="C764" s="112"/>
      <c r="D764" s="117"/>
      <c r="E764" s="114"/>
      <c r="F764" s="117"/>
      <c r="G764" s="117"/>
      <c r="H764" s="136"/>
      <c r="I764" s="117"/>
      <c r="J764" s="117"/>
      <c r="K764" s="118"/>
      <c r="L764" s="119"/>
      <c r="M764" s="120"/>
      <c r="N764" s="135"/>
      <c r="O764" s="120"/>
      <c r="P764" s="119"/>
      <c r="Q764" s="120"/>
      <c r="R764" s="118"/>
      <c r="S764" s="119"/>
      <c r="T764" s="119"/>
      <c r="U764" s="119"/>
      <c r="V764" s="119"/>
      <c r="W764" s="117"/>
      <c r="X764" s="119"/>
      <c r="Y764" s="117"/>
      <c r="Z764" s="117"/>
      <c r="AA764" s="134"/>
      <c r="AB764" s="118"/>
      <c r="AC764" s="134"/>
      <c r="AD764" s="134"/>
      <c r="AE764" s="134"/>
      <c r="AF764" s="117"/>
      <c r="AG764" s="124"/>
      <c r="AH764" s="124"/>
      <c r="AI764" s="124"/>
    </row>
    <row r="765" ht="12.0" customHeight="1">
      <c r="A765" s="112"/>
      <c r="B765" s="112"/>
      <c r="C765" s="112"/>
      <c r="D765" s="117"/>
      <c r="E765" s="114"/>
      <c r="F765" s="117"/>
      <c r="G765" s="117"/>
      <c r="H765" s="136"/>
      <c r="I765" s="117"/>
      <c r="J765" s="117"/>
      <c r="K765" s="118"/>
      <c r="L765" s="119"/>
      <c r="M765" s="120"/>
      <c r="N765" s="135"/>
      <c r="O765" s="120"/>
      <c r="P765" s="119"/>
      <c r="Q765" s="120"/>
      <c r="R765" s="118"/>
      <c r="S765" s="119"/>
      <c r="T765" s="119"/>
      <c r="U765" s="119"/>
      <c r="V765" s="119"/>
      <c r="W765" s="117"/>
      <c r="X765" s="119"/>
      <c r="Y765" s="117"/>
      <c r="Z765" s="117"/>
      <c r="AA765" s="134"/>
      <c r="AB765" s="118"/>
      <c r="AC765" s="134"/>
      <c r="AD765" s="134"/>
      <c r="AE765" s="134"/>
      <c r="AF765" s="117"/>
      <c r="AG765" s="124"/>
      <c r="AH765" s="124"/>
      <c r="AI765" s="124"/>
    </row>
    <row r="766" ht="12.0" customHeight="1">
      <c r="A766" s="112"/>
      <c r="B766" s="112"/>
      <c r="C766" s="112"/>
      <c r="D766" s="117"/>
      <c r="E766" s="114"/>
      <c r="F766" s="117"/>
      <c r="G766" s="117"/>
      <c r="H766" s="136"/>
      <c r="I766" s="117"/>
      <c r="J766" s="117"/>
      <c r="K766" s="118"/>
      <c r="L766" s="119"/>
      <c r="M766" s="120"/>
      <c r="N766" s="135"/>
      <c r="O766" s="120"/>
      <c r="P766" s="119"/>
      <c r="Q766" s="120"/>
      <c r="R766" s="118"/>
      <c r="S766" s="119"/>
      <c r="T766" s="119"/>
      <c r="U766" s="119"/>
      <c r="V766" s="119"/>
      <c r="W766" s="117"/>
      <c r="X766" s="119"/>
      <c r="Y766" s="117"/>
      <c r="Z766" s="117"/>
      <c r="AA766" s="134"/>
      <c r="AB766" s="118"/>
      <c r="AC766" s="134"/>
      <c r="AD766" s="134"/>
      <c r="AE766" s="134"/>
      <c r="AF766" s="117"/>
      <c r="AG766" s="124"/>
      <c r="AH766" s="124"/>
      <c r="AI766" s="124"/>
    </row>
    <row r="767" ht="12.0" customHeight="1">
      <c r="A767" s="112"/>
      <c r="B767" s="112"/>
      <c r="C767" s="112"/>
      <c r="D767" s="117"/>
      <c r="E767" s="114"/>
      <c r="F767" s="117"/>
      <c r="G767" s="117"/>
      <c r="H767" s="136"/>
      <c r="I767" s="117"/>
      <c r="J767" s="117"/>
      <c r="K767" s="118"/>
      <c r="L767" s="119"/>
      <c r="M767" s="120"/>
      <c r="N767" s="135"/>
      <c r="O767" s="120"/>
      <c r="P767" s="119"/>
      <c r="Q767" s="120"/>
      <c r="R767" s="118"/>
      <c r="S767" s="119"/>
      <c r="T767" s="119"/>
      <c r="U767" s="119"/>
      <c r="V767" s="119"/>
      <c r="W767" s="117"/>
      <c r="X767" s="119"/>
      <c r="Y767" s="117"/>
      <c r="Z767" s="117"/>
      <c r="AA767" s="134"/>
      <c r="AB767" s="118"/>
      <c r="AC767" s="134"/>
      <c r="AD767" s="134"/>
      <c r="AE767" s="134"/>
      <c r="AF767" s="117"/>
      <c r="AG767" s="124"/>
      <c r="AH767" s="124"/>
      <c r="AI767" s="124"/>
    </row>
    <row r="768" ht="12.0" customHeight="1">
      <c r="A768" s="112"/>
      <c r="B768" s="112"/>
      <c r="C768" s="112"/>
      <c r="D768" s="117"/>
      <c r="E768" s="114"/>
      <c r="F768" s="117"/>
      <c r="G768" s="117"/>
      <c r="H768" s="136"/>
      <c r="I768" s="117"/>
      <c r="J768" s="117"/>
      <c r="K768" s="118"/>
      <c r="L768" s="119"/>
      <c r="M768" s="120"/>
      <c r="N768" s="135"/>
      <c r="O768" s="120"/>
      <c r="P768" s="119"/>
      <c r="Q768" s="120"/>
      <c r="R768" s="118"/>
      <c r="S768" s="119"/>
      <c r="T768" s="119"/>
      <c r="U768" s="119"/>
      <c r="V768" s="119"/>
      <c r="W768" s="117"/>
      <c r="X768" s="119"/>
      <c r="Y768" s="117"/>
      <c r="Z768" s="117"/>
      <c r="AA768" s="134"/>
      <c r="AB768" s="118"/>
      <c r="AC768" s="134"/>
      <c r="AD768" s="134"/>
      <c r="AE768" s="134"/>
      <c r="AF768" s="117"/>
      <c r="AG768" s="124"/>
      <c r="AH768" s="124"/>
      <c r="AI768" s="124"/>
    </row>
    <row r="769" ht="12.0" customHeight="1">
      <c r="A769" s="112"/>
      <c r="B769" s="112"/>
      <c r="C769" s="112"/>
      <c r="D769" s="117"/>
      <c r="E769" s="114"/>
      <c r="F769" s="117"/>
      <c r="G769" s="117"/>
      <c r="H769" s="136"/>
      <c r="I769" s="117"/>
      <c r="J769" s="117"/>
      <c r="K769" s="118"/>
      <c r="L769" s="119"/>
      <c r="M769" s="120"/>
      <c r="N769" s="135"/>
      <c r="O769" s="120"/>
      <c r="P769" s="119"/>
      <c r="Q769" s="120"/>
      <c r="R769" s="118"/>
      <c r="S769" s="119"/>
      <c r="T769" s="119"/>
      <c r="U769" s="119"/>
      <c r="V769" s="119"/>
      <c r="W769" s="117"/>
      <c r="X769" s="119"/>
      <c r="Y769" s="117"/>
      <c r="Z769" s="117"/>
      <c r="AA769" s="134"/>
      <c r="AB769" s="118"/>
      <c r="AC769" s="134"/>
      <c r="AD769" s="134"/>
      <c r="AE769" s="134"/>
      <c r="AF769" s="117"/>
      <c r="AG769" s="124"/>
      <c r="AH769" s="124"/>
      <c r="AI769" s="124"/>
    </row>
    <row r="770" ht="12.0" customHeight="1">
      <c r="A770" s="112"/>
      <c r="B770" s="112"/>
      <c r="C770" s="112"/>
      <c r="D770" s="117"/>
      <c r="E770" s="114"/>
      <c r="F770" s="117"/>
      <c r="G770" s="117"/>
      <c r="H770" s="136"/>
      <c r="I770" s="117"/>
      <c r="J770" s="117"/>
      <c r="K770" s="118"/>
      <c r="L770" s="119"/>
      <c r="M770" s="120"/>
      <c r="N770" s="135"/>
      <c r="O770" s="120"/>
      <c r="P770" s="119"/>
      <c r="Q770" s="120"/>
      <c r="R770" s="118"/>
      <c r="S770" s="119"/>
      <c r="T770" s="119"/>
      <c r="U770" s="119"/>
      <c r="V770" s="119"/>
      <c r="W770" s="117"/>
      <c r="X770" s="119"/>
      <c r="Y770" s="117"/>
      <c r="Z770" s="117"/>
      <c r="AA770" s="134"/>
      <c r="AB770" s="118"/>
      <c r="AC770" s="134"/>
      <c r="AD770" s="134"/>
      <c r="AE770" s="134"/>
      <c r="AF770" s="117"/>
      <c r="AG770" s="124"/>
      <c r="AH770" s="124"/>
      <c r="AI770" s="124"/>
    </row>
    <row r="771" ht="12.0" customHeight="1">
      <c r="A771" s="112"/>
      <c r="B771" s="112"/>
      <c r="C771" s="112"/>
      <c r="D771" s="117"/>
      <c r="E771" s="114"/>
      <c r="F771" s="117"/>
      <c r="G771" s="117"/>
      <c r="H771" s="136"/>
      <c r="I771" s="117"/>
      <c r="J771" s="117"/>
      <c r="K771" s="118"/>
      <c r="L771" s="119"/>
      <c r="M771" s="120"/>
      <c r="N771" s="135"/>
      <c r="O771" s="120"/>
      <c r="P771" s="119"/>
      <c r="Q771" s="120"/>
      <c r="R771" s="118"/>
      <c r="S771" s="119"/>
      <c r="T771" s="119"/>
      <c r="U771" s="119"/>
      <c r="V771" s="119"/>
      <c r="W771" s="117"/>
      <c r="X771" s="119"/>
      <c r="Y771" s="117"/>
      <c r="Z771" s="117"/>
      <c r="AA771" s="134"/>
      <c r="AB771" s="118"/>
      <c r="AC771" s="134"/>
      <c r="AD771" s="134"/>
      <c r="AE771" s="134"/>
      <c r="AF771" s="117"/>
      <c r="AG771" s="124"/>
      <c r="AH771" s="124"/>
      <c r="AI771" s="124"/>
    </row>
    <row r="772" ht="12.0" customHeight="1">
      <c r="A772" s="112"/>
      <c r="B772" s="112"/>
      <c r="C772" s="112"/>
      <c r="D772" s="117"/>
      <c r="E772" s="114"/>
      <c r="F772" s="117"/>
      <c r="G772" s="117"/>
      <c r="H772" s="136"/>
      <c r="I772" s="117"/>
      <c r="J772" s="117"/>
      <c r="K772" s="118"/>
      <c r="L772" s="119"/>
      <c r="M772" s="120"/>
      <c r="N772" s="135"/>
      <c r="O772" s="120"/>
      <c r="P772" s="119"/>
      <c r="Q772" s="120"/>
      <c r="R772" s="118"/>
      <c r="S772" s="119"/>
      <c r="T772" s="119"/>
      <c r="U772" s="119"/>
      <c r="V772" s="119"/>
      <c r="W772" s="117"/>
      <c r="X772" s="119"/>
      <c r="Y772" s="117"/>
      <c r="Z772" s="117"/>
      <c r="AA772" s="134"/>
      <c r="AB772" s="118"/>
      <c r="AC772" s="134"/>
      <c r="AD772" s="134"/>
      <c r="AE772" s="134"/>
      <c r="AF772" s="117"/>
      <c r="AG772" s="124"/>
      <c r="AH772" s="124"/>
      <c r="AI772" s="124"/>
    </row>
    <row r="773" ht="12.0" customHeight="1">
      <c r="A773" s="112"/>
      <c r="B773" s="112"/>
      <c r="C773" s="112"/>
      <c r="D773" s="117"/>
      <c r="E773" s="114"/>
      <c r="F773" s="117"/>
      <c r="G773" s="117"/>
      <c r="H773" s="136"/>
      <c r="I773" s="117"/>
      <c r="J773" s="117"/>
      <c r="K773" s="118"/>
      <c r="L773" s="119"/>
      <c r="M773" s="120"/>
      <c r="N773" s="135"/>
      <c r="O773" s="120"/>
      <c r="P773" s="119"/>
      <c r="Q773" s="120"/>
      <c r="R773" s="118"/>
      <c r="S773" s="119"/>
      <c r="T773" s="119"/>
      <c r="U773" s="119"/>
      <c r="V773" s="119"/>
      <c r="W773" s="117"/>
      <c r="X773" s="119"/>
      <c r="Y773" s="117"/>
      <c r="Z773" s="117"/>
      <c r="AA773" s="134"/>
      <c r="AB773" s="118"/>
      <c r="AC773" s="134"/>
      <c r="AD773" s="134"/>
      <c r="AE773" s="134"/>
      <c r="AF773" s="117"/>
      <c r="AG773" s="124"/>
      <c r="AH773" s="124"/>
      <c r="AI773" s="124"/>
    </row>
    <row r="774" ht="12.0" customHeight="1">
      <c r="A774" s="112"/>
      <c r="B774" s="112"/>
      <c r="C774" s="112"/>
      <c r="D774" s="117"/>
      <c r="E774" s="114"/>
      <c r="F774" s="117"/>
      <c r="G774" s="117"/>
      <c r="H774" s="136"/>
      <c r="I774" s="117"/>
      <c r="J774" s="117"/>
      <c r="K774" s="118"/>
      <c r="L774" s="119"/>
      <c r="M774" s="120"/>
      <c r="N774" s="135"/>
      <c r="O774" s="120"/>
      <c r="P774" s="119"/>
      <c r="Q774" s="120"/>
      <c r="R774" s="118"/>
      <c r="S774" s="119"/>
      <c r="T774" s="119"/>
      <c r="U774" s="119"/>
      <c r="V774" s="119"/>
      <c r="W774" s="117"/>
      <c r="X774" s="119"/>
      <c r="Y774" s="117"/>
      <c r="Z774" s="117"/>
      <c r="AA774" s="134"/>
      <c r="AB774" s="118"/>
      <c r="AC774" s="134"/>
      <c r="AD774" s="134"/>
      <c r="AE774" s="134"/>
      <c r="AF774" s="117"/>
      <c r="AG774" s="124"/>
      <c r="AH774" s="124"/>
      <c r="AI774" s="124"/>
    </row>
    <row r="775" ht="12.0" customHeight="1">
      <c r="A775" s="112"/>
      <c r="B775" s="112"/>
      <c r="C775" s="112"/>
      <c r="D775" s="117"/>
      <c r="E775" s="114"/>
      <c r="F775" s="117"/>
      <c r="G775" s="117"/>
      <c r="H775" s="136"/>
      <c r="I775" s="117"/>
      <c r="J775" s="117"/>
      <c r="K775" s="118"/>
      <c r="L775" s="119"/>
      <c r="M775" s="120"/>
      <c r="N775" s="135"/>
      <c r="O775" s="120"/>
      <c r="P775" s="119"/>
      <c r="Q775" s="120"/>
      <c r="R775" s="118"/>
      <c r="S775" s="119"/>
      <c r="T775" s="119"/>
      <c r="U775" s="119"/>
      <c r="V775" s="119"/>
      <c r="W775" s="117"/>
      <c r="X775" s="119"/>
      <c r="Y775" s="117"/>
      <c r="Z775" s="117"/>
      <c r="AA775" s="134"/>
      <c r="AB775" s="118"/>
      <c r="AC775" s="134"/>
      <c r="AD775" s="134"/>
      <c r="AE775" s="134"/>
      <c r="AF775" s="117"/>
      <c r="AG775" s="124"/>
      <c r="AH775" s="124"/>
      <c r="AI775" s="124"/>
    </row>
    <row r="776" ht="12.0" customHeight="1">
      <c r="A776" s="112"/>
      <c r="B776" s="112"/>
      <c r="C776" s="112"/>
      <c r="D776" s="117"/>
      <c r="E776" s="114"/>
      <c r="F776" s="117"/>
      <c r="G776" s="117"/>
      <c r="H776" s="136"/>
      <c r="I776" s="117"/>
      <c r="J776" s="117"/>
      <c r="K776" s="118"/>
      <c r="L776" s="119"/>
      <c r="M776" s="120"/>
      <c r="N776" s="135"/>
      <c r="O776" s="120"/>
      <c r="P776" s="119"/>
      <c r="Q776" s="120"/>
      <c r="R776" s="118"/>
      <c r="S776" s="119"/>
      <c r="T776" s="119"/>
      <c r="U776" s="119"/>
      <c r="V776" s="119"/>
      <c r="W776" s="117"/>
      <c r="X776" s="119"/>
      <c r="Y776" s="117"/>
      <c r="Z776" s="117"/>
      <c r="AA776" s="134"/>
      <c r="AB776" s="118"/>
      <c r="AC776" s="134"/>
      <c r="AD776" s="134"/>
      <c r="AE776" s="134"/>
      <c r="AF776" s="117"/>
      <c r="AG776" s="124"/>
      <c r="AH776" s="124"/>
      <c r="AI776" s="124"/>
    </row>
    <row r="777" ht="12.0" customHeight="1">
      <c r="A777" s="112"/>
      <c r="B777" s="112"/>
      <c r="C777" s="112"/>
      <c r="D777" s="117"/>
      <c r="E777" s="114"/>
      <c r="F777" s="117"/>
      <c r="G777" s="117"/>
      <c r="H777" s="136"/>
      <c r="I777" s="117"/>
      <c r="J777" s="117"/>
      <c r="K777" s="118"/>
      <c r="L777" s="119"/>
      <c r="M777" s="120"/>
      <c r="N777" s="135"/>
      <c r="O777" s="120"/>
      <c r="P777" s="119"/>
      <c r="Q777" s="120"/>
      <c r="R777" s="118"/>
      <c r="S777" s="119"/>
      <c r="T777" s="119"/>
      <c r="U777" s="119"/>
      <c r="V777" s="119"/>
      <c r="W777" s="117"/>
      <c r="X777" s="119"/>
      <c r="Y777" s="117"/>
      <c r="Z777" s="117"/>
      <c r="AA777" s="134"/>
      <c r="AB777" s="118"/>
      <c r="AC777" s="134"/>
      <c r="AD777" s="134"/>
      <c r="AE777" s="134"/>
      <c r="AF777" s="117"/>
      <c r="AG777" s="124"/>
      <c r="AH777" s="124"/>
      <c r="AI777" s="124"/>
    </row>
    <row r="778" ht="12.0" customHeight="1">
      <c r="A778" s="112"/>
      <c r="B778" s="112"/>
      <c r="C778" s="112"/>
      <c r="D778" s="117"/>
      <c r="E778" s="114"/>
      <c r="F778" s="117"/>
      <c r="G778" s="117"/>
      <c r="H778" s="136"/>
      <c r="I778" s="117"/>
      <c r="J778" s="117"/>
      <c r="K778" s="118"/>
      <c r="L778" s="119"/>
      <c r="M778" s="120"/>
      <c r="N778" s="135"/>
      <c r="O778" s="120"/>
      <c r="P778" s="119"/>
      <c r="Q778" s="120"/>
      <c r="R778" s="118"/>
      <c r="S778" s="119"/>
      <c r="T778" s="119"/>
      <c r="U778" s="119"/>
      <c r="V778" s="119"/>
      <c r="W778" s="117"/>
      <c r="X778" s="119"/>
      <c r="Y778" s="117"/>
      <c r="Z778" s="117"/>
      <c r="AA778" s="134"/>
      <c r="AB778" s="118"/>
      <c r="AC778" s="134"/>
      <c r="AD778" s="134"/>
      <c r="AE778" s="134"/>
      <c r="AF778" s="117"/>
      <c r="AG778" s="124"/>
      <c r="AH778" s="124"/>
      <c r="AI778" s="124"/>
    </row>
    <row r="779" ht="12.0" customHeight="1">
      <c r="A779" s="112"/>
      <c r="B779" s="112"/>
      <c r="C779" s="112"/>
      <c r="D779" s="117"/>
      <c r="E779" s="114"/>
      <c r="F779" s="117"/>
      <c r="G779" s="117"/>
      <c r="H779" s="136"/>
      <c r="I779" s="117"/>
      <c r="J779" s="117"/>
      <c r="K779" s="118"/>
      <c r="L779" s="119"/>
      <c r="M779" s="120"/>
      <c r="N779" s="135"/>
      <c r="O779" s="120"/>
      <c r="P779" s="119"/>
      <c r="Q779" s="120"/>
      <c r="R779" s="118"/>
      <c r="S779" s="119"/>
      <c r="T779" s="119"/>
      <c r="U779" s="119"/>
      <c r="V779" s="119"/>
      <c r="W779" s="117"/>
      <c r="X779" s="119"/>
      <c r="Y779" s="117"/>
      <c r="Z779" s="117"/>
      <c r="AA779" s="134"/>
      <c r="AB779" s="118"/>
      <c r="AC779" s="134"/>
      <c r="AD779" s="134"/>
      <c r="AE779" s="134"/>
      <c r="AF779" s="117"/>
      <c r="AG779" s="124"/>
      <c r="AH779" s="124"/>
      <c r="AI779" s="124"/>
    </row>
    <row r="780" ht="12.0" customHeight="1">
      <c r="A780" s="112"/>
      <c r="B780" s="112"/>
      <c r="C780" s="112"/>
      <c r="D780" s="117"/>
      <c r="E780" s="114"/>
      <c r="F780" s="117"/>
      <c r="G780" s="117"/>
      <c r="H780" s="136"/>
      <c r="I780" s="117"/>
      <c r="J780" s="117"/>
      <c r="K780" s="118"/>
      <c r="L780" s="119"/>
      <c r="M780" s="120"/>
      <c r="N780" s="135"/>
      <c r="O780" s="120"/>
      <c r="P780" s="119"/>
      <c r="Q780" s="120"/>
      <c r="R780" s="118"/>
      <c r="S780" s="119"/>
      <c r="T780" s="119"/>
      <c r="U780" s="119"/>
      <c r="V780" s="119"/>
      <c r="W780" s="117"/>
      <c r="X780" s="119"/>
      <c r="Y780" s="117"/>
      <c r="Z780" s="117"/>
      <c r="AA780" s="134"/>
      <c r="AB780" s="118"/>
      <c r="AC780" s="134"/>
      <c r="AD780" s="134"/>
      <c r="AE780" s="134"/>
      <c r="AF780" s="117"/>
      <c r="AG780" s="124"/>
      <c r="AH780" s="124"/>
      <c r="AI780" s="124"/>
    </row>
    <row r="781" ht="12.0" customHeight="1">
      <c r="A781" s="112"/>
      <c r="B781" s="112"/>
      <c r="C781" s="112"/>
      <c r="D781" s="117"/>
      <c r="E781" s="114"/>
      <c r="F781" s="117"/>
      <c r="G781" s="117"/>
      <c r="H781" s="136"/>
      <c r="I781" s="117"/>
      <c r="J781" s="117"/>
      <c r="K781" s="118"/>
      <c r="L781" s="119"/>
      <c r="M781" s="120"/>
      <c r="N781" s="135"/>
      <c r="O781" s="120"/>
      <c r="P781" s="119"/>
      <c r="Q781" s="120"/>
      <c r="R781" s="118"/>
      <c r="S781" s="119"/>
      <c r="T781" s="119"/>
      <c r="U781" s="119"/>
      <c r="V781" s="119"/>
      <c r="W781" s="117"/>
      <c r="X781" s="119"/>
      <c r="Y781" s="117"/>
      <c r="Z781" s="117"/>
      <c r="AA781" s="134"/>
      <c r="AB781" s="118"/>
      <c r="AC781" s="134"/>
      <c r="AD781" s="134"/>
      <c r="AE781" s="134"/>
      <c r="AF781" s="117"/>
      <c r="AG781" s="124"/>
      <c r="AH781" s="124"/>
      <c r="AI781" s="124"/>
    </row>
    <row r="782" ht="12.0" customHeight="1">
      <c r="A782" s="112"/>
      <c r="B782" s="112"/>
      <c r="C782" s="112"/>
      <c r="D782" s="117"/>
      <c r="E782" s="114"/>
      <c r="F782" s="117"/>
      <c r="G782" s="117"/>
      <c r="H782" s="136"/>
      <c r="I782" s="117"/>
      <c r="J782" s="117"/>
      <c r="K782" s="118"/>
      <c r="L782" s="119"/>
      <c r="M782" s="120"/>
      <c r="N782" s="135"/>
      <c r="O782" s="120"/>
      <c r="P782" s="119"/>
      <c r="Q782" s="120"/>
      <c r="R782" s="118"/>
      <c r="S782" s="119"/>
      <c r="T782" s="119"/>
      <c r="U782" s="119"/>
      <c r="V782" s="119"/>
      <c r="W782" s="117"/>
      <c r="X782" s="119"/>
      <c r="Y782" s="117"/>
      <c r="Z782" s="117"/>
      <c r="AA782" s="134"/>
      <c r="AB782" s="118"/>
      <c r="AC782" s="134"/>
      <c r="AD782" s="134"/>
      <c r="AE782" s="134"/>
      <c r="AF782" s="117"/>
      <c r="AG782" s="124"/>
      <c r="AH782" s="124"/>
      <c r="AI782" s="124"/>
    </row>
    <row r="783" ht="12.0" customHeight="1">
      <c r="A783" s="112"/>
      <c r="B783" s="112"/>
      <c r="C783" s="112"/>
      <c r="D783" s="117"/>
      <c r="E783" s="114"/>
      <c r="F783" s="117"/>
      <c r="G783" s="117"/>
      <c r="H783" s="136"/>
      <c r="I783" s="117"/>
      <c r="J783" s="117"/>
      <c r="K783" s="118"/>
      <c r="L783" s="119"/>
      <c r="M783" s="120"/>
      <c r="N783" s="135"/>
      <c r="O783" s="120"/>
      <c r="P783" s="119"/>
      <c r="Q783" s="120"/>
      <c r="R783" s="118"/>
      <c r="S783" s="119"/>
      <c r="T783" s="119"/>
      <c r="U783" s="119"/>
      <c r="V783" s="119"/>
      <c r="W783" s="117"/>
      <c r="X783" s="119"/>
      <c r="Y783" s="117"/>
      <c r="Z783" s="117"/>
      <c r="AA783" s="134"/>
      <c r="AB783" s="118"/>
      <c r="AC783" s="134"/>
      <c r="AD783" s="134"/>
      <c r="AE783" s="134"/>
      <c r="AF783" s="117"/>
      <c r="AG783" s="124"/>
      <c r="AH783" s="124"/>
      <c r="AI783" s="124"/>
    </row>
    <row r="784" ht="12.0" customHeight="1">
      <c r="A784" s="112"/>
      <c r="B784" s="112"/>
      <c r="C784" s="112"/>
      <c r="D784" s="117"/>
      <c r="E784" s="114"/>
      <c r="F784" s="117"/>
      <c r="G784" s="117"/>
      <c r="H784" s="136"/>
      <c r="I784" s="117"/>
      <c r="J784" s="117"/>
      <c r="K784" s="118"/>
      <c r="L784" s="119"/>
      <c r="M784" s="120"/>
      <c r="N784" s="135"/>
      <c r="O784" s="120"/>
      <c r="P784" s="119"/>
      <c r="Q784" s="120"/>
      <c r="R784" s="118"/>
      <c r="S784" s="119"/>
      <c r="T784" s="119"/>
      <c r="U784" s="119"/>
      <c r="V784" s="119"/>
      <c r="W784" s="117"/>
      <c r="X784" s="119"/>
      <c r="Y784" s="117"/>
      <c r="Z784" s="117"/>
      <c r="AA784" s="134"/>
      <c r="AB784" s="118"/>
      <c r="AC784" s="134"/>
      <c r="AD784" s="134"/>
      <c r="AE784" s="134"/>
      <c r="AF784" s="117"/>
      <c r="AG784" s="124"/>
      <c r="AH784" s="124"/>
      <c r="AI784" s="124"/>
    </row>
    <row r="785" ht="12.0" customHeight="1">
      <c r="A785" s="112"/>
      <c r="B785" s="112"/>
      <c r="C785" s="112"/>
      <c r="D785" s="117"/>
      <c r="E785" s="114"/>
      <c r="F785" s="117"/>
      <c r="G785" s="117"/>
      <c r="H785" s="136"/>
      <c r="I785" s="117"/>
      <c r="J785" s="117"/>
      <c r="K785" s="118"/>
      <c r="L785" s="119"/>
      <c r="M785" s="120"/>
      <c r="N785" s="135"/>
      <c r="O785" s="120"/>
      <c r="P785" s="119"/>
      <c r="Q785" s="120"/>
      <c r="R785" s="118"/>
      <c r="S785" s="119"/>
      <c r="T785" s="119"/>
      <c r="U785" s="119"/>
      <c r="V785" s="119"/>
      <c r="W785" s="117"/>
      <c r="X785" s="119"/>
      <c r="Y785" s="117"/>
      <c r="Z785" s="117"/>
      <c r="AA785" s="134"/>
      <c r="AB785" s="118"/>
      <c r="AC785" s="134"/>
      <c r="AD785" s="134"/>
      <c r="AE785" s="134"/>
      <c r="AF785" s="117"/>
      <c r="AG785" s="124"/>
      <c r="AH785" s="124"/>
      <c r="AI785" s="124"/>
    </row>
    <row r="786" ht="12.0" customHeight="1">
      <c r="A786" s="112"/>
      <c r="B786" s="112"/>
      <c r="C786" s="112"/>
      <c r="D786" s="117"/>
      <c r="E786" s="114"/>
      <c r="F786" s="117"/>
      <c r="G786" s="117"/>
      <c r="H786" s="136"/>
      <c r="I786" s="117"/>
      <c r="J786" s="117"/>
      <c r="K786" s="118"/>
      <c r="L786" s="119"/>
      <c r="M786" s="120"/>
      <c r="N786" s="135"/>
      <c r="O786" s="120"/>
      <c r="P786" s="119"/>
      <c r="Q786" s="120"/>
      <c r="R786" s="118"/>
      <c r="S786" s="119"/>
      <c r="T786" s="119"/>
      <c r="U786" s="119"/>
      <c r="V786" s="119"/>
      <c r="W786" s="117"/>
      <c r="X786" s="119"/>
      <c r="Y786" s="117"/>
      <c r="Z786" s="117"/>
      <c r="AA786" s="134"/>
      <c r="AB786" s="118"/>
      <c r="AC786" s="134"/>
      <c r="AD786" s="134"/>
      <c r="AE786" s="134"/>
      <c r="AF786" s="117"/>
      <c r="AG786" s="124"/>
      <c r="AH786" s="124"/>
      <c r="AI786" s="124"/>
    </row>
    <row r="787" ht="12.0" customHeight="1">
      <c r="A787" s="112"/>
      <c r="B787" s="112"/>
      <c r="C787" s="112"/>
      <c r="D787" s="117"/>
      <c r="E787" s="114"/>
      <c r="F787" s="117"/>
      <c r="G787" s="117"/>
      <c r="H787" s="136"/>
      <c r="I787" s="117"/>
      <c r="J787" s="117"/>
      <c r="K787" s="118"/>
      <c r="L787" s="119"/>
      <c r="M787" s="120"/>
      <c r="N787" s="135"/>
      <c r="O787" s="120"/>
      <c r="P787" s="119"/>
      <c r="Q787" s="120"/>
      <c r="R787" s="118"/>
      <c r="S787" s="119"/>
      <c r="T787" s="119"/>
      <c r="U787" s="119"/>
      <c r="V787" s="119"/>
      <c r="W787" s="117"/>
      <c r="X787" s="119"/>
      <c r="Y787" s="117"/>
      <c r="Z787" s="117"/>
      <c r="AA787" s="134"/>
      <c r="AB787" s="118"/>
      <c r="AC787" s="134"/>
      <c r="AD787" s="134"/>
      <c r="AE787" s="134"/>
      <c r="AF787" s="117"/>
      <c r="AG787" s="124"/>
      <c r="AH787" s="124"/>
      <c r="AI787" s="124"/>
    </row>
    <row r="788" ht="12.0" customHeight="1">
      <c r="A788" s="112"/>
      <c r="B788" s="112"/>
      <c r="C788" s="112"/>
      <c r="D788" s="117"/>
      <c r="E788" s="114"/>
      <c r="F788" s="117"/>
      <c r="G788" s="117"/>
      <c r="H788" s="136"/>
      <c r="I788" s="117"/>
      <c r="J788" s="117"/>
      <c r="K788" s="118"/>
      <c r="L788" s="119"/>
      <c r="M788" s="120"/>
      <c r="N788" s="135"/>
      <c r="O788" s="120"/>
      <c r="P788" s="119"/>
      <c r="Q788" s="120"/>
      <c r="R788" s="118"/>
      <c r="S788" s="119"/>
      <c r="T788" s="119"/>
      <c r="U788" s="119"/>
      <c r="V788" s="119"/>
      <c r="W788" s="117"/>
      <c r="X788" s="119"/>
      <c r="Y788" s="117"/>
      <c r="Z788" s="117"/>
      <c r="AA788" s="134"/>
      <c r="AB788" s="118"/>
      <c r="AC788" s="134"/>
      <c r="AD788" s="134"/>
      <c r="AE788" s="134"/>
      <c r="AF788" s="117"/>
      <c r="AG788" s="124"/>
      <c r="AH788" s="124"/>
      <c r="AI788" s="124"/>
    </row>
    <row r="789" ht="12.0" customHeight="1">
      <c r="A789" s="112"/>
      <c r="B789" s="112"/>
      <c r="C789" s="112"/>
      <c r="D789" s="117"/>
      <c r="E789" s="114"/>
      <c r="F789" s="117"/>
      <c r="G789" s="117"/>
      <c r="H789" s="136"/>
      <c r="I789" s="117"/>
      <c r="J789" s="117"/>
      <c r="K789" s="118"/>
      <c r="L789" s="119"/>
      <c r="M789" s="120"/>
      <c r="N789" s="135"/>
      <c r="O789" s="120"/>
      <c r="P789" s="119"/>
      <c r="Q789" s="120"/>
      <c r="R789" s="118"/>
      <c r="S789" s="119"/>
      <c r="T789" s="119"/>
      <c r="U789" s="119"/>
      <c r="V789" s="119"/>
      <c r="W789" s="117"/>
      <c r="X789" s="119"/>
      <c r="Y789" s="117"/>
      <c r="Z789" s="117"/>
      <c r="AA789" s="134"/>
      <c r="AB789" s="118"/>
      <c r="AC789" s="134"/>
      <c r="AD789" s="134"/>
      <c r="AE789" s="134"/>
      <c r="AF789" s="117"/>
      <c r="AG789" s="124"/>
      <c r="AH789" s="124"/>
      <c r="AI789" s="124"/>
    </row>
    <row r="790" ht="12.0" customHeight="1">
      <c r="A790" s="112"/>
      <c r="B790" s="112"/>
      <c r="C790" s="112"/>
      <c r="D790" s="117"/>
      <c r="E790" s="114"/>
      <c r="F790" s="117"/>
      <c r="G790" s="117"/>
      <c r="H790" s="136"/>
      <c r="I790" s="117"/>
      <c r="J790" s="117"/>
      <c r="K790" s="118"/>
      <c r="L790" s="119"/>
      <c r="M790" s="120"/>
      <c r="N790" s="135"/>
      <c r="O790" s="120"/>
      <c r="P790" s="119"/>
      <c r="Q790" s="120"/>
      <c r="R790" s="118"/>
      <c r="S790" s="119"/>
      <c r="T790" s="119"/>
      <c r="U790" s="119"/>
      <c r="V790" s="119"/>
      <c r="W790" s="117"/>
      <c r="X790" s="119"/>
      <c r="Y790" s="117"/>
      <c r="Z790" s="117"/>
      <c r="AA790" s="134"/>
      <c r="AB790" s="118"/>
      <c r="AC790" s="134"/>
      <c r="AD790" s="134"/>
      <c r="AE790" s="134"/>
      <c r="AF790" s="117"/>
      <c r="AG790" s="124"/>
      <c r="AH790" s="124"/>
      <c r="AI790" s="124"/>
    </row>
    <row r="791" ht="12.0" customHeight="1">
      <c r="A791" s="112"/>
      <c r="B791" s="112"/>
      <c r="C791" s="112"/>
      <c r="D791" s="117"/>
      <c r="E791" s="114"/>
      <c r="F791" s="117"/>
      <c r="G791" s="117"/>
      <c r="H791" s="136"/>
      <c r="I791" s="117"/>
      <c r="J791" s="117"/>
      <c r="K791" s="118"/>
      <c r="L791" s="119"/>
      <c r="M791" s="120"/>
      <c r="N791" s="135"/>
      <c r="O791" s="120"/>
      <c r="P791" s="119"/>
      <c r="Q791" s="120"/>
      <c r="R791" s="118"/>
      <c r="S791" s="119"/>
      <c r="T791" s="119"/>
      <c r="U791" s="119"/>
      <c r="V791" s="119"/>
      <c r="W791" s="117"/>
      <c r="X791" s="119"/>
      <c r="Y791" s="117"/>
      <c r="Z791" s="117"/>
      <c r="AA791" s="134"/>
      <c r="AB791" s="118"/>
      <c r="AC791" s="134"/>
      <c r="AD791" s="134"/>
      <c r="AE791" s="134"/>
      <c r="AF791" s="117"/>
      <c r="AG791" s="124"/>
      <c r="AH791" s="124"/>
      <c r="AI791" s="124"/>
    </row>
    <row r="792" ht="12.0" customHeight="1">
      <c r="A792" s="112"/>
      <c r="B792" s="112"/>
      <c r="C792" s="112"/>
      <c r="D792" s="117"/>
      <c r="E792" s="114"/>
      <c r="F792" s="117"/>
      <c r="G792" s="117"/>
      <c r="H792" s="136"/>
      <c r="I792" s="117"/>
      <c r="J792" s="117"/>
      <c r="K792" s="118"/>
      <c r="L792" s="119"/>
      <c r="M792" s="120"/>
      <c r="N792" s="135"/>
      <c r="O792" s="120"/>
      <c r="P792" s="119"/>
      <c r="Q792" s="120"/>
      <c r="R792" s="118"/>
      <c r="S792" s="119"/>
      <c r="T792" s="119"/>
      <c r="U792" s="119"/>
      <c r="V792" s="119"/>
      <c r="W792" s="117"/>
      <c r="X792" s="119"/>
      <c r="Y792" s="117"/>
      <c r="Z792" s="117"/>
      <c r="AA792" s="134"/>
      <c r="AB792" s="118"/>
      <c r="AC792" s="134"/>
      <c r="AD792" s="134"/>
      <c r="AE792" s="134"/>
      <c r="AF792" s="117"/>
      <c r="AG792" s="124"/>
      <c r="AH792" s="124"/>
      <c r="AI792" s="124"/>
    </row>
    <row r="793" ht="12.0" customHeight="1">
      <c r="A793" s="112"/>
      <c r="B793" s="112"/>
      <c r="C793" s="112"/>
      <c r="D793" s="117"/>
      <c r="E793" s="114"/>
      <c r="F793" s="117"/>
      <c r="G793" s="117"/>
      <c r="H793" s="136"/>
      <c r="I793" s="117"/>
      <c r="J793" s="117"/>
      <c r="K793" s="118"/>
      <c r="L793" s="119"/>
      <c r="M793" s="120"/>
      <c r="N793" s="135"/>
      <c r="O793" s="120"/>
      <c r="P793" s="119"/>
      <c r="Q793" s="120"/>
      <c r="R793" s="118"/>
      <c r="S793" s="119"/>
      <c r="T793" s="119"/>
      <c r="U793" s="119"/>
      <c r="V793" s="119"/>
      <c r="W793" s="117"/>
      <c r="X793" s="119"/>
      <c r="Y793" s="117"/>
      <c r="Z793" s="117"/>
      <c r="AA793" s="134"/>
      <c r="AB793" s="118"/>
      <c r="AC793" s="134"/>
      <c r="AD793" s="134"/>
      <c r="AE793" s="134"/>
      <c r="AF793" s="117"/>
      <c r="AG793" s="124"/>
      <c r="AH793" s="124"/>
      <c r="AI793" s="124"/>
    </row>
    <row r="794" ht="12.0" customHeight="1">
      <c r="A794" s="112"/>
      <c r="B794" s="112"/>
      <c r="C794" s="112"/>
      <c r="D794" s="117"/>
      <c r="E794" s="114"/>
      <c r="F794" s="117"/>
      <c r="G794" s="117"/>
      <c r="H794" s="136"/>
      <c r="I794" s="117"/>
      <c r="J794" s="117"/>
      <c r="K794" s="118"/>
      <c r="L794" s="119"/>
      <c r="M794" s="120"/>
      <c r="N794" s="135"/>
      <c r="O794" s="120"/>
      <c r="P794" s="119"/>
      <c r="Q794" s="120"/>
      <c r="R794" s="118"/>
      <c r="S794" s="119"/>
      <c r="T794" s="119"/>
      <c r="U794" s="119"/>
      <c r="V794" s="119"/>
      <c r="W794" s="117"/>
      <c r="X794" s="119"/>
      <c r="Y794" s="117"/>
      <c r="Z794" s="117"/>
      <c r="AA794" s="134"/>
      <c r="AB794" s="118"/>
      <c r="AC794" s="134"/>
      <c r="AD794" s="134"/>
      <c r="AE794" s="134"/>
      <c r="AF794" s="117"/>
      <c r="AG794" s="124"/>
      <c r="AH794" s="124"/>
      <c r="AI794" s="124"/>
    </row>
    <row r="795" ht="12.0" customHeight="1">
      <c r="A795" s="112"/>
      <c r="B795" s="112"/>
      <c r="C795" s="112"/>
      <c r="D795" s="117"/>
      <c r="E795" s="114"/>
      <c r="F795" s="117"/>
      <c r="G795" s="117"/>
      <c r="H795" s="136"/>
      <c r="I795" s="117"/>
      <c r="J795" s="117"/>
      <c r="K795" s="118"/>
      <c r="L795" s="119"/>
      <c r="M795" s="120"/>
      <c r="N795" s="135"/>
      <c r="O795" s="120"/>
      <c r="P795" s="119"/>
      <c r="Q795" s="120"/>
      <c r="R795" s="118"/>
      <c r="S795" s="119"/>
      <c r="T795" s="119"/>
      <c r="U795" s="119"/>
      <c r="V795" s="119"/>
      <c r="W795" s="117"/>
      <c r="X795" s="119"/>
      <c r="Y795" s="117"/>
      <c r="Z795" s="117"/>
      <c r="AA795" s="134"/>
      <c r="AB795" s="118"/>
      <c r="AC795" s="134"/>
      <c r="AD795" s="134"/>
      <c r="AE795" s="134"/>
      <c r="AF795" s="117"/>
      <c r="AG795" s="124"/>
      <c r="AH795" s="124"/>
      <c r="AI795" s="124"/>
    </row>
    <row r="796" ht="12.0" customHeight="1">
      <c r="A796" s="112"/>
      <c r="B796" s="112"/>
      <c r="C796" s="112"/>
      <c r="D796" s="117"/>
      <c r="E796" s="114"/>
      <c r="F796" s="117"/>
      <c r="G796" s="117"/>
      <c r="H796" s="136"/>
      <c r="I796" s="117"/>
      <c r="J796" s="117"/>
      <c r="K796" s="118"/>
      <c r="L796" s="119"/>
      <c r="M796" s="120"/>
      <c r="N796" s="135"/>
      <c r="O796" s="120"/>
      <c r="P796" s="119"/>
      <c r="Q796" s="120"/>
      <c r="R796" s="118"/>
      <c r="S796" s="119"/>
      <c r="T796" s="119"/>
      <c r="U796" s="119"/>
      <c r="V796" s="119"/>
      <c r="W796" s="117"/>
      <c r="X796" s="119"/>
      <c r="Y796" s="117"/>
      <c r="Z796" s="117"/>
      <c r="AA796" s="134"/>
      <c r="AB796" s="118"/>
      <c r="AC796" s="134"/>
      <c r="AD796" s="134"/>
      <c r="AE796" s="134"/>
      <c r="AF796" s="117"/>
      <c r="AG796" s="124"/>
      <c r="AH796" s="124"/>
      <c r="AI796" s="124"/>
    </row>
    <row r="797" ht="12.0" customHeight="1">
      <c r="A797" s="112"/>
      <c r="B797" s="112"/>
      <c r="C797" s="112"/>
      <c r="D797" s="117"/>
      <c r="E797" s="114"/>
      <c r="F797" s="117"/>
      <c r="G797" s="117"/>
      <c r="H797" s="136"/>
      <c r="I797" s="117"/>
      <c r="J797" s="117"/>
      <c r="K797" s="118"/>
      <c r="L797" s="119"/>
      <c r="M797" s="120"/>
      <c r="N797" s="135"/>
      <c r="O797" s="120"/>
      <c r="P797" s="119"/>
      <c r="Q797" s="120"/>
      <c r="R797" s="118"/>
      <c r="S797" s="119"/>
      <c r="T797" s="119"/>
      <c r="U797" s="119"/>
      <c r="V797" s="119"/>
      <c r="W797" s="117"/>
      <c r="X797" s="119"/>
      <c r="Y797" s="117"/>
      <c r="Z797" s="117"/>
      <c r="AA797" s="134"/>
      <c r="AB797" s="118"/>
      <c r="AC797" s="134"/>
      <c r="AD797" s="134"/>
      <c r="AE797" s="134"/>
      <c r="AF797" s="117"/>
      <c r="AG797" s="124"/>
      <c r="AH797" s="124"/>
      <c r="AI797" s="124"/>
    </row>
    <row r="798" ht="12.0" customHeight="1">
      <c r="A798" s="112"/>
      <c r="B798" s="112"/>
      <c r="C798" s="112"/>
      <c r="D798" s="117"/>
      <c r="E798" s="114"/>
      <c r="F798" s="117"/>
      <c r="G798" s="117"/>
      <c r="H798" s="136"/>
      <c r="I798" s="117"/>
      <c r="J798" s="117"/>
      <c r="K798" s="118"/>
      <c r="L798" s="119"/>
      <c r="M798" s="120"/>
      <c r="N798" s="135"/>
      <c r="O798" s="120"/>
      <c r="P798" s="119"/>
      <c r="Q798" s="120"/>
      <c r="R798" s="118"/>
      <c r="S798" s="119"/>
      <c r="T798" s="119"/>
      <c r="U798" s="119"/>
      <c r="V798" s="119"/>
      <c r="W798" s="117"/>
      <c r="X798" s="119"/>
      <c r="Y798" s="117"/>
      <c r="Z798" s="117"/>
      <c r="AA798" s="134"/>
      <c r="AB798" s="118"/>
      <c r="AC798" s="134"/>
      <c r="AD798" s="134"/>
      <c r="AE798" s="134"/>
      <c r="AF798" s="117"/>
      <c r="AG798" s="124"/>
      <c r="AH798" s="124"/>
      <c r="AI798" s="124"/>
    </row>
    <row r="799" ht="12.0" customHeight="1">
      <c r="A799" s="112"/>
      <c r="B799" s="112"/>
      <c r="C799" s="112"/>
      <c r="D799" s="117"/>
      <c r="E799" s="114"/>
      <c r="F799" s="117"/>
      <c r="G799" s="117"/>
      <c r="H799" s="136"/>
      <c r="I799" s="117"/>
      <c r="J799" s="117"/>
      <c r="K799" s="118"/>
      <c r="L799" s="119"/>
      <c r="M799" s="120"/>
      <c r="N799" s="135"/>
      <c r="O799" s="120"/>
      <c r="P799" s="119"/>
      <c r="Q799" s="120"/>
      <c r="R799" s="118"/>
      <c r="S799" s="119"/>
      <c r="T799" s="119"/>
      <c r="U799" s="119"/>
      <c r="V799" s="119"/>
      <c r="W799" s="117"/>
      <c r="X799" s="119"/>
      <c r="Y799" s="117"/>
      <c r="Z799" s="117"/>
      <c r="AA799" s="134"/>
      <c r="AB799" s="118"/>
      <c r="AC799" s="134"/>
      <c r="AD799" s="134"/>
      <c r="AE799" s="134"/>
      <c r="AF799" s="117"/>
      <c r="AG799" s="124"/>
      <c r="AH799" s="124"/>
      <c r="AI799" s="124"/>
    </row>
    <row r="800" ht="12.0" customHeight="1">
      <c r="A800" s="112"/>
      <c r="B800" s="112"/>
      <c r="C800" s="112"/>
      <c r="D800" s="117"/>
      <c r="E800" s="114"/>
      <c r="F800" s="117"/>
      <c r="G800" s="117"/>
      <c r="H800" s="136"/>
      <c r="I800" s="117"/>
      <c r="J800" s="117"/>
      <c r="K800" s="118"/>
      <c r="L800" s="119"/>
      <c r="M800" s="120"/>
      <c r="N800" s="135"/>
      <c r="O800" s="120"/>
      <c r="P800" s="119"/>
      <c r="Q800" s="120"/>
      <c r="R800" s="118"/>
      <c r="S800" s="119"/>
      <c r="T800" s="119"/>
      <c r="U800" s="119"/>
      <c r="V800" s="119"/>
      <c r="W800" s="117"/>
      <c r="X800" s="119"/>
      <c r="Y800" s="117"/>
      <c r="Z800" s="117"/>
      <c r="AA800" s="134"/>
      <c r="AB800" s="118"/>
      <c r="AC800" s="134"/>
      <c r="AD800" s="134"/>
      <c r="AE800" s="134"/>
      <c r="AF800" s="117"/>
      <c r="AG800" s="124"/>
      <c r="AH800" s="124"/>
      <c r="AI800" s="124"/>
    </row>
    <row r="801" ht="12.0" customHeight="1">
      <c r="A801" s="112"/>
      <c r="B801" s="112"/>
      <c r="C801" s="112"/>
      <c r="D801" s="117"/>
      <c r="E801" s="114"/>
      <c r="F801" s="117"/>
      <c r="G801" s="117"/>
      <c r="H801" s="136"/>
      <c r="I801" s="117"/>
      <c r="J801" s="117"/>
      <c r="K801" s="118"/>
      <c r="L801" s="119"/>
      <c r="M801" s="120"/>
      <c r="N801" s="135"/>
      <c r="O801" s="120"/>
      <c r="P801" s="119"/>
      <c r="Q801" s="120"/>
      <c r="R801" s="118"/>
      <c r="S801" s="119"/>
      <c r="T801" s="119"/>
      <c r="U801" s="119"/>
      <c r="V801" s="119"/>
      <c r="W801" s="117"/>
      <c r="X801" s="119"/>
      <c r="Y801" s="117"/>
      <c r="Z801" s="117"/>
      <c r="AA801" s="134"/>
      <c r="AB801" s="118"/>
      <c r="AC801" s="134"/>
      <c r="AD801" s="134"/>
      <c r="AE801" s="134"/>
      <c r="AF801" s="117"/>
      <c r="AG801" s="124"/>
      <c r="AH801" s="124"/>
      <c r="AI801" s="124"/>
    </row>
    <row r="802" ht="12.0" customHeight="1">
      <c r="A802" s="112"/>
      <c r="B802" s="112"/>
      <c r="C802" s="112"/>
      <c r="D802" s="117"/>
      <c r="E802" s="114"/>
      <c r="F802" s="117"/>
      <c r="G802" s="117"/>
      <c r="H802" s="136"/>
      <c r="I802" s="117"/>
      <c r="J802" s="117"/>
      <c r="K802" s="118"/>
      <c r="L802" s="119"/>
      <c r="M802" s="120"/>
      <c r="N802" s="135"/>
      <c r="O802" s="120"/>
      <c r="P802" s="119"/>
      <c r="Q802" s="120"/>
      <c r="R802" s="118"/>
      <c r="S802" s="119"/>
      <c r="T802" s="119"/>
      <c r="U802" s="119"/>
      <c r="V802" s="119"/>
      <c r="W802" s="117"/>
      <c r="X802" s="119"/>
      <c r="Y802" s="117"/>
      <c r="Z802" s="117"/>
      <c r="AA802" s="134"/>
      <c r="AB802" s="118"/>
      <c r="AC802" s="134"/>
      <c r="AD802" s="134"/>
      <c r="AE802" s="134"/>
      <c r="AF802" s="117"/>
      <c r="AG802" s="124"/>
      <c r="AH802" s="124"/>
      <c r="AI802" s="124"/>
    </row>
    <row r="803" ht="12.0" customHeight="1">
      <c r="A803" s="112"/>
      <c r="B803" s="112"/>
      <c r="C803" s="112"/>
      <c r="D803" s="117"/>
      <c r="E803" s="114"/>
      <c r="F803" s="117"/>
      <c r="G803" s="117"/>
      <c r="H803" s="136"/>
      <c r="I803" s="117"/>
      <c r="J803" s="117"/>
      <c r="K803" s="118"/>
      <c r="L803" s="119"/>
      <c r="M803" s="120"/>
      <c r="N803" s="135"/>
      <c r="O803" s="120"/>
      <c r="P803" s="119"/>
      <c r="Q803" s="120"/>
      <c r="R803" s="118"/>
      <c r="S803" s="119"/>
      <c r="T803" s="119"/>
      <c r="U803" s="119"/>
      <c r="V803" s="119"/>
      <c r="W803" s="117"/>
      <c r="X803" s="119"/>
      <c r="Y803" s="117"/>
      <c r="Z803" s="117"/>
      <c r="AA803" s="134"/>
      <c r="AB803" s="118"/>
      <c r="AC803" s="134"/>
      <c r="AD803" s="134"/>
      <c r="AE803" s="134"/>
      <c r="AF803" s="117"/>
      <c r="AG803" s="124"/>
      <c r="AH803" s="124"/>
      <c r="AI803" s="124"/>
    </row>
    <row r="804" ht="12.0" customHeight="1">
      <c r="A804" s="112"/>
      <c r="B804" s="112"/>
      <c r="C804" s="112"/>
      <c r="D804" s="117"/>
      <c r="E804" s="114"/>
      <c r="F804" s="117"/>
      <c r="G804" s="117"/>
      <c r="H804" s="136"/>
      <c r="I804" s="117"/>
      <c r="J804" s="117"/>
      <c r="K804" s="118"/>
      <c r="L804" s="119"/>
      <c r="M804" s="120"/>
      <c r="N804" s="135"/>
      <c r="O804" s="120"/>
      <c r="P804" s="119"/>
      <c r="Q804" s="120"/>
      <c r="R804" s="118"/>
      <c r="S804" s="119"/>
      <c r="T804" s="119"/>
      <c r="U804" s="119"/>
      <c r="V804" s="119"/>
      <c r="W804" s="117"/>
      <c r="X804" s="119"/>
      <c r="Y804" s="117"/>
      <c r="Z804" s="117"/>
      <c r="AA804" s="134"/>
      <c r="AB804" s="118"/>
      <c r="AC804" s="134"/>
      <c r="AD804" s="134"/>
      <c r="AE804" s="134"/>
      <c r="AF804" s="117"/>
      <c r="AG804" s="124"/>
      <c r="AH804" s="124"/>
      <c r="AI804" s="124"/>
    </row>
    <row r="805" ht="12.0" customHeight="1">
      <c r="A805" s="112"/>
      <c r="B805" s="112"/>
      <c r="C805" s="112"/>
      <c r="D805" s="117"/>
      <c r="E805" s="114"/>
      <c r="F805" s="117"/>
      <c r="G805" s="117"/>
      <c r="H805" s="136"/>
      <c r="I805" s="117"/>
      <c r="J805" s="117"/>
      <c r="K805" s="118"/>
      <c r="L805" s="119"/>
      <c r="M805" s="120"/>
      <c r="N805" s="135"/>
      <c r="O805" s="120"/>
      <c r="P805" s="119"/>
      <c r="Q805" s="120"/>
      <c r="R805" s="118"/>
      <c r="S805" s="119"/>
      <c r="T805" s="119"/>
      <c r="U805" s="119"/>
      <c r="V805" s="119"/>
      <c r="W805" s="117"/>
      <c r="X805" s="119"/>
      <c r="Y805" s="117"/>
      <c r="Z805" s="117"/>
      <c r="AA805" s="134"/>
      <c r="AB805" s="118"/>
      <c r="AC805" s="134"/>
      <c r="AD805" s="134"/>
      <c r="AE805" s="134"/>
      <c r="AF805" s="117"/>
      <c r="AG805" s="124"/>
      <c r="AH805" s="124"/>
      <c r="AI805" s="124"/>
    </row>
    <row r="806" ht="12.0" customHeight="1">
      <c r="A806" s="112"/>
      <c r="B806" s="112"/>
      <c r="C806" s="112"/>
      <c r="D806" s="117"/>
      <c r="E806" s="114"/>
      <c r="F806" s="117"/>
      <c r="G806" s="117"/>
      <c r="H806" s="136"/>
      <c r="I806" s="117"/>
      <c r="J806" s="117"/>
      <c r="K806" s="118"/>
      <c r="L806" s="119"/>
      <c r="M806" s="120"/>
      <c r="N806" s="135"/>
      <c r="O806" s="120"/>
      <c r="P806" s="119"/>
      <c r="Q806" s="120"/>
      <c r="R806" s="118"/>
      <c r="S806" s="119"/>
      <c r="T806" s="119"/>
      <c r="U806" s="119"/>
      <c r="V806" s="119"/>
      <c r="W806" s="117"/>
      <c r="X806" s="119"/>
      <c r="Y806" s="117"/>
      <c r="Z806" s="117"/>
      <c r="AA806" s="134"/>
      <c r="AB806" s="118"/>
      <c r="AC806" s="134"/>
      <c r="AD806" s="134"/>
      <c r="AE806" s="134"/>
      <c r="AF806" s="117"/>
      <c r="AG806" s="124"/>
      <c r="AH806" s="124"/>
      <c r="AI806" s="124"/>
    </row>
    <row r="807" ht="12.0" customHeight="1">
      <c r="A807" s="112"/>
      <c r="B807" s="112"/>
      <c r="C807" s="112"/>
      <c r="D807" s="117"/>
      <c r="E807" s="114"/>
      <c r="F807" s="117"/>
      <c r="G807" s="117"/>
      <c r="H807" s="136"/>
      <c r="I807" s="117"/>
      <c r="J807" s="117"/>
      <c r="K807" s="118"/>
      <c r="L807" s="119"/>
      <c r="M807" s="120"/>
      <c r="N807" s="135"/>
      <c r="O807" s="120"/>
      <c r="P807" s="119"/>
      <c r="Q807" s="120"/>
      <c r="R807" s="118"/>
      <c r="S807" s="119"/>
      <c r="T807" s="119"/>
      <c r="U807" s="119"/>
      <c r="V807" s="119"/>
      <c r="W807" s="117"/>
      <c r="X807" s="119"/>
      <c r="Y807" s="117"/>
      <c r="Z807" s="117"/>
      <c r="AA807" s="134"/>
      <c r="AB807" s="118"/>
      <c r="AC807" s="134"/>
      <c r="AD807" s="134"/>
      <c r="AE807" s="134"/>
      <c r="AF807" s="117"/>
      <c r="AG807" s="124"/>
      <c r="AH807" s="124"/>
      <c r="AI807" s="124"/>
    </row>
    <row r="808" ht="12.0" customHeight="1">
      <c r="A808" s="112"/>
      <c r="B808" s="112"/>
      <c r="C808" s="112"/>
      <c r="D808" s="117"/>
      <c r="E808" s="114"/>
      <c r="F808" s="117"/>
      <c r="G808" s="117"/>
      <c r="H808" s="136"/>
      <c r="I808" s="117"/>
      <c r="J808" s="117"/>
      <c r="K808" s="118"/>
      <c r="L808" s="119"/>
      <c r="M808" s="120"/>
      <c r="N808" s="135"/>
      <c r="O808" s="120"/>
      <c r="P808" s="119"/>
      <c r="Q808" s="120"/>
      <c r="R808" s="118"/>
      <c r="S808" s="119"/>
      <c r="T808" s="119"/>
      <c r="U808" s="119"/>
      <c r="V808" s="119"/>
      <c r="W808" s="117"/>
      <c r="X808" s="119"/>
      <c r="Y808" s="117"/>
      <c r="Z808" s="117"/>
      <c r="AA808" s="134"/>
      <c r="AB808" s="118"/>
      <c r="AC808" s="134"/>
      <c r="AD808" s="134"/>
      <c r="AE808" s="134"/>
      <c r="AF808" s="117"/>
      <c r="AG808" s="124"/>
      <c r="AH808" s="124"/>
      <c r="AI808" s="124"/>
    </row>
    <row r="809" ht="12.0" customHeight="1">
      <c r="A809" s="112"/>
      <c r="B809" s="112"/>
      <c r="C809" s="112"/>
      <c r="D809" s="117"/>
      <c r="E809" s="114"/>
      <c r="F809" s="117"/>
      <c r="G809" s="117"/>
      <c r="H809" s="136"/>
      <c r="I809" s="117"/>
      <c r="J809" s="117"/>
      <c r="K809" s="118"/>
      <c r="L809" s="119"/>
      <c r="M809" s="120"/>
      <c r="N809" s="135"/>
      <c r="O809" s="120"/>
      <c r="P809" s="119"/>
      <c r="Q809" s="120"/>
      <c r="R809" s="118"/>
      <c r="S809" s="119"/>
      <c r="T809" s="119"/>
      <c r="U809" s="119"/>
      <c r="V809" s="119"/>
      <c r="W809" s="117"/>
      <c r="X809" s="119"/>
      <c r="Y809" s="117"/>
      <c r="Z809" s="117"/>
      <c r="AA809" s="134"/>
      <c r="AB809" s="118"/>
      <c r="AC809" s="134"/>
      <c r="AD809" s="134"/>
      <c r="AE809" s="134"/>
      <c r="AF809" s="117"/>
      <c r="AG809" s="124"/>
      <c r="AH809" s="124"/>
      <c r="AI809" s="124"/>
    </row>
    <row r="810" ht="12.0" customHeight="1">
      <c r="A810" s="112"/>
      <c r="B810" s="112"/>
      <c r="C810" s="112"/>
      <c r="D810" s="117"/>
      <c r="E810" s="114"/>
      <c r="F810" s="117"/>
      <c r="G810" s="117"/>
      <c r="H810" s="136"/>
      <c r="I810" s="117"/>
      <c r="J810" s="117"/>
      <c r="K810" s="118"/>
      <c r="L810" s="119"/>
      <c r="M810" s="120"/>
      <c r="N810" s="135"/>
      <c r="O810" s="120"/>
      <c r="P810" s="119"/>
      <c r="Q810" s="120"/>
      <c r="R810" s="118"/>
      <c r="S810" s="119"/>
      <c r="T810" s="119"/>
      <c r="U810" s="119"/>
      <c r="V810" s="119"/>
      <c r="W810" s="117"/>
      <c r="X810" s="119"/>
      <c r="Y810" s="117"/>
      <c r="Z810" s="117"/>
      <c r="AA810" s="134"/>
      <c r="AB810" s="118"/>
      <c r="AC810" s="134"/>
      <c r="AD810" s="134"/>
      <c r="AE810" s="134"/>
      <c r="AF810" s="117"/>
      <c r="AG810" s="124"/>
      <c r="AH810" s="124"/>
      <c r="AI810" s="124"/>
    </row>
    <row r="811" ht="12.0" customHeight="1">
      <c r="A811" s="112"/>
      <c r="B811" s="112"/>
      <c r="C811" s="112"/>
      <c r="D811" s="117"/>
      <c r="E811" s="114"/>
      <c r="F811" s="117"/>
      <c r="G811" s="117"/>
      <c r="H811" s="136"/>
      <c r="I811" s="117"/>
      <c r="J811" s="117"/>
      <c r="K811" s="118"/>
      <c r="L811" s="119"/>
      <c r="M811" s="120"/>
      <c r="N811" s="135"/>
      <c r="O811" s="120"/>
      <c r="P811" s="119"/>
      <c r="Q811" s="120"/>
      <c r="R811" s="118"/>
      <c r="S811" s="119"/>
      <c r="T811" s="119"/>
      <c r="U811" s="119"/>
      <c r="V811" s="119"/>
      <c r="W811" s="117"/>
      <c r="X811" s="119"/>
      <c r="Y811" s="117"/>
      <c r="Z811" s="117"/>
      <c r="AA811" s="134"/>
      <c r="AB811" s="118"/>
      <c r="AC811" s="134"/>
      <c r="AD811" s="134"/>
      <c r="AE811" s="134"/>
      <c r="AF811" s="117"/>
      <c r="AG811" s="124"/>
      <c r="AH811" s="124"/>
      <c r="AI811" s="124"/>
    </row>
    <row r="812" ht="12.0" customHeight="1">
      <c r="A812" s="112"/>
      <c r="B812" s="112"/>
      <c r="C812" s="112"/>
      <c r="D812" s="117"/>
      <c r="E812" s="114"/>
      <c r="F812" s="117"/>
      <c r="G812" s="117"/>
      <c r="H812" s="136"/>
      <c r="I812" s="117"/>
      <c r="J812" s="117"/>
      <c r="K812" s="118"/>
      <c r="L812" s="119"/>
      <c r="M812" s="120"/>
      <c r="N812" s="135"/>
      <c r="O812" s="120"/>
      <c r="P812" s="119"/>
      <c r="Q812" s="120"/>
      <c r="R812" s="118"/>
      <c r="S812" s="119"/>
      <c r="T812" s="119"/>
      <c r="U812" s="119"/>
      <c r="V812" s="119"/>
      <c r="W812" s="117"/>
      <c r="X812" s="119"/>
      <c r="Y812" s="117"/>
      <c r="Z812" s="117"/>
      <c r="AA812" s="134"/>
      <c r="AB812" s="118"/>
      <c r="AC812" s="134"/>
      <c r="AD812" s="134"/>
      <c r="AE812" s="134"/>
      <c r="AF812" s="117"/>
      <c r="AG812" s="124"/>
      <c r="AH812" s="124"/>
      <c r="AI812" s="124"/>
    </row>
    <row r="813" ht="12.0" customHeight="1">
      <c r="A813" s="112"/>
      <c r="B813" s="112"/>
      <c r="C813" s="112"/>
      <c r="D813" s="117"/>
      <c r="E813" s="114"/>
      <c r="F813" s="117"/>
      <c r="G813" s="117"/>
      <c r="H813" s="136"/>
      <c r="I813" s="117"/>
      <c r="J813" s="117"/>
      <c r="K813" s="118"/>
      <c r="L813" s="119"/>
      <c r="M813" s="120"/>
      <c r="N813" s="135"/>
      <c r="O813" s="120"/>
      <c r="P813" s="119"/>
      <c r="Q813" s="120"/>
      <c r="R813" s="118"/>
      <c r="S813" s="119"/>
      <c r="T813" s="119"/>
      <c r="U813" s="119"/>
      <c r="V813" s="119"/>
      <c r="W813" s="117"/>
      <c r="X813" s="119"/>
      <c r="Y813" s="117"/>
      <c r="Z813" s="117"/>
      <c r="AA813" s="134"/>
      <c r="AB813" s="118"/>
      <c r="AC813" s="134"/>
      <c r="AD813" s="134"/>
      <c r="AE813" s="134"/>
      <c r="AF813" s="117"/>
      <c r="AG813" s="124"/>
      <c r="AH813" s="124"/>
      <c r="AI813" s="124"/>
    </row>
    <row r="814" ht="12.0" customHeight="1">
      <c r="A814" s="112"/>
      <c r="B814" s="112"/>
      <c r="C814" s="112"/>
      <c r="D814" s="117"/>
      <c r="E814" s="114"/>
      <c r="F814" s="117"/>
      <c r="G814" s="117"/>
      <c r="H814" s="136"/>
      <c r="I814" s="117"/>
      <c r="J814" s="117"/>
      <c r="K814" s="118"/>
      <c r="L814" s="119"/>
      <c r="M814" s="120"/>
      <c r="N814" s="135"/>
      <c r="O814" s="120"/>
      <c r="P814" s="119"/>
      <c r="Q814" s="120"/>
      <c r="R814" s="118"/>
      <c r="S814" s="119"/>
      <c r="T814" s="119"/>
      <c r="U814" s="119"/>
      <c r="V814" s="119"/>
      <c r="W814" s="117"/>
      <c r="X814" s="119"/>
      <c r="Y814" s="117"/>
      <c r="Z814" s="117"/>
      <c r="AA814" s="134"/>
      <c r="AB814" s="118"/>
      <c r="AC814" s="134"/>
      <c r="AD814" s="134"/>
      <c r="AE814" s="134"/>
      <c r="AF814" s="117"/>
      <c r="AG814" s="124"/>
      <c r="AH814" s="124"/>
      <c r="AI814" s="124"/>
    </row>
    <row r="815" ht="12.0" customHeight="1">
      <c r="A815" s="112"/>
      <c r="B815" s="112"/>
      <c r="C815" s="112"/>
      <c r="D815" s="117"/>
      <c r="E815" s="114"/>
      <c r="F815" s="117"/>
      <c r="G815" s="117"/>
      <c r="H815" s="136"/>
      <c r="I815" s="117"/>
      <c r="J815" s="117"/>
      <c r="K815" s="118"/>
      <c r="L815" s="119"/>
      <c r="M815" s="120"/>
      <c r="N815" s="135"/>
      <c r="O815" s="120"/>
      <c r="P815" s="119"/>
      <c r="Q815" s="120"/>
      <c r="R815" s="118"/>
      <c r="S815" s="119"/>
      <c r="T815" s="119"/>
      <c r="U815" s="119"/>
      <c r="V815" s="119"/>
      <c r="W815" s="117"/>
      <c r="X815" s="119"/>
      <c r="Y815" s="117"/>
      <c r="Z815" s="117"/>
      <c r="AA815" s="134"/>
      <c r="AB815" s="118"/>
      <c r="AC815" s="134"/>
      <c r="AD815" s="134"/>
      <c r="AE815" s="134"/>
      <c r="AF815" s="117"/>
      <c r="AG815" s="124"/>
      <c r="AH815" s="124"/>
      <c r="AI815" s="124"/>
    </row>
    <row r="816" ht="12.0" customHeight="1">
      <c r="A816" s="112"/>
      <c r="B816" s="112"/>
      <c r="C816" s="112"/>
      <c r="D816" s="117"/>
      <c r="E816" s="114"/>
      <c r="F816" s="117"/>
      <c r="G816" s="117"/>
      <c r="H816" s="136"/>
      <c r="I816" s="117"/>
      <c r="J816" s="117"/>
      <c r="K816" s="118"/>
      <c r="L816" s="119"/>
      <c r="M816" s="120"/>
      <c r="N816" s="135"/>
      <c r="O816" s="120"/>
      <c r="P816" s="119"/>
      <c r="Q816" s="120"/>
      <c r="R816" s="118"/>
      <c r="S816" s="119"/>
      <c r="T816" s="119"/>
      <c r="U816" s="119"/>
      <c r="V816" s="119"/>
      <c r="W816" s="117"/>
      <c r="X816" s="119"/>
      <c r="Y816" s="117"/>
      <c r="Z816" s="117"/>
      <c r="AA816" s="134"/>
      <c r="AB816" s="118"/>
      <c r="AC816" s="134"/>
      <c r="AD816" s="134"/>
      <c r="AE816" s="134"/>
      <c r="AF816" s="117"/>
      <c r="AG816" s="124"/>
      <c r="AH816" s="124"/>
      <c r="AI816" s="124"/>
    </row>
    <row r="817" ht="12.0" customHeight="1">
      <c r="A817" s="112"/>
      <c r="B817" s="112"/>
      <c r="C817" s="112"/>
      <c r="D817" s="117"/>
      <c r="E817" s="114"/>
      <c r="F817" s="117"/>
      <c r="G817" s="117"/>
      <c r="H817" s="136"/>
      <c r="I817" s="117"/>
      <c r="J817" s="117"/>
      <c r="K817" s="118"/>
      <c r="L817" s="119"/>
      <c r="M817" s="120"/>
      <c r="N817" s="135"/>
      <c r="O817" s="120"/>
      <c r="P817" s="119"/>
      <c r="Q817" s="120"/>
      <c r="R817" s="118"/>
      <c r="S817" s="119"/>
      <c r="T817" s="119"/>
      <c r="U817" s="119"/>
      <c r="V817" s="119"/>
      <c r="W817" s="117"/>
      <c r="X817" s="119"/>
      <c r="Y817" s="117"/>
      <c r="Z817" s="117"/>
      <c r="AA817" s="134"/>
      <c r="AB817" s="118"/>
      <c r="AC817" s="134"/>
      <c r="AD817" s="134"/>
      <c r="AE817" s="134"/>
      <c r="AF817" s="117"/>
      <c r="AG817" s="124"/>
      <c r="AH817" s="124"/>
      <c r="AI817" s="124"/>
    </row>
    <row r="818" ht="12.0" customHeight="1">
      <c r="A818" s="112"/>
      <c r="B818" s="112"/>
      <c r="C818" s="112"/>
      <c r="D818" s="117"/>
      <c r="E818" s="114"/>
      <c r="F818" s="117"/>
      <c r="G818" s="117"/>
      <c r="H818" s="136"/>
      <c r="I818" s="117"/>
      <c r="J818" s="117"/>
      <c r="K818" s="118"/>
      <c r="L818" s="119"/>
      <c r="M818" s="120"/>
      <c r="N818" s="135"/>
      <c r="O818" s="120"/>
      <c r="P818" s="119"/>
      <c r="Q818" s="120"/>
      <c r="R818" s="118"/>
      <c r="S818" s="119"/>
      <c r="T818" s="119"/>
      <c r="U818" s="119"/>
      <c r="V818" s="119"/>
      <c r="W818" s="117"/>
      <c r="X818" s="119"/>
      <c r="Y818" s="117"/>
      <c r="Z818" s="117"/>
      <c r="AA818" s="134"/>
      <c r="AB818" s="118"/>
      <c r="AC818" s="134"/>
      <c r="AD818" s="134"/>
      <c r="AE818" s="134"/>
      <c r="AF818" s="117"/>
      <c r="AG818" s="124"/>
      <c r="AH818" s="124"/>
      <c r="AI818" s="124"/>
    </row>
    <row r="819" ht="12.0" customHeight="1">
      <c r="A819" s="112"/>
      <c r="B819" s="112"/>
      <c r="C819" s="112"/>
      <c r="D819" s="117"/>
      <c r="E819" s="114"/>
      <c r="F819" s="117"/>
      <c r="G819" s="117"/>
      <c r="H819" s="136"/>
      <c r="I819" s="117"/>
      <c r="J819" s="117"/>
      <c r="K819" s="118"/>
      <c r="L819" s="119"/>
      <c r="M819" s="120"/>
      <c r="N819" s="135"/>
      <c r="O819" s="120"/>
      <c r="P819" s="119"/>
      <c r="Q819" s="120"/>
      <c r="R819" s="118"/>
      <c r="S819" s="119"/>
      <c r="T819" s="119"/>
      <c r="U819" s="119"/>
      <c r="V819" s="119"/>
      <c r="W819" s="117"/>
      <c r="X819" s="119"/>
      <c r="Y819" s="117"/>
      <c r="Z819" s="117"/>
      <c r="AA819" s="134"/>
      <c r="AB819" s="118"/>
      <c r="AC819" s="134"/>
      <c r="AD819" s="134"/>
      <c r="AE819" s="134"/>
      <c r="AF819" s="117"/>
      <c r="AG819" s="124"/>
      <c r="AH819" s="124"/>
      <c r="AI819" s="124"/>
    </row>
    <row r="820" ht="12.0" customHeight="1">
      <c r="A820" s="112"/>
      <c r="B820" s="112"/>
      <c r="C820" s="112"/>
      <c r="D820" s="117"/>
      <c r="E820" s="114"/>
      <c r="F820" s="117"/>
      <c r="G820" s="117"/>
      <c r="H820" s="136"/>
      <c r="I820" s="117"/>
      <c r="J820" s="117"/>
      <c r="K820" s="118"/>
      <c r="L820" s="119"/>
      <c r="M820" s="120"/>
      <c r="N820" s="135"/>
      <c r="O820" s="120"/>
      <c r="P820" s="119"/>
      <c r="Q820" s="120"/>
      <c r="R820" s="118"/>
      <c r="S820" s="119"/>
      <c r="T820" s="119"/>
      <c r="U820" s="119"/>
      <c r="V820" s="119"/>
      <c r="W820" s="117"/>
      <c r="X820" s="119"/>
      <c r="Y820" s="117"/>
      <c r="Z820" s="117"/>
      <c r="AA820" s="134"/>
      <c r="AB820" s="118"/>
      <c r="AC820" s="134"/>
      <c r="AD820" s="134"/>
      <c r="AE820" s="134"/>
      <c r="AF820" s="117"/>
      <c r="AG820" s="124"/>
      <c r="AH820" s="124"/>
      <c r="AI820" s="124"/>
    </row>
    <row r="821" ht="12.0" customHeight="1">
      <c r="A821" s="112"/>
      <c r="B821" s="112"/>
      <c r="C821" s="112"/>
      <c r="D821" s="117"/>
      <c r="E821" s="114"/>
      <c r="F821" s="117"/>
      <c r="G821" s="117"/>
      <c r="H821" s="136"/>
      <c r="I821" s="117"/>
      <c r="J821" s="117"/>
      <c r="K821" s="118"/>
      <c r="L821" s="119"/>
      <c r="M821" s="120"/>
      <c r="N821" s="135"/>
      <c r="O821" s="120"/>
      <c r="P821" s="119"/>
      <c r="Q821" s="120"/>
      <c r="R821" s="118"/>
      <c r="S821" s="119"/>
      <c r="T821" s="119"/>
      <c r="U821" s="119"/>
      <c r="V821" s="119"/>
      <c r="W821" s="117"/>
      <c r="X821" s="119"/>
      <c r="Y821" s="117"/>
      <c r="Z821" s="117"/>
      <c r="AA821" s="134"/>
      <c r="AB821" s="118"/>
      <c r="AC821" s="134"/>
      <c r="AD821" s="134"/>
      <c r="AE821" s="134"/>
      <c r="AF821" s="117"/>
      <c r="AG821" s="124"/>
      <c r="AH821" s="124"/>
      <c r="AI821" s="124"/>
    </row>
    <row r="822" ht="12.0" customHeight="1">
      <c r="A822" s="112"/>
      <c r="B822" s="112"/>
      <c r="C822" s="112"/>
      <c r="D822" s="117"/>
      <c r="E822" s="114"/>
      <c r="F822" s="117"/>
      <c r="G822" s="117"/>
      <c r="H822" s="136"/>
      <c r="I822" s="117"/>
      <c r="J822" s="117"/>
      <c r="K822" s="118"/>
      <c r="L822" s="119"/>
      <c r="M822" s="120"/>
      <c r="N822" s="135"/>
      <c r="O822" s="120"/>
      <c r="P822" s="119"/>
      <c r="Q822" s="120"/>
      <c r="R822" s="118"/>
      <c r="S822" s="119"/>
      <c r="T822" s="119"/>
      <c r="U822" s="119"/>
      <c r="V822" s="119"/>
      <c r="W822" s="117"/>
      <c r="X822" s="119"/>
      <c r="Y822" s="117"/>
      <c r="Z822" s="117"/>
      <c r="AA822" s="134"/>
      <c r="AB822" s="118"/>
      <c r="AC822" s="134"/>
      <c r="AD822" s="134"/>
      <c r="AE822" s="134"/>
      <c r="AF822" s="117"/>
      <c r="AG822" s="124"/>
      <c r="AH822" s="124"/>
      <c r="AI822" s="124"/>
    </row>
    <row r="823" ht="12.0" customHeight="1">
      <c r="A823" s="112"/>
      <c r="B823" s="112"/>
      <c r="C823" s="112"/>
      <c r="D823" s="117"/>
      <c r="E823" s="114"/>
      <c r="F823" s="117"/>
      <c r="G823" s="117"/>
      <c r="H823" s="136"/>
      <c r="I823" s="117"/>
      <c r="J823" s="117"/>
      <c r="K823" s="118"/>
      <c r="L823" s="119"/>
      <c r="M823" s="120"/>
      <c r="N823" s="135"/>
      <c r="O823" s="120"/>
      <c r="P823" s="119"/>
      <c r="Q823" s="120"/>
      <c r="R823" s="118"/>
      <c r="S823" s="119"/>
      <c r="T823" s="119"/>
      <c r="U823" s="119"/>
      <c r="V823" s="119"/>
      <c r="W823" s="117"/>
      <c r="X823" s="119"/>
      <c r="Y823" s="117"/>
      <c r="Z823" s="117"/>
      <c r="AA823" s="134"/>
      <c r="AB823" s="118"/>
      <c r="AC823" s="134"/>
      <c r="AD823" s="134"/>
      <c r="AE823" s="134"/>
      <c r="AF823" s="117"/>
      <c r="AG823" s="124"/>
      <c r="AH823" s="124"/>
      <c r="AI823" s="124"/>
    </row>
    <row r="824" ht="12.0" customHeight="1">
      <c r="A824" s="112"/>
      <c r="B824" s="112"/>
      <c r="C824" s="112"/>
      <c r="D824" s="117"/>
      <c r="E824" s="114"/>
      <c r="F824" s="117"/>
      <c r="G824" s="117"/>
      <c r="H824" s="136"/>
      <c r="I824" s="117"/>
      <c r="J824" s="117"/>
      <c r="K824" s="118"/>
      <c r="L824" s="119"/>
      <c r="M824" s="120"/>
      <c r="N824" s="135"/>
      <c r="O824" s="120"/>
      <c r="P824" s="119"/>
      <c r="Q824" s="120"/>
      <c r="R824" s="118"/>
      <c r="S824" s="119"/>
      <c r="T824" s="119"/>
      <c r="U824" s="119"/>
      <c r="V824" s="119"/>
      <c r="W824" s="117"/>
      <c r="X824" s="119"/>
      <c r="Y824" s="117"/>
      <c r="Z824" s="117"/>
      <c r="AA824" s="134"/>
      <c r="AB824" s="118"/>
      <c r="AC824" s="134"/>
      <c r="AD824" s="134"/>
      <c r="AE824" s="134"/>
      <c r="AF824" s="117"/>
      <c r="AG824" s="124"/>
      <c r="AH824" s="124"/>
      <c r="AI824" s="124"/>
    </row>
    <row r="825" ht="12.0" customHeight="1">
      <c r="A825" s="112"/>
      <c r="B825" s="112"/>
      <c r="C825" s="112"/>
      <c r="D825" s="117"/>
      <c r="E825" s="114"/>
      <c r="F825" s="117"/>
      <c r="G825" s="117"/>
      <c r="H825" s="136"/>
      <c r="I825" s="117"/>
      <c r="J825" s="117"/>
      <c r="K825" s="118"/>
      <c r="L825" s="119"/>
      <c r="M825" s="120"/>
      <c r="N825" s="135"/>
      <c r="O825" s="120"/>
      <c r="P825" s="119"/>
      <c r="Q825" s="120"/>
      <c r="R825" s="118"/>
      <c r="S825" s="119"/>
      <c r="T825" s="119"/>
      <c r="U825" s="119"/>
      <c r="V825" s="119"/>
      <c r="W825" s="117"/>
      <c r="X825" s="119"/>
      <c r="Y825" s="117"/>
      <c r="Z825" s="117"/>
      <c r="AA825" s="134"/>
      <c r="AB825" s="118"/>
      <c r="AC825" s="134"/>
      <c r="AD825" s="134"/>
      <c r="AE825" s="134"/>
      <c r="AF825" s="117"/>
      <c r="AG825" s="124"/>
      <c r="AH825" s="124"/>
      <c r="AI825" s="124"/>
    </row>
    <row r="826" ht="12.0" customHeight="1">
      <c r="A826" s="112"/>
      <c r="B826" s="112"/>
      <c r="C826" s="112"/>
      <c r="D826" s="117"/>
      <c r="E826" s="114"/>
      <c r="F826" s="117"/>
      <c r="G826" s="117"/>
      <c r="H826" s="136"/>
      <c r="I826" s="117"/>
      <c r="J826" s="117"/>
      <c r="K826" s="118"/>
      <c r="L826" s="119"/>
      <c r="M826" s="120"/>
      <c r="N826" s="135"/>
      <c r="O826" s="120"/>
      <c r="P826" s="119"/>
      <c r="Q826" s="120"/>
      <c r="R826" s="118"/>
      <c r="S826" s="119"/>
      <c r="T826" s="119"/>
      <c r="U826" s="119"/>
      <c r="V826" s="119"/>
      <c r="W826" s="117"/>
      <c r="X826" s="119"/>
      <c r="Y826" s="117"/>
      <c r="Z826" s="117"/>
      <c r="AA826" s="134"/>
      <c r="AB826" s="118"/>
      <c r="AC826" s="134"/>
      <c r="AD826" s="134"/>
      <c r="AE826" s="134"/>
      <c r="AF826" s="117"/>
      <c r="AG826" s="124"/>
      <c r="AH826" s="124"/>
      <c r="AI826" s="124"/>
    </row>
    <row r="827" ht="12.0" customHeight="1">
      <c r="A827" s="112"/>
      <c r="B827" s="112"/>
      <c r="C827" s="112"/>
      <c r="D827" s="117"/>
      <c r="E827" s="114"/>
      <c r="F827" s="117"/>
      <c r="G827" s="117"/>
      <c r="H827" s="136"/>
      <c r="I827" s="117"/>
      <c r="J827" s="117"/>
      <c r="K827" s="118"/>
      <c r="L827" s="119"/>
      <c r="M827" s="120"/>
      <c r="N827" s="135"/>
      <c r="O827" s="120"/>
      <c r="P827" s="119"/>
      <c r="Q827" s="120"/>
      <c r="R827" s="118"/>
      <c r="S827" s="119"/>
      <c r="T827" s="119"/>
      <c r="U827" s="119"/>
      <c r="V827" s="119"/>
      <c r="W827" s="117"/>
      <c r="X827" s="119"/>
      <c r="Y827" s="117"/>
      <c r="Z827" s="117"/>
      <c r="AA827" s="134"/>
      <c r="AB827" s="118"/>
      <c r="AC827" s="134"/>
      <c r="AD827" s="134"/>
      <c r="AE827" s="134"/>
      <c r="AF827" s="117"/>
      <c r="AG827" s="124"/>
      <c r="AH827" s="124"/>
      <c r="AI827" s="124"/>
    </row>
    <row r="828" ht="12.0" customHeight="1">
      <c r="A828" s="112"/>
      <c r="B828" s="112"/>
      <c r="C828" s="112"/>
      <c r="D828" s="117"/>
      <c r="E828" s="114"/>
      <c r="F828" s="117"/>
      <c r="G828" s="117"/>
      <c r="H828" s="136"/>
      <c r="I828" s="117"/>
      <c r="J828" s="117"/>
      <c r="K828" s="118"/>
      <c r="L828" s="119"/>
      <c r="M828" s="120"/>
      <c r="N828" s="135"/>
      <c r="O828" s="120"/>
      <c r="P828" s="119"/>
      <c r="Q828" s="120"/>
      <c r="R828" s="118"/>
      <c r="S828" s="119"/>
      <c r="T828" s="119"/>
      <c r="U828" s="119"/>
      <c r="V828" s="119"/>
      <c r="W828" s="117"/>
      <c r="X828" s="119"/>
      <c r="Y828" s="117"/>
      <c r="Z828" s="117"/>
      <c r="AA828" s="134"/>
      <c r="AB828" s="118"/>
      <c r="AC828" s="134"/>
      <c r="AD828" s="134"/>
      <c r="AE828" s="134"/>
      <c r="AF828" s="117"/>
      <c r="AG828" s="124"/>
      <c r="AH828" s="124"/>
      <c r="AI828" s="124"/>
    </row>
    <row r="829" ht="12.0" customHeight="1">
      <c r="A829" s="112"/>
      <c r="B829" s="112"/>
      <c r="C829" s="112"/>
      <c r="D829" s="117"/>
      <c r="E829" s="114"/>
      <c r="F829" s="117"/>
      <c r="G829" s="117"/>
      <c r="H829" s="136"/>
      <c r="I829" s="117"/>
      <c r="J829" s="117"/>
      <c r="K829" s="118"/>
      <c r="L829" s="119"/>
      <c r="M829" s="120"/>
      <c r="N829" s="135"/>
      <c r="O829" s="120"/>
      <c r="P829" s="119"/>
      <c r="Q829" s="120"/>
      <c r="R829" s="118"/>
      <c r="S829" s="119"/>
      <c r="T829" s="119"/>
      <c r="U829" s="119"/>
      <c r="V829" s="119"/>
      <c r="W829" s="117"/>
      <c r="X829" s="119"/>
      <c r="Y829" s="117"/>
      <c r="Z829" s="117"/>
      <c r="AA829" s="134"/>
      <c r="AB829" s="118"/>
      <c r="AC829" s="134"/>
      <c r="AD829" s="134"/>
      <c r="AE829" s="134"/>
      <c r="AF829" s="117"/>
      <c r="AG829" s="124"/>
      <c r="AH829" s="124"/>
      <c r="AI829" s="124"/>
    </row>
    <row r="830" ht="12.0" customHeight="1">
      <c r="A830" s="112"/>
      <c r="B830" s="112"/>
      <c r="C830" s="112"/>
      <c r="D830" s="117"/>
      <c r="E830" s="114"/>
      <c r="F830" s="117"/>
      <c r="G830" s="117"/>
      <c r="H830" s="136"/>
      <c r="I830" s="117"/>
      <c r="J830" s="117"/>
      <c r="K830" s="118"/>
      <c r="L830" s="119"/>
      <c r="M830" s="120"/>
      <c r="N830" s="135"/>
      <c r="O830" s="120"/>
      <c r="P830" s="119"/>
      <c r="Q830" s="120"/>
      <c r="R830" s="118"/>
      <c r="S830" s="119"/>
      <c r="T830" s="119"/>
      <c r="U830" s="119"/>
      <c r="V830" s="119"/>
      <c r="W830" s="117"/>
      <c r="X830" s="119"/>
      <c r="Y830" s="117"/>
      <c r="Z830" s="117"/>
      <c r="AA830" s="134"/>
      <c r="AB830" s="118"/>
      <c r="AC830" s="134"/>
      <c r="AD830" s="134"/>
      <c r="AE830" s="134"/>
      <c r="AF830" s="117"/>
      <c r="AG830" s="124"/>
      <c r="AH830" s="124"/>
      <c r="AI830" s="124"/>
    </row>
    <row r="831" ht="12.0" customHeight="1">
      <c r="A831" s="112"/>
      <c r="B831" s="112"/>
      <c r="C831" s="112"/>
      <c r="D831" s="117"/>
      <c r="E831" s="114"/>
      <c r="F831" s="117"/>
      <c r="G831" s="117"/>
      <c r="H831" s="136"/>
      <c r="I831" s="117"/>
      <c r="J831" s="117"/>
      <c r="K831" s="118"/>
      <c r="L831" s="119"/>
      <c r="M831" s="120"/>
      <c r="N831" s="135"/>
      <c r="O831" s="120"/>
      <c r="P831" s="119"/>
      <c r="Q831" s="120"/>
      <c r="R831" s="118"/>
      <c r="S831" s="119"/>
      <c r="T831" s="119"/>
      <c r="U831" s="119"/>
      <c r="V831" s="119"/>
      <c r="W831" s="117"/>
      <c r="X831" s="119"/>
      <c r="Y831" s="117"/>
      <c r="Z831" s="117"/>
      <c r="AA831" s="134"/>
      <c r="AB831" s="118"/>
      <c r="AC831" s="134"/>
      <c r="AD831" s="134"/>
      <c r="AE831" s="134"/>
      <c r="AF831" s="117"/>
      <c r="AG831" s="124"/>
      <c r="AH831" s="124"/>
      <c r="AI831" s="124"/>
    </row>
    <row r="832" ht="12.0" customHeight="1">
      <c r="A832" s="112"/>
      <c r="B832" s="112"/>
      <c r="C832" s="112"/>
      <c r="D832" s="117"/>
      <c r="E832" s="114"/>
      <c r="F832" s="117"/>
      <c r="G832" s="117"/>
      <c r="H832" s="136"/>
      <c r="I832" s="117"/>
      <c r="J832" s="117"/>
      <c r="K832" s="118"/>
      <c r="L832" s="119"/>
      <c r="M832" s="120"/>
      <c r="N832" s="135"/>
      <c r="O832" s="120"/>
      <c r="P832" s="119"/>
      <c r="Q832" s="120"/>
      <c r="R832" s="118"/>
      <c r="S832" s="119"/>
      <c r="T832" s="119"/>
      <c r="U832" s="119"/>
      <c r="V832" s="119"/>
      <c r="W832" s="117"/>
      <c r="X832" s="119"/>
      <c r="Y832" s="117"/>
      <c r="Z832" s="117"/>
      <c r="AA832" s="134"/>
      <c r="AB832" s="118"/>
      <c r="AC832" s="134"/>
      <c r="AD832" s="134"/>
      <c r="AE832" s="134"/>
      <c r="AF832" s="117"/>
      <c r="AG832" s="124"/>
      <c r="AH832" s="124"/>
      <c r="AI832" s="124"/>
    </row>
    <row r="833" ht="12.0" customHeight="1">
      <c r="A833" s="112"/>
      <c r="B833" s="112"/>
      <c r="C833" s="112"/>
      <c r="D833" s="117"/>
      <c r="E833" s="114"/>
      <c r="F833" s="117"/>
      <c r="G833" s="117"/>
      <c r="H833" s="136"/>
      <c r="I833" s="117"/>
      <c r="J833" s="117"/>
      <c r="K833" s="118"/>
      <c r="L833" s="119"/>
      <c r="M833" s="120"/>
      <c r="N833" s="135"/>
      <c r="O833" s="120"/>
      <c r="P833" s="119"/>
      <c r="Q833" s="120"/>
      <c r="R833" s="118"/>
      <c r="S833" s="119"/>
      <c r="T833" s="119"/>
      <c r="U833" s="119"/>
      <c r="V833" s="119"/>
      <c r="W833" s="117"/>
      <c r="X833" s="119"/>
      <c r="Y833" s="117"/>
      <c r="Z833" s="117"/>
      <c r="AA833" s="134"/>
      <c r="AB833" s="118"/>
      <c r="AC833" s="134"/>
      <c r="AD833" s="134"/>
      <c r="AE833" s="134"/>
      <c r="AF833" s="117"/>
      <c r="AG833" s="124"/>
      <c r="AH833" s="124"/>
      <c r="AI833" s="124"/>
    </row>
    <row r="834" ht="12.0" customHeight="1">
      <c r="A834" s="112"/>
      <c r="B834" s="112"/>
      <c r="C834" s="112"/>
      <c r="D834" s="117"/>
      <c r="E834" s="114"/>
      <c r="F834" s="117"/>
      <c r="G834" s="117"/>
      <c r="H834" s="136"/>
      <c r="I834" s="117"/>
      <c r="J834" s="117"/>
      <c r="K834" s="118"/>
      <c r="L834" s="119"/>
      <c r="M834" s="120"/>
      <c r="N834" s="135"/>
      <c r="O834" s="120"/>
      <c r="P834" s="119"/>
      <c r="Q834" s="120"/>
      <c r="R834" s="118"/>
      <c r="S834" s="119"/>
      <c r="T834" s="119"/>
      <c r="U834" s="119"/>
      <c r="V834" s="119"/>
      <c r="W834" s="117"/>
      <c r="X834" s="119"/>
      <c r="Y834" s="117"/>
      <c r="Z834" s="117"/>
      <c r="AA834" s="134"/>
      <c r="AB834" s="118"/>
      <c r="AC834" s="134"/>
      <c r="AD834" s="134"/>
      <c r="AE834" s="134"/>
      <c r="AF834" s="117"/>
      <c r="AG834" s="124"/>
      <c r="AH834" s="124"/>
      <c r="AI834" s="124"/>
    </row>
    <row r="835" ht="12.0" customHeight="1">
      <c r="A835" s="112"/>
      <c r="B835" s="112"/>
      <c r="C835" s="112"/>
      <c r="D835" s="117"/>
      <c r="E835" s="114"/>
      <c r="F835" s="117"/>
      <c r="G835" s="117"/>
      <c r="H835" s="136"/>
      <c r="I835" s="117"/>
      <c r="J835" s="117"/>
      <c r="K835" s="118"/>
      <c r="L835" s="119"/>
      <c r="M835" s="120"/>
      <c r="N835" s="135"/>
      <c r="O835" s="120"/>
      <c r="P835" s="119"/>
      <c r="Q835" s="120"/>
      <c r="R835" s="118"/>
      <c r="S835" s="119"/>
      <c r="T835" s="119"/>
      <c r="U835" s="119"/>
      <c r="V835" s="119"/>
      <c r="W835" s="117"/>
      <c r="X835" s="119"/>
      <c r="Y835" s="117"/>
      <c r="Z835" s="117"/>
      <c r="AA835" s="134"/>
      <c r="AB835" s="118"/>
      <c r="AC835" s="134"/>
      <c r="AD835" s="134"/>
      <c r="AE835" s="134"/>
      <c r="AF835" s="117"/>
      <c r="AG835" s="124"/>
      <c r="AH835" s="124"/>
      <c r="AI835" s="124"/>
    </row>
    <row r="836" ht="12.0" customHeight="1">
      <c r="A836" s="112"/>
      <c r="B836" s="112"/>
      <c r="C836" s="112"/>
      <c r="D836" s="117"/>
      <c r="E836" s="114"/>
      <c r="F836" s="117"/>
      <c r="G836" s="117"/>
      <c r="H836" s="136"/>
      <c r="I836" s="117"/>
      <c r="J836" s="117"/>
      <c r="K836" s="118"/>
      <c r="L836" s="119"/>
      <c r="M836" s="120"/>
      <c r="N836" s="135"/>
      <c r="O836" s="120"/>
      <c r="P836" s="119"/>
      <c r="Q836" s="120"/>
      <c r="R836" s="118"/>
      <c r="S836" s="119"/>
      <c r="T836" s="119"/>
      <c r="U836" s="119"/>
      <c r="V836" s="119"/>
      <c r="W836" s="117"/>
      <c r="X836" s="119"/>
      <c r="Y836" s="117"/>
      <c r="Z836" s="117"/>
      <c r="AA836" s="134"/>
      <c r="AB836" s="118"/>
      <c r="AC836" s="134"/>
      <c r="AD836" s="134"/>
      <c r="AE836" s="134"/>
      <c r="AF836" s="117"/>
      <c r="AG836" s="124"/>
      <c r="AH836" s="124"/>
      <c r="AI836" s="124"/>
    </row>
    <row r="837" ht="12.0" customHeight="1">
      <c r="A837" s="112"/>
      <c r="B837" s="112"/>
      <c r="C837" s="112"/>
      <c r="D837" s="117"/>
      <c r="E837" s="114"/>
      <c r="F837" s="117"/>
      <c r="G837" s="117"/>
      <c r="H837" s="136"/>
      <c r="I837" s="117"/>
      <c r="J837" s="117"/>
      <c r="K837" s="118"/>
      <c r="L837" s="119"/>
      <c r="M837" s="120"/>
      <c r="N837" s="135"/>
      <c r="O837" s="120"/>
      <c r="P837" s="119"/>
      <c r="Q837" s="120"/>
      <c r="R837" s="118"/>
      <c r="S837" s="119"/>
      <c r="T837" s="119"/>
      <c r="U837" s="119"/>
      <c r="V837" s="119"/>
      <c r="W837" s="117"/>
      <c r="X837" s="119"/>
      <c r="Y837" s="117"/>
      <c r="Z837" s="117"/>
      <c r="AA837" s="134"/>
      <c r="AB837" s="118"/>
      <c r="AC837" s="134"/>
      <c r="AD837" s="134"/>
      <c r="AE837" s="134"/>
      <c r="AF837" s="117"/>
      <c r="AG837" s="124"/>
      <c r="AH837" s="124"/>
      <c r="AI837" s="124"/>
    </row>
    <row r="838" ht="12.0" customHeight="1">
      <c r="A838" s="112"/>
      <c r="B838" s="112"/>
      <c r="C838" s="112"/>
      <c r="D838" s="117"/>
      <c r="E838" s="114"/>
      <c r="F838" s="117"/>
      <c r="G838" s="117"/>
      <c r="H838" s="136"/>
      <c r="I838" s="117"/>
      <c r="J838" s="117"/>
      <c r="K838" s="118"/>
      <c r="L838" s="119"/>
      <c r="M838" s="120"/>
      <c r="N838" s="135"/>
      <c r="O838" s="120"/>
      <c r="P838" s="119"/>
      <c r="Q838" s="120"/>
      <c r="R838" s="118"/>
      <c r="S838" s="119"/>
      <c r="T838" s="119"/>
      <c r="U838" s="119"/>
      <c r="V838" s="119"/>
      <c r="W838" s="117"/>
      <c r="X838" s="119"/>
      <c r="Y838" s="117"/>
      <c r="Z838" s="117"/>
      <c r="AA838" s="134"/>
      <c r="AB838" s="118"/>
      <c r="AC838" s="134"/>
      <c r="AD838" s="134"/>
      <c r="AE838" s="134"/>
      <c r="AF838" s="117"/>
      <c r="AG838" s="124"/>
      <c r="AH838" s="124"/>
      <c r="AI838" s="124"/>
    </row>
    <row r="839" ht="12.0" customHeight="1">
      <c r="A839" s="112"/>
      <c r="B839" s="112"/>
      <c r="C839" s="112"/>
      <c r="D839" s="117"/>
      <c r="E839" s="114"/>
      <c r="F839" s="117"/>
      <c r="G839" s="117"/>
      <c r="H839" s="136"/>
      <c r="I839" s="117"/>
      <c r="J839" s="117"/>
      <c r="K839" s="118"/>
      <c r="L839" s="119"/>
      <c r="M839" s="120"/>
      <c r="N839" s="135"/>
      <c r="O839" s="120"/>
      <c r="P839" s="119"/>
      <c r="Q839" s="120"/>
      <c r="R839" s="118"/>
      <c r="S839" s="119"/>
      <c r="T839" s="119"/>
      <c r="U839" s="119"/>
      <c r="V839" s="119"/>
      <c r="W839" s="117"/>
      <c r="X839" s="119"/>
      <c r="Y839" s="117"/>
      <c r="Z839" s="117"/>
      <c r="AA839" s="134"/>
      <c r="AB839" s="118"/>
      <c r="AC839" s="134"/>
      <c r="AD839" s="134"/>
      <c r="AE839" s="134"/>
      <c r="AF839" s="117"/>
      <c r="AG839" s="124"/>
      <c r="AH839" s="124"/>
      <c r="AI839" s="124"/>
    </row>
    <row r="840" ht="12.0" customHeight="1">
      <c r="A840" s="112"/>
      <c r="B840" s="112"/>
      <c r="C840" s="112"/>
      <c r="D840" s="117"/>
      <c r="E840" s="114"/>
      <c r="F840" s="117"/>
      <c r="G840" s="117"/>
      <c r="H840" s="136"/>
      <c r="I840" s="117"/>
      <c r="J840" s="117"/>
      <c r="K840" s="118"/>
      <c r="L840" s="119"/>
      <c r="M840" s="120"/>
      <c r="N840" s="135"/>
      <c r="O840" s="120"/>
      <c r="P840" s="119"/>
      <c r="Q840" s="120"/>
      <c r="R840" s="118"/>
      <c r="S840" s="119"/>
      <c r="T840" s="119"/>
      <c r="U840" s="119"/>
      <c r="V840" s="119"/>
      <c r="W840" s="117"/>
      <c r="X840" s="119"/>
      <c r="Y840" s="117"/>
      <c r="Z840" s="117"/>
      <c r="AA840" s="134"/>
      <c r="AB840" s="118"/>
      <c r="AC840" s="134"/>
      <c r="AD840" s="134"/>
      <c r="AE840" s="134"/>
      <c r="AF840" s="117"/>
      <c r="AG840" s="124"/>
      <c r="AH840" s="124"/>
      <c r="AI840" s="124"/>
    </row>
    <row r="841" ht="12.0" customHeight="1">
      <c r="A841" s="112"/>
      <c r="B841" s="112"/>
      <c r="C841" s="112"/>
      <c r="D841" s="117"/>
      <c r="E841" s="114"/>
      <c r="F841" s="117"/>
      <c r="G841" s="117"/>
      <c r="H841" s="136"/>
      <c r="I841" s="117"/>
      <c r="J841" s="117"/>
      <c r="K841" s="118"/>
      <c r="L841" s="119"/>
      <c r="M841" s="120"/>
      <c r="N841" s="135"/>
      <c r="O841" s="120"/>
      <c r="P841" s="119"/>
      <c r="Q841" s="120"/>
      <c r="R841" s="118"/>
      <c r="S841" s="119"/>
      <c r="T841" s="119"/>
      <c r="U841" s="119"/>
      <c r="V841" s="119"/>
      <c r="W841" s="117"/>
      <c r="X841" s="119"/>
      <c r="Y841" s="117"/>
      <c r="Z841" s="117"/>
      <c r="AA841" s="134"/>
      <c r="AB841" s="118"/>
      <c r="AC841" s="134"/>
      <c r="AD841" s="134"/>
      <c r="AE841" s="134"/>
      <c r="AF841" s="117"/>
      <c r="AG841" s="124"/>
      <c r="AH841" s="124"/>
      <c r="AI841" s="124"/>
    </row>
    <row r="842" ht="12.0" customHeight="1">
      <c r="A842" s="112"/>
      <c r="B842" s="112"/>
      <c r="C842" s="112"/>
      <c r="D842" s="117"/>
      <c r="E842" s="114"/>
      <c r="F842" s="117"/>
      <c r="G842" s="117"/>
      <c r="H842" s="136"/>
      <c r="I842" s="117"/>
      <c r="J842" s="117"/>
      <c r="K842" s="118"/>
      <c r="L842" s="119"/>
      <c r="M842" s="120"/>
      <c r="N842" s="135"/>
      <c r="O842" s="120"/>
      <c r="P842" s="119"/>
      <c r="Q842" s="120"/>
      <c r="R842" s="118"/>
      <c r="S842" s="119"/>
      <c r="T842" s="119"/>
      <c r="U842" s="119"/>
      <c r="V842" s="119"/>
      <c r="W842" s="117"/>
      <c r="X842" s="119"/>
      <c r="Y842" s="117"/>
      <c r="Z842" s="117"/>
      <c r="AA842" s="134"/>
      <c r="AB842" s="118"/>
      <c r="AC842" s="134"/>
      <c r="AD842" s="134"/>
      <c r="AE842" s="134"/>
      <c r="AF842" s="117"/>
      <c r="AG842" s="124"/>
      <c r="AH842" s="124"/>
      <c r="AI842" s="124"/>
    </row>
    <row r="843" ht="12.0" customHeight="1">
      <c r="A843" s="112"/>
      <c r="B843" s="112"/>
      <c r="C843" s="112"/>
      <c r="D843" s="117"/>
      <c r="E843" s="114"/>
      <c r="F843" s="117"/>
      <c r="G843" s="117"/>
      <c r="H843" s="136"/>
      <c r="I843" s="117"/>
      <c r="J843" s="117"/>
      <c r="K843" s="118"/>
      <c r="L843" s="119"/>
      <c r="M843" s="120"/>
      <c r="N843" s="135"/>
      <c r="O843" s="120"/>
      <c r="P843" s="119"/>
      <c r="Q843" s="120"/>
      <c r="R843" s="118"/>
      <c r="S843" s="119"/>
      <c r="T843" s="119"/>
      <c r="U843" s="119"/>
      <c r="V843" s="119"/>
      <c r="W843" s="117"/>
      <c r="X843" s="119"/>
      <c r="Y843" s="117"/>
      <c r="Z843" s="117"/>
      <c r="AA843" s="134"/>
      <c r="AB843" s="118"/>
      <c r="AC843" s="134"/>
      <c r="AD843" s="134"/>
      <c r="AE843" s="134"/>
      <c r="AF843" s="117"/>
      <c r="AG843" s="124"/>
      <c r="AH843" s="124"/>
      <c r="AI843" s="124"/>
    </row>
    <row r="844" ht="12.0" customHeight="1">
      <c r="A844" s="112"/>
      <c r="B844" s="112"/>
      <c r="C844" s="112"/>
      <c r="D844" s="117"/>
      <c r="E844" s="114"/>
      <c r="F844" s="117"/>
      <c r="G844" s="117"/>
      <c r="H844" s="136"/>
      <c r="I844" s="117"/>
      <c r="J844" s="117"/>
      <c r="K844" s="118"/>
      <c r="L844" s="119"/>
      <c r="M844" s="120"/>
      <c r="N844" s="135"/>
      <c r="O844" s="120"/>
      <c r="P844" s="119"/>
      <c r="Q844" s="120"/>
      <c r="R844" s="118"/>
      <c r="S844" s="119"/>
      <c r="T844" s="119"/>
      <c r="U844" s="119"/>
      <c r="V844" s="119"/>
      <c r="W844" s="117"/>
      <c r="X844" s="119"/>
      <c r="Y844" s="117"/>
      <c r="Z844" s="117"/>
      <c r="AA844" s="134"/>
      <c r="AB844" s="118"/>
      <c r="AC844" s="134"/>
      <c r="AD844" s="134"/>
      <c r="AE844" s="134"/>
      <c r="AF844" s="117"/>
      <c r="AG844" s="124"/>
      <c r="AH844" s="124"/>
      <c r="AI844" s="124"/>
    </row>
    <row r="845" ht="12.0" customHeight="1">
      <c r="A845" s="112"/>
      <c r="B845" s="112"/>
      <c r="C845" s="112"/>
      <c r="D845" s="117"/>
      <c r="E845" s="114"/>
      <c r="F845" s="117"/>
      <c r="G845" s="117"/>
      <c r="H845" s="136"/>
      <c r="I845" s="117"/>
      <c r="J845" s="117"/>
      <c r="K845" s="118"/>
      <c r="L845" s="119"/>
      <c r="M845" s="120"/>
      <c r="N845" s="135"/>
      <c r="O845" s="120"/>
      <c r="P845" s="119"/>
      <c r="Q845" s="120"/>
      <c r="R845" s="118"/>
      <c r="S845" s="119"/>
      <c r="T845" s="119"/>
      <c r="U845" s="119"/>
      <c r="V845" s="119"/>
      <c r="W845" s="117"/>
      <c r="X845" s="119"/>
      <c r="Y845" s="117"/>
      <c r="Z845" s="117"/>
      <c r="AA845" s="134"/>
      <c r="AB845" s="118"/>
      <c r="AC845" s="134"/>
      <c r="AD845" s="134"/>
      <c r="AE845" s="134"/>
      <c r="AF845" s="117"/>
      <c r="AG845" s="124"/>
      <c r="AH845" s="124"/>
      <c r="AI845" s="124"/>
    </row>
    <row r="846" ht="12.0" customHeight="1">
      <c r="A846" s="112"/>
      <c r="B846" s="112"/>
      <c r="C846" s="112"/>
      <c r="D846" s="117"/>
      <c r="E846" s="114"/>
      <c r="F846" s="117"/>
      <c r="G846" s="117"/>
      <c r="H846" s="136"/>
      <c r="I846" s="117"/>
      <c r="J846" s="117"/>
      <c r="K846" s="118"/>
      <c r="L846" s="119"/>
      <c r="M846" s="120"/>
      <c r="N846" s="135"/>
      <c r="O846" s="120"/>
      <c r="P846" s="119"/>
      <c r="Q846" s="120"/>
      <c r="R846" s="118"/>
      <c r="S846" s="119"/>
      <c r="T846" s="119"/>
      <c r="U846" s="119"/>
      <c r="V846" s="119"/>
      <c r="W846" s="117"/>
      <c r="X846" s="119"/>
      <c r="Y846" s="117"/>
      <c r="Z846" s="117"/>
      <c r="AA846" s="134"/>
      <c r="AB846" s="118"/>
      <c r="AC846" s="134"/>
      <c r="AD846" s="134"/>
      <c r="AE846" s="134"/>
      <c r="AF846" s="117"/>
      <c r="AG846" s="124"/>
      <c r="AH846" s="124"/>
      <c r="AI846" s="124"/>
    </row>
    <row r="847" ht="12.0" customHeight="1">
      <c r="A847" s="112"/>
      <c r="B847" s="112"/>
      <c r="C847" s="112"/>
      <c r="D847" s="117"/>
      <c r="E847" s="114"/>
      <c r="F847" s="117"/>
      <c r="G847" s="117"/>
      <c r="H847" s="136"/>
      <c r="I847" s="117"/>
      <c r="J847" s="117"/>
      <c r="K847" s="118"/>
      <c r="L847" s="119"/>
      <c r="M847" s="120"/>
      <c r="N847" s="135"/>
      <c r="O847" s="120"/>
      <c r="P847" s="119"/>
      <c r="Q847" s="120"/>
      <c r="R847" s="118"/>
      <c r="S847" s="119"/>
      <c r="T847" s="119"/>
      <c r="U847" s="119"/>
      <c r="V847" s="119"/>
      <c r="W847" s="117"/>
      <c r="X847" s="119"/>
      <c r="Y847" s="117"/>
      <c r="Z847" s="117"/>
      <c r="AA847" s="134"/>
      <c r="AB847" s="118"/>
      <c r="AC847" s="134"/>
      <c r="AD847" s="134"/>
      <c r="AE847" s="134"/>
      <c r="AF847" s="117"/>
      <c r="AG847" s="124"/>
      <c r="AH847" s="124"/>
      <c r="AI847" s="124"/>
    </row>
    <row r="848" ht="12.0" customHeight="1">
      <c r="A848" s="112"/>
      <c r="B848" s="112"/>
      <c r="C848" s="112"/>
      <c r="D848" s="117"/>
      <c r="E848" s="114"/>
      <c r="F848" s="117"/>
      <c r="G848" s="117"/>
      <c r="H848" s="136"/>
      <c r="I848" s="117"/>
      <c r="J848" s="117"/>
      <c r="K848" s="118"/>
      <c r="L848" s="119"/>
      <c r="M848" s="120"/>
      <c r="N848" s="135"/>
      <c r="O848" s="120"/>
      <c r="P848" s="119"/>
      <c r="Q848" s="120"/>
      <c r="R848" s="118"/>
      <c r="S848" s="119"/>
      <c r="T848" s="119"/>
      <c r="U848" s="119"/>
      <c r="V848" s="119"/>
      <c r="W848" s="117"/>
      <c r="X848" s="119"/>
      <c r="Y848" s="117"/>
      <c r="Z848" s="117"/>
      <c r="AA848" s="134"/>
      <c r="AB848" s="118"/>
      <c r="AC848" s="134"/>
      <c r="AD848" s="134"/>
      <c r="AE848" s="134"/>
      <c r="AF848" s="117"/>
      <c r="AG848" s="124"/>
      <c r="AH848" s="124"/>
      <c r="AI848" s="124"/>
    </row>
    <row r="849" ht="12.0" customHeight="1">
      <c r="A849" s="112"/>
      <c r="B849" s="112"/>
      <c r="C849" s="112"/>
      <c r="D849" s="117"/>
      <c r="E849" s="114"/>
      <c r="F849" s="117"/>
      <c r="G849" s="117"/>
      <c r="H849" s="136"/>
      <c r="I849" s="117"/>
      <c r="J849" s="117"/>
      <c r="K849" s="118"/>
      <c r="L849" s="119"/>
      <c r="M849" s="120"/>
      <c r="N849" s="135"/>
      <c r="O849" s="120"/>
      <c r="P849" s="119"/>
      <c r="Q849" s="120"/>
      <c r="R849" s="118"/>
      <c r="S849" s="119"/>
      <c r="T849" s="119"/>
      <c r="U849" s="119"/>
      <c r="V849" s="119"/>
      <c r="W849" s="117"/>
      <c r="X849" s="119"/>
      <c r="Y849" s="117"/>
      <c r="Z849" s="117"/>
      <c r="AA849" s="134"/>
      <c r="AB849" s="118"/>
      <c r="AC849" s="134"/>
      <c r="AD849" s="134"/>
      <c r="AE849" s="134"/>
      <c r="AF849" s="117"/>
      <c r="AG849" s="124"/>
      <c r="AH849" s="124"/>
      <c r="AI849" s="124"/>
    </row>
    <row r="850" ht="12.0" customHeight="1">
      <c r="A850" s="112"/>
      <c r="B850" s="112"/>
      <c r="C850" s="112"/>
      <c r="D850" s="117"/>
      <c r="E850" s="114"/>
      <c r="F850" s="117"/>
      <c r="G850" s="117"/>
      <c r="H850" s="136"/>
      <c r="I850" s="117"/>
      <c r="J850" s="117"/>
      <c r="K850" s="118"/>
      <c r="L850" s="119"/>
      <c r="M850" s="120"/>
      <c r="N850" s="135"/>
      <c r="O850" s="120"/>
      <c r="P850" s="119"/>
      <c r="Q850" s="120"/>
      <c r="R850" s="118"/>
      <c r="S850" s="119"/>
      <c r="T850" s="119"/>
      <c r="U850" s="119"/>
      <c r="V850" s="119"/>
      <c r="W850" s="117"/>
      <c r="X850" s="119"/>
      <c r="Y850" s="117"/>
      <c r="Z850" s="117"/>
      <c r="AA850" s="134"/>
      <c r="AB850" s="118"/>
      <c r="AC850" s="134"/>
      <c r="AD850" s="134"/>
      <c r="AE850" s="134"/>
      <c r="AF850" s="117"/>
      <c r="AG850" s="124"/>
      <c r="AH850" s="124"/>
      <c r="AI850" s="124"/>
    </row>
    <row r="851" ht="12.0" customHeight="1">
      <c r="A851" s="112"/>
      <c r="B851" s="112"/>
      <c r="C851" s="112"/>
      <c r="D851" s="117"/>
      <c r="E851" s="114"/>
      <c r="F851" s="117"/>
      <c r="G851" s="117"/>
      <c r="H851" s="136"/>
      <c r="I851" s="117"/>
      <c r="J851" s="117"/>
      <c r="K851" s="118"/>
      <c r="L851" s="119"/>
      <c r="M851" s="120"/>
      <c r="N851" s="135"/>
      <c r="O851" s="120"/>
      <c r="P851" s="119"/>
      <c r="Q851" s="120"/>
      <c r="R851" s="118"/>
      <c r="S851" s="119"/>
      <c r="T851" s="119"/>
      <c r="U851" s="119"/>
      <c r="V851" s="119"/>
      <c r="W851" s="117"/>
      <c r="X851" s="119"/>
      <c r="Y851" s="117"/>
      <c r="Z851" s="117"/>
      <c r="AA851" s="134"/>
      <c r="AB851" s="118"/>
      <c r="AC851" s="134"/>
      <c r="AD851" s="134"/>
      <c r="AE851" s="134"/>
      <c r="AF851" s="117"/>
      <c r="AG851" s="124"/>
      <c r="AH851" s="124"/>
      <c r="AI851" s="124"/>
    </row>
    <row r="852" ht="12.0" customHeight="1">
      <c r="A852" s="112"/>
      <c r="B852" s="112"/>
      <c r="C852" s="112"/>
      <c r="D852" s="117"/>
      <c r="E852" s="114"/>
      <c r="F852" s="117"/>
      <c r="G852" s="117"/>
      <c r="H852" s="136"/>
      <c r="I852" s="117"/>
      <c r="J852" s="117"/>
      <c r="K852" s="118"/>
      <c r="L852" s="119"/>
      <c r="M852" s="120"/>
      <c r="N852" s="135"/>
      <c r="O852" s="120"/>
      <c r="P852" s="119"/>
      <c r="Q852" s="120"/>
      <c r="R852" s="118"/>
      <c r="S852" s="119"/>
      <c r="T852" s="119"/>
      <c r="U852" s="119"/>
      <c r="V852" s="119"/>
      <c r="W852" s="117"/>
      <c r="X852" s="119"/>
      <c r="Y852" s="117"/>
      <c r="Z852" s="117"/>
      <c r="AA852" s="134"/>
      <c r="AB852" s="118"/>
      <c r="AC852" s="134"/>
      <c r="AD852" s="134"/>
      <c r="AE852" s="134"/>
      <c r="AF852" s="117"/>
      <c r="AG852" s="124"/>
      <c r="AH852" s="124"/>
      <c r="AI852" s="124"/>
    </row>
    <row r="853" ht="12.0" customHeight="1">
      <c r="A853" s="112"/>
      <c r="B853" s="112"/>
      <c r="C853" s="112"/>
      <c r="D853" s="117"/>
      <c r="E853" s="114"/>
      <c r="F853" s="117"/>
      <c r="G853" s="117"/>
      <c r="H853" s="136"/>
      <c r="I853" s="117"/>
      <c r="J853" s="117"/>
      <c r="K853" s="118"/>
      <c r="L853" s="119"/>
      <c r="M853" s="120"/>
      <c r="N853" s="135"/>
      <c r="O853" s="120"/>
      <c r="P853" s="119"/>
      <c r="Q853" s="120"/>
      <c r="R853" s="118"/>
      <c r="S853" s="119"/>
      <c r="T853" s="119"/>
      <c r="U853" s="119"/>
      <c r="V853" s="119"/>
      <c r="W853" s="117"/>
      <c r="X853" s="119"/>
      <c r="Y853" s="117"/>
      <c r="Z853" s="117"/>
      <c r="AA853" s="134"/>
      <c r="AB853" s="118"/>
      <c r="AC853" s="134"/>
      <c r="AD853" s="134"/>
      <c r="AE853" s="134"/>
      <c r="AF853" s="117"/>
      <c r="AG853" s="124"/>
      <c r="AH853" s="124"/>
      <c r="AI853" s="124"/>
    </row>
    <row r="854" ht="12.0" customHeight="1">
      <c r="A854" s="112"/>
      <c r="B854" s="112"/>
      <c r="C854" s="112"/>
      <c r="D854" s="117"/>
      <c r="E854" s="114"/>
      <c r="F854" s="117"/>
      <c r="G854" s="117"/>
      <c r="H854" s="136"/>
      <c r="I854" s="117"/>
      <c r="J854" s="117"/>
      <c r="K854" s="118"/>
      <c r="L854" s="119"/>
      <c r="M854" s="120"/>
      <c r="N854" s="135"/>
      <c r="O854" s="120"/>
      <c r="P854" s="119"/>
      <c r="Q854" s="120"/>
      <c r="R854" s="118"/>
      <c r="S854" s="119"/>
      <c r="T854" s="119"/>
      <c r="U854" s="119"/>
      <c r="V854" s="119"/>
      <c r="W854" s="117"/>
      <c r="X854" s="119"/>
      <c r="Y854" s="117"/>
      <c r="Z854" s="117"/>
      <c r="AA854" s="134"/>
      <c r="AB854" s="118"/>
      <c r="AC854" s="134"/>
      <c r="AD854" s="134"/>
      <c r="AE854" s="134"/>
      <c r="AF854" s="117"/>
      <c r="AG854" s="124"/>
      <c r="AH854" s="124"/>
      <c r="AI854" s="124"/>
    </row>
    <row r="855" ht="12.0" customHeight="1">
      <c r="A855" s="112"/>
      <c r="B855" s="112"/>
      <c r="C855" s="112"/>
      <c r="D855" s="117"/>
      <c r="E855" s="114"/>
      <c r="F855" s="117"/>
      <c r="G855" s="117"/>
      <c r="H855" s="136"/>
      <c r="I855" s="117"/>
      <c r="J855" s="117"/>
      <c r="K855" s="118"/>
      <c r="L855" s="119"/>
      <c r="M855" s="120"/>
      <c r="N855" s="135"/>
      <c r="O855" s="120"/>
      <c r="P855" s="119"/>
      <c r="Q855" s="120"/>
      <c r="R855" s="118"/>
      <c r="S855" s="119"/>
      <c r="T855" s="119"/>
      <c r="U855" s="119"/>
      <c r="V855" s="119"/>
      <c r="W855" s="117"/>
      <c r="X855" s="119"/>
      <c r="Y855" s="117"/>
      <c r="Z855" s="117"/>
      <c r="AA855" s="134"/>
      <c r="AB855" s="118"/>
      <c r="AC855" s="134"/>
      <c r="AD855" s="134"/>
      <c r="AE855" s="134"/>
      <c r="AF855" s="117"/>
      <c r="AG855" s="124"/>
      <c r="AH855" s="124"/>
      <c r="AI855" s="124"/>
    </row>
    <row r="856" ht="12.0" customHeight="1">
      <c r="A856" s="112"/>
      <c r="B856" s="112"/>
      <c r="C856" s="112"/>
      <c r="D856" s="117"/>
      <c r="E856" s="114"/>
      <c r="F856" s="117"/>
      <c r="G856" s="117"/>
      <c r="H856" s="136"/>
      <c r="I856" s="117"/>
      <c r="J856" s="117"/>
      <c r="K856" s="118"/>
      <c r="L856" s="119"/>
      <c r="M856" s="120"/>
      <c r="N856" s="135"/>
      <c r="O856" s="120"/>
      <c r="P856" s="119"/>
      <c r="Q856" s="120"/>
      <c r="R856" s="118"/>
      <c r="S856" s="119"/>
      <c r="T856" s="119"/>
      <c r="U856" s="119"/>
      <c r="V856" s="119"/>
      <c r="W856" s="117"/>
      <c r="X856" s="119"/>
      <c r="Y856" s="117"/>
      <c r="Z856" s="117"/>
      <c r="AA856" s="134"/>
      <c r="AB856" s="118"/>
      <c r="AC856" s="134"/>
      <c r="AD856" s="134"/>
      <c r="AE856" s="134"/>
      <c r="AF856" s="117"/>
      <c r="AG856" s="124"/>
      <c r="AH856" s="124"/>
      <c r="AI856" s="124"/>
    </row>
    <row r="857" ht="12.0" customHeight="1">
      <c r="A857" s="112"/>
      <c r="B857" s="112"/>
      <c r="C857" s="112"/>
      <c r="D857" s="117"/>
      <c r="E857" s="114"/>
      <c r="F857" s="117"/>
      <c r="G857" s="117"/>
      <c r="H857" s="136"/>
      <c r="I857" s="117"/>
      <c r="J857" s="117"/>
      <c r="K857" s="118"/>
      <c r="L857" s="119"/>
      <c r="M857" s="120"/>
      <c r="N857" s="135"/>
      <c r="O857" s="120"/>
      <c r="P857" s="119"/>
      <c r="Q857" s="120"/>
      <c r="R857" s="118"/>
      <c r="S857" s="119"/>
      <c r="T857" s="119"/>
      <c r="U857" s="119"/>
      <c r="V857" s="119"/>
      <c r="W857" s="117"/>
      <c r="X857" s="119"/>
      <c r="Y857" s="117"/>
      <c r="Z857" s="117"/>
      <c r="AA857" s="134"/>
      <c r="AB857" s="118"/>
      <c r="AC857" s="134"/>
      <c r="AD857" s="134"/>
      <c r="AE857" s="134"/>
      <c r="AF857" s="117"/>
      <c r="AG857" s="124"/>
      <c r="AH857" s="124"/>
      <c r="AI857" s="124"/>
    </row>
    <row r="858" ht="12.0" customHeight="1">
      <c r="A858" s="112"/>
      <c r="B858" s="112"/>
      <c r="C858" s="112"/>
      <c r="D858" s="117"/>
      <c r="E858" s="114"/>
      <c r="F858" s="117"/>
      <c r="G858" s="117"/>
      <c r="H858" s="136"/>
      <c r="I858" s="117"/>
      <c r="J858" s="117"/>
      <c r="K858" s="118"/>
      <c r="L858" s="119"/>
      <c r="M858" s="120"/>
      <c r="N858" s="135"/>
      <c r="O858" s="120"/>
      <c r="P858" s="119"/>
      <c r="Q858" s="120"/>
      <c r="R858" s="118"/>
      <c r="S858" s="119"/>
      <c r="T858" s="119"/>
      <c r="U858" s="119"/>
      <c r="V858" s="119"/>
      <c r="W858" s="117"/>
      <c r="X858" s="119"/>
      <c r="Y858" s="117"/>
      <c r="Z858" s="117"/>
      <c r="AA858" s="134"/>
      <c r="AB858" s="118"/>
      <c r="AC858" s="134"/>
      <c r="AD858" s="134"/>
      <c r="AE858" s="134"/>
      <c r="AF858" s="117"/>
      <c r="AG858" s="124"/>
      <c r="AH858" s="124"/>
      <c r="AI858" s="124"/>
    </row>
    <row r="859" ht="12.0" customHeight="1">
      <c r="A859" s="112"/>
      <c r="B859" s="112"/>
      <c r="C859" s="112"/>
      <c r="D859" s="117"/>
      <c r="E859" s="114"/>
      <c r="F859" s="117"/>
      <c r="G859" s="117"/>
      <c r="H859" s="136"/>
      <c r="I859" s="117"/>
      <c r="J859" s="117"/>
      <c r="K859" s="118"/>
      <c r="L859" s="119"/>
      <c r="M859" s="120"/>
      <c r="N859" s="135"/>
      <c r="O859" s="120"/>
      <c r="P859" s="119"/>
      <c r="Q859" s="120"/>
      <c r="R859" s="118"/>
      <c r="S859" s="119"/>
      <c r="T859" s="119"/>
      <c r="U859" s="119"/>
      <c r="V859" s="119"/>
      <c r="W859" s="117"/>
      <c r="X859" s="119"/>
      <c r="Y859" s="117"/>
      <c r="Z859" s="117"/>
      <c r="AA859" s="134"/>
      <c r="AB859" s="118"/>
      <c r="AC859" s="134"/>
      <c r="AD859" s="134"/>
      <c r="AE859" s="134"/>
      <c r="AF859" s="117"/>
      <c r="AG859" s="124"/>
      <c r="AH859" s="124"/>
      <c r="AI859" s="124"/>
    </row>
    <row r="860" ht="12.0" customHeight="1">
      <c r="A860" s="112"/>
      <c r="B860" s="112"/>
      <c r="C860" s="112"/>
      <c r="D860" s="117"/>
      <c r="E860" s="114"/>
      <c r="F860" s="117"/>
      <c r="G860" s="117"/>
      <c r="H860" s="136"/>
      <c r="I860" s="117"/>
      <c r="J860" s="117"/>
      <c r="K860" s="118"/>
      <c r="L860" s="119"/>
      <c r="M860" s="120"/>
      <c r="N860" s="135"/>
      <c r="O860" s="120"/>
      <c r="P860" s="119"/>
      <c r="Q860" s="120"/>
      <c r="R860" s="118"/>
      <c r="S860" s="119"/>
      <c r="T860" s="119"/>
      <c r="U860" s="119"/>
      <c r="V860" s="119"/>
      <c r="W860" s="117"/>
      <c r="X860" s="119"/>
      <c r="Y860" s="117"/>
      <c r="Z860" s="117"/>
      <c r="AA860" s="134"/>
      <c r="AB860" s="118"/>
      <c r="AC860" s="134"/>
      <c r="AD860" s="134"/>
      <c r="AE860" s="134"/>
      <c r="AF860" s="117"/>
      <c r="AG860" s="124"/>
      <c r="AH860" s="124"/>
      <c r="AI860" s="124"/>
    </row>
    <row r="861" ht="12.0" customHeight="1">
      <c r="A861" s="112"/>
      <c r="B861" s="112"/>
      <c r="C861" s="112"/>
      <c r="D861" s="117"/>
      <c r="E861" s="114"/>
      <c r="F861" s="117"/>
      <c r="G861" s="117"/>
      <c r="H861" s="136"/>
      <c r="I861" s="117"/>
      <c r="J861" s="117"/>
      <c r="K861" s="118"/>
      <c r="L861" s="119"/>
      <c r="M861" s="120"/>
      <c r="N861" s="135"/>
      <c r="O861" s="120"/>
      <c r="P861" s="119"/>
      <c r="Q861" s="120"/>
      <c r="R861" s="118"/>
      <c r="S861" s="119"/>
      <c r="T861" s="119"/>
      <c r="U861" s="119"/>
      <c r="V861" s="119"/>
      <c r="W861" s="117"/>
      <c r="X861" s="119"/>
      <c r="Y861" s="117"/>
      <c r="Z861" s="117"/>
      <c r="AA861" s="134"/>
      <c r="AB861" s="118"/>
      <c r="AC861" s="134"/>
      <c r="AD861" s="134"/>
      <c r="AE861" s="134"/>
      <c r="AF861" s="117"/>
      <c r="AG861" s="124"/>
      <c r="AH861" s="124"/>
      <c r="AI861" s="124"/>
    </row>
    <row r="862" ht="12.0" customHeight="1">
      <c r="A862" s="112"/>
      <c r="B862" s="112"/>
      <c r="C862" s="112"/>
      <c r="D862" s="117"/>
      <c r="E862" s="114"/>
      <c r="F862" s="117"/>
      <c r="G862" s="117"/>
      <c r="H862" s="136"/>
      <c r="I862" s="117"/>
      <c r="J862" s="117"/>
      <c r="K862" s="118"/>
      <c r="L862" s="119"/>
      <c r="M862" s="120"/>
      <c r="N862" s="135"/>
      <c r="O862" s="120"/>
      <c r="P862" s="119"/>
      <c r="Q862" s="120"/>
      <c r="R862" s="118"/>
      <c r="S862" s="119"/>
      <c r="T862" s="119"/>
      <c r="U862" s="119"/>
      <c r="V862" s="119"/>
      <c r="W862" s="117"/>
      <c r="X862" s="119"/>
      <c r="Y862" s="117"/>
      <c r="Z862" s="117"/>
      <c r="AA862" s="134"/>
      <c r="AB862" s="118"/>
      <c r="AC862" s="134"/>
      <c r="AD862" s="134"/>
      <c r="AE862" s="134"/>
      <c r="AF862" s="117"/>
      <c r="AG862" s="124"/>
      <c r="AH862" s="124"/>
      <c r="AI862" s="124"/>
    </row>
    <row r="863" ht="12.0" customHeight="1">
      <c r="A863" s="112"/>
      <c r="B863" s="112"/>
      <c r="C863" s="112"/>
      <c r="D863" s="117"/>
      <c r="E863" s="114"/>
      <c r="F863" s="117"/>
      <c r="G863" s="117"/>
      <c r="H863" s="136"/>
      <c r="I863" s="117"/>
      <c r="J863" s="117"/>
      <c r="K863" s="118"/>
      <c r="L863" s="119"/>
      <c r="M863" s="120"/>
      <c r="N863" s="135"/>
      <c r="O863" s="120"/>
      <c r="P863" s="119"/>
      <c r="Q863" s="120"/>
      <c r="R863" s="118"/>
      <c r="S863" s="119"/>
      <c r="T863" s="119"/>
      <c r="U863" s="119"/>
      <c r="V863" s="119"/>
      <c r="W863" s="117"/>
      <c r="X863" s="119"/>
      <c r="Y863" s="117"/>
      <c r="Z863" s="117"/>
      <c r="AA863" s="134"/>
      <c r="AB863" s="118"/>
      <c r="AC863" s="134"/>
      <c r="AD863" s="134"/>
      <c r="AE863" s="134"/>
      <c r="AF863" s="117"/>
      <c r="AG863" s="124"/>
      <c r="AH863" s="124"/>
      <c r="AI863" s="124"/>
    </row>
    <row r="864" ht="12.0" customHeight="1">
      <c r="A864" s="112"/>
      <c r="B864" s="112"/>
      <c r="C864" s="112"/>
      <c r="D864" s="117"/>
      <c r="E864" s="114"/>
      <c r="F864" s="117"/>
      <c r="G864" s="117"/>
      <c r="H864" s="136"/>
      <c r="I864" s="117"/>
      <c r="J864" s="117"/>
      <c r="K864" s="118"/>
      <c r="L864" s="119"/>
      <c r="M864" s="120"/>
      <c r="N864" s="135"/>
      <c r="O864" s="120"/>
      <c r="P864" s="119"/>
      <c r="Q864" s="120"/>
      <c r="R864" s="118"/>
      <c r="S864" s="119"/>
      <c r="T864" s="119"/>
      <c r="U864" s="119"/>
      <c r="V864" s="119"/>
      <c r="W864" s="117"/>
      <c r="X864" s="119"/>
      <c r="Y864" s="117"/>
      <c r="Z864" s="117"/>
      <c r="AA864" s="134"/>
      <c r="AB864" s="118"/>
      <c r="AC864" s="134"/>
      <c r="AD864" s="134"/>
      <c r="AE864" s="134"/>
      <c r="AF864" s="117"/>
      <c r="AG864" s="124"/>
      <c r="AH864" s="124"/>
      <c r="AI864" s="124"/>
    </row>
    <row r="865" ht="12.0" customHeight="1">
      <c r="A865" s="112"/>
      <c r="B865" s="112"/>
      <c r="C865" s="112"/>
      <c r="D865" s="117"/>
      <c r="E865" s="114"/>
      <c r="F865" s="117"/>
      <c r="G865" s="117"/>
      <c r="H865" s="136"/>
      <c r="I865" s="117"/>
      <c r="J865" s="117"/>
      <c r="K865" s="118"/>
      <c r="L865" s="119"/>
      <c r="M865" s="120"/>
      <c r="N865" s="135"/>
      <c r="O865" s="120"/>
      <c r="P865" s="119"/>
      <c r="Q865" s="120"/>
      <c r="R865" s="118"/>
      <c r="S865" s="119"/>
      <c r="T865" s="119"/>
      <c r="U865" s="119"/>
      <c r="V865" s="119"/>
      <c r="W865" s="117"/>
      <c r="X865" s="119"/>
      <c r="Y865" s="117"/>
      <c r="Z865" s="117"/>
      <c r="AA865" s="134"/>
      <c r="AB865" s="118"/>
      <c r="AC865" s="134"/>
      <c r="AD865" s="134"/>
      <c r="AE865" s="134"/>
      <c r="AF865" s="117"/>
      <c r="AG865" s="124"/>
      <c r="AH865" s="124"/>
      <c r="AI865" s="124"/>
    </row>
    <row r="866" ht="12.0" customHeight="1">
      <c r="A866" s="112"/>
      <c r="B866" s="112"/>
      <c r="C866" s="112"/>
      <c r="D866" s="117"/>
      <c r="E866" s="114"/>
      <c r="F866" s="117"/>
      <c r="G866" s="117"/>
      <c r="H866" s="136"/>
      <c r="I866" s="117"/>
      <c r="J866" s="117"/>
      <c r="K866" s="118"/>
      <c r="L866" s="119"/>
      <c r="M866" s="120"/>
      <c r="N866" s="135"/>
      <c r="O866" s="120"/>
      <c r="P866" s="119"/>
      <c r="Q866" s="120"/>
      <c r="R866" s="118"/>
      <c r="S866" s="119"/>
      <c r="T866" s="119"/>
      <c r="U866" s="119"/>
      <c r="V866" s="119"/>
      <c r="W866" s="117"/>
      <c r="X866" s="119"/>
      <c r="Y866" s="117"/>
      <c r="Z866" s="117"/>
      <c r="AA866" s="134"/>
      <c r="AB866" s="118"/>
      <c r="AC866" s="134"/>
      <c r="AD866" s="134"/>
      <c r="AE866" s="134"/>
      <c r="AF866" s="117"/>
      <c r="AG866" s="124"/>
      <c r="AH866" s="124"/>
      <c r="AI866" s="124"/>
    </row>
    <row r="867" ht="12.0" customHeight="1">
      <c r="A867" s="112"/>
      <c r="B867" s="112"/>
      <c r="C867" s="112"/>
      <c r="D867" s="117"/>
      <c r="E867" s="114"/>
      <c r="F867" s="117"/>
      <c r="G867" s="117"/>
      <c r="H867" s="136"/>
      <c r="I867" s="117"/>
      <c r="J867" s="117"/>
      <c r="K867" s="118"/>
      <c r="L867" s="119"/>
      <c r="M867" s="120"/>
      <c r="N867" s="135"/>
      <c r="O867" s="120"/>
      <c r="P867" s="119"/>
      <c r="Q867" s="120"/>
      <c r="R867" s="118"/>
      <c r="S867" s="119"/>
      <c r="T867" s="119"/>
      <c r="U867" s="119"/>
      <c r="V867" s="119"/>
      <c r="W867" s="117"/>
      <c r="X867" s="119"/>
      <c r="Y867" s="117"/>
      <c r="Z867" s="117"/>
      <c r="AA867" s="134"/>
      <c r="AB867" s="118"/>
      <c r="AC867" s="134"/>
      <c r="AD867" s="134"/>
      <c r="AE867" s="134"/>
      <c r="AF867" s="117"/>
      <c r="AG867" s="124"/>
      <c r="AH867" s="124"/>
      <c r="AI867" s="124"/>
    </row>
    <row r="868" ht="12.0" customHeight="1">
      <c r="A868" s="112"/>
      <c r="B868" s="112"/>
      <c r="C868" s="112"/>
      <c r="D868" s="117"/>
      <c r="E868" s="114"/>
      <c r="F868" s="117"/>
      <c r="G868" s="117"/>
      <c r="H868" s="136"/>
      <c r="I868" s="117"/>
      <c r="J868" s="117"/>
      <c r="K868" s="118"/>
      <c r="L868" s="119"/>
      <c r="M868" s="120"/>
      <c r="N868" s="135"/>
      <c r="O868" s="120"/>
      <c r="P868" s="119"/>
      <c r="Q868" s="120"/>
      <c r="R868" s="118"/>
      <c r="S868" s="119"/>
      <c r="T868" s="119"/>
      <c r="U868" s="119"/>
      <c r="V868" s="119"/>
      <c r="W868" s="117"/>
      <c r="X868" s="119"/>
      <c r="Y868" s="117"/>
      <c r="Z868" s="117"/>
      <c r="AA868" s="134"/>
      <c r="AB868" s="118"/>
      <c r="AC868" s="134"/>
      <c r="AD868" s="134"/>
      <c r="AE868" s="134"/>
      <c r="AF868" s="117"/>
      <c r="AG868" s="124"/>
      <c r="AH868" s="124"/>
      <c r="AI868" s="124"/>
    </row>
    <row r="869" ht="12.0" customHeight="1">
      <c r="A869" s="112"/>
      <c r="B869" s="112"/>
      <c r="C869" s="112"/>
      <c r="D869" s="117"/>
      <c r="E869" s="114"/>
      <c r="F869" s="117"/>
      <c r="G869" s="117"/>
      <c r="H869" s="136"/>
      <c r="I869" s="117"/>
      <c r="J869" s="117"/>
      <c r="K869" s="118"/>
      <c r="L869" s="119"/>
      <c r="M869" s="120"/>
      <c r="N869" s="135"/>
      <c r="O869" s="120"/>
      <c r="P869" s="119"/>
      <c r="Q869" s="120"/>
      <c r="R869" s="118"/>
      <c r="S869" s="119"/>
      <c r="T869" s="119"/>
      <c r="U869" s="119"/>
      <c r="V869" s="119"/>
      <c r="W869" s="117"/>
      <c r="X869" s="119"/>
      <c r="Y869" s="117"/>
      <c r="Z869" s="117"/>
      <c r="AA869" s="134"/>
      <c r="AB869" s="118"/>
      <c r="AC869" s="134"/>
      <c r="AD869" s="134"/>
      <c r="AE869" s="134"/>
      <c r="AF869" s="117"/>
      <c r="AG869" s="124"/>
      <c r="AH869" s="124"/>
      <c r="AI869" s="124"/>
    </row>
    <row r="870" ht="12.0" customHeight="1">
      <c r="A870" s="112"/>
      <c r="B870" s="112"/>
      <c r="C870" s="112"/>
      <c r="D870" s="117"/>
      <c r="E870" s="114"/>
      <c r="F870" s="117"/>
      <c r="G870" s="117"/>
      <c r="H870" s="136"/>
      <c r="I870" s="117"/>
      <c r="J870" s="117"/>
      <c r="K870" s="118"/>
      <c r="L870" s="119"/>
      <c r="M870" s="120"/>
      <c r="N870" s="135"/>
      <c r="O870" s="120"/>
      <c r="P870" s="119"/>
      <c r="Q870" s="120"/>
      <c r="R870" s="118"/>
      <c r="S870" s="119"/>
      <c r="T870" s="119"/>
      <c r="U870" s="119"/>
      <c r="V870" s="119"/>
      <c r="W870" s="117"/>
      <c r="X870" s="119"/>
      <c r="Y870" s="117"/>
      <c r="Z870" s="117"/>
      <c r="AA870" s="134"/>
      <c r="AB870" s="118"/>
      <c r="AC870" s="134"/>
      <c r="AD870" s="134"/>
      <c r="AE870" s="134"/>
      <c r="AF870" s="117"/>
      <c r="AG870" s="124"/>
      <c r="AH870" s="124"/>
      <c r="AI870" s="124"/>
    </row>
    <row r="871" ht="12.0" customHeight="1">
      <c r="A871" s="112"/>
      <c r="B871" s="112"/>
      <c r="C871" s="112"/>
      <c r="D871" s="117"/>
      <c r="E871" s="114"/>
      <c r="F871" s="117"/>
      <c r="G871" s="117"/>
      <c r="H871" s="136"/>
      <c r="I871" s="117"/>
      <c r="J871" s="117"/>
      <c r="K871" s="118"/>
      <c r="L871" s="119"/>
      <c r="M871" s="120"/>
      <c r="N871" s="135"/>
      <c r="O871" s="120"/>
      <c r="P871" s="119"/>
      <c r="Q871" s="120"/>
      <c r="R871" s="118"/>
      <c r="S871" s="119"/>
      <c r="T871" s="119"/>
      <c r="U871" s="119"/>
      <c r="V871" s="119"/>
      <c r="W871" s="117"/>
      <c r="X871" s="119"/>
      <c r="Y871" s="117"/>
      <c r="Z871" s="117"/>
      <c r="AA871" s="134"/>
      <c r="AB871" s="118"/>
      <c r="AC871" s="134"/>
      <c r="AD871" s="134"/>
      <c r="AE871" s="134"/>
      <c r="AF871" s="117"/>
      <c r="AG871" s="124"/>
      <c r="AH871" s="124"/>
      <c r="AI871" s="124"/>
    </row>
    <row r="872" ht="12.0" customHeight="1">
      <c r="A872" s="112"/>
      <c r="B872" s="112"/>
      <c r="C872" s="112"/>
      <c r="D872" s="117"/>
      <c r="E872" s="114"/>
      <c r="F872" s="117"/>
      <c r="G872" s="117"/>
      <c r="H872" s="136"/>
      <c r="I872" s="117"/>
      <c r="J872" s="117"/>
      <c r="K872" s="118"/>
      <c r="L872" s="119"/>
      <c r="M872" s="120"/>
      <c r="N872" s="135"/>
      <c r="O872" s="120"/>
      <c r="P872" s="119"/>
      <c r="Q872" s="120"/>
      <c r="R872" s="118"/>
      <c r="S872" s="119"/>
      <c r="T872" s="119"/>
      <c r="U872" s="119"/>
      <c r="V872" s="119"/>
      <c r="W872" s="117"/>
      <c r="X872" s="119"/>
      <c r="Y872" s="117"/>
      <c r="Z872" s="117"/>
      <c r="AA872" s="134"/>
      <c r="AB872" s="118"/>
      <c r="AC872" s="134"/>
      <c r="AD872" s="134"/>
      <c r="AE872" s="134"/>
      <c r="AF872" s="117"/>
      <c r="AG872" s="124"/>
      <c r="AH872" s="124"/>
      <c r="AI872" s="124"/>
    </row>
    <row r="873" ht="12.0" customHeight="1">
      <c r="A873" s="112"/>
      <c r="B873" s="112"/>
      <c r="C873" s="112"/>
      <c r="D873" s="117"/>
      <c r="E873" s="114"/>
      <c r="F873" s="117"/>
      <c r="G873" s="117"/>
      <c r="H873" s="136"/>
      <c r="I873" s="117"/>
      <c r="J873" s="117"/>
      <c r="K873" s="118"/>
      <c r="L873" s="119"/>
      <c r="M873" s="120"/>
      <c r="N873" s="135"/>
      <c r="O873" s="120"/>
      <c r="P873" s="119"/>
      <c r="Q873" s="120"/>
      <c r="R873" s="118"/>
      <c r="S873" s="119"/>
      <c r="T873" s="119"/>
      <c r="U873" s="119"/>
      <c r="V873" s="119"/>
      <c r="W873" s="117"/>
      <c r="X873" s="119"/>
      <c r="Y873" s="117"/>
      <c r="Z873" s="117"/>
      <c r="AA873" s="134"/>
      <c r="AB873" s="118"/>
      <c r="AC873" s="134"/>
      <c r="AD873" s="134"/>
      <c r="AE873" s="134"/>
      <c r="AF873" s="117"/>
      <c r="AG873" s="124"/>
      <c r="AH873" s="124"/>
      <c r="AI873" s="124"/>
    </row>
    <row r="874" ht="12.0" customHeight="1">
      <c r="A874" s="112"/>
      <c r="B874" s="112"/>
      <c r="C874" s="112"/>
      <c r="D874" s="117"/>
      <c r="E874" s="114"/>
      <c r="F874" s="117"/>
      <c r="G874" s="117"/>
      <c r="H874" s="136"/>
      <c r="I874" s="117"/>
      <c r="J874" s="117"/>
      <c r="K874" s="118"/>
      <c r="L874" s="119"/>
      <c r="M874" s="120"/>
      <c r="N874" s="135"/>
      <c r="O874" s="120"/>
      <c r="P874" s="119"/>
      <c r="Q874" s="120"/>
      <c r="R874" s="118"/>
      <c r="S874" s="119"/>
      <c r="T874" s="119"/>
      <c r="U874" s="119"/>
      <c r="V874" s="119"/>
      <c r="W874" s="117"/>
      <c r="X874" s="119"/>
      <c r="Y874" s="117"/>
      <c r="Z874" s="117"/>
      <c r="AA874" s="134"/>
      <c r="AB874" s="118"/>
      <c r="AC874" s="134"/>
      <c r="AD874" s="134"/>
      <c r="AE874" s="134"/>
      <c r="AF874" s="117"/>
      <c r="AG874" s="124"/>
      <c r="AH874" s="124"/>
      <c r="AI874" s="124"/>
    </row>
    <row r="875" ht="12.0" customHeight="1">
      <c r="A875" s="112"/>
      <c r="B875" s="112"/>
      <c r="C875" s="112"/>
      <c r="D875" s="117"/>
      <c r="E875" s="114"/>
      <c r="F875" s="117"/>
      <c r="G875" s="117"/>
      <c r="H875" s="136"/>
      <c r="I875" s="117"/>
      <c r="J875" s="117"/>
      <c r="K875" s="118"/>
      <c r="L875" s="119"/>
      <c r="M875" s="120"/>
      <c r="N875" s="135"/>
      <c r="O875" s="120"/>
      <c r="P875" s="119"/>
      <c r="Q875" s="120"/>
      <c r="R875" s="118"/>
      <c r="S875" s="119"/>
      <c r="T875" s="119"/>
      <c r="U875" s="119"/>
      <c r="V875" s="119"/>
      <c r="W875" s="117"/>
      <c r="X875" s="119"/>
      <c r="Y875" s="117"/>
      <c r="Z875" s="117"/>
      <c r="AA875" s="134"/>
      <c r="AB875" s="118"/>
      <c r="AC875" s="134"/>
      <c r="AD875" s="134"/>
      <c r="AE875" s="134"/>
      <c r="AF875" s="117"/>
      <c r="AG875" s="124"/>
      <c r="AH875" s="124"/>
      <c r="AI875" s="124"/>
    </row>
    <row r="876" ht="12.0" customHeight="1">
      <c r="A876" s="112"/>
      <c r="B876" s="112"/>
      <c r="C876" s="112"/>
      <c r="D876" s="117"/>
      <c r="E876" s="114"/>
      <c r="F876" s="117"/>
      <c r="G876" s="117"/>
      <c r="H876" s="136"/>
      <c r="I876" s="117"/>
      <c r="J876" s="117"/>
      <c r="K876" s="118"/>
      <c r="L876" s="119"/>
      <c r="M876" s="120"/>
      <c r="N876" s="135"/>
      <c r="O876" s="120"/>
      <c r="P876" s="119"/>
      <c r="Q876" s="120"/>
      <c r="R876" s="118"/>
      <c r="S876" s="119"/>
      <c r="T876" s="119"/>
      <c r="U876" s="119"/>
      <c r="V876" s="119"/>
      <c r="W876" s="117"/>
      <c r="X876" s="119"/>
      <c r="Y876" s="117"/>
      <c r="Z876" s="117"/>
      <c r="AA876" s="134"/>
      <c r="AB876" s="118"/>
      <c r="AC876" s="134"/>
      <c r="AD876" s="134"/>
      <c r="AE876" s="134"/>
      <c r="AF876" s="117"/>
      <c r="AG876" s="124"/>
      <c r="AH876" s="124"/>
      <c r="AI876" s="124"/>
    </row>
    <row r="877" ht="12.0" customHeight="1">
      <c r="A877" s="112"/>
      <c r="B877" s="112"/>
      <c r="C877" s="112"/>
      <c r="D877" s="117"/>
      <c r="E877" s="114"/>
      <c r="F877" s="117"/>
      <c r="G877" s="117"/>
      <c r="H877" s="136"/>
      <c r="I877" s="117"/>
      <c r="J877" s="117"/>
      <c r="K877" s="118"/>
      <c r="L877" s="119"/>
      <c r="M877" s="120"/>
      <c r="N877" s="135"/>
      <c r="O877" s="120"/>
      <c r="P877" s="119"/>
      <c r="Q877" s="120"/>
      <c r="R877" s="118"/>
      <c r="S877" s="119"/>
      <c r="T877" s="119"/>
      <c r="U877" s="119"/>
      <c r="V877" s="119"/>
      <c r="W877" s="117"/>
      <c r="X877" s="119"/>
      <c r="Y877" s="117"/>
      <c r="Z877" s="117"/>
      <c r="AA877" s="134"/>
      <c r="AB877" s="118"/>
      <c r="AC877" s="134"/>
      <c r="AD877" s="134"/>
      <c r="AE877" s="134"/>
      <c r="AF877" s="117"/>
      <c r="AG877" s="124"/>
      <c r="AH877" s="124"/>
      <c r="AI877" s="124"/>
    </row>
    <row r="878" ht="12.0" customHeight="1">
      <c r="A878" s="112"/>
      <c r="B878" s="112"/>
      <c r="C878" s="112"/>
      <c r="D878" s="117"/>
      <c r="E878" s="114"/>
      <c r="F878" s="117"/>
      <c r="G878" s="117"/>
      <c r="H878" s="136"/>
      <c r="I878" s="117"/>
      <c r="J878" s="117"/>
      <c r="K878" s="118"/>
      <c r="L878" s="119"/>
      <c r="M878" s="120"/>
      <c r="N878" s="135"/>
      <c r="O878" s="120"/>
      <c r="P878" s="119"/>
      <c r="Q878" s="120"/>
      <c r="R878" s="118"/>
      <c r="S878" s="119"/>
      <c r="T878" s="119"/>
      <c r="U878" s="119"/>
      <c r="V878" s="119"/>
      <c r="W878" s="117"/>
      <c r="X878" s="119"/>
      <c r="Y878" s="117"/>
      <c r="Z878" s="117"/>
      <c r="AA878" s="134"/>
      <c r="AB878" s="118"/>
      <c r="AC878" s="134"/>
      <c r="AD878" s="134"/>
      <c r="AE878" s="134"/>
      <c r="AF878" s="117"/>
      <c r="AG878" s="124"/>
      <c r="AH878" s="124"/>
      <c r="AI878" s="124"/>
    </row>
    <row r="879" ht="12.0" customHeight="1">
      <c r="A879" s="112"/>
      <c r="B879" s="112"/>
      <c r="C879" s="112"/>
      <c r="D879" s="117"/>
      <c r="E879" s="114"/>
      <c r="F879" s="117"/>
      <c r="G879" s="117"/>
      <c r="H879" s="136"/>
      <c r="I879" s="117"/>
      <c r="J879" s="117"/>
      <c r="K879" s="118"/>
      <c r="L879" s="119"/>
      <c r="M879" s="120"/>
      <c r="N879" s="135"/>
      <c r="O879" s="120"/>
      <c r="P879" s="119"/>
      <c r="Q879" s="120"/>
      <c r="R879" s="118"/>
      <c r="S879" s="119"/>
      <c r="T879" s="119"/>
      <c r="U879" s="119"/>
      <c r="V879" s="119"/>
      <c r="W879" s="117"/>
      <c r="X879" s="119"/>
      <c r="Y879" s="117"/>
      <c r="Z879" s="117"/>
      <c r="AA879" s="134"/>
      <c r="AB879" s="118"/>
      <c r="AC879" s="134"/>
      <c r="AD879" s="134"/>
      <c r="AE879" s="134"/>
      <c r="AF879" s="117"/>
      <c r="AG879" s="124"/>
      <c r="AH879" s="124"/>
      <c r="AI879" s="124"/>
    </row>
    <row r="880" ht="12.0" customHeight="1">
      <c r="A880" s="112"/>
      <c r="B880" s="112"/>
      <c r="C880" s="112"/>
      <c r="D880" s="117"/>
      <c r="E880" s="114"/>
      <c r="F880" s="117"/>
      <c r="G880" s="117"/>
      <c r="H880" s="136"/>
      <c r="I880" s="117"/>
      <c r="J880" s="117"/>
      <c r="K880" s="118"/>
      <c r="L880" s="119"/>
      <c r="M880" s="120"/>
      <c r="N880" s="135"/>
      <c r="O880" s="120"/>
      <c r="P880" s="119"/>
      <c r="Q880" s="120"/>
      <c r="R880" s="118"/>
      <c r="S880" s="119"/>
      <c r="T880" s="119"/>
      <c r="U880" s="119"/>
      <c r="V880" s="119"/>
      <c r="W880" s="117"/>
      <c r="X880" s="119"/>
      <c r="Y880" s="117"/>
      <c r="Z880" s="117"/>
      <c r="AA880" s="134"/>
      <c r="AB880" s="118"/>
      <c r="AC880" s="134"/>
      <c r="AD880" s="134"/>
      <c r="AE880" s="134"/>
      <c r="AF880" s="117"/>
      <c r="AG880" s="124"/>
      <c r="AH880" s="124"/>
      <c r="AI880" s="124"/>
    </row>
    <row r="881" ht="12.0" customHeight="1">
      <c r="A881" s="112"/>
      <c r="B881" s="112"/>
      <c r="C881" s="112"/>
      <c r="D881" s="117"/>
      <c r="E881" s="114"/>
      <c r="F881" s="117"/>
      <c r="G881" s="117"/>
      <c r="H881" s="136"/>
      <c r="I881" s="117"/>
      <c r="J881" s="117"/>
      <c r="K881" s="118"/>
      <c r="L881" s="119"/>
      <c r="M881" s="120"/>
      <c r="N881" s="135"/>
      <c r="O881" s="120"/>
      <c r="P881" s="119"/>
      <c r="Q881" s="120"/>
      <c r="R881" s="118"/>
      <c r="S881" s="119"/>
      <c r="T881" s="119"/>
      <c r="U881" s="119"/>
      <c r="V881" s="119"/>
      <c r="W881" s="117"/>
      <c r="X881" s="119"/>
      <c r="Y881" s="117"/>
      <c r="Z881" s="117"/>
      <c r="AA881" s="134"/>
      <c r="AB881" s="118"/>
      <c r="AC881" s="134"/>
      <c r="AD881" s="134"/>
      <c r="AE881" s="134"/>
      <c r="AF881" s="117"/>
      <c r="AG881" s="124"/>
      <c r="AH881" s="124"/>
      <c r="AI881" s="124"/>
    </row>
    <row r="882" ht="12.0" customHeight="1">
      <c r="A882" s="112"/>
      <c r="B882" s="112"/>
      <c r="C882" s="112"/>
      <c r="D882" s="117"/>
      <c r="E882" s="114"/>
      <c r="F882" s="117"/>
      <c r="G882" s="117"/>
      <c r="H882" s="136"/>
      <c r="I882" s="117"/>
      <c r="J882" s="117"/>
      <c r="K882" s="118"/>
      <c r="L882" s="119"/>
      <c r="M882" s="120"/>
      <c r="N882" s="135"/>
      <c r="O882" s="120"/>
      <c r="P882" s="119"/>
      <c r="Q882" s="120"/>
      <c r="R882" s="118"/>
      <c r="S882" s="119"/>
      <c r="T882" s="119"/>
      <c r="U882" s="119"/>
      <c r="V882" s="119"/>
      <c r="W882" s="117"/>
      <c r="X882" s="119"/>
      <c r="Y882" s="117"/>
      <c r="Z882" s="117"/>
      <c r="AA882" s="134"/>
      <c r="AB882" s="118"/>
      <c r="AC882" s="134"/>
      <c r="AD882" s="134"/>
      <c r="AE882" s="134"/>
      <c r="AF882" s="117"/>
      <c r="AG882" s="124"/>
      <c r="AH882" s="124"/>
      <c r="AI882" s="124"/>
    </row>
    <row r="883" ht="12.0" customHeight="1">
      <c r="A883" s="112"/>
      <c r="B883" s="112"/>
      <c r="C883" s="112"/>
      <c r="D883" s="117"/>
      <c r="E883" s="114"/>
      <c r="F883" s="117"/>
      <c r="G883" s="117"/>
      <c r="H883" s="136"/>
      <c r="I883" s="117"/>
      <c r="J883" s="117"/>
      <c r="K883" s="118"/>
      <c r="L883" s="119"/>
      <c r="M883" s="120"/>
      <c r="N883" s="135"/>
      <c r="O883" s="120"/>
      <c r="P883" s="119"/>
      <c r="Q883" s="120"/>
      <c r="R883" s="118"/>
      <c r="S883" s="119"/>
      <c r="T883" s="119"/>
      <c r="U883" s="119"/>
      <c r="V883" s="119"/>
      <c r="W883" s="117"/>
      <c r="X883" s="119"/>
      <c r="Y883" s="117"/>
      <c r="Z883" s="117"/>
      <c r="AA883" s="134"/>
      <c r="AB883" s="118"/>
      <c r="AC883" s="134"/>
      <c r="AD883" s="134"/>
      <c r="AE883" s="134"/>
      <c r="AF883" s="117"/>
      <c r="AG883" s="124"/>
      <c r="AH883" s="124"/>
      <c r="AI883" s="124"/>
    </row>
    <row r="884" ht="12.0" customHeight="1">
      <c r="A884" s="112"/>
      <c r="B884" s="112"/>
      <c r="C884" s="112"/>
      <c r="D884" s="117"/>
      <c r="E884" s="114"/>
      <c r="F884" s="117"/>
      <c r="G884" s="117"/>
      <c r="H884" s="136"/>
      <c r="I884" s="117"/>
      <c r="J884" s="117"/>
      <c r="K884" s="118"/>
      <c r="L884" s="119"/>
      <c r="M884" s="120"/>
      <c r="N884" s="135"/>
      <c r="O884" s="120"/>
      <c r="P884" s="119"/>
      <c r="Q884" s="120"/>
      <c r="R884" s="118"/>
      <c r="S884" s="119"/>
      <c r="T884" s="119"/>
      <c r="U884" s="119"/>
      <c r="V884" s="119"/>
      <c r="W884" s="117"/>
      <c r="X884" s="119"/>
      <c r="Y884" s="117"/>
      <c r="Z884" s="117"/>
      <c r="AA884" s="134"/>
      <c r="AB884" s="118"/>
      <c r="AC884" s="134"/>
      <c r="AD884" s="134"/>
      <c r="AE884" s="134"/>
      <c r="AF884" s="117"/>
      <c r="AG884" s="124"/>
      <c r="AH884" s="124"/>
      <c r="AI884" s="124"/>
    </row>
    <row r="885" ht="12.0" customHeight="1">
      <c r="A885" s="112"/>
      <c r="B885" s="112"/>
      <c r="C885" s="112"/>
      <c r="D885" s="117"/>
      <c r="E885" s="114"/>
      <c r="F885" s="117"/>
      <c r="G885" s="117"/>
      <c r="H885" s="136"/>
      <c r="I885" s="117"/>
      <c r="J885" s="117"/>
      <c r="K885" s="118"/>
      <c r="L885" s="119"/>
      <c r="M885" s="120"/>
      <c r="N885" s="135"/>
      <c r="O885" s="120"/>
      <c r="P885" s="119"/>
      <c r="Q885" s="120"/>
      <c r="R885" s="118"/>
      <c r="S885" s="119"/>
      <c r="T885" s="119"/>
      <c r="U885" s="119"/>
      <c r="V885" s="119"/>
      <c r="W885" s="117"/>
      <c r="X885" s="119"/>
      <c r="Y885" s="117"/>
      <c r="Z885" s="117"/>
      <c r="AA885" s="134"/>
      <c r="AB885" s="118"/>
      <c r="AC885" s="134"/>
      <c r="AD885" s="134"/>
      <c r="AE885" s="134"/>
      <c r="AF885" s="117"/>
      <c r="AG885" s="124"/>
      <c r="AH885" s="124"/>
      <c r="AI885" s="124"/>
    </row>
    <row r="886" ht="12.0" customHeight="1">
      <c r="A886" s="112"/>
      <c r="B886" s="112"/>
      <c r="C886" s="112"/>
      <c r="D886" s="117"/>
      <c r="E886" s="114"/>
      <c r="F886" s="117"/>
      <c r="G886" s="117"/>
      <c r="H886" s="136"/>
      <c r="I886" s="117"/>
      <c r="J886" s="117"/>
      <c r="K886" s="118"/>
      <c r="L886" s="119"/>
      <c r="M886" s="120"/>
      <c r="N886" s="135"/>
      <c r="O886" s="120"/>
      <c r="P886" s="119"/>
      <c r="Q886" s="120"/>
      <c r="R886" s="118"/>
      <c r="S886" s="119"/>
      <c r="T886" s="119"/>
      <c r="U886" s="119"/>
      <c r="V886" s="119"/>
      <c r="W886" s="117"/>
      <c r="X886" s="119"/>
      <c r="Y886" s="117"/>
      <c r="Z886" s="117"/>
      <c r="AA886" s="134"/>
      <c r="AB886" s="118"/>
      <c r="AC886" s="134"/>
      <c r="AD886" s="134"/>
      <c r="AE886" s="134"/>
      <c r="AF886" s="117"/>
      <c r="AG886" s="124"/>
      <c r="AH886" s="124"/>
      <c r="AI886" s="124"/>
    </row>
    <row r="887" ht="12.0" customHeight="1">
      <c r="A887" s="112"/>
      <c r="B887" s="112"/>
      <c r="C887" s="112"/>
      <c r="D887" s="117"/>
      <c r="E887" s="114"/>
      <c r="F887" s="117"/>
      <c r="G887" s="117"/>
      <c r="H887" s="136"/>
      <c r="I887" s="117"/>
      <c r="J887" s="117"/>
      <c r="K887" s="118"/>
      <c r="L887" s="119"/>
      <c r="M887" s="120"/>
      <c r="N887" s="135"/>
      <c r="O887" s="120"/>
      <c r="P887" s="119"/>
      <c r="Q887" s="120"/>
      <c r="R887" s="118"/>
      <c r="S887" s="119"/>
      <c r="T887" s="119"/>
      <c r="U887" s="119"/>
      <c r="V887" s="119"/>
      <c r="W887" s="117"/>
      <c r="X887" s="119"/>
      <c r="Y887" s="117"/>
      <c r="Z887" s="117"/>
      <c r="AA887" s="134"/>
      <c r="AB887" s="118"/>
      <c r="AC887" s="134"/>
      <c r="AD887" s="134"/>
      <c r="AE887" s="134"/>
      <c r="AF887" s="117"/>
      <c r="AG887" s="124"/>
      <c r="AH887" s="124"/>
      <c r="AI887" s="124"/>
    </row>
    <row r="888" ht="12.0" customHeight="1">
      <c r="A888" s="112"/>
      <c r="B888" s="112"/>
      <c r="C888" s="112"/>
      <c r="D888" s="117"/>
      <c r="E888" s="114"/>
      <c r="F888" s="117"/>
      <c r="G888" s="117"/>
      <c r="H888" s="136"/>
      <c r="I888" s="117"/>
      <c r="J888" s="117"/>
      <c r="K888" s="118"/>
      <c r="L888" s="119"/>
      <c r="M888" s="120"/>
      <c r="N888" s="135"/>
      <c r="O888" s="120"/>
      <c r="P888" s="119"/>
      <c r="Q888" s="120"/>
      <c r="R888" s="118"/>
      <c r="S888" s="119"/>
      <c r="T888" s="119"/>
      <c r="U888" s="119"/>
      <c r="V888" s="119"/>
      <c r="W888" s="117"/>
      <c r="X888" s="119"/>
      <c r="Y888" s="117"/>
      <c r="Z888" s="117"/>
      <c r="AA888" s="134"/>
      <c r="AB888" s="118"/>
      <c r="AC888" s="134"/>
      <c r="AD888" s="134"/>
      <c r="AE888" s="134"/>
      <c r="AF888" s="117"/>
      <c r="AG888" s="124"/>
      <c r="AH888" s="124"/>
      <c r="AI888" s="124"/>
    </row>
    <row r="889" ht="12.0" customHeight="1">
      <c r="A889" s="112"/>
      <c r="B889" s="112"/>
      <c r="C889" s="112"/>
      <c r="D889" s="117"/>
      <c r="E889" s="114"/>
      <c r="F889" s="117"/>
      <c r="G889" s="117"/>
      <c r="H889" s="136"/>
      <c r="I889" s="117"/>
      <c r="J889" s="117"/>
      <c r="K889" s="118"/>
      <c r="L889" s="119"/>
      <c r="M889" s="120"/>
      <c r="N889" s="135"/>
      <c r="O889" s="120"/>
      <c r="P889" s="119"/>
      <c r="Q889" s="120"/>
      <c r="R889" s="118"/>
      <c r="S889" s="119"/>
      <c r="T889" s="119"/>
      <c r="U889" s="119"/>
      <c r="V889" s="119"/>
      <c r="W889" s="117"/>
      <c r="X889" s="119"/>
      <c r="Y889" s="117"/>
      <c r="Z889" s="117"/>
      <c r="AA889" s="134"/>
      <c r="AB889" s="118"/>
      <c r="AC889" s="134"/>
      <c r="AD889" s="134"/>
      <c r="AE889" s="134"/>
      <c r="AF889" s="117"/>
      <c r="AG889" s="124"/>
      <c r="AH889" s="124"/>
      <c r="AI889" s="124"/>
    </row>
    <row r="890" ht="12.0" customHeight="1">
      <c r="A890" s="112"/>
      <c r="B890" s="112"/>
      <c r="C890" s="112"/>
      <c r="D890" s="117"/>
      <c r="E890" s="114"/>
      <c r="F890" s="117"/>
      <c r="G890" s="117"/>
      <c r="H890" s="136"/>
      <c r="I890" s="117"/>
      <c r="J890" s="117"/>
      <c r="K890" s="118"/>
      <c r="L890" s="119"/>
      <c r="M890" s="120"/>
      <c r="N890" s="135"/>
      <c r="O890" s="120"/>
      <c r="P890" s="119"/>
      <c r="Q890" s="120"/>
      <c r="R890" s="118"/>
      <c r="S890" s="119"/>
      <c r="T890" s="119"/>
      <c r="U890" s="119"/>
      <c r="V890" s="119"/>
      <c r="W890" s="117"/>
      <c r="X890" s="119"/>
      <c r="Y890" s="117"/>
      <c r="Z890" s="117"/>
      <c r="AA890" s="134"/>
      <c r="AB890" s="118"/>
      <c r="AC890" s="134"/>
      <c r="AD890" s="134"/>
      <c r="AE890" s="134"/>
      <c r="AF890" s="117"/>
      <c r="AG890" s="124"/>
      <c r="AH890" s="124"/>
      <c r="AI890" s="124"/>
    </row>
    <row r="891" ht="12.0" customHeight="1">
      <c r="A891" s="112"/>
      <c r="B891" s="112"/>
      <c r="C891" s="112"/>
      <c r="D891" s="117"/>
      <c r="E891" s="114"/>
      <c r="F891" s="117"/>
      <c r="G891" s="117"/>
      <c r="H891" s="136"/>
      <c r="I891" s="117"/>
      <c r="J891" s="117"/>
      <c r="K891" s="118"/>
      <c r="L891" s="119"/>
      <c r="M891" s="120"/>
      <c r="N891" s="135"/>
      <c r="O891" s="120"/>
      <c r="P891" s="119"/>
      <c r="Q891" s="120"/>
      <c r="R891" s="118"/>
      <c r="S891" s="119"/>
      <c r="T891" s="119"/>
      <c r="U891" s="119"/>
      <c r="V891" s="119"/>
      <c r="W891" s="117"/>
      <c r="X891" s="119"/>
      <c r="Y891" s="117"/>
      <c r="Z891" s="117"/>
      <c r="AA891" s="134"/>
      <c r="AB891" s="118"/>
      <c r="AC891" s="134"/>
      <c r="AD891" s="134"/>
      <c r="AE891" s="134"/>
      <c r="AF891" s="117"/>
      <c r="AG891" s="124"/>
      <c r="AH891" s="124"/>
      <c r="AI891" s="124"/>
    </row>
    <row r="892" ht="12.0" customHeight="1">
      <c r="A892" s="112"/>
      <c r="B892" s="112"/>
      <c r="C892" s="112"/>
      <c r="D892" s="117"/>
      <c r="E892" s="114"/>
      <c r="F892" s="117"/>
      <c r="G892" s="117"/>
      <c r="H892" s="136"/>
      <c r="I892" s="117"/>
      <c r="J892" s="117"/>
      <c r="K892" s="118"/>
      <c r="L892" s="119"/>
      <c r="M892" s="120"/>
      <c r="N892" s="135"/>
      <c r="O892" s="120"/>
      <c r="P892" s="119"/>
      <c r="Q892" s="120"/>
      <c r="R892" s="118"/>
      <c r="S892" s="119"/>
      <c r="T892" s="119"/>
      <c r="U892" s="119"/>
      <c r="V892" s="119"/>
      <c r="W892" s="117"/>
      <c r="X892" s="119"/>
      <c r="Y892" s="117"/>
      <c r="Z892" s="117"/>
      <c r="AA892" s="134"/>
      <c r="AB892" s="118"/>
      <c r="AC892" s="134"/>
      <c r="AD892" s="134"/>
      <c r="AE892" s="134"/>
      <c r="AF892" s="117"/>
      <c r="AG892" s="124"/>
      <c r="AH892" s="124"/>
      <c r="AI892" s="124"/>
    </row>
    <row r="893" ht="12.0" customHeight="1">
      <c r="A893" s="112"/>
      <c r="B893" s="112"/>
      <c r="C893" s="112"/>
      <c r="D893" s="117"/>
      <c r="E893" s="114"/>
      <c r="F893" s="117"/>
      <c r="G893" s="117"/>
      <c r="H893" s="136"/>
      <c r="I893" s="117"/>
      <c r="J893" s="117"/>
      <c r="K893" s="118"/>
      <c r="L893" s="119"/>
      <c r="M893" s="120"/>
      <c r="N893" s="135"/>
      <c r="O893" s="120"/>
      <c r="P893" s="119"/>
      <c r="Q893" s="120"/>
      <c r="R893" s="118"/>
      <c r="S893" s="119"/>
      <c r="T893" s="119"/>
      <c r="U893" s="119"/>
      <c r="V893" s="119"/>
      <c r="W893" s="117"/>
      <c r="X893" s="119"/>
      <c r="Y893" s="117"/>
      <c r="Z893" s="117"/>
      <c r="AA893" s="134"/>
      <c r="AB893" s="118"/>
      <c r="AC893" s="134"/>
      <c r="AD893" s="134"/>
      <c r="AE893" s="134"/>
      <c r="AF893" s="117"/>
      <c r="AG893" s="124"/>
      <c r="AH893" s="124"/>
      <c r="AI893" s="124"/>
    </row>
    <row r="894" ht="12.0" customHeight="1">
      <c r="A894" s="112"/>
      <c r="B894" s="112"/>
      <c r="C894" s="112"/>
      <c r="D894" s="117"/>
      <c r="E894" s="114"/>
      <c r="F894" s="117"/>
      <c r="G894" s="117"/>
      <c r="H894" s="136"/>
      <c r="I894" s="117"/>
      <c r="J894" s="117"/>
      <c r="K894" s="118"/>
      <c r="L894" s="119"/>
      <c r="M894" s="120"/>
      <c r="N894" s="135"/>
      <c r="O894" s="120"/>
      <c r="P894" s="119"/>
      <c r="Q894" s="120"/>
      <c r="R894" s="118"/>
      <c r="S894" s="119"/>
      <c r="T894" s="119"/>
      <c r="U894" s="119"/>
      <c r="V894" s="119"/>
      <c r="W894" s="117"/>
      <c r="X894" s="119"/>
      <c r="Y894" s="117"/>
      <c r="Z894" s="117"/>
      <c r="AA894" s="134"/>
      <c r="AB894" s="118"/>
      <c r="AC894" s="134"/>
      <c r="AD894" s="134"/>
      <c r="AE894" s="134"/>
      <c r="AF894" s="117"/>
      <c r="AG894" s="124"/>
      <c r="AH894" s="124"/>
      <c r="AI894" s="124"/>
    </row>
    <row r="895" ht="12.0" customHeight="1">
      <c r="A895" s="112"/>
      <c r="B895" s="112"/>
      <c r="C895" s="112"/>
      <c r="D895" s="117"/>
      <c r="E895" s="114"/>
      <c r="F895" s="117"/>
      <c r="G895" s="117"/>
      <c r="H895" s="136"/>
      <c r="I895" s="117"/>
      <c r="J895" s="117"/>
      <c r="K895" s="118"/>
      <c r="L895" s="119"/>
      <c r="M895" s="120"/>
      <c r="N895" s="135"/>
      <c r="O895" s="120"/>
      <c r="P895" s="119"/>
      <c r="Q895" s="120"/>
      <c r="R895" s="118"/>
      <c r="S895" s="119"/>
      <c r="T895" s="119"/>
      <c r="U895" s="119"/>
      <c r="V895" s="119"/>
      <c r="W895" s="117"/>
      <c r="X895" s="119"/>
      <c r="Y895" s="117"/>
      <c r="Z895" s="117"/>
      <c r="AA895" s="134"/>
      <c r="AB895" s="118"/>
      <c r="AC895" s="134"/>
      <c r="AD895" s="134"/>
      <c r="AE895" s="134"/>
      <c r="AF895" s="117"/>
      <c r="AG895" s="124"/>
      <c r="AH895" s="124"/>
      <c r="AI895" s="124"/>
    </row>
    <row r="896" ht="12.0" customHeight="1">
      <c r="A896" s="112"/>
      <c r="B896" s="112"/>
      <c r="C896" s="112"/>
      <c r="D896" s="117"/>
      <c r="E896" s="114"/>
      <c r="F896" s="117"/>
      <c r="G896" s="117"/>
      <c r="H896" s="136"/>
      <c r="I896" s="117"/>
      <c r="J896" s="117"/>
      <c r="K896" s="118"/>
      <c r="L896" s="119"/>
      <c r="M896" s="120"/>
      <c r="N896" s="135"/>
      <c r="O896" s="120"/>
      <c r="P896" s="119"/>
      <c r="Q896" s="120"/>
      <c r="R896" s="118"/>
      <c r="S896" s="119"/>
      <c r="T896" s="119"/>
      <c r="U896" s="119"/>
      <c r="V896" s="119"/>
      <c r="W896" s="117"/>
      <c r="X896" s="119"/>
      <c r="Y896" s="117"/>
      <c r="Z896" s="117"/>
      <c r="AA896" s="134"/>
      <c r="AB896" s="118"/>
      <c r="AC896" s="134"/>
      <c r="AD896" s="134"/>
      <c r="AE896" s="134"/>
      <c r="AF896" s="117"/>
      <c r="AG896" s="124"/>
      <c r="AH896" s="124"/>
      <c r="AI896" s="124"/>
    </row>
    <row r="897" ht="12.0" customHeight="1">
      <c r="A897" s="112"/>
      <c r="B897" s="112"/>
      <c r="C897" s="112"/>
      <c r="D897" s="117"/>
      <c r="E897" s="114"/>
      <c r="F897" s="117"/>
      <c r="G897" s="117"/>
      <c r="H897" s="136"/>
      <c r="I897" s="117"/>
      <c r="J897" s="117"/>
      <c r="K897" s="118"/>
      <c r="L897" s="119"/>
      <c r="M897" s="120"/>
      <c r="N897" s="135"/>
      <c r="O897" s="120"/>
      <c r="P897" s="119"/>
      <c r="Q897" s="120"/>
      <c r="R897" s="118"/>
      <c r="S897" s="119"/>
      <c r="T897" s="119"/>
      <c r="U897" s="119"/>
      <c r="V897" s="119"/>
      <c r="W897" s="117"/>
      <c r="X897" s="119"/>
      <c r="Y897" s="117"/>
      <c r="Z897" s="117"/>
      <c r="AA897" s="134"/>
      <c r="AB897" s="118"/>
      <c r="AC897" s="134"/>
      <c r="AD897" s="134"/>
      <c r="AE897" s="134"/>
      <c r="AF897" s="117"/>
      <c r="AG897" s="124"/>
      <c r="AH897" s="124"/>
      <c r="AI897" s="124"/>
    </row>
    <row r="898" ht="12.0" customHeight="1">
      <c r="A898" s="112"/>
      <c r="B898" s="112"/>
      <c r="C898" s="112"/>
      <c r="D898" s="117"/>
      <c r="E898" s="114"/>
      <c r="F898" s="117"/>
      <c r="G898" s="117"/>
      <c r="H898" s="136"/>
      <c r="I898" s="117"/>
      <c r="J898" s="117"/>
      <c r="K898" s="118"/>
      <c r="L898" s="119"/>
      <c r="M898" s="120"/>
      <c r="N898" s="135"/>
      <c r="O898" s="120"/>
      <c r="P898" s="119"/>
      <c r="Q898" s="120"/>
      <c r="R898" s="118"/>
      <c r="S898" s="119"/>
      <c r="T898" s="119"/>
      <c r="U898" s="119"/>
      <c r="V898" s="119"/>
      <c r="W898" s="117"/>
      <c r="X898" s="119"/>
      <c r="Y898" s="117"/>
      <c r="Z898" s="117"/>
      <c r="AA898" s="134"/>
      <c r="AB898" s="118"/>
      <c r="AC898" s="134"/>
      <c r="AD898" s="134"/>
      <c r="AE898" s="134"/>
      <c r="AF898" s="117"/>
      <c r="AG898" s="124"/>
      <c r="AH898" s="124"/>
      <c r="AI898" s="124"/>
    </row>
    <row r="899" ht="12.0" customHeight="1">
      <c r="A899" s="112"/>
      <c r="B899" s="112"/>
      <c r="C899" s="112"/>
      <c r="D899" s="117"/>
      <c r="E899" s="114"/>
      <c r="F899" s="117"/>
      <c r="G899" s="117"/>
      <c r="H899" s="136"/>
      <c r="I899" s="117"/>
      <c r="J899" s="117"/>
      <c r="K899" s="118"/>
      <c r="L899" s="119"/>
      <c r="M899" s="120"/>
      <c r="N899" s="135"/>
      <c r="O899" s="120"/>
      <c r="P899" s="119"/>
      <c r="Q899" s="120"/>
      <c r="R899" s="118"/>
      <c r="S899" s="119"/>
      <c r="T899" s="119"/>
      <c r="U899" s="119"/>
      <c r="V899" s="119"/>
      <c r="W899" s="117"/>
      <c r="X899" s="119"/>
      <c r="Y899" s="117"/>
      <c r="Z899" s="117"/>
      <c r="AA899" s="134"/>
      <c r="AB899" s="118"/>
      <c r="AC899" s="134"/>
      <c r="AD899" s="134"/>
      <c r="AE899" s="134"/>
      <c r="AF899" s="117"/>
      <c r="AG899" s="124"/>
      <c r="AH899" s="124"/>
      <c r="AI899" s="124"/>
    </row>
    <row r="900" ht="12.0" customHeight="1">
      <c r="A900" s="112"/>
      <c r="B900" s="112"/>
      <c r="C900" s="112"/>
      <c r="D900" s="117"/>
      <c r="E900" s="114"/>
      <c r="F900" s="117"/>
      <c r="G900" s="117"/>
      <c r="H900" s="136"/>
      <c r="I900" s="117"/>
      <c r="J900" s="117"/>
      <c r="K900" s="118"/>
      <c r="L900" s="119"/>
      <c r="M900" s="120"/>
      <c r="N900" s="135"/>
      <c r="O900" s="120"/>
      <c r="P900" s="119"/>
      <c r="Q900" s="120"/>
      <c r="R900" s="118"/>
      <c r="S900" s="119"/>
      <c r="T900" s="119"/>
      <c r="U900" s="119"/>
      <c r="V900" s="119"/>
      <c r="W900" s="117"/>
      <c r="X900" s="119"/>
      <c r="Y900" s="117"/>
      <c r="Z900" s="117"/>
      <c r="AA900" s="134"/>
      <c r="AB900" s="118"/>
      <c r="AC900" s="134"/>
      <c r="AD900" s="134"/>
      <c r="AE900" s="134"/>
      <c r="AF900" s="117"/>
      <c r="AG900" s="124"/>
      <c r="AH900" s="124"/>
      <c r="AI900" s="124"/>
    </row>
    <row r="901" ht="12.0" customHeight="1">
      <c r="A901" s="112"/>
      <c r="B901" s="112"/>
      <c r="C901" s="112"/>
      <c r="D901" s="117"/>
      <c r="E901" s="114"/>
      <c r="F901" s="117"/>
      <c r="G901" s="117"/>
      <c r="H901" s="136"/>
      <c r="I901" s="117"/>
      <c r="J901" s="117"/>
      <c r="K901" s="118"/>
      <c r="L901" s="119"/>
      <c r="M901" s="120"/>
      <c r="N901" s="135"/>
      <c r="O901" s="120"/>
      <c r="P901" s="119"/>
      <c r="Q901" s="120"/>
      <c r="R901" s="118"/>
      <c r="S901" s="119"/>
      <c r="T901" s="119"/>
      <c r="U901" s="119"/>
      <c r="V901" s="119"/>
      <c r="W901" s="117"/>
      <c r="X901" s="119"/>
      <c r="Y901" s="117"/>
      <c r="Z901" s="117"/>
      <c r="AA901" s="134"/>
      <c r="AB901" s="118"/>
      <c r="AC901" s="134"/>
      <c r="AD901" s="134"/>
      <c r="AE901" s="134"/>
      <c r="AF901" s="117"/>
      <c r="AG901" s="124"/>
      <c r="AH901" s="124"/>
      <c r="AI901" s="124"/>
    </row>
    <row r="902" ht="12.0" customHeight="1">
      <c r="A902" s="112"/>
      <c r="B902" s="112"/>
      <c r="C902" s="112"/>
      <c r="D902" s="117"/>
      <c r="E902" s="114"/>
      <c r="F902" s="117"/>
      <c r="G902" s="117"/>
      <c r="H902" s="136"/>
      <c r="I902" s="117"/>
      <c r="J902" s="117"/>
      <c r="K902" s="118"/>
      <c r="L902" s="119"/>
      <c r="M902" s="120"/>
      <c r="N902" s="135"/>
      <c r="O902" s="120"/>
      <c r="P902" s="119"/>
      <c r="Q902" s="120"/>
      <c r="R902" s="118"/>
      <c r="S902" s="119"/>
      <c r="T902" s="119"/>
      <c r="U902" s="119"/>
      <c r="V902" s="119"/>
      <c r="W902" s="117"/>
      <c r="X902" s="119"/>
      <c r="Y902" s="117"/>
      <c r="Z902" s="117"/>
      <c r="AA902" s="134"/>
      <c r="AB902" s="118"/>
      <c r="AC902" s="134"/>
      <c r="AD902" s="134"/>
      <c r="AE902" s="134"/>
      <c r="AF902" s="117"/>
      <c r="AG902" s="124"/>
      <c r="AH902" s="124"/>
      <c r="AI902" s="124"/>
    </row>
    <row r="903" ht="12.0" customHeight="1">
      <c r="A903" s="112"/>
      <c r="B903" s="112"/>
      <c r="C903" s="112"/>
      <c r="D903" s="117"/>
      <c r="E903" s="114"/>
      <c r="F903" s="117"/>
      <c r="G903" s="117"/>
      <c r="H903" s="136"/>
      <c r="I903" s="117"/>
      <c r="J903" s="117"/>
      <c r="K903" s="118"/>
      <c r="L903" s="119"/>
      <c r="M903" s="120"/>
      <c r="N903" s="135"/>
      <c r="O903" s="120"/>
      <c r="P903" s="119"/>
      <c r="Q903" s="120"/>
      <c r="R903" s="118"/>
      <c r="S903" s="119"/>
      <c r="T903" s="119"/>
      <c r="U903" s="119"/>
      <c r="V903" s="119"/>
      <c r="W903" s="117"/>
      <c r="X903" s="119"/>
      <c r="Y903" s="117"/>
      <c r="Z903" s="117"/>
      <c r="AA903" s="134"/>
      <c r="AB903" s="118"/>
      <c r="AC903" s="134"/>
      <c r="AD903" s="134"/>
      <c r="AE903" s="134"/>
      <c r="AF903" s="117"/>
      <c r="AG903" s="124"/>
      <c r="AH903" s="124"/>
      <c r="AI903" s="124"/>
    </row>
    <row r="904" ht="12.0" customHeight="1">
      <c r="A904" s="112"/>
      <c r="B904" s="112"/>
      <c r="C904" s="112"/>
      <c r="D904" s="117"/>
      <c r="E904" s="114"/>
      <c r="F904" s="117"/>
      <c r="G904" s="117"/>
      <c r="H904" s="136"/>
      <c r="I904" s="117"/>
      <c r="J904" s="117"/>
      <c r="K904" s="118"/>
      <c r="L904" s="119"/>
      <c r="M904" s="120"/>
      <c r="N904" s="135"/>
      <c r="O904" s="120"/>
      <c r="P904" s="119"/>
      <c r="Q904" s="120"/>
      <c r="R904" s="118"/>
      <c r="S904" s="119"/>
      <c r="T904" s="119"/>
      <c r="U904" s="119"/>
      <c r="V904" s="119"/>
      <c r="W904" s="117"/>
      <c r="X904" s="119"/>
      <c r="Y904" s="117"/>
      <c r="Z904" s="117"/>
      <c r="AA904" s="134"/>
      <c r="AB904" s="118"/>
      <c r="AC904" s="134"/>
      <c r="AD904" s="134"/>
      <c r="AE904" s="134"/>
      <c r="AF904" s="117"/>
      <c r="AG904" s="124"/>
      <c r="AH904" s="124"/>
      <c r="AI904" s="124"/>
    </row>
    <row r="905" ht="12.0" customHeight="1">
      <c r="A905" s="112"/>
      <c r="B905" s="112"/>
      <c r="C905" s="112"/>
      <c r="D905" s="117"/>
      <c r="E905" s="114"/>
      <c r="F905" s="117"/>
      <c r="G905" s="117"/>
      <c r="H905" s="136"/>
      <c r="I905" s="117"/>
      <c r="J905" s="117"/>
      <c r="K905" s="118"/>
      <c r="L905" s="119"/>
      <c r="M905" s="120"/>
      <c r="N905" s="135"/>
      <c r="O905" s="120"/>
      <c r="P905" s="119"/>
      <c r="Q905" s="120"/>
      <c r="R905" s="118"/>
      <c r="S905" s="119"/>
      <c r="T905" s="119"/>
      <c r="U905" s="119"/>
      <c r="V905" s="119"/>
      <c r="W905" s="117"/>
      <c r="X905" s="119"/>
      <c r="Y905" s="117"/>
      <c r="Z905" s="117"/>
      <c r="AA905" s="134"/>
      <c r="AB905" s="118"/>
      <c r="AC905" s="134"/>
      <c r="AD905" s="134"/>
      <c r="AE905" s="134"/>
      <c r="AF905" s="117"/>
      <c r="AG905" s="124"/>
      <c r="AH905" s="124"/>
      <c r="AI905" s="124"/>
    </row>
    <row r="906" ht="12.0" customHeight="1">
      <c r="A906" s="112"/>
      <c r="B906" s="112"/>
      <c r="C906" s="112"/>
      <c r="D906" s="117"/>
      <c r="E906" s="114"/>
      <c r="F906" s="117"/>
      <c r="G906" s="117"/>
      <c r="H906" s="136"/>
      <c r="I906" s="117"/>
      <c r="J906" s="117"/>
      <c r="K906" s="118"/>
      <c r="L906" s="119"/>
      <c r="M906" s="120"/>
      <c r="N906" s="135"/>
      <c r="O906" s="120"/>
      <c r="P906" s="119"/>
      <c r="Q906" s="120"/>
      <c r="R906" s="118"/>
      <c r="S906" s="119"/>
      <c r="T906" s="119"/>
      <c r="U906" s="119"/>
      <c r="V906" s="119"/>
      <c r="W906" s="117"/>
      <c r="X906" s="119"/>
      <c r="Y906" s="117"/>
      <c r="Z906" s="117"/>
      <c r="AA906" s="134"/>
      <c r="AB906" s="118"/>
      <c r="AC906" s="134"/>
      <c r="AD906" s="134"/>
      <c r="AE906" s="134"/>
      <c r="AF906" s="117"/>
      <c r="AG906" s="124"/>
      <c r="AH906" s="124"/>
      <c r="AI906" s="124"/>
    </row>
    <row r="907" ht="12.0" customHeight="1">
      <c r="A907" s="112"/>
      <c r="B907" s="112"/>
      <c r="C907" s="112"/>
      <c r="D907" s="117"/>
      <c r="E907" s="114"/>
      <c r="F907" s="117"/>
      <c r="G907" s="117"/>
      <c r="H907" s="136"/>
      <c r="I907" s="117"/>
      <c r="J907" s="117"/>
      <c r="K907" s="118"/>
      <c r="L907" s="119"/>
      <c r="M907" s="120"/>
      <c r="N907" s="135"/>
      <c r="O907" s="120"/>
      <c r="P907" s="119"/>
      <c r="Q907" s="120"/>
      <c r="R907" s="118"/>
      <c r="S907" s="119"/>
      <c r="T907" s="119"/>
      <c r="U907" s="119"/>
      <c r="V907" s="119"/>
      <c r="W907" s="117"/>
      <c r="X907" s="119"/>
      <c r="Y907" s="117"/>
      <c r="Z907" s="117"/>
      <c r="AA907" s="134"/>
      <c r="AB907" s="118"/>
      <c r="AC907" s="134"/>
      <c r="AD907" s="134"/>
      <c r="AE907" s="134"/>
      <c r="AF907" s="117"/>
      <c r="AG907" s="124"/>
      <c r="AH907" s="124"/>
      <c r="AI907" s="124"/>
    </row>
    <row r="908" ht="12.0" customHeight="1">
      <c r="A908" s="112"/>
      <c r="B908" s="112"/>
      <c r="C908" s="112"/>
      <c r="D908" s="117"/>
      <c r="E908" s="114"/>
      <c r="F908" s="117"/>
      <c r="G908" s="117"/>
      <c r="H908" s="136"/>
      <c r="I908" s="117"/>
      <c r="J908" s="117"/>
      <c r="K908" s="118"/>
      <c r="L908" s="119"/>
      <c r="M908" s="120"/>
      <c r="N908" s="135"/>
      <c r="O908" s="120"/>
      <c r="P908" s="119"/>
      <c r="Q908" s="120"/>
      <c r="R908" s="118"/>
      <c r="S908" s="119"/>
      <c r="T908" s="119"/>
      <c r="U908" s="119"/>
      <c r="V908" s="119"/>
      <c r="W908" s="117"/>
      <c r="X908" s="119"/>
      <c r="Y908" s="117"/>
      <c r="Z908" s="117"/>
      <c r="AA908" s="134"/>
      <c r="AB908" s="118"/>
      <c r="AC908" s="134"/>
      <c r="AD908" s="134"/>
      <c r="AE908" s="134"/>
      <c r="AF908" s="117"/>
      <c r="AG908" s="124"/>
      <c r="AH908" s="124"/>
      <c r="AI908" s="124"/>
    </row>
    <row r="909" ht="12.0" customHeight="1">
      <c r="A909" s="112"/>
      <c r="B909" s="112"/>
      <c r="C909" s="112"/>
      <c r="D909" s="117"/>
      <c r="E909" s="114"/>
      <c r="F909" s="117"/>
      <c r="G909" s="117"/>
      <c r="H909" s="136"/>
      <c r="I909" s="117"/>
      <c r="J909" s="117"/>
      <c r="K909" s="118"/>
      <c r="L909" s="119"/>
      <c r="M909" s="120"/>
      <c r="N909" s="135"/>
      <c r="O909" s="120"/>
      <c r="P909" s="119"/>
      <c r="Q909" s="120"/>
      <c r="R909" s="118"/>
      <c r="S909" s="119"/>
      <c r="T909" s="119"/>
      <c r="U909" s="119"/>
      <c r="V909" s="119"/>
      <c r="W909" s="117"/>
      <c r="X909" s="119"/>
      <c r="Y909" s="117"/>
      <c r="Z909" s="117"/>
      <c r="AA909" s="134"/>
      <c r="AB909" s="118"/>
      <c r="AC909" s="134"/>
      <c r="AD909" s="134"/>
      <c r="AE909" s="134"/>
      <c r="AF909" s="117"/>
      <c r="AG909" s="124"/>
      <c r="AH909" s="124"/>
      <c r="AI909" s="124"/>
    </row>
    <row r="910" ht="12.0" customHeight="1">
      <c r="A910" s="112"/>
      <c r="B910" s="112"/>
      <c r="C910" s="112"/>
      <c r="D910" s="117"/>
      <c r="E910" s="114"/>
      <c r="F910" s="117"/>
      <c r="G910" s="117"/>
      <c r="H910" s="136"/>
      <c r="I910" s="117"/>
      <c r="J910" s="117"/>
      <c r="K910" s="118"/>
      <c r="L910" s="119"/>
      <c r="M910" s="120"/>
      <c r="N910" s="135"/>
      <c r="O910" s="120"/>
      <c r="P910" s="119"/>
      <c r="Q910" s="120"/>
      <c r="R910" s="118"/>
      <c r="S910" s="119"/>
      <c r="T910" s="119"/>
      <c r="U910" s="119"/>
      <c r="V910" s="119"/>
      <c r="W910" s="117"/>
      <c r="X910" s="119"/>
      <c r="Y910" s="117"/>
      <c r="Z910" s="117"/>
      <c r="AA910" s="134"/>
      <c r="AB910" s="118"/>
      <c r="AC910" s="134"/>
      <c r="AD910" s="134"/>
      <c r="AE910" s="134"/>
      <c r="AF910" s="117"/>
      <c r="AG910" s="124"/>
      <c r="AH910" s="124"/>
      <c r="AI910" s="124"/>
    </row>
    <row r="911" ht="12.0" customHeight="1">
      <c r="A911" s="112"/>
      <c r="B911" s="112"/>
      <c r="C911" s="112"/>
      <c r="D911" s="117"/>
      <c r="E911" s="114"/>
      <c r="F911" s="117"/>
      <c r="G911" s="117"/>
      <c r="H911" s="136"/>
      <c r="I911" s="117"/>
      <c r="J911" s="117"/>
      <c r="K911" s="118"/>
      <c r="L911" s="119"/>
      <c r="M911" s="120"/>
      <c r="N911" s="135"/>
      <c r="O911" s="120"/>
      <c r="P911" s="119"/>
      <c r="Q911" s="120"/>
      <c r="R911" s="118"/>
      <c r="S911" s="119"/>
      <c r="T911" s="119"/>
      <c r="U911" s="119"/>
      <c r="V911" s="119"/>
      <c r="W911" s="117"/>
      <c r="X911" s="119"/>
      <c r="Y911" s="117"/>
      <c r="Z911" s="117"/>
      <c r="AA911" s="134"/>
      <c r="AB911" s="118"/>
      <c r="AC911" s="134"/>
      <c r="AD911" s="134"/>
      <c r="AE911" s="134"/>
      <c r="AF911" s="117"/>
      <c r="AG911" s="124"/>
      <c r="AH911" s="124"/>
      <c r="AI911" s="124"/>
    </row>
    <row r="912" ht="12.0" customHeight="1">
      <c r="A912" s="112"/>
      <c r="B912" s="112"/>
      <c r="C912" s="112"/>
      <c r="D912" s="117"/>
      <c r="E912" s="114"/>
      <c r="F912" s="117"/>
      <c r="G912" s="117"/>
      <c r="H912" s="136"/>
      <c r="I912" s="117"/>
      <c r="J912" s="117"/>
      <c r="K912" s="118"/>
      <c r="L912" s="119"/>
      <c r="M912" s="120"/>
      <c r="N912" s="135"/>
      <c r="O912" s="120"/>
      <c r="P912" s="119"/>
      <c r="Q912" s="120"/>
      <c r="R912" s="118"/>
      <c r="S912" s="119"/>
      <c r="T912" s="119"/>
      <c r="U912" s="119"/>
      <c r="V912" s="119"/>
      <c r="W912" s="117"/>
      <c r="X912" s="119"/>
      <c r="Y912" s="117"/>
      <c r="Z912" s="117"/>
      <c r="AA912" s="134"/>
      <c r="AB912" s="118"/>
      <c r="AC912" s="134"/>
      <c r="AD912" s="134"/>
      <c r="AE912" s="134"/>
      <c r="AF912" s="117"/>
      <c r="AG912" s="124"/>
      <c r="AH912" s="124"/>
      <c r="AI912" s="124"/>
    </row>
    <row r="913" ht="12.0" customHeight="1">
      <c r="A913" s="112"/>
      <c r="B913" s="112"/>
      <c r="C913" s="112"/>
      <c r="D913" s="117"/>
      <c r="E913" s="114"/>
      <c r="F913" s="117"/>
      <c r="G913" s="117"/>
      <c r="H913" s="136"/>
      <c r="I913" s="117"/>
      <c r="J913" s="117"/>
      <c r="K913" s="118"/>
      <c r="L913" s="119"/>
      <c r="M913" s="120"/>
      <c r="N913" s="135"/>
      <c r="O913" s="120"/>
      <c r="P913" s="119"/>
      <c r="Q913" s="120"/>
      <c r="R913" s="118"/>
      <c r="S913" s="119"/>
      <c r="T913" s="119"/>
      <c r="U913" s="119"/>
      <c r="V913" s="119"/>
      <c r="W913" s="117"/>
      <c r="X913" s="119"/>
      <c r="Y913" s="117"/>
      <c r="Z913" s="117"/>
      <c r="AA913" s="134"/>
      <c r="AB913" s="118"/>
      <c r="AC913" s="134"/>
      <c r="AD913" s="134"/>
      <c r="AE913" s="134"/>
      <c r="AF913" s="117"/>
      <c r="AG913" s="124"/>
      <c r="AH913" s="124"/>
      <c r="AI913" s="124"/>
    </row>
    <row r="914" ht="12.0" customHeight="1">
      <c r="A914" s="112"/>
      <c r="B914" s="112"/>
      <c r="C914" s="112"/>
      <c r="D914" s="117"/>
      <c r="E914" s="114"/>
      <c r="F914" s="117"/>
      <c r="G914" s="117"/>
      <c r="H914" s="136"/>
      <c r="I914" s="117"/>
      <c r="J914" s="117"/>
      <c r="K914" s="118"/>
      <c r="L914" s="119"/>
      <c r="M914" s="120"/>
      <c r="N914" s="135"/>
      <c r="O914" s="120"/>
      <c r="P914" s="119"/>
      <c r="Q914" s="120"/>
      <c r="R914" s="118"/>
      <c r="S914" s="119"/>
      <c r="T914" s="119"/>
      <c r="U914" s="119"/>
      <c r="V914" s="119"/>
      <c r="W914" s="117"/>
      <c r="X914" s="119"/>
      <c r="Y914" s="117"/>
      <c r="Z914" s="117"/>
      <c r="AA914" s="134"/>
      <c r="AB914" s="118"/>
      <c r="AC914" s="134"/>
      <c r="AD914" s="134"/>
      <c r="AE914" s="134"/>
      <c r="AF914" s="117"/>
      <c r="AG914" s="124"/>
      <c r="AH914" s="124"/>
      <c r="AI914" s="124"/>
    </row>
    <row r="915" ht="12.0" customHeight="1">
      <c r="A915" s="112"/>
      <c r="B915" s="112"/>
      <c r="C915" s="112"/>
      <c r="D915" s="117"/>
      <c r="E915" s="114"/>
      <c r="F915" s="117"/>
      <c r="G915" s="117"/>
      <c r="H915" s="136"/>
      <c r="I915" s="117"/>
      <c r="J915" s="117"/>
      <c r="K915" s="118"/>
      <c r="L915" s="119"/>
      <c r="M915" s="120"/>
      <c r="N915" s="135"/>
      <c r="O915" s="120"/>
      <c r="P915" s="119"/>
      <c r="Q915" s="120"/>
      <c r="R915" s="118"/>
      <c r="S915" s="119"/>
      <c r="T915" s="119"/>
      <c r="U915" s="119"/>
      <c r="V915" s="119"/>
      <c r="W915" s="117"/>
      <c r="X915" s="119"/>
      <c r="Y915" s="117"/>
      <c r="Z915" s="117"/>
      <c r="AA915" s="134"/>
      <c r="AB915" s="118"/>
      <c r="AC915" s="134"/>
      <c r="AD915" s="134"/>
      <c r="AE915" s="134"/>
      <c r="AF915" s="117"/>
      <c r="AG915" s="124"/>
      <c r="AH915" s="124"/>
      <c r="AI915" s="124"/>
    </row>
    <row r="916" ht="12.0" customHeight="1">
      <c r="A916" s="112"/>
      <c r="B916" s="112"/>
      <c r="C916" s="112"/>
      <c r="D916" s="117"/>
      <c r="E916" s="114"/>
      <c r="F916" s="117"/>
      <c r="G916" s="117"/>
      <c r="H916" s="136"/>
      <c r="I916" s="117"/>
      <c r="J916" s="117"/>
      <c r="K916" s="118"/>
      <c r="L916" s="119"/>
      <c r="M916" s="120"/>
      <c r="N916" s="135"/>
      <c r="O916" s="120"/>
      <c r="P916" s="119"/>
      <c r="Q916" s="120"/>
      <c r="R916" s="118"/>
      <c r="S916" s="119"/>
      <c r="T916" s="119"/>
      <c r="U916" s="119"/>
      <c r="V916" s="119"/>
      <c r="W916" s="117"/>
      <c r="X916" s="119"/>
      <c r="Y916" s="117"/>
      <c r="Z916" s="117"/>
      <c r="AA916" s="134"/>
      <c r="AB916" s="118"/>
      <c r="AC916" s="134"/>
      <c r="AD916" s="134"/>
      <c r="AE916" s="134"/>
      <c r="AF916" s="117"/>
      <c r="AG916" s="124"/>
      <c r="AH916" s="124"/>
      <c r="AI916" s="124"/>
    </row>
    <row r="917" ht="12.0" customHeight="1">
      <c r="A917" s="112"/>
      <c r="B917" s="112"/>
      <c r="C917" s="112"/>
      <c r="D917" s="117"/>
      <c r="E917" s="114"/>
      <c r="F917" s="117"/>
      <c r="G917" s="117"/>
      <c r="H917" s="136"/>
      <c r="I917" s="117"/>
      <c r="J917" s="117"/>
      <c r="K917" s="118"/>
      <c r="L917" s="119"/>
      <c r="M917" s="120"/>
      <c r="N917" s="135"/>
      <c r="O917" s="120"/>
      <c r="P917" s="119"/>
      <c r="Q917" s="120"/>
      <c r="R917" s="118"/>
      <c r="S917" s="119"/>
      <c r="T917" s="119"/>
      <c r="U917" s="119"/>
      <c r="V917" s="119"/>
      <c r="W917" s="117"/>
      <c r="X917" s="119"/>
      <c r="Y917" s="117"/>
      <c r="Z917" s="117"/>
      <c r="AA917" s="134"/>
      <c r="AB917" s="118"/>
      <c r="AC917" s="134"/>
      <c r="AD917" s="134"/>
      <c r="AE917" s="134"/>
      <c r="AF917" s="117"/>
      <c r="AG917" s="124"/>
      <c r="AH917" s="124"/>
      <c r="AI917" s="124"/>
    </row>
    <row r="918" ht="12.0" customHeight="1">
      <c r="A918" s="112"/>
      <c r="B918" s="112"/>
      <c r="C918" s="112"/>
      <c r="D918" s="117"/>
      <c r="E918" s="114"/>
      <c r="F918" s="117"/>
      <c r="G918" s="117"/>
      <c r="H918" s="136"/>
      <c r="I918" s="117"/>
      <c r="J918" s="117"/>
      <c r="K918" s="118"/>
      <c r="L918" s="119"/>
      <c r="M918" s="120"/>
      <c r="N918" s="135"/>
      <c r="O918" s="120"/>
      <c r="P918" s="119"/>
      <c r="Q918" s="120"/>
      <c r="R918" s="118"/>
      <c r="S918" s="119"/>
      <c r="T918" s="119"/>
      <c r="U918" s="119"/>
      <c r="V918" s="119"/>
      <c r="W918" s="117"/>
      <c r="X918" s="119"/>
      <c r="Y918" s="117"/>
      <c r="Z918" s="117"/>
      <c r="AA918" s="134"/>
      <c r="AB918" s="118"/>
      <c r="AC918" s="134"/>
      <c r="AD918" s="134"/>
      <c r="AE918" s="134"/>
      <c r="AF918" s="117"/>
      <c r="AG918" s="124"/>
      <c r="AH918" s="124"/>
      <c r="AI918" s="124"/>
    </row>
    <row r="919" ht="12.0" customHeight="1">
      <c r="A919" s="112"/>
      <c r="B919" s="112"/>
      <c r="C919" s="112"/>
      <c r="D919" s="117"/>
      <c r="E919" s="114"/>
      <c r="F919" s="117"/>
      <c r="G919" s="117"/>
      <c r="H919" s="136"/>
      <c r="I919" s="117"/>
      <c r="J919" s="117"/>
      <c r="K919" s="118"/>
      <c r="L919" s="119"/>
      <c r="M919" s="120"/>
      <c r="N919" s="135"/>
      <c r="O919" s="120"/>
      <c r="P919" s="119"/>
      <c r="Q919" s="120"/>
      <c r="R919" s="118"/>
      <c r="S919" s="119"/>
      <c r="T919" s="119"/>
      <c r="U919" s="119"/>
      <c r="V919" s="119"/>
      <c r="W919" s="117"/>
      <c r="X919" s="119"/>
      <c r="Y919" s="117"/>
      <c r="Z919" s="117"/>
      <c r="AA919" s="134"/>
      <c r="AB919" s="118"/>
      <c r="AC919" s="134"/>
      <c r="AD919" s="134"/>
      <c r="AE919" s="134"/>
      <c r="AF919" s="117"/>
      <c r="AG919" s="124"/>
      <c r="AH919" s="124"/>
      <c r="AI919" s="124"/>
    </row>
    <row r="920" ht="12.0" customHeight="1">
      <c r="A920" s="112"/>
      <c r="B920" s="112"/>
      <c r="C920" s="112"/>
      <c r="D920" s="117"/>
      <c r="E920" s="114"/>
      <c r="F920" s="117"/>
      <c r="G920" s="117"/>
      <c r="H920" s="136"/>
      <c r="I920" s="117"/>
      <c r="J920" s="117"/>
      <c r="K920" s="118"/>
      <c r="L920" s="119"/>
      <c r="M920" s="120"/>
      <c r="N920" s="135"/>
      <c r="O920" s="120"/>
      <c r="P920" s="119"/>
      <c r="Q920" s="120"/>
      <c r="R920" s="118"/>
      <c r="S920" s="119"/>
      <c r="T920" s="119"/>
      <c r="U920" s="119"/>
      <c r="V920" s="119"/>
      <c r="W920" s="117"/>
      <c r="X920" s="119"/>
      <c r="Y920" s="117"/>
      <c r="Z920" s="117"/>
      <c r="AA920" s="134"/>
      <c r="AB920" s="118"/>
      <c r="AC920" s="134"/>
      <c r="AD920" s="134"/>
      <c r="AE920" s="134"/>
      <c r="AF920" s="117"/>
      <c r="AG920" s="124"/>
      <c r="AH920" s="124"/>
      <c r="AI920" s="124"/>
    </row>
    <row r="921" ht="12.0" customHeight="1">
      <c r="A921" s="112"/>
      <c r="B921" s="112"/>
      <c r="C921" s="112"/>
      <c r="D921" s="117"/>
      <c r="E921" s="114"/>
      <c r="F921" s="117"/>
      <c r="G921" s="117"/>
      <c r="H921" s="136"/>
      <c r="I921" s="117"/>
      <c r="J921" s="117"/>
      <c r="K921" s="118"/>
      <c r="L921" s="119"/>
      <c r="M921" s="120"/>
      <c r="N921" s="135"/>
      <c r="O921" s="120"/>
      <c r="P921" s="119"/>
      <c r="Q921" s="120"/>
      <c r="R921" s="118"/>
      <c r="S921" s="119"/>
      <c r="T921" s="119"/>
      <c r="U921" s="119"/>
      <c r="V921" s="119"/>
      <c r="W921" s="117"/>
      <c r="X921" s="119"/>
      <c r="Y921" s="117"/>
      <c r="Z921" s="117"/>
      <c r="AA921" s="134"/>
      <c r="AB921" s="118"/>
      <c r="AC921" s="134"/>
      <c r="AD921" s="134"/>
      <c r="AE921" s="134"/>
      <c r="AF921" s="117"/>
      <c r="AG921" s="124"/>
      <c r="AH921" s="124"/>
      <c r="AI921" s="124"/>
    </row>
    <row r="922" ht="12.0" customHeight="1">
      <c r="A922" s="112"/>
      <c r="B922" s="112"/>
      <c r="C922" s="112"/>
      <c r="D922" s="117"/>
      <c r="E922" s="114"/>
      <c r="F922" s="117"/>
      <c r="G922" s="117"/>
      <c r="H922" s="136"/>
      <c r="I922" s="117"/>
      <c r="J922" s="117"/>
      <c r="K922" s="118"/>
      <c r="L922" s="119"/>
      <c r="M922" s="120"/>
      <c r="N922" s="135"/>
      <c r="O922" s="120"/>
      <c r="P922" s="119"/>
      <c r="Q922" s="120"/>
      <c r="R922" s="118"/>
      <c r="S922" s="119"/>
      <c r="T922" s="119"/>
      <c r="U922" s="119"/>
      <c r="V922" s="119"/>
      <c r="W922" s="117"/>
      <c r="X922" s="119"/>
      <c r="Y922" s="117"/>
      <c r="Z922" s="117"/>
      <c r="AA922" s="134"/>
      <c r="AB922" s="118"/>
      <c r="AC922" s="134"/>
      <c r="AD922" s="134"/>
      <c r="AE922" s="134"/>
      <c r="AF922" s="117"/>
      <c r="AG922" s="124"/>
      <c r="AH922" s="124"/>
      <c r="AI922" s="124"/>
    </row>
    <row r="923" ht="12.0" customHeight="1">
      <c r="A923" s="112"/>
      <c r="B923" s="112"/>
      <c r="C923" s="112"/>
      <c r="D923" s="117"/>
      <c r="E923" s="114"/>
      <c r="F923" s="117"/>
      <c r="G923" s="117"/>
      <c r="H923" s="136"/>
      <c r="I923" s="117"/>
      <c r="J923" s="117"/>
      <c r="K923" s="118"/>
      <c r="L923" s="119"/>
      <c r="M923" s="120"/>
      <c r="N923" s="135"/>
      <c r="O923" s="120"/>
      <c r="P923" s="119"/>
      <c r="Q923" s="120"/>
      <c r="R923" s="118"/>
      <c r="S923" s="119"/>
      <c r="T923" s="119"/>
      <c r="U923" s="119"/>
      <c r="V923" s="119"/>
      <c r="W923" s="117"/>
      <c r="X923" s="119"/>
      <c r="Y923" s="117"/>
      <c r="Z923" s="117"/>
      <c r="AA923" s="134"/>
      <c r="AB923" s="118"/>
      <c r="AC923" s="134"/>
      <c r="AD923" s="134"/>
      <c r="AE923" s="134"/>
      <c r="AF923" s="117"/>
      <c r="AG923" s="124"/>
      <c r="AH923" s="124"/>
      <c r="AI923" s="124"/>
    </row>
    <row r="924" ht="12.0" customHeight="1">
      <c r="A924" s="112"/>
      <c r="B924" s="112"/>
      <c r="C924" s="112"/>
      <c r="D924" s="117"/>
      <c r="E924" s="114"/>
      <c r="F924" s="117"/>
      <c r="G924" s="117"/>
      <c r="H924" s="136"/>
      <c r="I924" s="117"/>
      <c r="J924" s="117"/>
      <c r="K924" s="118"/>
      <c r="L924" s="119"/>
      <c r="M924" s="120"/>
      <c r="N924" s="135"/>
      <c r="O924" s="120"/>
      <c r="P924" s="119"/>
      <c r="Q924" s="120"/>
      <c r="R924" s="118"/>
      <c r="S924" s="119"/>
      <c r="T924" s="119"/>
      <c r="U924" s="119"/>
      <c r="V924" s="119"/>
      <c r="W924" s="117"/>
      <c r="X924" s="119"/>
      <c r="Y924" s="117"/>
      <c r="Z924" s="117"/>
      <c r="AA924" s="134"/>
      <c r="AB924" s="118"/>
      <c r="AC924" s="134"/>
      <c r="AD924" s="134"/>
      <c r="AE924" s="134"/>
      <c r="AF924" s="117"/>
      <c r="AG924" s="124"/>
      <c r="AH924" s="124"/>
      <c r="AI924" s="124"/>
    </row>
    <row r="925" ht="12.0" customHeight="1">
      <c r="A925" s="112"/>
      <c r="B925" s="112"/>
      <c r="C925" s="112"/>
      <c r="D925" s="117"/>
      <c r="E925" s="114"/>
      <c r="F925" s="117"/>
      <c r="G925" s="117"/>
      <c r="H925" s="136"/>
      <c r="I925" s="117"/>
      <c r="J925" s="117"/>
      <c r="K925" s="118"/>
      <c r="L925" s="119"/>
      <c r="M925" s="120"/>
      <c r="N925" s="135"/>
      <c r="O925" s="120"/>
      <c r="P925" s="119"/>
      <c r="Q925" s="120"/>
      <c r="R925" s="118"/>
      <c r="S925" s="119"/>
      <c r="T925" s="119"/>
      <c r="U925" s="119"/>
      <c r="V925" s="119"/>
      <c r="W925" s="117"/>
      <c r="X925" s="119"/>
      <c r="Y925" s="117"/>
      <c r="Z925" s="117"/>
      <c r="AA925" s="134"/>
      <c r="AB925" s="118"/>
      <c r="AC925" s="134"/>
      <c r="AD925" s="134"/>
      <c r="AE925" s="134"/>
      <c r="AF925" s="117"/>
      <c r="AG925" s="124"/>
      <c r="AH925" s="124"/>
      <c r="AI925" s="124"/>
    </row>
    <row r="926" ht="12.0" customHeight="1">
      <c r="A926" s="112"/>
      <c r="B926" s="112"/>
      <c r="C926" s="112"/>
      <c r="D926" s="117"/>
      <c r="E926" s="114"/>
      <c r="F926" s="117"/>
      <c r="G926" s="117"/>
      <c r="H926" s="136"/>
      <c r="I926" s="117"/>
      <c r="J926" s="117"/>
      <c r="K926" s="118"/>
      <c r="L926" s="119"/>
      <c r="M926" s="120"/>
      <c r="N926" s="135"/>
      <c r="O926" s="120"/>
      <c r="P926" s="119"/>
      <c r="Q926" s="120"/>
      <c r="R926" s="118"/>
      <c r="S926" s="119"/>
      <c r="T926" s="119"/>
      <c r="U926" s="119"/>
      <c r="V926" s="119"/>
      <c r="W926" s="117"/>
      <c r="X926" s="119"/>
      <c r="Y926" s="117"/>
      <c r="Z926" s="117"/>
      <c r="AA926" s="134"/>
      <c r="AB926" s="118"/>
      <c r="AC926" s="134"/>
      <c r="AD926" s="134"/>
      <c r="AE926" s="134"/>
      <c r="AF926" s="117"/>
      <c r="AG926" s="124"/>
      <c r="AH926" s="124"/>
      <c r="AI926" s="124"/>
    </row>
    <row r="927" ht="12.0" customHeight="1">
      <c r="A927" s="112"/>
      <c r="B927" s="112"/>
      <c r="C927" s="112"/>
      <c r="D927" s="117"/>
      <c r="E927" s="114"/>
      <c r="F927" s="117"/>
      <c r="G927" s="117"/>
      <c r="H927" s="136"/>
      <c r="I927" s="117"/>
      <c r="J927" s="117"/>
      <c r="K927" s="118"/>
      <c r="L927" s="119"/>
      <c r="M927" s="120"/>
      <c r="N927" s="135"/>
      <c r="O927" s="120"/>
      <c r="P927" s="119"/>
      <c r="Q927" s="120"/>
      <c r="R927" s="118"/>
      <c r="S927" s="119"/>
      <c r="T927" s="119"/>
      <c r="U927" s="119"/>
      <c r="V927" s="119"/>
      <c r="W927" s="117"/>
      <c r="X927" s="119"/>
      <c r="Y927" s="117"/>
      <c r="Z927" s="117"/>
      <c r="AA927" s="134"/>
      <c r="AB927" s="118"/>
      <c r="AC927" s="134"/>
      <c r="AD927" s="134"/>
      <c r="AE927" s="134"/>
      <c r="AF927" s="117"/>
      <c r="AG927" s="124"/>
      <c r="AH927" s="124"/>
      <c r="AI927" s="124"/>
    </row>
    <row r="928" ht="12.0" customHeight="1">
      <c r="A928" s="112"/>
      <c r="B928" s="112"/>
      <c r="C928" s="112"/>
      <c r="D928" s="117"/>
      <c r="E928" s="114"/>
      <c r="F928" s="117"/>
      <c r="G928" s="117"/>
      <c r="H928" s="136"/>
      <c r="I928" s="117"/>
      <c r="J928" s="117"/>
      <c r="K928" s="118"/>
      <c r="L928" s="119"/>
      <c r="M928" s="120"/>
      <c r="N928" s="135"/>
      <c r="O928" s="120"/>
      <c r="P928" s="119"/>
      <c r="Q928" s="120"/>
      <c r="R928" s="118"/>
      <c r="S928" s="119"/>
      <c r="T928" s="119"/>
      <c r="U928" s="119"/>
      <c r="V928" s="119"/>
      <c r="W928" s="117"/>
      <c r="X928" s="119"/>
      <c r="Y928" s="117"/>
      <c r="Z928" s="117"/>
      <c r="AA928" s="134"/>
      <c r="AB928" s="118"/>
      <c r="AC928" s="134"/>
      <c r="AD928" s="134"/>
      <c r="AE928" s="134"/>
      <c r="AF928" s="117"/>
      <c r="AG928" s="124"/>
      <c r="AH928" s="124"/>
      <c r="AI928" s="124"/>
    </row>
    <row r="929" ht="12.0" customHeight="1">
      <c r="A929" s="112"/>
      <c r="B929" s="112"/>
      <c r="C929" s="112"/>
      <c r="D929" s="117"/>
      <c r="E929" s="114"/>
      <c r="F929" s="117"/>
      <c r="G929" s="117"/>
      <c r="H929" s="136"/>
      <c r="I929" s="117"/>
      <c r="J929" s="117"/>
      <c r="K929" s="118"/>
      <c r="L929" s="119"/>
      <c r="M929" s="120"/>
      <c r="N929" s="135"/>
      <c r="O929" s="120"/>
      <c r="P929" s="119"/>
      <c r="Q929" s="120"/>
      <c r="R929" s="118"/>
      <c r="S929" s="119"/>
      <c r="T929" s="119"/>
      <c r="U929" s="119"/>
      <c r="V929" s="119"/>
      <c r="W929" s="117"/>
      <c r="X929" s="119"/>
      <c r="Y929" s="117"/>
      <c r="Z929" s="117"/>
      <c r="AA929" s="134"/>
      <c r="AB929" s="118"/>
      <c r="AC929" s="134"/>
      <c r="AD929" s="134"/>
      <c r="AE929" s="134"/>
      <c r="AF929" s="117"/>
      <c r="AG929" s="124"/>
      <c r="AH929" s="124"/>
      <c r="AI929" s="124"/>
    </row>
    <row r="930" ht="12.0" customHeight="1">
      <c r="A930" s="112"/>
      <c r="B930" s="112"/>
      <c r="C930" s="112"/>
      <c r="D930" s="117"/>
      <c r="E930" s="114"/>
      <c r="F930" s="117"/>
      <c r="G930" s="117"/>
      <c r="H930" s="136"/>
      <c r="I930" s="117"/>
      <c r="J930" s="117"/>
      <c r="K930" s="118"/>
      <c r="L930" s="119"/>
      <c r="M930" s="120"/>
      <c r="N930" s="135"/>
      <c r="O930" s="120"/>
      <c r="P930" s="119"/>
      <c r="Q930" s="120"/>
      <c r="R930" s="118"/>
      <c r="S930" s="119"/>
      <c r="T930" s="119"/>
      <c r="U930" s="119"/>
      <c r="V930" s="119"/>
      <c r="W930" s="117"/>
      <c r="X930" s="119"/>
      <c r="Y930" s="117"/>
      <c r="Z930" s="117"/>
      <c r="AA930" s="134"/>
      <c r="AB930" s="118"/>
      <c r="AC930" s="134"/>
      <c r="AD930" s="134"/>
      <c r="AE930" s="134"/>
      <c r="AF930" s="117"/>
      <c r="AG930" s="124"/>
      <c r="AH930" s="124"/>
      <c r="AI930" s="124"/>
    </row>
    <row r="931" ht="12.0" customHeight="1">
      <c r="A931" s="112"/>
      <c r="B931" s="112"/>
      <c r="C931" s="112"/>
      <c r="D931" s="117"/>
      <c r="E931" s="114"/>
      <c r="F931" s="117"/>
      <c r="G931" s="117"/>
      <c r="H931" s="136"/>
      <c r="I931" s="117"/>
      <c r="J931" s="117"/>
      <c r="K931" s="118"/>
      <c r="L931" s="119"/>
      <c r="M931" s="120"/>
      <c r="N931" s="135"/>
      <c r="O931" s="120"/>
      <c r="P931" s="119"/>
      <c r="Q931" s="120"/>
      <c r="R931" s="118"/>
      <c r="S931" s="119"/>
      <c r="T931" s="119"/>
      <c r="U931" s="119"/>
      <c r="V931" s="119"/>
      <c r="W931" s="117"/>
      <c r="X931" s="119"/>
      <c r="Y931" s="117"/>
      <c r="Z931" s="117"/>
      <c r="AA931" s="134"/>
      <c r="AB931" s="118"/>
      <c r="AC931" s="134"/>
      <c r="AD931" s="134"/>
      <c r="AE931" s="134"/>
      <c r="AF931" s="117"/>
      <c r="AG931" s="124"/>
      <c r="AH931" s="124"/>
      <c r="AI931" s="124"/>
    </row>
    <row r="932" ht="12.0" customHeight="1">
      <c r="A932" s="112"/>
      <c r="B932" s="112"/>
      <c r="C932" s="112"/>
      <c r="D932" s="117"/>
      <c r="E932" s="114"/>
      <c r="F932" s="117"/>
      <c r="G932" s="117"/>
      <c r="H932" s="136"/>
      <c r="I932" s="117"/>
      <c r="J932" s="117"/>
      <c r="K932" s="118"/>
      <c r="L932" s="119"/>
      <c r="M932" s="120"/>
      <c r="N932" s="135"/>
      <c r="O932" s="120"/>
      <c r="P932" s="119"/>
      <c r="Q932" s="120"/>
      <c r="R932" s="118"/>
      <c r="S932" s="119"/>
      <c r="T932" s="119"/>
      <c r="U932" s="119"/>
      <c r="V932" s="119"/>
      <c r="W932" s="117"/>
      <c r="X932" s="119"/>
      <c r="Y932" s="117"/>
      <c r="Z932" s="117"/>
      <c r="AA932" s="134"/>
      <c r="AB932" s="118"/>
      <c r="AC932" s="134"/>
      <c r="AD932" s="134"/>
      <c r="AE932" s="134"/>
      <c r="AF932" s="117"/>
      <c r="AG932" s="124"/>
      <c r="AH932" s="124"/>
      <c r="AI932" s="124"/>
    </row>
    <row r="933" ht="12.0" customHeight="1">
      <c r="A933" s="112"/>
      <c r="B933" s="112"/>
      <c r="C933" s="112"/>
      <c r="D933" s="117"/>
      <c r="E933" s="114"/>
      <c r="F933" s="117"/>
      <c r="G933" s="117"/>
      <c r="H933" s="136"/>
      <c r="I933" s="117"/>
      <c r="J933" s="117"/>
      <c r="K933" s="118"/>
      <c r="L933" s="119"/>
      <c r="M933" s="120"/>
      <c r="N933" s="135"/>
      <c r="O933" s="120"/>
      <c r="P933" s="119"/>
      <c r="Q933" s="120"/>
      <c r="R933" s="118"/>
      <c r="S933" s="119"/>
      <c r="T933" s="119"/>
      <c r="U933" s="119"/>
      <c r="V933" s="119"/>
      <c r="W933" s="117"/>
      <c r="X933" s="119"/>
      <c r="Y933" s="117"/>
      <c r="Z933" s="117"/>
      <c r="AA933" s="134"/>
      <c r="AB933" s="118"/>
      <c r="AC933" s="134"/>
      <c r="AD933" s="134"/>
      <c r="AE933" s="134"/>
      <c r="AF933" s="117"/>
      <c r="AG933" s="124"/>
      <c r="AH933" s="124"/>
      <c r="AI933" s="124"/>
    </row>
    <row r="934" ht="12.0" customHeight="1">
      <c r="A934" s="112"/>
      <c r="B934" s="112"/>
      <c r="C934" s="112"/>
      <c r="D934" s="117"/>
      <c r="E934" s="114"/>
      <c r="F934" s="117"/>
      <c r="G934" s="117"/>
      <c r="H934" s="136"/>
      <c r="I934" s="117"/>
      <c r="J934" s="117"/>
      <c r="K934" s="118"/>
      <c r="L934" s="119"/>
      <c r="M934" s="120"/>
      <c r="N934" s="135"/>
      <c r="O934" s="120"/>
      <c r="P934" s="119"/>
      <c r="Q934" s="120"/>
      <c r="R934" s="118"/>
      <c r="S934" s="119"/>
      <c r="T934" s="119"/>
      <c r="U934" s="119"/>
      <c r="V934" s="119"/>
      <c r="W934" s="117"/>
      <c r="X934" s="119"/>
      <c r="Y934" s="117"/>
      <c r="Z934" s="117"/>
      <c r="AA934" s="134"/>
      <c r="AB934" s="118"/>
      <c r="AC934" s="134"/>
      <c r="AD934" s="134"/>
      <c r="AE934" s="134"/>
      <c r="AF934" s="117"/>
      <c r="AG934" s="124"/>
      <c r="AH934" s="124"/>
      <c r="AI934" s="124"/>
    </row>
    <row r="935" ht="12.0" customHeight="1">
      <c r="A935" s="112"/>
      <c r="B935" s="112"/>
      <c r="C935" s="112"/>
      <c r="D935" s="117"/>
      <c r="E935" s="114"/>
      <c r="F935" s="117"/>
      <c r="G935" s="117"/>
      <c r="H935" s="136"/>
      <c r="I935" s="117"/>
      <c r="J935" s="117"/>
      <c r="K935" s="118"/>
      <c r="L935" s="119"/>
      <c r="M935" s="120"/>
      <c r="N935" s="135"/>
      <c r="O935" s="120"/>
      <c r="P935" s="119"/>
      <c r="Q935" s="120"/>
      <c r="R935" s="118"/>
      <c r="S935" s="119"/>
      <c r="T935" s="119"/>
      <c r="U935" s="119"/>
      <c r="V935" s="119"/>
      <c r="W935" s="117"/>
      <c r="X935" s="119"/>
      <c r="Y935" s="117"/>
      <c r="Z935" s="117"/>
      <c r="AA935" s="134"/>
      <c r="AB935" s="118"/>
      <c r="AC935" s="134"/>
      <c r="AD935" s="134"/>
      <c r="AE935" s="134"/>
      <c r="AF935" s="117"/>
      <c r="AG935" s="124"/>
      <c r="AH935" s="124"/>
      <c r="AI935" s="124"/>
    </row>
    <row r="936" ht="12.0" customHeight="1">
      <c r="A936" s="112"/>
      <c r="B936" s="112"/>
      <c r="C936" s="112"/>
      <c r="D936" s="117"/>
      <c r="E936" s="114"/>
      <c r="F936" s="117"/>
      <c r="G936" s="117"/>
      <c r="H936" s="136"/>
      <c r="I936" s="117"/>
      <c r="J936" s="117"/>
      <c r="K936" s="118"/>
      <c r="L936" s="119"/>
      <c r="M936" s="120"/>
      <c r="N936" s="135"/>
      <c r="O936" s="120"/>
      <c r="P936" s="119"/>
      <c r="Q936" s="120"/>
      <c r="R936" s="118"/>
      <c r="S936" s="119"/>
      <c r="T936" s="119"/>
      <c r="U936" s="119"/>
      <c r="V936" s="119"/>
      <c r="W936" s="117"/>
      <c r="X936" s="119"/>
      <c r="Y936" s="117"/>
      <c r="Z936" s="117"/>
      <c r="AA936" s="134"/>
      <c r="AB936" s="118"/>
      <c r="AC936" s="134"/>
      <c r="AD936" s="134"/>
      <c r="AE936" s="134"/>
      <c r="AF936" s="117"/>
      <c r="AG936" s="124"/>
      <c r="AH936" s="124"/>
      <c r="AI936" s="124"/>
    </row>
    <row r="937" ht="12.0" customHeight="1">
      <c r="A937" s="112"/>
      <c r="B937" s="112"/>
      <c r="C937" s="112"/>
      <c r="D937" s="117"/>
      <c r="E937" s="114"/>
      <c r="F937" s="117"/>
      <c r="G937" s="117"/>
      <c r="H937" s="136"/>
      <c r="I937" s="117"/>
      <c r="J937" s="117"/>
      <c r="K937" s="118"/>
      <c r="L937" s="119"/>
      <c r="M937" s="120"/>
      <c r="N937" s="135"/>
      <c r="O937" s="120"/>
      <c r="P937" s="119"/>
      <c r="Q937" s="120"/>
      <c r="R937" s="118"/>
      <c r="S937" s="119"/>
      <c r="T937" s="119"/>
      <c r="U937" s="119"/>
      <c r="V937" s="119"/>
      <c r="W937" s="117"/>
      <c r="X937" s="119"/>
      <c r="Y937" s="117"/>
      <c r="Z937" s="117"/>
      <c r="AA937" s="134"/>
      <c r="AB937" s="118"/>
      <c r="AC937" s="134"/>
      <c r="AD937" s="134"/>
      <c r="AE937" s="134"/>
      <c r="AF937" s="117"/>
      <c r="AG937" s="124"/>
      <c r="AH937" s="124"/>
      <c r="AI937" s="124"/>
    </row>
    <row r="938" ht="12.0" customHeight="1">
      <c r="A938" s="112"/>
      <c r="B938" s="112"/>
      <c r="C938" s="112"/>
      <c r="D938" s="117"/>
      <c r="E938" s="114"/>
      <c r="F938" s="117"/>
      <c r="G938" s="117"/>
      <c r="H938" s="136"/>
      <c r="I938" s="117"/>
      <c r="J938" s="117"/>
      <c r="K938" s="118"/>
      <c r="L938" s="119"/>
      <c r="M938" s="120"/>
      <c r="N938" s="135"/>
      <c r="O938" s="120"/>
      <c r="P938" s="119"/>
      <c r="Q938" s="120"/>
      <c r="R938" s="118"/>
      <c r="S938" s="119"/>
      <c r="T938" s="119"/>
      <c r="U938" s="119"/>
      <c r="V938" s="119"/>
      <c r="W938" s="117"/>
      <c r="X938" s="119"/>
      <c r="Y938" s="117"/>
      <c r="Z938" s="117"/>
      <c r="AA938" s="134"/>
      <c r="AB938" s="118"/>
      <c r="AC938" s="134"/>
      <c r="AD938" s="134"/>
      <c r="AE938" s="134"/>
      <c r="AF938" s="117"/>
      <c r="AG938" s="124"/>
      <c r="AH938" s="124"/>
      <c r="AI938" s="124"/>
    </row>
    <row r="939" ht="12.0" customHeight="1">
      <c r="A939" s="112"/>
      <c r="B939" s="112"/>
      <c r="C939" s="112"/>
      <c r="D939" s="117"/>
      <c r="E939" s="114"/>
      <c r="F939" s="117"/>
      <c r="G939" s="117"/>
      <c r="H939" s="136"/>
      <c r="I939" s="117"/>
      <c r="J939" s="117"/>
      <c r="K939" s="118"/>
      <c r="L939" s="119"/>
      <c r="M939" s="120"/>
      <c r="N939" s="135"/>
      <c r="O939" s="120"/>
      <c r="P939" s="119"/>
      <c r="Q939" s="120"/>
      <c r="R939" s="118"/>
      <c r="S939" s="119"/>
      <c r="T939" s="119"/>
      <c r="U939" s="119"/>
      <c r="V939" s="119"/>
      <c r="W939" s="117"/>
      <c r="X939" s="119"/>
      <c r="Y939" s="117"/>
      <c r="Z939" s="117"/>
      <c r="AA939" s="134"/>
      <c r="AB939" s="118"/>
      <c r="AC939" s="134"/>
      <c r="AD939" s="134"/>
      <c r="AE939" s="134"/>
      <c r="AF939" s="117"/>
      <c r="AG939" s="124"/>
      <c r="AH939" s="124"/>
      <c r="AI939" s="124"/>
    </row>
    <row r="940" ht="12.0" customHeight="1">
      <c r="A940" s="112"/>
      <c r="B940" s="112"/>
      <c r="C940" s="112"/>
      <c r="D940" s="117"/>
      <c r="E940" s="114"/>
      <c r="F940" s="117"/>
      <c r="G940" s="117"/>
      <c r="H940" s="136"/>
      <c r="I940" s="117"/>
      <c r="J940" s="117"/>
      <c r="K940" s="118"/>
      <c r="L940" s="119"/>
      <c r="M940" s="120"/>
      <c r="N940" s="135"/>
      <c r="O940" s="120"/>
      <c r="P940" s="119"/>
      <c r="Q940" s="120"/>
      <c r="R940" s="118"/>
      <c r="S940" s="119"/>
      <c r="T940" s="119"/>
      <c r="U940" s="119"/>
      <c r="V940" s="119"/>
      <c r="W940" s="117"/>
      <c r="X940" s="119"/>
      <c r="Y940" s="117"/>
      <c r="Z940" s="117"/>
      <c r="AA940" s="134"/>
      <c r="AB940" s="118"/>
      <c r="AC940" s="134"/>
      <c r="AD940" s="134"/>
      <c r="AE940" s="134"/>
      <c r="AF940" s="117"/>
      <c r="AG940" s="124"/>
      <c r="AH940" s="124"/>
      <c r="AI940" s="124"/>
    </row>
    <row r="941" ht="12.0" customHeight="1">
      <c r="A941" s="112"/>
      <c r="B941" s="112"/>
      <c r="C941" s="112"/>
      <c r="D941" s="117"/>
      <c r="E941" s="114"/>
      <c r="F941" s="117"/>
      <c r="G941" s="117"/>
      <c r="H941" s="136"/>
      <c r="I941" s="117"/>
      <c r="J941" s="117"/>
      <c r="K941" s="118"/>
      <c r="L941" s="119"/>
      <c r="M941" s="120"/>
      <c r="N941" s="135"/>
      <c r="O941" s="120"/>
      <c r="P941" s="119"/>
      <c r="Q941" s="120"/>
      <c r="R941" s="118"/>
      <c r="S941" s="119"/>
      <c r="T941" s="119"/>
      <c r="U941" s="119"/>
      <c r="V941" s="119"/>
      <c r="W941" s="117"/>
      <c r="X941" s="119"/>
      <c r="Y941" s="117"/>
      <c r="Z941" s="117"/>
      <c r="AA941" s="134"/>
      <c r="AB941" s="118"/>
      <c r="AC941" s="134"/>
      <c r="AD941" s="134"/>
      <c r="AE941" s="134"/>
      <c r="AF941" s="117"/>
      <c r="AG941" s="124"/>
      <c r="AH941" s="124"/>
      <c r="AI941" s="124"/>
    </row>
    <row r="942" ht="12.0" customHeight="1">
      <c r="A942" s="112"/>
      <c r="B942" s="112"/>
      <c r="C942" s="112"/>
      <c r="D942" s="117"/>
      <c r="E942" s="114"/>
      <c r="F942" s="117"/>
      <c r="G942" s="117"/>
      <c r="H942" s="136"/>
      <c r="I942" s="117"/>
      <c r="J942" s="117"/>
      <c r="K942" s="118"/>
      <c r="L942" s="119"/>
      <c r="M942" s="120"/>
      <c r="N942" s="135"/>
      <c r="O942" s="120"/>
      <c r="P942" s="119"/>
      <c r="Q942" s="120"/>
      <c r="R942" s="118"/>
      <c r="S942" s="119"/>
      <c r="T942" s="119"/>
      <c r="U942" s="119"/>
      <c r="V942" s="119"/>
      <c r="W942" s="117"/>
      <c r="X942" s="119"/>
      <c r="Y942" s="117"/>
      <c r="Z942" s="117"/>
      <c r="AA942" s="134"/>
      <c r="AB942" s="118"/>
      <c r="AC942" s="134"/>
      <c r="AD942" s="134"/>
      <c r="AE942" s="134"/>
      <c r="AF942" s="117"/>
      <c r="AG942" s="124"/>
      <c r="AH942" s="124"/>
      <c r="AI942" s="124"/>
    </row>
    <row r="943" ht="12.0" customHeight="1">
      <c r="A943" s="112"/>
      <c r="B943" s="112"/>
      <c r="C943" s="112"/>
      <c r="D943" s="117"/>
      <c r="E943" s="114"/>
      <c r="F943" s="117"/>
      <c r="G943" s="117"/>
      <c r="H943" s="136"/>
      <c r="I943" s="117"/>
      <c r="J943" s="117"/>
      <c r="K943" s="118"/>
      <c r="L943" s="119"/>
      <c r="M943" s="120"/>
      <c r="N943" s="135"/>
      <c r="O943" s="120"/>
      <c r="P943" s="119"/>
      <c r="Q943" s="120"/>
      <c r="R943" s="118"/>
      <c r="S943" s="119"/>
      <c r="T943" s="119"/>
      <c r="U943" s="119"/>
      <c r="V943" s="119"/>
      <c r="W943" s="117"/>
      <c r="X943" s="119"/>
      <c r="Y943" s="117"/>
      <c r="Z943" s="117"/>
      <c r="AA943" s="134"/>
      <c r="AB943" s="118"/>
      <c r="AC943" s="134"/>
      <c r="AD943" s="134"/>
      <c r="AE943" s="134"/>
      <c r="AF943" s="117"/>
      <c r="AG943" s="124"/>
      <c r="AH943" s="124"/>
      <c r="AI943" s="124"/>
    </row>
    <row r="944" ht="12.0" customHeight="1">
      <c r="A944" s="112"/>
      <c r="B944" s="112"/>
      <c r="C944" s="112"/>
      <c r="D944" s="117"/>
      <c r="E944" s="114"/>
      <c r="F944" s="117"/>
      <c r="G944" s="117"/>
      <c r="H944" s="136"/>
      <c r="I944" s="117"/>
      <c r="J944" s="117"/>
      <c r="K944" s="118"/>
      <c r="L944" s="119"/>
      <c r="M944" s="120"/>
      <c r="N944" s="135"/>
      <c r="O944" s="120"/>
      <c r="P944" s="119"/>
      <c r="Q944" s="120"/>
      <c r="R944" s="118"/>
      <c r="S944" s="119"/>
      <c r="T944" s="119"/>
      <c r="U944" s="119"/>
      <c r="V944" s="119"/>
      <c r="W944" s="117"/>
      <c r="X944" s="119"/>
      <c r="Y944" s="117"/>
      <c r="Z944" s="117"/>
      <c r="AA944" s="134"/>
      <c r="AB944" s="118"/>
      <c r="AC944" s="134"/>
      <c r="AD944" s="134"/>
      <c r="AE944" s="134"/>
      <c r="AF944" s="117"/>
      <c r="AG944" s="124"/>
      <c r="AH944" s="124"/>
      <c r="AI944" s="124"/>
    </row>
    <row r="945" ht="12.0" customHeight="1">
      <c r="A945" s="112"/>
      <c r="B945" s="112"/>
      <c r="C945" s="112"/>
      <c r="D945" s="117"/>
      <c r="E945" s="114"/>
      <c r="F945" s="117"/>
      <c r="G945" s="117"/>
      <c r="H945" s="136"/>
      <c r="I945" s="117"/>
      <c r="J945" s="117"/>
      <c r="K945" s="118"/>
      <c r="L945" s="119"/>
      <c r="M945" s="120"/>
      <c r="N945" s="135"/>
      <c r="O945" s="120"/>
      <c r="P945" s="119"/>
      <c r="Q945" s="120"/>
      <c r="R945" s="118"/>
      <c r="S945" s="119"/>
      <c r="T945" s="119"/>
      <c r="U945" s="119"/>
      <c r="V945" s="119"/>
      <c r="W945" s="117"/>
      <c r="X945" s="119"/>
      <c r="Y945" s="117"/>
      <c r="Z945" s="117"/>
      <c r="AA945" s="134"/>
      <c r="AB945" s="118"/>
      <c r="AC945" s="134"/>
      <c r="AD945" s="134"/>
      <c r="AE945" s="134"/>
      <c r="AF945" s="117"/>
      <c r="AG945" s="124"/>
      <c r="AH945" s="124"/>
      <c r="AI945" s="124"/>
    </row>
    <row r="946" ht="12.0" customHeight="1">
      <c r="A946" s="112"/>
      <c r="B946" s="112"/>
      <c r="C946" s="112"/>
      <c r="D946" s="117"/>
      <c r="E946" s="114"/>
      <c r="F946" s="117"/>
      <c r="G946" s="117"/>
      <c r="H946" s="136"/>
      <c r="I946" s="117"/>
      <c r="J946" s="117"/>
      <c r="K946" s="118"/>
      <c r="L946" s="119"/>
      <c r="M946" s="120"/>
      <c r="N946" s="135"/>
      <c r="O946" s="120"/>
      <c r="P946" s="119"/>
      <c r="Q946" s="120"/>
      <c r="R946" s="118"/>
      <c r="S946" s="119"/>
      <c r="T946" s="119"/>
      <c r="U946" s="119"/>
      <c r="V946" s="119"/>
      <c r="W946" s="117"/>
      <c r="X946" s="119"/>
      <c r="Y946" s="117"/>
      <c r="Z946" s="117"/>
      <c r="AA946" s="134"/>
      <c r="AB946" s="118"/>
      <c r="AC946" s="134"/>
      <c r="AD946" s="134"/>
      <c r="AE946" s="134"/>
      <c r="AF946" s="117"/>
      <c r="AG946" s="124"/>
      <c r="AH946" s="124"/>
      <c r="AI946" s="124"/>
    </row>
    <row r="947" ht="12.0" customHeight="1">
      <c r="A947" s="112"/>
      <c r="B947" s="112"/>
      <c r="C947" s="112"/>
      <c r="D947" s="117"/>
      <c r="E947" s="114"/>
      <c r="F947" s="117"/>
      <c r="G947" s="117"/>
      <c r="H947" s="136"/>
      <c r="I947" s="117"/>
      <c r="J947" s="117"/>
      <c r="K947" s="118"/>
      <c r="L947" s="119"/>
      <c r="M947" s="120"/>
      <c r="N947" s="135"/>
      <c r="O947" s="120"/>
      <c r="P947" s="119"/>
      <c r="Q947" s="120"/>
      <c r="R947" s="118"/>
      <c r="S947" s="119"/>
      <c r="T947" s="119"/>
      <c r="U947" s="119"/>
      <c r="V947" s="119"/>
      <c r="W947" s="117"/>
      <c r="X947" s="119"/>
      <c r="Y947" s="117"/>
      <c r="Z947" s="117"/>
      <c r="AA947" s="134"/>
      <c r="AB947" s="118"/>
      <c r="AC947" s="134"/>
      <c r="AD947" s="134"/>
      <c r="AE947" s="134"/>
      <c r="AF947" s="117"/>
      <c r="AG947" s="124"/>
      <c r="AH947" s="124"/>
      <c r="AI947" s="124"/>
    </row>
    <row r="948" ht="12.0" customHeight="1">
      <c r="A948" s="112"/>
      <c r="B948" s="112"/>
      <c r="C948" s="112"/>
      <c r="D948" s="117"/>
      <c r="E948" s="114"/>
      <c r="F948" s="117"/>
      <c r="G948" s="117"/>
      <c r="H948" s="136"/>
      <c r="I948" s="117"/>
      <c r="J948" s="117"/>
      <c r="K948" s="118"/>
      <c r="L948" s="119"/>
      <c r="M948" s="120"/>
      <c r="N948" s="135"/>
      <c r="O948" s="120"/>
      <c r="P948" s="119"/>
      <c r="Q948" s="120"/>
      <c r="R948" s="118"/>
      <c r="S948" s="119"/>
      <c r="T948" s="119"/>
      <c r="U948" s="119"/>
      <c r="V948" s="119"/>
      <c r="W948" s="117"/>
      <c r="X948" s="119"/>
      <c r="Y948" s="117"/>
      <c r="Z948" s="117"/>
      <c r="AA948" s="134"/>
      <c r="AB948" s="118"/>
      <c r="AC948" s="134"/>
      <c r="AD948" s="134"/>
      <c r="AE948" s="134"/>
      <c r="AF948" s="117"/>
      <c r="AG948" s="124"/>
      <c r="AH948" s="124"/>
      <c r="AI948" s="124"/>
    </row>
    <row r="949" ht="12.0" customHeight="1">
      <c r="A949" s="112"/>
      <c r="B949" s="112"/>
      <c r="C949" s="112"/>
      <c r="D949" s="117"/>
      <c r="E949" s="114"/>
      <c r="F949" s="117"/>
      <c r="G949" s="117"/>
      <c r="H949" s="136"/>
      <c r="I949" s="117"/>
      <c r="J949" s="117"/>
      <c r="K949" s="118"/>
      <c r="L949" s="119"/>
      <c r="M949" s="120"/>
      <c r="N949" s="135"/>
      <c r="O949" s="120"/>
      <c r="P949" s="119"/>
      <c r="Q949" s="120"/>
      <c r="R949" s="118"/>
      <c r="S949" s="119"/>
      <c r="T949" s="119"/>
      <c r="U949" s="119"/>
      <c r="V949" s="119"/>
      <c r="W949" s="117"/>
      <c r="X949" s="119"/>
      <c r="Y949" s="117"/>
      <c r="Z949" s="117"/>
      <c r="AA949" s="134"/>
      <c r="AB949" s="118"/>
      <c r="AC949" s="134"/>
      <c r="AD949" s="134"/>
      <c r="AE949" s="134"/>
      <c r="AF949" s="117"/>
      <c r="AG949" s="124"/>
      <c r="AH949" s="124"/>
      <c r="AI949" s="124"/>
    </row>
    <row r="950" ht="12.0" customHeight="1">
      <c r="A950" s="112"/>
      <c r="B950" s="112"/>
      <c r="C950" s="112"/>
      <c r="D950" s="117"/>
      <c r="E950" s="114"/>
      <c r="F950" s="117"/>
      <c r="G950" s="117"/>
      <c r="H950" s="136"/>
      <c r="I950" s="117"/>
      <c r="J950" s="117"/>
      <c r="K950" s="118"/>
      <c r="L950" s="119"/>
      <c r="M950" s="120"/>
      <c r="N950" s="135"/>
      <c r="O950" s="120"/>
      <c r="P950" s="119"/>
      <c r="Q950" s="120"/>
      <c r="R950" s="118"/>
      <c r="S950" s="119"/>
      <c r="T950" s="119"/>
      <c r="U950" s="119"/>
      <c r="V950" s="119"/>
      <c r="W950" s="117"/>
      <c r="X950" s="119"/>
      <c r="Y950" s="117"/>
      <c r="Z950" s="117"/>
      <c r="AA950" s="134"/>
      <c r="AB950" s="118"/>
      <c r="AC950" s="134"/>
      <c r="AD950" s="134"/>
      <c r="AE950" s="134"/>
      <c r="AF950" s="117"/>
      <c r="AG950" s="124"/>
      <c r="AH950" s="124"/>
      <c r="AI950" s="124"/>
    </row>
    <row r="951" ht="12.0" customHeight="1">
      <c r="A951" s="112"/>
      <c r="B951" s="112"/>
      <c r="C951" s="112"/>
      <c r="D951" s="117"/>
      <c r="E951" s="114"/>
      <c r="F951" s="117"/>
      <c r="G951" s="117"/>
      <c r="H951" s="136"/>
      <c r="I951" s="117"/>
      <c r="J951" s="117"/>
      <c r="K951" s="118"/>
      <c r="L951" s="119"/>
      <c r="M951" s="120"/>
      <c r="N951" s="135"/>
      <c r="O951" s="120"/>
      <c r="P951" s="119"/>
      <c r="Q951" s="120"/>
      <c r="R951" s="118"/>
      <c r="S951" s="119"/>
      <c r="T951" s="119"/>
      <c r="U951" s="119"/>
      <c r="V951" s="119"/>
      <c r="W951" s="117"/>
      <c r="X951" s="119"/>
      <c r="Y951" s="117"/>
      <c r="Z951" s="117"/>
      <c r="AA951" s="134"/>
      <c r="AB951" s="118"/>
      <c r="AC951" s="134"/>
      <c r="AD951" s="134"/>
      <c r="AE951" s="134"/>
      <c r="AF951" s="117"/>
      <c r="AG951" s="124"/>
      <c r="AH951" s="124"/>
      <c r="AI951" s="124"/>
    </row>
    <row r="952" ht="12.0" customHeight="1">
      <c r="A952" s="112"/>
      <c r="B952" s="112"/>
      <c r="C952" s="112"/>
      <c r="D952" s="117"/>
      <c r="E952" s="114"/>
      <c r="F952" s="117"/>
      <c r="G952" s="117"/>
      <c r="H952" s="136"/>
      <c r="I952" s="117"/>
      <c r="J952" s="117"/>
      <c r="K952" s="118"/>
      <c r="L952" s="119"/>
      <c r="M952" s="120"/>
      <c r="N952" s="135"/>
      <c r="O952" s="120"/>
      <c r="P952" s="119"/>
      <c r="Q952" s="120"/>
      <c r="R952" s="118"/>
      <c r="S952" s="119"/>
      <c r="T952" s="119"/>
      <c r="U952" s="119"/>
      <c r="V952" s="119"/>
      <c r="W952" s="117"/>
      <c r="X952" s="119"/>
      <c r="Y952" s="117"/>
      <c r="Z952" s="117"/>
      <c r="AA952" s="134"/>
      <c r="AB952" s="118"/>
      <c r="AC952" s="134"/>
      <c r="AD952" s="134"/>
      <c r="AE952" s="134"/>
      <c r="AF952" s="117"/>
      <c r="AG952" s="124"/>
      <c r="AH952" s="124"/>
      <c r="AI952" s="124"/>
    </row>
    <row r="953" ht="12.0" customHeight="1">
      <c r="A953" s="112"/>
      <c r="B953" s="112"/>
      <c r="C953" s="112"/>
      <c r="D953" s="117"/>
      <c r="E953" s="114"/>
      <c r="F953" s="117"/>
      <c r="G953" s="117"/>
      <c r="H953" s="136"/>
      <c r="I953" s="117"/>
      <c r="J953" s="117"/>
      <c r="K953" s="118"/>
      <c r="L953" s="119"/>
      <c r="M953" s="120"/>
      <c r="N953" s="135"/>
      <c r="O953" s="120"/>
      <c r="P953" s="119"/>
      <c r="Q953" s="120"/>
      <c r="R953" s="118"/>
      <c r="S953" s="119"/>
      <c r="T953" s="119"/>
      <c r="U953" s="119"/>
      <c r="V953" s="119"/>
      <c r="W953" s="117"/>
      <c r="X953" s="119"/>
      <c r="Y953" s="117"/>
      <c r="Z953" s="117"/>
      <c r="AA953" s="134"/>
      <c r="AB953" s="118"/>
      <c r="AC953" s="134"/>
      <c r="AD953" s="134"/>
      <c r="AE953" s="134"/>
      <c r="AF953" s="117"/>
      <c r="AG953" s="124"/>
      <c r="AH953" s="124"/>
      <c r="AI953" s="124"/>
    </row>
    <row r="954" ht="12.0" customHeight="1">
      <c r="A954" s="112"/>
      <c r="B954" s="112"/>
      <c r="C954" s="112"/>
      <c r="D954" s="117"/>
      <c r="E954" s="114"/>
      <c r="F954" s="117"/>
      <c r="G954" s="117"/>
      <c r="H954" s="136"/>
      <c r="I954" s="117"/>
      <c r="J954" s="117"/>
      <c r="K954" s="118"/>
      <c r="L954" s="119"/>
      <c r="M954" s="120"/>
      <c r="N954" s="135"/>
      <c r="O954" s="120"/>
      <c r="P954" s="119"/>
      <c r="Q954" s="120"/>
      <c r="R954" s="118"/>
      <c r="S954" s="119"/>
      <c r="T954" s="119"/>
      <c r="U954" s="119"/>
      <c r="V954" s="119"/>
      <c r="W954" s="117"/>
      <c r="X954" s="119"/>
      <c r="Y954" s="117"/>
      <c r="Z954" s="117"/>
      <c r="AA954" s="134"/>
      <c r="AB954" s="118"/>
      <c r="AC954" s="134"/>
      <c r="AD954" s="134"/>
      <c r="AE954" s="134"/>
      <c r="AF954" s="117"/>
      <c r="AG954" s="124"/>
      <c r="AH954" s="124"/>
      <c r="AI954" s="124"/>
    </row>
    <row r="955" ht="12.0" customHeight="1">
      <c r="A955" s="112"/>
      <c r="B955" s="112"/>
      <c r="C955" s="112"/>
      <c r="D955" s="117"/>
      <c r="E955" s="114"/>
      <c r="F955" s="117"/>
      <c r="G955" s="117"/>
      <c r="H955" s="136"/>
      <c r="I955" s="117"/>
      <c r="J955" s="117"/>
      <c r="K955" s="118"/>
      <c r="L955" s="119"/>
      <c r="M955" s="120"/>
      <c r="N955" s="135"/>
      <c r="O955" s="120"/>
      <c r="P955" s="119"/>
      <c r="Q955" s="120"/>
      <c r="R955" s="118"/>
      <c r="S955" s="119"/>
      <c r="T955" s="119"/>
      <c r="U955" s="119"/>
      <c r="V955" s="119"/>
      <c r="W955" s="117"/>
      <c r="X955" s="119"/>
      <c r="Y955" s="117"/>
      <c r="Z955" s="117"/>
      <c r="AA955" s="134"/>
      <c r="AB955" s="118"/>
      <c r="AC955" s="134"/>
      <c r="AD955" s="134"/>
      <c r="AE955" s="134"/>
      <c r="AF955" s="117"/>
      <c r="AG955" s="124"/>
      <c r="AH955" s="124"/>
      <c r="AI955" s="124"/>
    </row>
    <row r="956" ht="12.0" customHeight="1">
      <c r="A956" s="112"/>
      <c r="B956" s="112"/>
      <c r="C956" s="112"/>
      <c r="D956" s="117"/>
      <c r="E956" s="114"/>
      <c r="F956" s="117"/>
      <c r="G956" s="117"/>
      <c r="H956" s="136"/>
      <c r="I956" s="117"/>
      <c r="J956" s="117"/>
      <c r="K956" s="118"/>
      <c r="L956" s="119"/>
      <c r="M956" s="120"/>
      <c r="N956" s="135"/>
      <c r="O956" s="120"/>
      <c r="P956" s="119"/>
      <c r="Q956" s="120"/>
      <c r="R956" s="118"/>
      <c r="S956" s="119"/>
      <c r="T956" s="119"/>
      <c r="U956" s="119"/>
      <c r="V956" s="119"/>
      <c r="W956" s="117"/>
      <c r="X956" s="119"/>
      <c r="Y956" s="117"/>
      <c r="Z956" s="117"/>
      <c r="AA956" s="134"/>
      <c r="AB956" s="118"/>
      <c r="AC956" s="134"/>
      <c r="AD956" s="134"/>
      <c r="AE956" s="134"/>
      <c r="AF956" s="117"/>
      <c r="AG956" s="124"/>
      <c r="AH956" s="124"/>
      <c r="AI956" s="124"/>
    </row>
    <row r="957" ht="12.0" customHeight="1">
      <c r="A957" s="112"/>
      <c r="B957" s="112"/>
      <c r="C957" s="112"/>
      <c r="D957" s="117"/>
      <c r="E957" s="114"/>
      <c r="F957" s="117"/>
      <c r="G957" s="117"/>
      <c r="H957" s="136"/>
      <c r="I957" s="117"/>
      <c r="J957" s="117"/>
      <c r="K957" s="118"/>
      <c r="L957" s="119"/>
      <c r="M957" s="120"/>
      <c r="N957" s="135"/>
      <c r="O957" s="120"/>
      <c r="P957" s="119"/>
      <c r="Q957" s="120"/>
      <c r="R957" s="118"/>
      <c r="S957" s="119"/>
      <c r="T957" s="119"/>
      <c r="U957" s="119"/>
      <c r="V957" s="119"/>
      <c r="W957" s="117"/>
      <c r="X957" s="119"/>
      <c r="Y957" s="117"/>
      <c r="Z957" s="117"/>
      <c r="AA957" s="134"/>
      <c r="AB957" s="118"/>
      <c r="AC957" s="134"/>
      <c r="AD957" s="134"/>
      <c r="AE957" s="134"/>
      <c r="AF957" s="117"/>
      <c r="AG957" s="124"/>
      <c r="AH957" s="124"/>
      <c r="AI957" s="124"/>
    </row>
    <row r="958" ht="12.0" customHeight="1">
      <c r="A958" s="112"/>
      <c r="B958" s="112"/>
      <c r="C958" s="112"/>
      <c r="D958" s="117"/>
      <c r="E958" s="114"/>
      <c r="F958" s="117"/>
      <c r="G958" s="117"/>
      <c r="H958" s="136"/>
      <c r="I958" s="117"/>
      <c r="J958" s="117"/>
      <c r="K958" s="118"/>
      <c r="L958" s="119"/>
      <c r="M958" s="120"/>
      <c r="N958" s="135"/>
      <c r="O958" s="120"/>
      <c r="P958" s="119"/>
      <c r="Q958" s="120"/>
      <c r="R958" s="118"/>
      <c r="S958" s="119"/>
      <c r="T958" s="119"/>
      <c r="U958" s="119"/>
      <c r="V958" s="119"/>
      <c r="W958" s="117"/>
      <c r="X958" s="119"/>
      <c r="Y958" s="117"/>
      <c r="Z958" s="117"/>
      <c r="AA958" s="134"/>
      <c r="AB958" s="118"/>
      <c r="AC958" s="134"/>
      <c r="AD958" s="134"/>
      <c r="AE958" s="134"/>
      <c r="AF958" s="117"/>
      <c r="AG958" s="124"/>
      <c r="AH958" s="124"/>
      <c r="AI958" s="124"/>
    </row>
    <row r="959" ht="12.0" customHeight="1">
      <c r="A959" s="112"/>
      <c r="B959" s="112"/>
      <c r="C959" s="112"/>
      <c r="D959" s="117"/>
      <c r="E959" s="114"/>
      <c r="F959" s="117"/>
      <c r="G959" s="117"/>
      <c r="H959" s="136"/>
      <c r="I959" s="117"/>
      <c r="J959" s="117"/>
      <c r="K959" s="118"/>
      <c r="L959" s="119"/>
      <c r="M959" s="120"/>
      <c r="N959" s="135"/>
      <c r="O959" s="120"/>
      <c r="P959" s="119"/>
      <c r="Q959" s="120"/>
      <c r="R959" s="118"/>
      <c r="S959" s="119"/>
      <c r="T959" s="119"/>
      <c r="U959" s="119"/>
      <c r="V959" s="119"/>
      <c r="W959" s="117"/>
      <c r="X959" s="119"/>
      <c r="Y959" s="117"/>
      <c r="Z959" s="117"/>
      <c r="AA959" s="134"/>
      <c r="AB959" s="118"/>
      <c r="AC959" s="134"/>
      <c r="AD959" s="134"/>
      <c r="AE959" s="134"/>
      <c r="AF959" s="117"/>
      <c r="AG959" s="124"/>
      <c r="AH959" s="124"/>
      <c r="AI959" s="124"/>
    </row>
    <row r="960" ht="12.0" customHeight="1">
      <c r="A960" s="112"/>
      <c r="B960" s="112"/>
      <c r="C960" s="112"/>
      <c r="D960" s="117"/>
      <c r="E960" s="114"/>
      <c r="F960" s="117"/>
      <c r="G960" s="117"/>
      <c r="H960" s="136"/>
      <c r="I960" s="117"/>
      <c r="J960" s="117"/>
      <c r="K960" s="118"/>
      <c r="L960" s="119"/>
      <c r="M960" s="120"/>
      <c r="N960" s="135"/>
      <c r="O960" s="120"/>
      <c r="P960" s="119"/>
      <c r="Q960" s="120"/>
      <c r="R960" s="118"/>
      <c r="S960" s="119"/>
      <c r="T960" s="119"/>
      <c r="U960" s="119"/>
      <c r="V960" s="119"/>
      <c r="W960" s="117"/>
      <c r="X960" s="119"/>
      <c r="Y960" s="117"/>
      <c r="Z960" s="117"/>
      <c r="AA960" s="134"/>
      <c r="AB960" s="118"/>
      <c r="AC960" s="134"/>
      <c r="AD960" s="134"/>
      <c r="AE960" s="134"/>
      <c r="AF960" s="117"/>
      <c r="AG960" s="124"/>
      <c r="AH960" s="124"/>
      <c r="AI960" s="124"/>
    </row>
    <row r="961" ht="12.0" customHeight="1">
      <c r="A961" s="112"/>
      <c r="B961" s="112"/>
      <c r="C961" s="112"/>
      <c r="D961" s="117"/>
      <c r="E961" s="114"/>
      <c r="F961" s="117"/>
      <c r="G961" s="117"/>
      <c r="H961" s="136"/>
      <c r="I961" s="117"/>
      <c r="J961" s="117"/>
      <c r="K961" s="118"/>
      <c r="L961" s="119"/>
      <c r="M961" s="120"/>
      <c r="N961" s="135"/>
      <c r="O961" s="120"/>
      <c r="P961" s="119"/>
      <c r="Q961" s="120"/>
      <c r="R961" s="118"/>
      <c r="S961" s="119"/>
      <c r="T961" s="119"/>
      <c r="U961" s="119"/>
      <c r="V961" s="119"/>
      <c r="W961" s="117"/>
      <c r="X961" s="119"/>
      <c r="Y961" s="117"/>
      <c r="Z961" s="117"/>
      <c r="AA961" s="134"/>
      <c r="AB961" s="118"/>
      <c r="AC961" s="134"/>
      <c r="AD961" s="134"/>
      <c r="AE961" s="134"/>
      <c r="AF961" s="117"/>
      <c r="AG961" s="124"/>
      <c r="AH961" s="124"/>
      <c r="AI961" s="124"/>
    </row>
    <row r="962" ht="12.0" customHeight="1">
      <c r="A962" s="112"/>
      <c r="B962" s="112"/>
      <c r="C962" s="112"/>
      <c r="D962" s="117"/>
      <c r="E962" s="114"/>
      <c r="F962" s="117"/>
      <c r="G962" s="117"/>
      <c r="H962" s="136"/>
      <c r="I962" s="117"/>
      <c r="J962" s="117"/>
      <c r="K962" s="118"/>
      <c r="L962" s="119"/>
      <c r="M962" s="120"/>
      <c r="N962" s="135"/>
      <c r="O962" s="120"/>
      <c r="P962" s="119"/>
      <c r="Q962" s="120"/>
      <c r="R962" s="118"/>
      <c r="S962" s="119"/>
      <c r="T962" s="119"/>
      <c r="U962" s="119"/>
      <c r="V962" s="119"/>
      <c r="W962" s="117"/>
      <c r="X962" s="119"/>
      <c r="Y962" s="117"/>
      <c r="Z962" s="117"/>
      <c r="AA962" s="134"/>
      <c r="AB962" s="118"/>
      <c r="AC962" s="134"/>
      <c r="AD962" s="134"/>
      <c r="AE962" s="134"/>
      <c r="AF962" s="117"/>
      <c r="AG962" s="124"/>
      <c r="AH962" s="124"/>
      <c r="AI962" s="124"/>
    </row>
    <row r="963" ht="12.0" customHeight="1">
      <c r="A963" s="112"/>
      <c r="B963" s="112"/>
      <c r="C963" s="112"/>
      <c r="D963" s="117"/>
      <c r="E963" s="114"/>
      <c r="F963" s="117"/>
      <c r="G963" s="117"/>
      <c r="H963" s="136"/>
      <c r="I963" s="117"/>
      <c r="J963" s="117"/>
      <c r="K963" s="118"/>
      <c r="L963" s="119"/>
      <c r="M963" s="120"/>
      <c r="N963" s="135"/>
      <c r="O963" s="120"/>
      <c r="P963" s="119"/>
      <c r="Q963" s="120"/>
      <c r="R963" s="118"/>
      <c r="S963" s="119"/>
      <c r="T963" s="119"/>
      <c r="U963" s="119"/>
      <c r="V963" s="119"/>
      <c r="W963" s="117"/>
      <c r="X963" s="119"/>
      <c r="Y963" s="117"/>
      <c r="Z963" s="117"/>
      <c r="AA963" s="134"/>
      <c r="AB963" s="118"/>
      <c r="AC963" s="134"/>
      <c r="AD963" s="134"/>
      <c r="AE963" s="134"/>
      <c r="AF963" s="117"/>
      <c r="AG963" s="124"/>
      <c r="AH963" s="124"/>
      <c r="AI963" s="124"/>
    </row>
    <row r="964" ht="12.0" customHeight="1">
      <c r="A964" s="112"/>
      <c r="B964" s="112"/>
      <c r="C964" s="112"/>
      <c r="D964" s="117"/>
      <c r="E964" s="114"/>
      <c r="F964" s="117"/>
      <c r="G964" s="117"/>
      <c r="H964" s="136"/>
      <c r="I964" s="117"/>
      <c r="J964" s="117"/>
      <c r="K964" s="118"/>
      <c r="L964" s="119"/>
      <c r="M964" s="120"/>
      <c r="N964" s="135"/>
      <c r="O964" s="120"/>
      <c r="P964" s="119"/>
      <c r="Q964" s="120"/>
      <c r="R964" s="118"/>
      <c r="S964" s="119"/>
      <c r="T964" s="119"/>
      <c r="U964" s="119"/>
      <c r="V964" s="119"/>
      <c r="W964" s="117"/>
      <c r="X964" s="119"/>
      <c r="Y964" s="117"/>
      <c r="Z964" s="117"/>
      <c r="AA964" s="134"/>
      <c r="AB964" s="118"/>
      <c r="AC964" s="134"/>
      <c r="AD964" s="134"/>
      <c r="AE964" s="134"/>
      <c r="AF964" s="117"/>
      <c r="AG964" s="124"/>
      <c r="AH964" s="124"/>
      <c r="AI964" s="124"/>
    </row>
    <row r="965" ht="12.0" customHeight="1">
      <c r="A965" s="112"/>
      <c r="B965" s="112"/>
      <c r="C965" s="112"/>
      <c r="D965" s="117"/>
      <c r="E965" s="114"/>
      <c r="F965" s="117"/>
      <c r="G965" s="117"/>
      <c r="H965" s="136"/>
      <c r="I965" s="117"/>
      <c r="J965" s="117"/>
      <c r="K965" s="118"/>
      <c r="L965" s="119"/>
      <c r="M965" s="120"/>
      <c r="N965" s="135"/>
      <c r="O965" s="120"/>
      <c r="P965" s="119"/>
      <c r="Q965" s="120"/>
      <c r="R965" s="118"/>
      <c r="S965" s="119"/>
      <c r="T965" s="119"/>
      <c r="U965" s="119"/>
      <c r="V965" s="119"/>
      <c r="W965" s="117"/>
      <c r="X965" s="119"/>
      <c r="Y965" s="117"/>
      <c r="Z965" s="117"/>
      <c r="AA965" s="134"/>
      <c r="AB965" s="118"/>
      <c r="AC965" s="134"/>
      <c r="AD965" s="134"/>
      <c r="AE965" s="134"/>
      <c r="AF965" s="117"/>
      <c r="AG965" s="124"/>
      <c r="AH965" s="124"/>
      <c r="AI965" s="124"/>
    </row>
    <row r="966" ht="12.0" customHeight="1">
      <c r="A966" s="112"/>
      <c r="B966" s="112"/>
      <c r="C966" s="112"/>
      <c r="D966" s="117"/>
      <c r="E966" s="114"/>
      <c r="F966" s="117"/>
      <c r="G966" s="117"/>
      <c r="H966" s="136"/>
      <c r="I966" s="117"/>
      <c r="J966" s="117"/>
      <c r="K966" s="118"/>
      <c r="L966" s="119"/>
      <c r="M966" s="120"/>
      <c r="N966" s="135"/>
      <c r="O966" s="120"/>
      <c r="P966" s="119"/>
      <c r="Q966" s="120"/>
      <c r="R966" s="118"/>
      <c r="S966" s="119"/>
      <c r="T966" s="119"/>
      <c r="U966" s="119"/>
      <c r="V966" s="119"/>
      <c r="W966" s="117"/>
      <c r="X966" s="119"/>
      <c r="Y966" s="117"/>
      <c r="Z966" s="117"/>
      <c r="AA966" s="134"/>
      <c r="AB966" s="118"/>
      <c r="AC966" s="134"/>
      <c r="AD966" s="134"/>
      <c r="AE966" s="134"/>
      <c r="AF966" s="117"/>
      <c r="AG966" s="124"/>
      <c r="AH966" s="124"/>
      <c r="AI966" s="124"/>
    </row>
    <row r="967" ht="12.0" customHeight="1">
      <c r="A967" s="112"/>
      <c r="B967" s="112"/>
      <c r="C967" s="112"/>
      <c r="D967" s="117"/>
      <c r="E967" s="114"/>
      <c r="F967" s="117"/>
      <c r="G967" s="117"/>
      <c r="H967" s="136"/>
      <c r="I967" s="117"/>
      <c r="J967" s="117"/>
      <c r="K967" s="118"/>
      <c r="L967" s="119"/>
      <c r="M967" s="120"/>
      <c r="N967" s="135"/>
      <c r="O967" s="120"/>
      <c r="P967" s="119"/>
      <c r="Q967" s="120"/>
      <c r="R967" s="118"/>
      <c r="S967" s="119"/>
      <c r="T967" s="119"/>
      <c r="U967" s="119"/>
      <c r="V967" s="119"/>
      <c r="W967" s="117"/>
      <c r="X967" s="119"/>
      <c r="Y967" s="117"/>
      <c r="Z967" s="117"/>
      <c r="AA967" s="134"/>
      <c r="AB967" s="118"/>
      <c r="AC967" s="134"/>
      <c r="AD967" s="134"/>
      <c r="AE967" s="134"/>
      <c r="AF967" s="117"/>
      <c r="AG967" s="124"/>
      <c r="AH967" s="124"/>
      <c r="AI967" s="124"/>
    </row>
    <row r="968" ht="12.0" customHeight="1">
      <c r="A968" s="112"/>
      <c r="B968" s="112"/>
      <c r="C968" s="112"/>
      <c r="D968" s="117"/>
      <c r="E968" s="114"/>
      <c r="F968" s="117"/>
      <c r="G968" s="117"/>
      <c r="H968" s="136"/>
      <c r="I968" s="117"/>
      <c r="J968" s="117"/>
      <c r="K968" s="118"/>
      <c r="L968" s="119"/>
      <c r="M968" s="120"/>
      <c r="N968" s="135"/>
      <c r="O968" s="120"/>
      <c r="P968" s="119"/>
      <c r="Q968" s="120"/>
      <c r="R968" s="118"/>
      <c r="S968" s="119"/>
      <c r="T968" s="119"/>
      <c r="U968" s="119"/>
      <c r="V968" s="119"/>
      <c r="W968" s="117"/>
      <c r="X968" s="119"/>
      <c r="Y968" s="117"/>
      <c r="Z968" s="117"/>
      <c r="AA968" s="134"/>
      <c r="AB968" s="118"/>
      <c r="AC968" s="134"/>
      <c r="AD968" s="134"/>
      <c r="AE968" s="134"/>
      <c r="AF968" s="117"/>
      <c r="AG968" s="124"/>
      <c r="AH968" s="124"/>
      <c r="AI968" s="124"/>
    </row>
    <row r="969" ht="12.0" customHeight="1">
      <c r="A969" s="112"/>
      <c r="B969" s="112"/>
      <c r="C969" s="112"/>
      <c r="D969" s="117"/>
      <c r="E969" s="114"/>
      <c r="F969" s="117"/>
      <c r="G969" s="117"/>
      <c r="H969" s="136"/>
      <c r="I969" s="117"/>
      <c r="J969" s="117"/>
      <c r="K969" s="118"/>
      <c r="L969" s="119"/>
      <c r="M969" s="120"/>
      <c r="N969" s="135"/>
      <c r="O969" s="120"/>
      <c r="P969" s="119"/>
      <c r="Q969" s="120"/>
      <c r="R969" s="118"/>
      <c r="S969" s="119"/>
      <c r="T969" s="119"/>
      <c r="U969" s="119"/>
      <c r="V969" s="119"/>
      <c r="W969" s="117"/>
      <c r="X969" s="119"/>
      <c r="Y969" s="117"/>
      <c r="Z969" s="117"/>
      <c r="AA969" s="134"/>
      <c r="AB969" s="118"/>
      <c r="AC969" s="134"/>
      <c r="AD969" s="134"/>
      <c r="AE969" s="134"/>
      <c r="AF969" s="117"/>
      <c r="AG969" s="124"/>
      <c r="AH969" s="124"/>
      <c r="AI969" s="124"/>
    </row>
    <row r="970" ht="12.0" customHeight="1">
      <c r="A970" s="112"/>
      <c r="B970" s="112"/>
      <c r="C970" s="112"/>
      <c r="D970" s="117"/>
      <c r="E970" s="114"/>
      <c r="F970" s="117"/>
      <c r="G970" s="117"/>
      <c r="H970" s="136"/>
      <c r="I970" s="117"/>
      <c r="J970" s="117"/>
      <c r="K970" s="118"/>
      <c r="L970" s="119"/>
      <c r="M970" s="120"/>
      <c r="N970" s="135"/>
      <c r="O970" s="120"/>
      <c r="P970" s="119"/>
      <c r="Q970" s="120"/>
      <c r="R970" s="118"/>
      <c r="S970" s="119"/>
      <c r="T970" s="119"/>
      <c r="U970" s="119"/>
      <c r="V970" s="119"/>
      <c r="W970" s="117"/>
      <c r="X970" s="119"/>
      <c r="Y970" s="117"/>
      <c r="Z970" s="117"/>
      <c r="AA970" s="134"/>
      <c r="AB970" s="118"/>
      <c r="AC970" s="134"/>
      <c r="AD970" s="134"/>
      <c r="AE970" s="134"/>
      <c r="AF970" s="117"/>
      <c r="AG970" s="124"/>
      <c r="AH970" s="124"/>
      <c r="AI970" s="124"/>
    </row>
    <row r="971" ht="12.0" customHeight="1">
      <c r="A971" s="112"/>
      <c r="B971" s="112"/>
      <c r="C971" s="112"/>
      <c r="D971" s="117"/>
      <c r="E971" s="114"/>
      <c r="F971" s="117"/>
      <c r="G971" s="117"/>
      <c r="H971" s="136"/>
      <c r="I971" s="117"/>
      <c r="J971" s="117"/>
      <c r="K971" s="118"/>
      <c r="L971" s="119"/>
      <c r="M971" s="120"/>
      <c r="N971" s="135"/>
      <c r="O971" s="120"/>
      <c r="P971" s="119"/>
      <c r="Q971" s="120"/>
      <c r="R971" s="118"/>
      <c r="S971" s="119"/>
      <c r="T971" s="119"/>
      <c r="U971" s="119"/>
      <c r="V971" s="119"/>
      <c r="W971" s="117"/>
      <c r="X971" s="119"/>
      <c r="Y971" s="117"/>
      <c r="Z971" s="117"/>
      <c r="AA971" s="134"/>
      <c r="AB971" s="118"/>
      <c r="AC971" s="134"/>
      <c r="AD971" s="134"/>
      <c r="AE971" s="134"/>
      <c r="AF971" s="117"/>
      <c r="AG971" s="124"/>
      <c r="AH971" s="124"/>
      <c r="AI971" s="124"/>
    </row>
    <row r="972" ht="12.0" customHeight="1">
      <c r="A972" s="112"/>
      <c r="B972" s="112"/>
      <c r="C972" s="112"/>
      <c r="D972" s="117"/>
      <c r="E972" s="114"/>
      <c r="F972" s="117"/>
      <c r="G972" s="117"/>
      <c r="H972" s="136"/>
      <c r="I972" s="117"/>
      <c r="J972" s="117"/>
      <c r="K972" s="118"/>
      <c r="L972" s="119"/>
      <c r="M972" s="120"/>
      <c r="N972" s="135"/>
      <c r="O972" s="120"/>
      <c r="P972" s="119"/>
      <c r="Q972" s="120"/>
      <c r="R972" s="118"/>
      <c r="S972" s="119"/>
      <c r="T972" s="119"/>
      <c r="U972" s="119"/>
      <c r="V972" s="119"/>
      <c r="W972" s="117"/>
      <c r="X972" s="119"/>
      <c r="Y972" s="117"/>
      <c r="Z972" s="117"/>
      <c r="AA972" s="134"/>
      <c r="AB972" s="118"/>
      <c r="AC972" s="134"/>
      <c r="AD972" s="134"/>
      <c r="AE972" s="134"/>
      <c r="AF972" s="117"/>
      <c r="AG972" s="124"/>
      <c r="AH972" s="124"/>
      <c r="AI972" s="124"/>
    </row>
    <row r="973" ht="12.0" customHeight="1">
      <c r="A973" s="112"/>
      <c r="B973" s="112"/>
      <c r="C973" s="112"/>
      <c r="D973" s="117"/>
      <c r="E973" s="114"/>
      <c r="F973" s="117"/>
      <c r="G973" s="117"/>
      <c r="H973" s="136"/>
      <c r="I973" s="117"/>
      <c r="J973" s="117"/>
      <c r="K973" s="118"/>
      <c r="L973" s="119"/>
      <c r="M973" s="120"/>
      <c r="N973" s="135"/>
      <c r="O973" s="120"/>
      <c r="P973" s="119"/>
      <c r="Q973" s="120"/>
      <c r="R973" s="118"/>
      <c r="S973" s="119"/>
      <c r="T973" s="119"/>
      <c r="U973" s="119"/>
      <c r="V973" s="119"/>
      <c r="W973" s="117"/>
      <c r="X973" s="119"/>
      <c r="Y973" s="117"/>
      <c r="Z973" s="117"/>
      <c r="AA973" s="134"/>
      <c r="AB973" s="118"/>
      <c r="AC973" s="134"/>
      <c r="AD973" s="134"/>
      <c r="AE973" s="134"/>
      <c r="AF973" s="117"/>
      <c r="AG973" s="124"/>
      <c r="AH973" s="124"/>
      <c r="AI973" s="124"/>
    </row>
    <row r="974" ht="12.0" customHeight="1">
      <c r="A974" s="112"/>
      <c r="B974" s="112"/>
      <c r="C974" s="112"/>
      <c r="D974" s="117"/>
      <c r="E974" s="114"/>
      <c r="F974" s="117"/>
      <c r="G974" s="117"/>
      <c r="H974" s="136"/>
      <c r="I974" s="117"/>
      <c r="J974" s="117"/>
      <c r="K974" s="118"/>
      <c r="L974" s="119"/>
      <c r="M974" s="120"/>
      <c r="N974" s="135"/>
      <c r="O974" s="120"/>
      <c r="P974" s="119"/>
      <c r="Q974" s="120"/>
      <c r="R974" s="118"/>
      <c r="S974" s="119"/>
      <c r="T974" s="119"/>
      <c r="U974" s="119"/>
      <c r="V974" s="119"/>
      <c r="W974" s="117"/>
      <c r="X974" s="119"/>
      <c r="Y974" s="117"/>
      <c r="Z974" s="117"/>
      <c r="AA974" s="134"/>
      <c r="AB974" s="118"/>
      <c r="AC974" s="134"/>
      <c r="AD974" s="134"/>
      <c r="AE974" s="134"/>
      <c r="AF974" s="117"/>
      <c r="AG974" s="124"/>
      <c r="AH974" s="124"/>
      <c r="AI974" s="124"/>
    </row>
    <row r="975" ht="12.0" customHeight="1">
      <c r="A975" s="112"/>
      <c r="B975" s="112"/>
      <c r="C975" s="112"/>
      <c r="D975" s="117"/>
      <c r="E975" s="114"/>
      <c r="F975" s="117"/>
      <c r="G975" s="117"/>
      <c r="H975" s="136"/>
      <c r="I975" s="117"/>
      <c r="J975" s="117"/>
      <c r="K975" s="118"/>
      <c r="L975" s="119"/>
      <c r="M975" s="120"/>
      <c r="N975" s="135"/>
      <c r="O975" s="120"/>
      <c r="P975" s="119"/>
      <c r="Q975" s="120"/>
      <c r="R975" s="118"/>
      <c r="S975" s="119"/>
      <c r="T975" s="119"/>
      <c r="U975" s="119"/>
      <c r="V975" s="119"/>
      <c r="W975" s="117"/>
      <c r="X975" s="119"/>
      <c r="Y975" s="117"/>
      <c r="Z975" s="117"/>
      <c r="AA975" s="134"/>
      <c r="AB975" s="118"/>
      <c r="AC975" s="134"/>
      <c r="AD975" s="134"/>
      <c r="AE975" s="134"/>
      <c r="AF975" s="117"/>
      <c r="AG975" s="124"/>
      <c r="AH975" s="124"/>
      <c r="AI975" s="124"/>
    </row>
    <row r="976" ht="12.0" customHeight="1">
      <c r="A976" s="112"/>
      <c r="B976" s="112"/>
      <c r="C976" s="112"/>
      <c r="D976" s="117"/>
      <c r="E976" s="114"/>
      <c r="F976" s="117"/>
      <c r="G976" s="117"/>
      <c r="H976" s="136"/>
      <c r="I976" s="117"/>
      <c r="J976" s="117"/>
      <c r="K976" s="118"/>
      <c r="L976" s="119"/>
      <c r="M976" s="120"/>
      <c r="N976" s="135"/>
      <c r="O976" s="120"/>
      <c r="P976" s="119"/>
      <c r="Q976" s="120"/>
      <c r="R976" s="118"/>
      <c r="S976" s="119"/>
      <c r="T976" s="119"/>
      <c r="U976" s="119"/>
      <c r="V976" s="119"/>
      <c r="W976" s="117"/>
      <c r="X976" s="119"/>
      <c r="Y976" s="117"/>
      <c r="Z976" s="117"/>
      <c r="AA976" s="134"/>
      <c r="AB976" s="118"/>
      <c r="AC976" s="134"/>
      <c r="AD976" s="134"/>
      <c r="AE976" s="134"/>
      <c r="AF976" s="117"/>
      <c r="AG976" s="124"/>
      <c r="AH976" s="124"/>
      <c r="AI976" s="124"/>
    </row>
    <row r="977" ht="12.0" customHeight="1">
      <c r="A977" s="112"/>
      <c r="B977" s="112"/>
      <c r="C977" s="112"/>
      <c r="D977" s="117"/>
      <c r="E977" s="114"/>
      <c r="F977" s="117"/>
      <c r="G977" s="117"/>
      <c r="H977" s="136"/>
      <c r="I977" s="117"/>
      <c r="J977" s="117"/>
      <c r="K977" s="118"/>
      <c r="L977" s="119"/>
      <c r="M977" s="120"/>
      <c r="N977" s="135"/>
      <c r="O977" s="120"/>
      <c r="P977" s="119"/>
      <c r="Q977" s="120"/>
      <c r="R977" s="118"/>
      <c r="S977" s="119"/>
      <c r="T977" s="119"/>
      <c r="U977" s="119"/>
      <c r="V977" s="119"/>
      <c r="W977" s="117"/>
      <c r="X977" s="119"/>
      <c r="Y977" s="117"/>
      <c r="Z977" s="117"/>
      <c r="AA977" s="134"/>
      <c r="AB977" s="118"/>
      <c r="AC977" s="134"/>
      <c r="AD977" s="134"/>
      <c r="AE977" s="134"/>
      <c r="AF977" s="117"/>
      <c r="AG977" s="124"/>
      <c r="AH977" s="124"/>
      <c r="AI977" s="124"/>
    </row>
    <row r="978" ht="12.0" customHeight="1">
      <c r="A978" s="112"/>
      <c r="B978" s="112"/>
      <c r="C978" s="112"/>
      <c r="D978" s="117"/>
      <c r="E978" s="114"/>
      <c r="F978" s="117"/>
      <c r="G978" s="117"/>
      <c r="H978" s="136"/>
      <c r="I978" s="117"/>
      <c r="J978" s="117"/>
      <c r="K978" s="118"/>
      <c r="L978" s="119"/>
      <c r="M978" s="120"/>
      <c r="N978" s="135"/>
      <c r="O978" s="120"/>
      <c r="P978" s="119"/>
      <c r="Q978" s="120"/>
      <c r="R978" s="118"/>
      <c r="S978" s="119"/>
      <c r="T978" s="119"/>
      <c r="U978" s="119"/>
      <c r="V978" s="119"/>
      <c r="W978" s="117"/>
      <c r="X978" s="119"/>
      <c r="Y978" s="117"/>
      <c r="Z978" s="117"/>
      <c r="AA978" s="134"/>
      <c r="AB978" s="118"/>
      <c r="AC978" s="134"/>
      <c r="AD978" s="134"/>
      <c r="AE978" s="134"/>
      <c r="AF978" s="117"/>
      <c r="AG978" s="124"/>
      <c r="AH978" s="124"/>
      <c r="AI978" s="124"/>
    </row>
    <row r="979" ht="12.0" customHeight="1">
      <c r="A979" s="112"/>
      <c r="B979" s="112"/>
      <c r="C979" s="112"/>
      <c r="D979" s="117"/>
      <c r="E979" s="114"/>
      <c r="F979" s="117"/>
      <c r="G979" s="117"/>
      <c r="H979" s="136"/>
      <c r="I979" s="117"/>
      <c r="J979" s="117"/>
      <c r="K979" s="118"/>
      <c r="L979" s="119"/>
      <c r="M979" s="120"/>
      <c r="N979" s="135"/>
      <c r="O979" s="120"/>
      <c r="P979" s="119"/>
      <c r="Q979" s="120"/>
      <c r="R979" s="118"/>
      <c r="S979" s="119"/>
      <c r="T979" s="119"/>
      <c r="U979" s="119"/>
      <c r="V979" s="119"/>
      <c r="W979" s="117"/>
      <c r="X979" s="119"/>
      <c r="Y979" s="117"/>
      <c r="Z979" s="117"/>
      <c r="AA979" s="134"/>
      <c r="AB979" s="118"/>
      <c r="AC979" s="134"/>
      <c r="AD979" s="134"/>
      <c r="AE979" s="134"/>
      <c r="AF979" s="117"/>
      <c r="AG979" s="124"/>
      <c r="AH979" s="124"/>
      <c r="AI979" s="124"/>
    </row>
    <row r="980" ht="12.0" customHeight="1">
      <c r="A980" s="112"/>
      <c r="B980" s="112"/>
      <c r="C980" s="112"/>
      <c r="D980" s="117"/>
      <c r="E980" s="114"/>
      <c r="F980" s="117"/>
      <c r="G980" s="117"/>
      <c r="H980" s="136"/>
      <c r="I980" s="117"/>
      <c r="J980" s="117"/>
      <c r="K980" s="118"/>
      <c r="L980" s="119"/>
      <c r="M980" s="120"/>
      <c r="N980" s="135"/>
      <c r="O980" s="120"/>
      <c r="P980" s="119"/>
      <c r="Q980" s="120"/>
      <c r="R980" s="118"/>
      <c r="S980" s="119"/>
      <c r="T980" s="119"/>
      <c r="U980" s="119"/>
      <c r="V980" s="119"/>
      <c r="W980" s="117"/>
      <c r="X980" s="119"/>
      <c r="Y980" s="117"/>
      <c r="Z980" s="117"/>
      <c r="AA980" s="134"/>
      <c r="AB980" s="118"/>
      <c r="AC980" s="134"/>
      <c r="AD980" s="134"/>
      <c r="AE980" s="134"/>
      <c r="AF980" s="117"/>
      <c r="AG980" s="124"/>
      <c r="AH980" s="124"/>
      <c r="AI980" s="124"/>
    </row>
    <row r="981" ht="12.0" customHeight="1">
      <c r="A981" s="112"/>
      <c r="B981" s="112"/>
      <c r="C981" s="112"/>
      <c r="D981" s="117"/>
      <c r="E981" s="114"/>
      <c r="F981" s="117"/>
      <c r="G981" s="117"/>
      <c r="H981" s="136"/>
      <c r="I981" s="117"/>
      <c r="J981" s="117"/>
      <c r="K981" s="118"/>
      <c r="L981" s="119"/>
      <c r="M981" s="120"/>
      <c r="N981" s="135"/>
      <c r="O981" s="120"/>
      <c r="P981" s="119"/>
      <c r="Q981" s="120"/>
      <c r="R981" s="118"/>
      <c r="S981" s="119"/>
      <c r="T981" s="119"/>
      <c r="U981" s="119"/>
      <c r="V981" s="119"/>
      <c r="W981" s="117"/>
      <c r="X981" s="119"/>
      <c r="Y981" s="117"/>
      <c r="Z981" s="117"/>
      <c r="AA981" s="134"/>
      <c r="AB981" s="118"/>
      <c r="AC981" s="134"/>
      <c r="AD981" s="134"/>
      <c r="AE981" s="134"/>
      <c r="AF981" s="117"/>
      <c r="AG981" s="124"/>
      <c r="AH981" s="124"/>
      <c r="AI981" s="124"/>
    </row>
    <row r="982" ht="12.0" customHeight="1">
      <c r="A982" s="112"/>
      <c r="B982" s="112"/>
      <c r="C982" s="112"/>
      <c r="D982" s="117"/>
      <c r="E982" s="114"/>
      <c r="F982" s="117"/>
      <c r="G982" s="117"/>
      <c r="H982" s="136"/>
      <c r="I982" s="117"/>
      <c r="J982" s="117"/>
      <c r="K982" s="118"/>
      <c r="L982" s="119"/>
      <c r="M982" s="120"/>
      <c r="N982" s="135"/>
      <c r="O982" s="120"/>
      <c r="P982" s="119"/>
      <c r="Q982" s="120"/>
      <c r="R982" s="118"/>
      <c r="S982" s="119"/>
      <c r="T982" s="119"/>
      <c r="U982" s="119"/>
      <c r="V982" s="119"/>
      <c r="W982" s="117"/>
      <c r="X982" s="119"/>
      <c r="Y982" s="117"/>
      <c r="Z982" s="117"/>
      <c r="AA982" s="134"/>
      <c r="AB982" s="118"/>
      <c r="AC982" s="134"/>
      <c r="AD982" s="134"/>
      <c r="AE982" s="134"/>
      <c r="AF982" s="117"/>
      <c r="AG982" s="124"/>
      <c r="AH982" s="124"/>
      <c r="AI982" s="124"/>
    </row>
    <row r="983" ht="12.0" customHeight="1">
      <c r="A983" s="112"/>
      <c r="B983" s="112"/>
      <c r="C983" s="112"/>
      <c r="D983" s="117"/>
      <c r="E983" s="114"/>
      <c r="F983" s="117"/>
      <c r="G983" s="117"/>
      <c r="H983" s="136"/>
      <c r="I983" s="117"/>
      <c r="J983" s="117"/>
      <c r="K983" s="118"/>
      <c r="L983" s="119"/>
      <c r="M983" s="120"/>
      <c r="N983" s="135"/>
      <c r="O983" s="120"/>
      <c r="P983" s="119"/>
      <c r="Q983" s="120"/>
      <c r="R983" s="118"/>
      <c r="S983" s="119"/>
      <c r="T983" s="119"/>
      <c r="U983" s="119"/>
      <c r="V983" s="119"/>
      <c r="W983" s="117"/>
      <c r="X983" s="119"/>
      <c r="Y983" s="117"/>
      <c r="Z983" s="117"/>
      <c r="AA983" s="134"/>
      <c r="AB983" s="118"/>
      <c r="AC983" s="134"/>
      <c r="AD983" s="134"/>
      <c r="AE983" s="134"/>
      <c r="AF983" s="117"/>
      <c r="AG983" s="124"/>
      <c r="AH983" s="124"/>
      <c r="AI983" s="124"/>
    </row>
    <row r="984" ht="12.0" customHeight="1">
      <c r="A984" s="112"/>
      <c r="B984" s="112"/>
      <c r="C984" s="112"/>
      <c r="D984" s="117"/>
      <c r="E984" s="114"/>
      <c r="F984" s="117"/>
      <c r="G984" s="117"/>
      <c r="H984" s="136"/>
      <c r="I984" s="117"/>
      <c r="J984" s="117"/>
      <c r="K984" s="118"/>
      <c r="L984" s="119"/>
      <c r="M984" s="120"/>
      <c r="N984" s="135"/>
      <c r="O984" s="120"/>
      <c r="P984" s="119"/>
      <c r="Q984" s="120"/>
      <c r="R984" s="118"/>
      <c r="S984" s="119"/>
      <c r="T984" s="119"/>
      <c r="U984" s="119"/>
      <c r="V984" s="119"/>
      <c r="W984" s="117"/>
      <c r="X984" s="119"/>
      <c r="Y984" s="117"/>
      <c r="Z984" s="117"/>
      <c r="AA984" s="134"/>
      <c r="AB984" s="118"/>
      <c r="AC984" s="134"/>
      <c r="AD984" s="134"/>
      <c r="AE984" s="134"/>
      <c r="AF984" s="117"/>
      <c r="AG984" s="124"/>
      <c r="AH984" s="124"/>
      <c r="AI984" s="124"/>
    </row>
    <row r="985" ht="12.0" customHeight="1">
      <c r="A985" s="112"/>
      <c r="B985" s="112"/>
      <c r="C985" s="112"/>
      <c r="D985" s="117"/>
      <c r="E985" s="114"/>
      <c r="F985" s="117"/>
      <c r="G985" s="117"/>
      <c r="H985" s="136"/>
      <c r="I985" s="117"/>
      <c r="J985" s="117"/>
      <c r="K985" s="118"/>
      <c r="L985" s="119"/>
      <c r="M985" s="120"/>
      <c r="N985" s="135"/>
      <c r="O985" s="120"/>
      <c r="P985" s="119"/>
      <c r="Q985" s="120"/>
      <c r="R985" s="118"/>
      <c r="S985" s="119"/>
      <c r="T985" s="119"/>
      <c r="U985" s="119"/>
      <c r="V985" s="119"/>
      <c r="W985" s="117"/>
      <c r="X985" s="119"/>
      <c r="Y985" s="117"/>
      <c r="Z985" s="117"/>
      <c r="AA985" s="134"/>
      <c r="AB985" s="118"/>
      <c r="AC985" s="134"/>
      <c r="AD985" s="134"/>
      <c r="AE985" s="134"/>
      <c r="AF985" s="117"/>
      <c r="AG985" s="124"/>
      <c r="AH985" s="124"/>
      <c r="AI985" s="124"/>
    </row>
    <row r="986" ht="12.0" customHeight="1">
      <c r="A986" s="112"/>
      <c r="B986" s="112"/>
      <c r="C986" s="112"/>
      <c r="D986" s="117"/>
      <c r="E986" s="114"/>
      <c r="F986" s="117"/>
      <c r="G986" s="117"/>
      <c r="H986" s="136"/>
      <c r="I986" s="117"/>
      <c r="J986" s="117"/>
      <c r="K986" s="118"/>
      <c r="L986" s="119"/>
      <c r="M986" s="120"/>
      <c r="N986" s="135"/>
      <c r="O986" s="120"/>
      <c r="P986" s="119"/>
      <c r="Q986" s="120"/>
      <c r="R986" s="118"/>
      <c r="S986" s="119"/>
      <c r="T986" s="119"/>
      <c r="U986" s="119"/>
      <c r="V986" s="119"/>
      <c r="W986" s="117"/>
      <c r="X986" s="119"/>
      <c r="Y986" s="117"/>
      <c r="Z986" s="117"/>
      <c r="AA986" s="134"/>
      <c r="AB986" s="118"/>
      <c r="AC986" s="134"/>
      <c r="AD986" s="134"/>
      <c r="AE986" s="134"/>
      <c r="AF986" s="117"/>
      <c r="AG986" s="124"/>
      <c r="AH986" s="124"/>
      <c r="AI986" s="124"/>
    </row>
    <row r="987" ht="12.0" customHeight="1">
      <c r="A987" s="112"/>
      <c r="B987" s="112"/>
      <c r="C987" s="112"/>
      <c r="D987" s="117"/>
      <c r="E987" s="114"/>
      <c r="F987" s="117"/>
      <c r="G987" s="117"/>
      <c r="H987" s="136"/>
      <c r="I987" s="117"/>
      <c r="J987" s="117"/>
      <c r="K987" s="118"/>
      <c r="L987" s="119"/>
      <c r="M987" s="120"/>
      <c r="N987" s="135"/>
      <c r="O987" s="120"/>
      <c r="P987" s="119"/>
      <c r="Q987" s="120"/>
      <c r="R987" s="118"/>
      <c r="S987" s="119"/>
      <c r="T987" s="119"/>
      <c r="U987" s="119"/>
      <c r="V987" s="119"/>
      <c r="W987" s="117"/>
      <c r="X987" s="119"/>
      <c r="Y987" s="117"/>
      <c r="Z987" s="117"/>
      <c r="AA987" s="134"/>
      <c r="AB987" s="118"/>
      <c r="AC987" s="134"/>
      <c r="AD987" s="134"/>
      <c r="AE987" s="134"/>
      <c r="AF987" s="117"/>
      <c r="AG987" s="124"/>
      <c r="AH987" s="124"/>
      <c r="AI987" s="124"/>
    </row>
    <row r="988" ht="12.0" customHeight="1">
      <c r="A988" s="112"/>
      <c r="B988" s="112"/>
      <c r="C988" s="112"/>
      <c r="D988" s="117"/>
      <c r="E988" s="114"/>
      <c r="F988" s="117"/>
      <c r="G988" s="117"/>
      <c r="H988" s="136"/>
      <c r="I988" s="117"/>
      <c r="J988" s="117"/>
      <c r="K988" s="118"/>
      <c r="L988" s="119"/>
      <c r="M988" s="120"/>
      <c r="N988" s="135"/>
      <c r="O988" s="120"/>
      <c r="P988" s="119"/>
      <c r="Q988" s="120"/>
      <c r="R988" s="118"/>
      <c r="S988" s="119"/>
      <c r="T988" s="119"/>
      <c r="U988" s="119"/>
      <c r="V988" s="119"/>
      <c r="W988" s="117"/>
      <c r="X988" s="119"/>
      <c r="Y988" s="117"/>
      <c r="Z988" s="117"/>
      <c r="AA988" s="134"/>
      <c r="AB988" s="118"/>
      <c r="AC988" s="134"/>
      <c r="AD988" s="134"/>
      <c r="AE988" s="134"/>
      <c r="AF988" s="117"/>
      <c r="AG988" s="124"/>
      <c r="AH988" s="124"/>
      <c r="AI988" s="124"/>
    </row>
    <row r="989" ht="12.0" customHeight="1">
      <c r="A989" s="112"/>
      <c r="B989" s="112"/>
      <c r="C989" s="112"/>
      <c r="D989" s="117"/>
      <c r="E989" s="114"/>
      <c r="F989" s="117"/>
      <c r="G989" s="117"/>
      <c r="H989" s="136"/>
      <c r="I989" s="117"/>
      <c r="J989" s="117"/>
      <c r="K989" s="118"/>
      <c r="L989" s="119"/>
      <c r="M989" s="120"/>
      <c r="N989" s="135"/>
      <c r="O989" s="120"/>
      <c r="P989" s="119"/>
      <c r="Q989" s="120"/>
      <c r="R989" s="118"/>
      <c r="S989" s="119"/>
      <c r="T989" s="119"/>
      <c r="U989" s="119"/>
      <c r="V989" s="119"/>
      <c r="W989" s="117"/>
      <c r="X989" s="119"/>
      <c r="Y989" s="117"/>
      <c r="Z989" s="117"/>
      <c r="AA989" s="134"/>
      <c r="AB989" s="118"/>
      <c r="AC989" s="134"/>
      <c r="AD989" s="134"/>
      <c r="AE989" s="134"/>
      <c r="AF989" s="117"/>
      <c r="AG989" s="124"/>
      <c r="AH989" s="124"/>
      <c r="AI989" s="124"/>
    </row>
    <row r="990" ht="12.0" customHeight="1">
      <c r="A990" s="112"/>
      <c r="B990" s="112"/>
      <c r="C990" s="112"/>
      <c r="D990" s="117"/>
      <c r="E990" s="114"/>
      <c r="F990" s="117"/>
      <c r="G990" s="117"/>
      <c r="H990" s="136"/>
      <c r="I990" s="117"/>
      <c r="J990" s="117"/>
      <c r="K990" s="118"/>
      <c r="L990" s="119"/>
      <c r="M990" s="120"/>
      <c r="N990" s="135"/>
      <c r="O990" s="120"/>
      <c r="P990" s="119"/>
      <c r="Q990" s="120"/>
      <c r="R990" s="118"/>
      <c r="S990" s="119"/>
      <c r="T990" s="119"/>
      <c r="U990" s="119"/>
      <c r="V990" s="119"/>
      <c r="W990" s="117"/>
      <c r="X990" s="119"/>
      <c r="Y990" s="117"/>
      <c r="Z990" s="117"/>
      <c r="AA990" s="134"/>
      <c r="AB990" s="118"/>
      <c r="AC990" s="134"/>
      <c r="AD990" s="134"/>
      <c r="AE990" s="134"/>
      <c r="AF990" s="117"/>
      <c r="AG990" s="124"/>
      <c r="AH990" s="124"/>
      <c r="AI990" s="124"/>
    </row>
    <row r="991" ht="12.0" customHeight="1">
      <c r="A991" s="112"/>
      <c r="B991" s="112"/>
      <c r="C991" s="112"/>
      <c r="D991" s="117"/>
      <c r="E991" s="114"/>
      <c r="F991" s="117"/>
      <c r="G991" s="117"/>
      <c r="H991" s="136"/>
      <c r="I991" s="117"/>
      <c r="J991" s="117"/>
      <c r="K991" s="118"/>
      <c r="L991" s="119"/>
      <c r="M991" s="120"/>
      <c r="N991" s="135"/>
      <c r="O991" s="120"/>
      <c r="P991" s="119"/>
      <c r="Q991" s="120"/>
      <c r="R991" s="118"/>
      <c r="S991" s="119"/>
      <c r="T991" s="119"/>
      <c r="U991" s="119"/>
      <c r="V991" s="119"/>
      <c r="W991" s="117"/>
      <c r="X991" s="119"/>
      <c r="Y991" s="117"/>
      <c r="Z991" s="117"/>
      <c r="AA991" s="134"/>
      <c r="AB991" s="118"/>
      <c r="AC991" s="134"/>
      <c r="AD991" s="134"/>
      <c r="AE991" s="134"/>
      <c r="AF991" s="117"/>
      <c r="AG991" s="124"/>
      <c r="AH991" s="124"/>
      <c r="AI991" s="124"/>
    </row>
    <row r="992" ht="12.0" customHeight="1">
      <c r="A992" s="112"/>
      <c r="B992" s="112"/>
      <c r="C992" s="112"/>
      <c r="D992" s="117"/>
      <c r="E992" s="114"/>
      <c r="F992" s="117"/>
      <c r="G992" s="117"/>
      <c r="H992" s="136"/>
      <c r="I992" s="117"/>
      <c r="J992" s="117"/>
      <c r="K992" s="118"/>
      <c r="L992" s="119"/>
      <c r="M992" s="120"/>
      <c r="N992" s="135"/>
      <c r="O992" s="120"/>
      <c r="P992" s="119"/>
      <c r="Q992" s="120"/>
      <c r="R992" s="118"/>
      <c r="S992" s="119"/>
      <c r="T992" s="119"/>
      <c r="U992" s="119"/>
      <c r="V992" s="119"/>
      <c r="W992" s="117"/>
      <c r="X992" s="119"/>
      <c r="Y992" s="117"/>
      <c r="Z992" s="117"/>
      <c r="AA992" s="134"/>
      <c r="AB992" s="118"/>
      <c r="AC992" s="134"/>
      <c r="AD992" s="134"/>
      <c r="AE992" s="134"/>
      <c r="AF992" s="117"/>
      <c r="AG992" s="124"/>
      <c r="AH992" s="124"/>
      <c r="AI992" s="124"/>
    </row>
    <row r="993" ht="12.0" customHeight="1">
      <c r="A993" s="112"/>
      <c r="B993" s="112"/>
      <c r="C993" s="112"/>
      <c r="D993" s="117"/>
      <c r="E993" s="114"/>
      <c r="F993" s="117"/>
      <c r="G993" s="117"/>
      <c r="H993" s="136"/>
      <c r="I993" s="117"/>
      <c r="J993" s="117"/>
      <c r="K993" s="118"/>
      <c r="L993" s="119"/>
      <c r="M993" s="120"/>
      <c r="N993" s="135"/>
      <c r="O993" s="120"/>
      <c r="P993" s="119"/>
      <c r="Q993" s="120"/>
      <c r="R993" s="118"/>
      <c r="S993" s="119"/>
      <c r="T993" s="119"/>
      <c r="U993" s="119"/>
      <c r="V993" s="119"/>
      <c r="W993" s="117"/>
      <c r="X993" s="119"/>
      <c r="Y993" s="117"/>
      <c r="Z993" s="117"/>
      <c r="AA993" s="134"/>
      <c r="AB993" s="118"/>
      <c r="AC993" s="134"/>
      <c r="AD993" s="134"/>
      <c r="AE993" s="134"/>
      <c r="AF993" s="117"/>
      <c r="AG993" s="124"/>
      <c r="AH993" s="124"/>
      <c r="AI993" s="124"/>
    </row>
    <row r="994" ht="12.0" customHeight="1">
      <c r="A994" s="112"/>
      <c r="B994" s="112"/>
      <c r="C994" s="112"/>
      <c r="D994" s="117"/>
      <c r="E994" s="114"/>
      <c r="F994" s="117"/>
      <c r="G994" s="117"/>
      <c r="H994" s="136"/>
      <c r="I994" s="117"/>
      <c r="J994" s="117"/>
      <c r="K994" s="118"/>
      <c r="L994" s="119"/>
      <c r="M994" s="120"/>
      <c r="N994" s="135"/>
      <c r="O994" s="120"/>
      <c r="P994" s="119"/>
      <c r="Q994" s="120"/>
      <c r="R994" s="118"/>
      <c r="S994" s="119"/>
      <c r="T994" s="119"/>
      <c r="U994" s="119"/>
      <c r="V994" s="119"/>
      <c r="W994" s="117"/>
      <c r="X994" s="119"/>
      <c r="Y994" s="117"/>
      <c r="Z994" s="117"/>
      <c r="AA994" s="134"/>
      <c r="AB994" s="118"/>
      <c r="AC994" s="134"/>
      <c r="AD994" s="134"/>
      <c r="AE994" s="134"/>
      <c r="AF994" s="117"/>
      <c r="AG994" s="124"/>
      <c r="AH994" s="124"/>
      <c r="AI994" s="124"/>
    </row>
    <row r="995" ht="12.0" customHeight="1">
      <c r="A995" s="112"/>
      <c r="B995" s="112"/>
      <c r="C995" s="112"/>
      <c r="D995" s="117"/>
      <c r="E995" s="114"/>
      <c r="F995" s="117"/>
      <c r="G995" s="117"/>
      <c r="H995" s="136"/>
      <c r="I995" s="117"/>
      <c r="J995" s="117"/>
      <c r="K995" s="118"/>
      <c r="L995" s="119"/>
      <c r="M995" s="120"/>
      <c r="N995" s="135"/>
      <c r="O995" s="120"/>
      <c r="P995" s="119"/>
      <c r="Q995" s="120"/>
      <c r="R995" s="118"/>
      <c r="S995" s="119"/>
      <c r="T995" s="119"/>
      <c r="U995" s="119"/>
      <c r="V995" s="119"/>
      <c r="W995" s="117"/>
      <c r="X995" s="119"/>
      <c r="Y995" s="117"/>
      <c r="Z995" s="117"/>
      <c r="AA995" s="134"/>
      <c r="AB995" s="118"/>
      <c r="AC995" s="134"/>
      <c r="AD995" s="134"/>
      <c r="AE995" s="134"/>
      <c r="AF995" s="117"/>
      <c r="AG995" s="124"/>
      <c r="AH995" s="124"/>
      <c r="AI995" s="124"/>
    </row>
    <row r="996" ht="12.0" customHeight="1">
      <c r="A996" s="112"/>
      <c r="B996" s="112"/>
      <c r="C996" s="112"/>
      <c r="D996" s="117"/>
      <c r="E996" s="114"/>
      <c r="F996" s="117"/>
      <c r="G996" s="117"/>
      <c r="H996" s="136"/>
      <c r="I996" s="117"/>
      <c r="J996" s="117"/>
      <c r="K996" s="118"/>
      <c r="L996" s="119"/>
      <c r="M996" s="120"/>
      <c r="N996" s="135"/>
      <c r="O996" s="120"/>
      <c r="P996" s="119"/>
      <c r="Q996" s="120"/>
      <c r="R996" s="118"/>
      <c r="S996" s="119"/>
      <c r="T996" s="119"/>
      <c r="U996" s="119"/>
      <c r="V996" s="119"/>
      <c r="W996" s="117"/>
      <c r="X996" s="119"/>
      <c r="Y996" s="117"/>
      <c r="Z996" s="117"/>
      <c r="AA996" s="134"/>
      <c r="AB996" s="118"/>
      <c r="AC996" s="134"/>
      <c r="AD996" s="134"/>
      <c r="AE996" s="134"/>
      <c r="AF996" s="117"/>
      <c r="AG996" s="124"/>
      <c r="AH996" s="124"/>
      <c r="AI996" s="124"/>
    </row>
    <row r="997" ht="12.0" customHeight="1">
      <c r="A997" s="112"/>
      <c r="B997" s="112"/>
      <c r="C997" s="112"/>
      <c r="D997" s="117"/>
      <c r="E997" s="114"/>
      <c r="F997" s="117"/>
      <c r="G997" s="117"/>
      <c r="H997" s="136"/>
      <c r="I997" s="117"/>
      <c r="J997" s="117"/>
      <c r="K997" s="118"/>
      <c r="L997" s="119"/>
      <c r="M997" s="120"/>
      <c r="N997" s="135"/>
      <c r="O997" s="120"/>
      <c r="P997" s="119"/>
      <c r="Q997" s="120"/>
      <c r="R997" s="118"/>
      <c r="S997" s="119"/>
      <c r="T997" s="119"/>
      <c r="U997" s="119"/>
      <c r="V997" s="119"/>
      <c r="W997" s="117"/>
      <c r="X997" s="119"/>
      <c r="Y997" s="117"/>
      <c r="Z997" s="117"/>
      <c r="AA997" s="134"/>
      <c r="AB997" s="118"/>
      <c r="AC997" s="134"/>
      <c r="AD997" s="134"/>
      <c r="AE997" s="134"/>
      <c r="AF997" s="117"/>
      <c r="AG997" s="124"/>
      <c r="AH997" s="124"/>
      <c r="AI997" s="124"/>
    </row>
    <row r="998" ht="12.0" customHeight="1">
      <c r="A998" s="112"/>
      <c r="B998" s="112"/>
      <c r="C998" s="112"/>
      <c r="D998" s="117"/>
      <c r="E998" s="114"/>
      <c r="F998" s="117"/>
      <c r="G998" s="117"/>
      <c r="H998" s="136"/>
      <c r="I998" s="117"/>
      <c r="J998" s="117"/>
      <c r="K998" s="118"/>
      <c r="L998" s="119"/>
      <c r="M998" s="120"/>
      <c r="N998" s="135"/>
      <c r="O998" s="120"/>
      <c r="P998" s="119"/>
      <c r="Q998" s="120"/>
      <c r="R998" s="118"/>
      <c r="S998" s="119"/>
      <c r="T998" s="119"/>
      <c r="U998" s="119"/>
      <c r="V998" s="119"/>
      <c r="W998" s="117"/>
      <c r="X998" s="119"/>
      <c r="Y998" s="117"/>
      <c r="Z998" s="117"/>
      <c r="AA998" s="134"/>
      <c r="AB998" s="118"/>
      <c r="AC998" s="134"/>
      <c r="AD998" s="134"/>
      <c r="AE998" s="134"/>
      <c r="AF998" s="117"/>
      <c r="AG998" s="124"/>
      <c r="AH998" s="124"/>
      <c r="AI998" s="124"/>
    </row>
    <row r="999" ht="12.0" customHeight="1">
      <c r="A999" s="112"/>
      <c r="B999" s="112"/>
      <c r="C999" s="112"/>
      <c r="D999" s="117"/>
      <c r="E999" s="114"/>
      <c r="F999" s="117"/>
      <c r="G999" s="117"/>
      <c r="H999" s="136"/>
      <c r="I999" s="117"/>
      <c r="J999" s="117"/>
      <c r="K999" s="118"/>
      <c r="L999" s="119"/>
      <c r="M999" s="120"/>
      <c r="N999" s="135"/>
      <c r="O999" s="120"/>
      <c r="P999" s="119"/>
      <c r="Q999" s="120"/>
      <c r="R999" s="118"/>
      <c r="S999" s="119"/>
      <c r="T999" s="119"/>
      <c r="U999" s="119"/>
      <c r="V999" s="119"/>
      <c r="W999" s="117"/>
      <c r="X999" s="119"/>
      <c r="Y999" s="117"/>
      <c r="Z999" s="117"/>
      <c r="AA999" s="134"/>
      <c r="AB999" s="118"/>
      <c r="AC999" s="134"/>
      <c r="AD999" s="134"/>
      <c r="AE999" s="134"/>
      <c r="AF999" s="117"/>
      <c r="AG999" s="124"/>
      <c r="AH999" s="124"/>
      <c r="AI999" s="124"/>
    </row>
    <row r="1000" ht="12.0" customHeight="1">
      <c r="A1000" s="112"/>
      <c r="B1000" s="112"/>
      <c r="C1000" s="112"/>
      <c r="D1000" s="117"/>
      <c r="E1000" s="114"/>
      <c r="F1000" s="117"/>
      <c r="G1000" s="117"/>
      <c r="H1000" s="136"/>
      <c r="I1000" s="117"/>
      <c r="J1000" s="117"/>
      <c r="K1000" s="118"/>
      <c r="L1000" s="119"/>
      <c r="M1000" s="120"/>
      <c r="N1000" s="135"/>
      <c r="O1000" s="120"/>
      <c r="P1000" s="119"/>
      <c r="Q1000" s="120"/>
      <c r="R1000" s="118"/>
      <c r="S1000" s="119"/>
      <c r="T1000" s="119"/>
      <c r="U1000" s="119"/>
      <c r="V1000" s="119"/>
      <c r="W1000" s="117"/>
      <c r="X1000" s="119"/>
      <c r="Y1000" s="117"/>
      <c r="Z1000" s="117"/>
      <c r="AA1000" s="134"/>
      <c r="AB1000" s="118"/>
      <c r="AC1000" s="134"/>
      <c r="AD1000" s="134"/>
      <c r="AE1000" s="134"/>
      <c r="AF1000" s="117"/>
      <c r="AG1000" s="124"/>
      <c r="AH1000" s="124"/>
      <c r="AI1000" s="124"/>
    </row>
  </sheetData>
  <conditionalFormatting sqref="S3:W3 S4:V197 S198:U218 W4:W41 X3:X218 Z195:Z217">
    <cfRule type="cellIs" dxfId="0" priority="1" operator="lessThan">
      <formula>0</formula>
    </cfRule>
  </conditionalFormatting>
  <conditionalFormatting sqref="Y3:Z158">
    <cfRule type="cellIs" dxfId="0" priority="2" operator="lessThan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0"/>
    <col customWidth="1" min="4" max="4" width="12.63"/>
    <col customWidth="1" min="5" max="5" width="9.63"/>
    <col customWidth="1" min="6" max="7" width="8.13"/>
    <col customWidth="1" min="8" max="8" width="11.63"/>
    <col customWidth="1" min="9" max="9" width="13.0"/>
    <col customWidth="1" min="10" max="10" width="15.13"/>
    <col customWidth="1" min="11" max="11" width="9.0"/>
    <col customWidth="1" min="12" max="12" width="12.0"/>
    <col customWidth="1" min="13" max="13" width="14.5"/>
    <col customWidth="1" min="14" max="14" width="12.63"/>
    <col customWidth="1" min="15" max="16" width="11.88"/>
    <col customWidth="1" min="17" max="17" width="11.38"/>
    <col customWidth="1" min="18" max="18" width="9.0"/>
    <col customWidth="1" min="19" max="21" width="11.63"/>
    <col customWidth="1" min="22" max="22" width="14.38"/>
    <col customWidth="1" min="23" max="26" width="11.63"/>
    <col customWidth="1" min="27" max="27" width="15.5"/>
    <col customWidth="1" min="28" max="29" width="9.88"/>
    <col customWidth="1" min="30" max="31" width="10.38"/>
    <col customWidth="1" min="32" max="32" width="11.38"/>
    <col customWidth="1" min="33" max="35" width="9.0"/>
  </cols>
  <sheetData>
    <row r="1" ht="12.0" customHeight="1">
      <c r="A1" s="87"/>
      <c r="B1" s="87"/>
      <c r="C1" s="87"/>
      <c r="D1" s="88"/>
      <c r="E1" s="89"/>
      <c r="F1" s="88"/>
      <c r="G1" s="88"/>
      <c r="H1" s="90"/>
      <c r="I1" s="88"/>
      <c r="J1" s="88"/>
      <c r="K1" s="91"/>
      <c r="L1" s="92"/>
      <c r="M1" s="93"/>
      <c r="N1" s="94"/>
      <c r="O1" s="93"/>
      <c r="P1" s="92"/>
      <c r="Q1" s="93"/>
      <c r="R1" s="91"/>
      <c r="S1" s="92"/>
      <c r="T1" s="92"/>
      <c r="U1" s="92"/>
      <c r="V1" s="92"/>
      <c r="W1" s="88"/>
      <c r="X1" s="92"/>
      <c r="Y1" s="88"/>
      <c r="Z1" s="88"/>
      <c r="AA1" s="95"/>
      <c r="AB1" s="91"/>
      <c r="AC1" s="95"/>
      <c r="AD1" s="95"/>
      <c r="AE1" s="95"/>
      <c r="AF1" s="88"/>
      <c r="AG1" s="96"/>
      <c r="AH1" s="96"/>
      <c r="AI1" s="96"/>
    </row>
    <row r="2" ht="12.0" customHeight="1">
      <c r="A2" s="97" t="s">
        <v>58</v>
      </c>
      <c r="B2" s="97" t="s">
        <v>59</v>
      </c>
      <c r="C2" s="97" t="s">
        <v>60</v>
      </c>
      <c r="D2" s="98" t="s">
        <v>61</v>
      </c>
      <c r="E2" s="99" t="s">
        <v>62</v>
      </c>
      <c r="F2" s="98" t="s">
        <v>63</v>
      </c>
      <c r="G2" s="98" t="s">
        <v>64</v>
      </c>
      <c r="H2" s="100" t="s">
        <v>65</v>
      </c>
      <c r="I2" s="98" t="s">
        <v>66</v>
      </c>
      <c r="J2" s="98" t="s">
        <v>67</v>
      </c>
      <c r="K2" s="101" t="s">
        <v>54</v>
      </c>
      <c r="L2" s="102" t="s">
        <v>29</v>
      </c>
      <c r="M2" s="103" t="s">
        <v>32</v>
      </c>
      <c r="N2" s="104" t="s">
        <v>33</v>
      </c>
      <c r="O2" s="105" t="s">
        <v>68</v>
      </c>
      <c r="P2" s="102" t="s">
        <v>69</v>
      </c>
      <c r="Q2" s="105" t="s">
        <v>70</v>
      </c>
      <c r="R2" s="101" t="s">
        <v>71</v>
      </c>
      <c r="S2" s="106" t="s">
        <v>36</v>
      </c>
      <c r="T2" s="106" t="s">
        <v>30</v>
      </c>
      <c r="U2" s="106" t="s">
        <v>31</v>
      </c>
      <c r="V2" s="103" t="s">
        <v>72</v>
      </c>
      <c r="W2" s="107" t="s">
        <v>73</v>
      </c>
      <c r="X2" s="108" t="s">
        <v>74</v>
      </c>
      <c r="Y2" s="107" t="s">
        <v>75</v>
      </c>
      <c r="Z2" s="107" t="s">
        <v>76</v>
      </c>
      <c r="AA2" s="107" t="s">
        <v>77</v>
      </c>
      <c r="AB2" s="109" t="s">
        <v>37</v>
      </c>
      <c r="AC2" s="110" t="s">
        <v>78</v>
      </c>
      <c r="AD2" s="110" t="s">
        <v>79</v>
      </c>
      <c r="AE2" s="110" t="s">
        <v>80</v>
      </c>
      <c r="AF2" s="98" t="s">
        <v>81</v>
      </c>
      <c r="AG2" s="111"/>
      <c r="AH2" s="111"/>
      <c r="AI2" s="111"/>
    </row>
    <row r="3" ht="12.0" customHeight="1">
      <c r="A3" s="112">
        <v>2009.0</v>
      </c>
      <c r="B3" s="112">
        <v>2009.0</v>
      </c>
      <c r="C3" s="10">
        <v>39814.0</v>
      </c>
      <c r="D3" s="113">
        <v>11.5</v>
      </c>
      <c r="E3" s="114">
        <f t="shared" ref="E3:E206" si="1">SUM(F3:G3)</f>
        <v>0</v>
      </c>
      <c r="F3" s="115"/>
      <c r="G3" s="115"/>
      <c r="H3" s="116">
        <f t="shared" ref="H3:H230" si="2">SUM(I3:J3)</f>
        <v>4.9996</v>
      </c>
      <c r="I3" s="117">
        <v>0.6666</v>
      </c>
      <c r="J3" s="117">
        <v>4.333</v>
      </c>
      <c r="K3" s="118">
        <f t="shared" ref="K3:K206" si="3">N3+P3</f>
        <v>0</v>
      </c>
      <c r="L3" s="119">
        <f t="shared" ref="L3:L206" si="4">SUM(M3)</f>
        <v>0</v>
      </c>
      <c r="M3" s="120"/>
      <c r="N3" s="121">
        <f t="shared" ref="N3:N206" si="5">SUM(O3)</f>
        <v>0</v>
      </c>
      <c r="O3" s="120"/>
      <c r="P3" s="122">
        <f t="shared" ref="P3:P206" si="6">SUM(Q3)</f>
        <v>0</v>
      </c>
      <c r="Q3" s="123"/>
      <c r="R3" s="118" t="str">
        <f t="shared" ref="R3:R206" si="7">S3+X3+AB3</f>
        <v>#ERROR!</v>
      </c>
      <c r="S3" s="122">
        <f t="shared" ref="S3:S206" si="8">SUM(V3:W3)</f>
        <v>0</v>
      </c>
      <c r="T3" s="122"/>
      <c r="U3" s="122"/>
      <c r="V3" s="122"/>
      <c r="W3" s="115"/>
      <c r="X3" s="122">
        <f t="shared" ref="X3:X206" si="9">SUM(Y3:AA3)</f>
        <v>2</v>
      </c>
      <c r="Y3" s="115"/>
      <c r="Z3" s="115"/>
      <c r="AA3" s="124">
        <v>2.0</v>
      </c>
      <c r="AB3" s="125" t="str">
        <f t="shared" ref="AB3:AB206" si="10">SUM(AC3:AE3)</f>
        <v>#ERROR!</v>
      </c>
      <c r="AC3" s="126" t="str">
        <f>VLOOKUP(C3,[1]Monthly.Swaziland.SnD!$C$2:$AA$197,17,FALSE)</f>
        <v>#ERROR!</v>
      </c>
      <c r="AD3" s="126">
        <v>1.0</v>
      </c>
      <c r="AE3" s="126"/>
      <c r="AF3" s="117" t="str">
        <f t="shared" ref="AF3:AF206" si="11">D3+E3-H3-K3+R3</f>
        <v>#ERROR!</v>
      </c>
      <c r="AG3" s="124"/>
      <c r="AH3" s="124"/>
      <c r="AI3" s="124"/>
    </row>
    <row r="4" ht="12.0" customHeight="1">
      <c r="A4" s="112">
        <v>2009.0</v>
      </c>
      <c r="B4" s="112">
        <v>2009.0</v>
      </c>
      <c r="C4" s="10">
        <v>39845.0</v>
      </c>
      <c r="D4" s="117" t="str">
        <f t="shared" ref="D4:D206" si="12">AF3</f>
        <v>#ERROR!</v>
      </c>
      <c r="E4" s="114">
        <f t="shared" si="1"/>
        <v>0</v>
      </c>
      <c r="F4" s="115"/>
      <c r="G4" s="115"/>
      <c r="H4" s="116">
        <f t="shared" si="2"/>
        <v>4.9996</v>
      </c>
      <c r="I4" s="117">
        <v>0.6666</v>
      </c>
      <c r="J4" s="117">
        <v>4.333</v>
      </c>
      <c r="K4" s="118">
        <f t="shared" si="3"/>
        <v>0</v>
      </c>
      <c r="L4" s="119">
        <f t="shared" si="4"/>
        <v>0</v>
      </c>
      <c r="M4" s="120"/>
      <c r="N4" s="121">
        <f t="shared" si="5"/>
        <v>0</v>
      </c>
      <c r="O4" s="120"/>
      <c r="P4" s="122">
        <f t="shared" si="6"/>
        <v>0</v>
      </c>
      <c r="Q4" s="123"/>
      <c r="R4" s="118" t="str">
        <f t="shared" si="7"/>
        <v>#ERROR!</v>
      </c>
      <c r="S4" s="122">
        <f t="shared" si="8"/>
        <v>0</v>
      </c>
      <c r="T4" s="122"/>
      <c r="U4" s="122"/>
      <c r="V4" s="122"/>
      <c r="W4" s="115"/>
      <c r="X4" s="122">
        <f t="shared" si="9"/>
        <v>0.7475490196</v>
      </c>
      <c r="Y4" s="115"/>
      <c r="Z4" s="115"/>
      <c r="AA4" s="124">
        <v>0.7475490196078431</v>
      </c>
      <c r="AB4" s="125" t="str">
        <f t="shared" si="10"/>
        <v>#ERROR!</v>
      </c>
      <c r="AC4" s="126" t="str">
        <f>VLOOKUP(C4,[1]Monthly.Swaziland.SnD!$C$2:$AA$197,17,FALSE)</f>
        <v>#ERROR!</v>
      </c>
      <c r="AD4" s="126">
        <v>3.0</v>
      </c>
      <c r="AE4" s="126"/>
      <c r="AF4" s="117" t="str">
        <f t="shared" si="11"/>
        <v>#ERROR!</v>
      </c>
      <c r="AG4" s="124"/>
      <c r="AH4" s="124"/>
      <c r="AI4" s="124"/>
    </row>
    <row r="5" ht="12.0" customHeight="1">
      <c r="A5" s="112">
        <v>2009.0</v>
      </c>
      <c r="B5" s="112">
        <v>2009.0</v>
      </c>
      <c r="C5" s="10">
        <v>39873.0</v>
      </c>
      <c r="D5" s="117" t="str">
        <f t="shared" si="12"/>
        <v>#ERROR!</v>
      </c>
      <c r="E5" s="114">
        <f t="shared" si="1"/>
        <v>0</v>
      </c>
      <c r="F5" s="115"/>
      <c r="G5" s="115"/>
      <c r="H5" s="116">
        <f t="shared" si="2"/>
        <v>4.9996</v>
      </c>
      <c r="I5" s="117">
        <v>0.6666</v>
      </c>
      <c r="J5" s="117">
        <v>4.333</v>
      </c>
      <c r="K5" s="118">
        <f t="shared" si="3"/>
        <v>0</v>
      </c>
      <c r="L5" s="119">
        <f t="shared" si="4"/>
        <v>0</v>
      </c>
      <c r="M5" s="120"/>
      <c r="N5" s="121">
        <f t="shared" si="5"/>
        <v>0</v>
      </c>
      <c r="O5" s="120"/>
      <c r="P5" s="122">
        <f t="shared" si="6"/>
        <v>0</v>
      </c>
      <c r="Q5" s="120"/>
      <c r="R5" s="118" t="str">
        <f t="shared" si="7"/>
        <v>#ERROR!</v>
      </c>
      <c r="S5" s="122">
        <f t="shared" si="8"/>
        <v>0</v>
      </c>
      <c r="T5" s="122"/>
      <c r="U5" s="122"/>
      <c r="V5" s="122"/>
      <c r="W5" s="115"/>
      <c r="X5" s="122">
        <f t="shared" si="9"/>
        <v>0.7475490196</v>
      </c>
      <c r="Y5" s="115"/>
      <c r="Z5" s="115"/>
      <c r="AA5" s="124">
        <v>0.7475490196078431</v>
      </c>
      <c r="AB5" s="125" t="str">
        <f t="shared" si="10"/>
        <v>#ERROR!</v>
      </c>
      <c r="AC5" s="126" t="str">
        <f>VLOOKUP(C5,[1]Monthly.Swaziland.SnD!$C$2:$AA$197,17,FALSE)</f>
        <v>#ERROR!</v>
      </c>
      <c r="AD5" s="126">
        <v>0.0</v>
      </c>
      <c r="AE5" s="126"/>
      <c r="AF5" s="117" t="str">
        <f t="shared" si="11"/>
        <v>#ERROR!</v>
      </c>
      <c r="AG5" s="124"/>
      <c r="AH5" s="124"/>
      <c r="AI5" s="124"/>
    </row>
    <row r="6" ht="12.0" customHeight="1">
      <c r="A6" s="112">
        <v>2009.0</v>
      </c>
      <c r="B6" s="112">
        <v>2009.0</v>
      </c>
      <c r="C6" s="10">
        <v>39904.0</v>
      </c>
      <c r="D6" s="117" t="str">
        <f t="shared" si="12"/>
        <v>#ERROR!</v>
      </c>
      <c r="E6" s="114">
        <f t="shared" si="1"/>
        <v>0</v>
      </c>
      <c r="F6" s="115"/>
      <c r="G6" s="115"/>
      <c r="H6" s="116">
        <f t="shared" si="2"/>
        <v>4.9996</v>
      </c>
      <c r="I6" s="117">
        <v>0.6666</v>
      </c>
      <c r="J6" s="117">
        <v>4.333</v>
      </c>
      <c r="K6" s="118">
        <f t="shared" si="3"/>
        <v>0</v>
      </c>
      <c r="L6" s="119">
        <f t="shared" si="4"/>
        <v>0</v>
      </c>
      <c r="M6" s="120"/>
      <c r="N6" s="121">
        <f t="shared" si="5"/>
        <v>0</v>
      </c>
      <c r="O6" s="120"/>
      <c r="P6" s="122">
        <f t="shared" si="6"/>
        <v>0</v>
      </c>
      <c r="Q6" s="123"/>
      <c r="R6" s="118" t="str">
        <f t="shared" si="7"/>
        <v>#ERROR!</v>
      </c>
      <c r="S6" s="122">
        <f t="shared" si="8"/>
        <v>0</v>
      </c>
      <c r="T6" s="122"/>
      <c r="U6" s="122"/>
      <c r="V6" s="122"/>
      <c r="W6" s="115"/>
      <c r="X6" s="122">
        <f t="shared" si="9"/>
        <v>2</v>
      </c>
      <c r="Y6" s="115"/>
      <c r="Z6" s="115"/>
      <c r="AA6" s="124">
        <v>2.0</v>
      </c>
      <c r="AB6" s="125" t="str">
        <f t="shared" si="10"/>
        <v>#ERROR!</v>
      </c>
      <c r="AC6" s="126" t="str">
        <f>VLOOKUP(C6,[1]Monthly.Swaziland.SnD!$C$2:$AA$197,17,FALSE)</f>
        <v>#ERROR!</v>
      </c>
      <c r="AD6" s="126">
        <v>2.0</v>
      </c>
      <c r="AE6" s="126"/>
      <c r="AF6" s="117" t="str">
        <f t="shared" si="11"/>
        <v>#ERROR!</v>
      </c>
      <c r="AG6" s="124"/>
      <c r="AH6" s="124"/>
      <c r="AI6" s="124"/>
    </row>
    <row r="7" ht="12.0" customHeight="1">
      <c r="A7" s="112">
        <v>2009.0</v>
      </c>
      <c r="B7" s="112">
        <v>2009.0</v>
      </c>
      <c r="C7" s="10">
        <v>39934.0</v>
      </c>
      <c r="D7" s="117" t="str">
        <f t="shared" si="12"/>
        <v>#ERROR!</v>
      </c>
      <c r="E7" s="114">
        <f t="shared" si="1"/>
        <v>0</v>
      </c>
      <c r="F7" s="115"/>
      <c r="G7" s="115"/>
      <c r="H7" s="116">
        <f t="shared" si="2"/>
        <v>4.9996</v>
      </c>
      <c r="I7" s="117">
        <v>0.6666</v>
      </c>
      <c r="J7" s="117">
        <v>4.333</v>
      </c>
      <c r="K7" s="118">
        <f t="shared" si="3"/>
        <v>0</v>
      </c>
      <c r="L7" s="119">
        <f t="shared" si="4"/>
        <v>0</v>
      </c>
      <c r="M7" s="120"/>
      <c r="N7" s="121">
        <f t="shared" si="5"/>
        <v>0</v>
      </c>
      <c r="O7" s="120"/>
      <c r="P7" s="122">
        <f t="shared" si="6"/>
        <v>0</v>
      </c>
      <c r="Q7" s="123"/>
      <c r="R7" s="118" t="str">
        <f t="shared" si="7"/>
        <v>#ERROR!</v>
      </c>
      <c r="S7" s="122">
        <f t="shared" si="8"/>
        <v>0</v>
      </c>
      <c r="T7" s="122"/>
      <c r="U7" s="122"/>
      <c r="V7" s="122"/>
      <c r="W7" s="115"/>
      <c r="X7" s="122">
        <f t="shared" si="9"/>
        <v>2</v>
      </c>
      <c r="Y7" s="115"/>
      <c r="Z7" s="115"/>
      <c r="AA7" s="124">
        <v>2.0</v>
      </c>
      <c r="AB7" s="125" t="str">
        <f t="shared" si="10"/>
        <v>#ERROR!</v>
      </c>
      <c r="AC7" s="126" t="str">
        <f>VLOOKUP(C7,[1]Monthly.Swaziland.SnD!$C$2:$AA$197,17,FALSE)</f>
        <v>#ERROR!</v>
      </c>
      <c r="AD7" s="126">
        <v>2.0</v>
      </c>
      <c r="AE7" s="126"/>
      <c r="AF7" s="117" t="str">
        <f t="shared" si="11"/>
        <v>#ERROR!</v>
      </c>
      <c r="AG7" s="124"/>
      <c r="AH7" s="124"/>
      <c r="AI7" s="124"/>
    </row>
    <row r="8" ht="12.0" customHeight="1">
      <c r="A8" s="112">
        <v>2009.0</v>
      </c>
      <c r="B8" s="112">
        <v>2009.0</v>
      </c>
      <c r="C8" s="10">
        <v>39965.0</v>
      </c>
      <c r="D8" s="117" t="str">
        <f t="shared" si="12"/>
        <v>#ERROR!</v>
      </c>
      <c r="E8" s="114">
        <f t="shared" si="1"/>
        <v>0</v>
      </c>
      <c r="F8" s="115"/>
      <c r="G8" s="115"/>
      <c r="H8" s="116">
        <f t="shared" si="2"/>
        <v>4.9996</v>
      </c>
      <c r="I8" s="117">
        <v>0.6666</v>
      </c>
      <c r="J8" s="117">
        <v>4.333</v>
      </c>
      <c r="K8" s="118">
        <f t="shared" si="3"/>
        <v>0</v>
      </c>
      <c r="L8" s="119">
        <f t="shared" si="4"/>
        <v>0</v>
      </c>
      <c r="M8" s="120"/>
      <c r="N8" s="121">
        <f t="shared" si="5"/>
        <v>0</v>
      </c>
      <c r="O8" s="120"/>
      <c r="P8" s="122">
        <f t="shared" si="6"/>
        <v>0</v>
      </c>
      <c r="Q8" s="120"/>
      <c r="R8" s="118" t="str">
        <f t="shared" si="7"/>
        <v>#ERROR!</v>
      </c>
      <c r="S8" s="122">
        <f t="shared" si="8"/>
        <v>0</v>
      </c>
      <c r="T8" s="122"/>
      <c r="U8" s="122"/>
      <c r="V8" s="122"/>
      <c r="W8" s="115"/>
      <c r="X8" s="122">
        <f t="shared" si="9"/>
        <v>2</v>
      </c>
      <c r="Y8" s="115"/>
      <c r="Z8" s="115"/>
      <c r="AA8" s="124">
        <v>2.0</v>
      </c>
      <c r="AB8" s="125" t="str">
        <f t="shared" si="10"/>
        <v>#ERROR!</v>
      </c>
      <c r="AC8" s="126" t="str">
        <f>VLOOKUP(C8,[1]Monthly.Swaziland.SnD!$C$2:$AA$197,17,FALSE)</f>
        <v>#ERROR!</v>
      </c>
      <c r="AD8" s="126">
        <v>0.0</v>
      </c>
      <c r="AE8" s="126"/>
      <c r="AF8" s="117" t="str">
        <f t="shared" si="11"/>
        <v>#ERROR!</v>
      </c>
      <c r="AG8" s="124"/>
      <c r="AH8" s="124"/>
      <c r="AI8" s="124"/>
    </row>
    <row r="9" ht="12.0" customHeight="1">
      <c r="A9" s="112">
        <v>2009.0</v>
      </c>
      <c r="B9" s="112">
        <v>2009.0</v>
      </c>
      <c r="C9" s="10">
        <v>39995.0</v>
      </c>
      <c r="D9" s="117" t="str">
        <f t="shared" si="12"/>
        <v>#ERROR!</v>
      </c>
      <c r="E9" s="114">
        <f t="shared" si="1"/>
        <v>0</v>
      </c>
      <c r="F9" s="115"/>
      <c r="G9" s="115"/>
      <c r="H9" s="116">
        <f t="shared" si="2"/>
        <v>4.9996</v>
      </c>
      <c r="I9" s="117">
        <v>0.6666</v>
      </c>
      <c r="J9" s="117">
        <v>4.333</v>
      </c>
      <c r="K9" s="118">
        <f t="shared" si="3"/>
        <v>0</v>
      </c>
      <c r="L9" s="119">
        <f t="shared" si="4"/>
        <v>0</v>
      </c>
      <c r="M9" s="120"/>
      <c r="N9" s="121">
        <f t="shared" si="5"/>
        <v>0</v>
      </c>
      <c r="O9" s="120"/>
      <c r="P9" s="122">
        <f t="shared" si="6"/>
        <v>0</v>
      </c>
      <c r="Q9" s="123"/>
      <c r="R9" s="118" t="str">
        <f t="shared" si="7"/>
        <v>#ERROR!</v>
      </c>
      <c r="S9" s="122">
        <f t="shared" si="8"/>
        <v>0</v>
      </c>
      <c r="T9" s="122"/>
      <c r="U9" s="122"/>
      <c r="V9" s="122"/>
      <c r="W9" s="115"/>
      <c r="X9" s="122">
        <f t="shared" si="9"/>
        <v>5</v>
      </c>
      <c r="Y9" s="115"/>
      <c r="Z9" s="115"/>
      <c r="AA9" s="124">
        <v>5.0</v>
      </c>
      <c r="AB9" s="125" t="str">
        <f t="shared" si="10"/>
        <v>#ERROR!</v>
      </c>
      <c r="AC9" s="126" t="str">
        <f>VLOOKUP(C9,[1]Monthly.Swaziland.SnD!$C$2:$AA$197,17,FALSE)</f>
        <v>#ERROR!</v>
      </c>
      <c r="AD9" s="126">
        <v>0.0</v>
      </c>
      <c r="AE9" s="126"/>
      <c r="AF9" s="117" t="str">
        <f t="shared" si="11"/>
        <v>#ERROR!</v>
      </c>
      <c r="AG9" s="124"/>
      <c r="AH9" s="124"/>
      <c r="AI9" s="124"/>
    </row>
    <row r="10" ht="12.0" customHeight="1">
      <c r="A10" s="112">
        <v>2009.0</v>
      </c>
      <c r="B10" s="112">
        <v>2009.0</v>
      </c>
      <c r="C10" s="10">
        <v>40026.0</v>
      </c>
      <c r="D10" s="117" t="str">
        <f t="shared" si="12"/>
        <v>#ERROR!</v>
      </c>
      <c r="E10" s="114">
        <f t="shared" si="1"/>
        <v>0</v>
      </c>
      <c r="F10" s="115"/>
      <c r="G10" s="115"/>
      <c r="H10" s="116">
        <f t="shared" si="2"/>
        <v>4.9996</v>
      </c>
      <c r="I10" s="117">
        <v>0.6666</v>
      </c>
      <c r="J10" s="117">
        <v>4.333</v>
      </c>
      <c r="K10" s="118">
        <f t="shared" si="3"/>
        <v>0</v>
      </c>
      <c r="L10" s="119">
        <f t="shared" si="4"/>
        <v>0</v>
      </c>
      <c r="M10" s="120"/>
      <c r="N10" s="121">
        <f t="shared" si="5"/>
        <v>0</v>
      </c>
      <c r="O10" s="120"/>
      <c r="P10" s="122">
        <f t="shared" si="6"/>
        <v>0</v>
      </c>
      <c r="Q10" s="123"/>
      <c r="R10" s="118" t="str">
        <f t="shared" si="7"/>
        <v>#ERROR!</v>
      </c>
      <c r="S10" s="122">
        <f t="shared" si="8"/>
        <v>0</v>
      </c>
      <c r="T10" s="122"/>
      <c r="U10" s="122"/>
      <c r="V10" s="122"/>
      <c r="W10" s="115"/>
      <c r="X10" s="122">
        <f t="shared" si="9"/>
        <v>0.7475490196</v>
      </c>
      <c r="Y10" s="115"/>
      <c r="Z10" s="115"/>
      <c r="AA10" s="124">
        <v>0.7475490196078431</v>
      </c>
      <c r="AB10" s="125" t="str">
        <f t="shared" si="10"/>
        <v>#ERROR!</v>
      </c>
      <c r="AC10" s="126" t="str">
        <f>VLOOKUP(C10,[1]Monthly.Swaziland.SnD!$C$2:$AA$197,17,FALSE)</f>
        <v>#ERROR!</v>
      </c>
      <c r="AD10" s="126">
        <v>2.0</v>
      </c>
      <c r="AE10" s="126"/>
      <c r="AF10" s="117" t="str">
        <f t="shared" si="11"/>
        <v>#ERROR!</v>
      </c>
      <c r="AG10" s="124"/>
      <c r="AH10" s="124"/>
      <c r="AI10" s="124"/>
    </row>
    <row r="11" ht="12.0" customHeight="1">
      <c r="A11" s="112">
        <v>2009.0</v>
      </c>
      <c r="B11" s="112">
        <v>2009.0</v>
      </c>
      <c r="C11" s="10">
        <v>40057.0</v>
      </c>
      <c r="D11" s="117" t="str">
        <f t="shared" si="12"/>
        <v>#ERROR!</v>
      </c>
      <c r="E11" s="114">
        <f t="shared" si="1"/>
        <v>0</v>
      </c>
      <c r="F11" s="115"/>
      <c r="G11" s="115"/>
      <c r="H11" s="116">
        <f t="shared" si="2"/>
        <v>4.9996</v>
      </c>
      <c r="I11" s="117">
        <v>0.6666</v>
      </c>
      <c r="J11" s="117">
        <v>4.333</v>
      </c>
      <c r="K11" s="118">
        <f t="shared" si="3"/>
        <v>0</v>
      </c>
      <c r="L11" s="119">
        <f t="shared" si="4"/>
        <v>0</v>
      </c>
      <c r="M11" s="120"/>
      <c r="N11" s="121">
        <f t="shared" si="5"/>
        <v>0</v>
      </c>
      <c r="O11" s="120"/>
      <c r="P11" s="122">
        <f t="shared" si="6"/>
        <v>0</v>
      </c>
      <c r="Q11" s="120"/>
      <c r="R11" s="118" t="str">
        <f t="shared" si="7"/>
        <v>#ERROR!</v>
      </c>
      <c r="S11" s="122">
        <f t="shared" si="8"/>
        <v>0</v>
      </c>
      <c r="T11" s="122"/>
      <c r="U11" s="122"/>
      <c r="V11" s="122"/>
      <c r="W11" s="115"/>
      <c r="X11" s="122">
        <f t="shared" si="9"/>
        <v>0</v>
      </c>
      <c r="Y11" s="115"/>
      <c r="Z11" s="115"/>
      <c r="AA11" s="124">
        <v>0.0</v>
      </c>
      <c r="AB11" s="125" t="str">
        <f t="shared" si="10"/>
        <v>#ERROR!</v>
      </c>
      <c r="AC11" s="126" t="str">
        <f>VLOOKUP(C11,[1]Monthly.Swaziland.SnD!$C$2:$AA$197,17,FALSE)</f>
        <v>#ERROR!</v>
      </c>
      <c r="AD11" s="126">
        <v>2.0</v>
      </c>
      <c r="AE11" s="126"/>
      <c r="AF11" s="117" t="str">
        <f t="shared" si="11"/>
        <v>#ERROR!</v>
      </c>
      <c r="AG11" s="124"/>
      <c r="AH11" s="124"/>
      <c r="AI11" s="124"/>
    </row>
    <row r="12" ht="12.0" customHeight="1">
      <c r="A12" s="112">
        <v>2009.0</v>
      </c>
      <c r="B12" s="112">
        <v>2009.0</v>
      </c>
      <c r="C12" s="10">
        <v>40087.0</v>
      </c>
      <c r="D12" s="117" t="str">
        <f t="shared" si="12"/>
        <v>#ERROR!</v>
      </c>
      <c r="E12" s="114">
        <f t="shared" si="1"/>
        <v>0</v>
      </c>
      <c r="F12" s="115"/>
      <c r="G12" s="115"/>
      <c r="H12" s="116">
        <f t="shared" si="2"/>
        <v>4.9996</v>
      </c>
      <c r="I12" s="117">
        <v>0.6666</v>
      </c>
      <c r="J12" s="117">
        <v>4.333</v>
      </c>
      <c r="K12" s="118">
        <f t="shared" si="3"/>
        <v>0</v>
      </c>
      <c r="L12" s="119">
        <f t="shared" si="4"/>
        <v>0</v>
      </c>
      <c r="M12" s="120"/>
      <c r="N12" s="121">
        <f t="shared" si="5"/>
        <v>0</v>
      </c>
      <c r="O12" s="120"/>
      <c r="P12" s="122">
        <f t="shared" si="6"/>
        <v>0</v>
      </c>
      <c r="Q12" s="120"/>
      <c r="R12" s="118" t="str">
        <f t="shared" si="7"/>
        <v>#ERROR!</v>
      </c>
      <c r="S12" s="122">
        <f t="shared" si="8"/>
        <v>0</v>
      </c>
      <c r="T12" s="122"/>
      <c r="U12" s="122"/>
      <c r="V12" s="122"/>
      <c r="W12" s="115"/>
      <c r="X12" s="122">
        <f t="shared" si="9"/>
        <v>3</v>
      </c>
      <c r="Y12" s="115"/>
      <c r="Z12" s="115"/>
      <c r="AA12" s="124">
        <v>3.0</v>
      </c>
      <c r="AB12" s="125" t="str">
        <f t="shared" si="10"/>
        <v>#ERROR!</v>
      </c>
      <c r="AC12" s="126" t="str">
        <f>VLOOKUP(C12,[1]Monthly.Swaziland.SnD!$C$2:$AA$197,17,FALSE)</f>
        <v>#ERROR!</v>
      </c>
      <c r="AD12" s="126">
        <v>0.0</v>
      </c>
      <c r="AE12" s="126"/>
      <c r="AF12" s="117" t="str">
        <f t="shared" si="11"/>
        <v>#ERROR!</v>
      </c>
      <c r="AG12" s="124"/>
      <c r="AH12" s="124"/>
      <c r="AI12" s="124"/>
    </row>
    <row r="13" ht="12.0" customHeight="1">
      <c r="A13" s="112">
        <v>2009.0</v>
      </c>
      <c r="B13" s="112">
        <v>2009.0</v>
      </c>
      <c r="C13" s="10">
        <v>40118.0</v>
      </c>
      <c r="D13" s="117" t="str">
        <f t="shared" si="12"/>
        <v>#ERROR!</v>
      </c>
      <c r="E13" s="114">
        <f t="shared" si="1"/>
        <v>0</v>
      </c>
      <c r="F13" s="115"/>
      <c r="G13" s="115"/>
      <c r="H13" s="116">
        <f t="shared" si="2"/>
        <v>4.9996</v>
      </c>
      <c r="I13" s="117">
        <v>0.6666</v>
      </c>
      <c r="J13" s="117">
        <v>4.333</v>
      </c>
      <c r="K13" s="118">
        <f t="shared" si="3"/>
        <v>0</v>
      </c>
      <c r="L13" s="119">
        <f t="shared" si="4"/>
        <v>0</v>
      </c>
      <c r="M13" s="120"/>
      <c r="N13" s="121">
        <f t="shared" si="5"/>
        <v>0</v>
      </c>
      <c r="O13" s="120"/>
      <c r="P13" s="122">
        <f t="shared" si="6"/>
        <v>0</v>
      </c>
      <c r="Q13" s="120"/>
      <c r="R13" s="118" t="str">
        <f t="shared" si="7"/>
        <v>#ERROR!</v>
      </c>
      <c r="S13" s="122">
        <f t="shared" si="8"/>
        <v>0</v>
      </c>
      <c r="T13" s="122"/>
      <c r="U13" s="122"/>
      <c r="V13" s="122"/>
      <c r="W13" s="115"/>
      <c r="X13" s="122">
        <f t="shared" si="9"/>
        <v>4</v>
      </c>
      <c r="Y13" s="115"/>
      <c r="Z13" s="115"/>
      <c r="AA13" s="124">
        <v>4.0</v>
      </c>
      <c r="AB13" s="125" t="str">
        <f t="shared" si="10"/>
        <v>#ERROR!</v>
      </c>
      <c r="AC13" s="126" t="str">
        <f>VLOOKUP(C13,[1]Monthly.Swaziland.SnD!$C$2:$AA$197,17,FALSE)</f>
        <v>#ERROR!</v>
      </c>
      <c r="AD13" s="126">
        <v>0.0</v>
      </c>
      <c r="AE13" s="126"/>
      <c r="AF13" s="117" t="str">
        <f t="shared" si="11"/>
        <v>#ERROR!</v>
      </c>
      <c r="AG13" s="124"/>
      <c r="AH13" s="124"/>
      <c r="AI13" s="124"/>
    </row>
    <row r="14" ht="12.0" customHeight="1">
      <c r="A14" s="127">
        <v>2009.0</v>
      </c>
      <c r="B14" s="127">
        <v>2009.0</v>
      </c>
      <c r="C14" s="11">
        <v>40148.0</v>
      </c>
      <c r="D14" s="128" t="str">
        <f t="shared" si="12"/>
        <v>#ERROR!</v>
      </c>
      <c r="E14" s="114">
        <f t="shared" si="1"/>
        <v>0</v>
      </c>
      <c r="F14" s="129"/>
      <c r="G14" s="115"/>
      <c r="H14" s="116">
        <f t="shared" si="2"/>
        <v>4.9996</v>
      </c>
      <c r="I14" s="117">
        <v>0.6666</v>
      </c>
      <c r="J14" s="117">
        <v>4.333</v>
      </c>
      <c r="K14" s="118">
        <f t="shared" si="3"/>
        <v>0</v>
      </c>
      <c r="L14" s="119">
        <f t="shared" si="4"/>
        <v>0</v>
      </c>
      <c r="M14" s="130"/>
      <c r="N14" s="121">
        <f t="shared" si="5"/>
        <v>0</v>
      </c>
      <c r="O14" s="130"/>
      <c r="P14" s="122">
        <f t="shared" si="6"/>
        <v>0</v>
      </c>
      <c r="Q14" s="130"/>
      <c r="R14" s="118" t="str">
        <f t="shared" si="7"/>
        <v>#ERROR!</v>
      </c>
      <c r="S14" s="122">
        <f t="shared" si="8"/>
        <v>0</v>
      </c>
      <c r="T14" s="122"/>
      <c r="U14" s="122"/>
      <c r="V14" s="122"/>
      <c r="W14" s="129"/>
      <c r="X14" s="122">
        <f t="shared" si="9"/>
        <v>5</v>
      </c>
      <c r="Y14" s="129"/>
      <c r="Z14" s="129"/>
      <c r="AA14" s="124">
        <v>5.0</v>
      </c>
      <c r="AB14" s="125" t="str">
        <f t="shared" si="10"/>
        <v>#ERROR!</v>
      </c>
      <c r="AC14" s="126" t="str">
        <f>VLOOKUP(C14,[1]Monthly.Swaziland.SnD!$C$2:$AA$197,17,FALSE)</f>
        <v>#ERROR!</v>
      </c>
      <c r="AD14" s="126">
        <v>5.0</v>
      </c>
      <c r="AE14" s="126"/>
      <c r="AF14" s="117" t="str">
        <f t="shared" si="11"/>
        <v>#ERROR!</v>
      </c>
      <c r="AG14" s="131"/>
      <c r="AH14" s="124"/>
      <c r="AI14" s="124"/>
    </row>
    <row r="15" ht="12.0" customHeight="1">
      <c r="A15" s="112">
        <v>2010.0</v>
      </c>
      <c r="B15" s="112">
        <v>2010.0</v>
      </c>
      <c r="C15" s="10">
        <v>40179.0</v>
      </c>
      <c r="D15" s="117" t="str">
        <f t="shared" si="12"/>
        <v>#ERROR!</v>
      </c>
      <c r="E15" s="114">
        <f t="shared" si="1"/>
        <v>0</v>
      </c>
      <c r="F15" s="115"/>
      <c r="G15" s="115"/>
      <c r="H15" s="116">
        <f t="shared" si="2"/>
        <v>5.083</v>
      </c>
      <c r="I15" s="117">
        <v>0.75</v>
      </c>
      <c r="J15" s="117">
        <v>4.333</v>
      </c>
      <c r="K15" s="118">
        <f t="shared" si="3"/>
        <v>0</v>
      </c>
      <c r="L15" s="119">
        <f t="shared" si="4"/>
        <v>0</v>
      </c>
      <c r="M15" s="120"/>
      <c r="N15" s="121">
        <f t="shared" si="5"/>
        <v>0</v>
      </c>
      <c r="O15" s="120"/>
      <c r="P15" s="122">
        <f t="shared" si="6"/>
        <v>0</v>
      </c>
      <c r="Q15" s="123"/>
      <c r="R15" s="118" t="str">
        <f t="shared" si="7"/>
        <v>#ERROR!</v>
      </c>
      <c r="S15" s="122">
        <f t="shared" si="8"/>
        <v>0</v>
      </c>
      <c r="T15" s="122"/>
      <c r="U15" s="122"/>
      <c r="V15" s="122"/>
      <c r="W15" s="115"/>
      <c r="X15" s="122">
        <f t="shared" si="9"/>
        <v>0.5244</v>
      </c>
      <c r="Y15" s="115"/>
      <c r="Z15" s="115"/>
      <c r="AA15" s="124">
        <v>0.5243999999999999</v>
      </c>
      <c r="AB15" s="125" t="str">
        <f t="shared" si="10"/>
        <v>#ERROR!</v>
      </c>
      <c r="AC15" s="126" t="str">
        <f>VLOOKUP(C15,[1]Monthly.Swaziland.SnD!$C$2:$AA$197,17,FALSE)</f>
        <v>#ERROR!</v>
      </c>
      <c r="AD15" s="126">
        <v>0.0</v>
      </c>
      <c r="AE15" s="126"/>
      <c r="AF15" s="117" t="str">
        <f t="shared" si="11"/>
        <v>#ERROR!</v>
      </c>
      <c r="AG15" s="124"/>
      <c r="AH15" s="124"/>
      <c r="AI15" s="124"/>
    </row>
    <row r="16" ht="12.0" customHeight="1">
      <c r="A16" s="112">
        <v>2010.0</v>
      </c>
      <c r="B16" s="112">
        <v>2010.0</v>
      </c>
      <c r="C16" s="10">
        <v>40210.0</v>
      </c>
      <c r="D16" s="117" t="str">
        <f t="shared" si="12"/>
        <v>#ERROR!</v>
      </c>
      <c r="E16" s="114">
        <f t="shared" si="1"/>
        <v>0</v>
      </c>
      <c r="F16" s="115"/>
      <c r="G16" s="115"/>
      <c r="H16" s="116">
        <f t="shared" si="2"/>
        <v>5.083</v>
      </c>
      <c r="I16" s="117">
        <v>0.75</v>
      </c>
      <c r="J16" s="117">
        <v>4.333</v>
      </c>
      <c r="K16" s="118">
        <f t="shared" si="3"/>
        <v>0</v>
      </c>
      <c r="L16" s="119">
        <f t="shared" si="4"/>
        <v>0</v>
      </c>
      <c r="M16" s="120"/>
      <c r="N16" s="121">
        <f t="shared" si="5"/>
        <v>0</v>
      </c>
      <c r="O16" s="120"/>
      <c r="P16" s="122">
        <f t="shared" si="6"/>
        <v>0</v>
      </c>
      <c r="Q16" s="123"/>
      <c r="R16" s="118" t="str">
        <f t="shared" si="7"/>
        <v>#ERROR!</v>
      </c>
      <c r="S16" s="122">
        <f t="shared" si="8"/>
        <v>0</v>
      </c>
      <c r="T16" s="122"/>
      <c r="U16" s="122"/>
      <c r="V16" s="122"/>
      <c r="W16" s="115"/>
      <c r="X16" s="122">
        <f t="shared" si="9"/>
        <v>0.5244</v>
      </c>
      <c r="Y16" s="115"/>
      <c r="Z16" s="115"/>
      <c r="AA16" s="124">
        <v>0.5243999999999999</v>
      </c>
      <c r="AB16" s="125" t="str">
        <f t="shared" si="10"/>
        <v>#ERROR!</v>
      </c>
      <c r="AC16" s="126" t="str">
        <f>VLOOKUP(C16,[1]Monthly.Swaziland.SnD!$C$2:$AA$197,17,FALSE)</f>
        <v>#ERROR!</v>
      </c>
      <c r="AD16" s="126">
        <v>2.0</v>
      </c>
      <c r="AE16" s="126"/>
      <c r="AF16" s="117" t="str">
        <f t="shared" si="11"/>
        <v>#ERROR!</v>
      </c>
      <c r="AG16" s="124"/>
      <c r="AH16" s="124"/>
      <c r="AI16" s="124"/>
    </row>
    <row r="17" ht="12.0" customHeight="1">
      <c r="A17" s="112">
        <v>2010.0</v>
      </c>
      <c r="B17" s="112">
        <v>2010.0</v>
      </c>
      <c r="C17" s="10">
        <v>40238.0</v>
      </c>
      <c r="D17" s="117" t="str">
        <f t="shared" si="12"/>
        <v>#ERROR!</v>
      </c>
      <c r="E17" s="114">
        <f t="shared" si="1"/>
        <v>0</v>
      </c>
      <c r="F17" s="115"/>
      <c r="G17" s="115"/>
      <c r="H17" s="116">
        <f t="shared" si="2"/>
        <v>5.083</v>
      </c>
      <c r="I17" s="117">
        <v>0.75</v>
      </c>
      <c r="J17" s="117">
        <v>4.333</v>
      </c>
      <c r="K17" s="118">
        <f t="shared" si="3"/>
        <v>0</v>
      </c>
      <c r="L17" s="119">
        <f t="shared" si="4"/>
        <v>0</v>
      </c>
      <c r="M17" s="120"/>
      <c r="N17" s="121">
        <f t="shared" si="5"/>
        <v>0</v>
      </c>
      <c r="O17" s="120"/>
      <c r="P17" s="122">
        <f t="shared" si="6"/>
        <v>0</v>
      </c>
      <c r="Q17" s="120"/>
      <c r="R17" s="118" t="str">
        <f t="shared" si="7"/>
        <v>#ERROR!</v>
      </c>
      <c r="S17" s="122">
        <f t="shared" si="8"/>
        <v>0</v>
      </c>
      <c r="T17" s="122"/>
      <c r="U17" s="122"/>
      <c r="V17" s="122"/>
      <c r="W17" s="115"/>
      <c r="X17" s="122">
        <f t="shared" si="9"/>
        <v>3</v>
      </c>
      <c r="Y17" s="115"/>
      <c r="Z17" s="115"/>
      <c r="AA17" s="124">
        <v>3.0</v>
      </c>
      <c r="AB17" s="125" t="str">
        <f t="shared" si="10"/>
        <v>#ERROR!</v>
      </c>
      <c r="AC17" s="126" t="str">
        <f>VLOOKUP(C17,[1]Monthly.Swaziland.SnD!$C$2:$AA$197,17,FALSE)</f>
        <v>#ERROR!</v>
      </c>
      <c r="AD17" s="126">
        <v>1.6715999999999998</v>
      </c>
      <c r="AE17" s="126"/>
      <c r="AF17" s="117" t="str">
        <f t="shared" si="11"/>
        <v>#ERROR!</v>
      </c>
      <c r="AG17" s="124"/>
      <c r="AH17" s="124"/>
      <c r="AI17" s="124"/>
    </row>
    <row r="18" ht="12.0" customHeight="1">
      <c r="A18" s="112">
        <v>2010.0</v>
      </c>
      <c r="B18" s="112">
        <v>2010.0</v>
      </c>
      <c r="C18" s="10">
        <v>40269.0</v>
      </c>
      <c r="D18" s="117" t="str">
        <f t="shared" si="12"/>
        <v>#ERROR!</v>
      </c>
      <c r="E18" s="114">
        <f t="shared" si="1"/>
        <v>0</v>
      </c>
      <c r="F18" s="115"/>
      <c r="G18" s="115"/>
      <c r="H18" s="116">
        <f t="shared" si="2"/>
        <v>5.083</v>
      </c>
      <c r="I18" s="117">
        <v>0.75</v>
      </c>
      <c r="J18" s="117">
        <v>4.333</v>
      </c>
      <c r="K18" s="118">
        <f t="shared" si="3"/>
        <v>0</v>
      </c>
      <c r="L18" s="119">
        <f t="shared" si="4"/>
        <v>0</v>
      </c>
      <c r="M18" s="120"/>
      <c r="N18" s="121">
        <f t="shared" si="5"/>
        <v>0</v>
      </c>
      <c r="O18" s="120"/>
      <c r="P18" s="122">
        <f t="shared" si="6"/>
        <v>0</v>
      </c>
      <c r="Q18" s="123"/>
      <c r="R18" s="118" t="str">
        <f t="shared" si="7"/>
        <v>#ERROR!</v>
      </c>
      <c r="S18" s="122">
        <f t="shared" si="8"/>
        <v>0</v>
      </c>
      <c r="T18" s="122"/>
      <c r="U18" s="122"/>
      <c r="V18" s="122"/>
      <c r="W18" s="115"/>
      <c r="X18" s="122">
        <f t="shared" si="9"/>
        <v>2</v>
      </c>
      <c r="Y18" s="115"/>
      <c r="Z18" s="115"/>
      <c r="AA18" s="124">
        <v>2.0</v>
      </c>
      <c r="AB18" s="125" t="str">
        <f t="shared" si="10"/>
        <v>#ERROR!</v>
      </c>
      <c r="AC18" s="126" t="str">
        <f>VLOOKUP(C18,[1]Monthly.Swaziland.SnD!$C$2:$AA$197,17,FALSE)</f>
        <v>#ERROR!</v>
      </c>
      <c r="AD18" s="126">
        <v>0.0</v>
      </c>
      <c r="AE18" s="126"/>
      <c r="AF18" s="117" t="str">
        <f t="shared" si="11"/>
        <v>#ERROR!</v>
      </c>
      <c r="AG18" s="124"/>
      <c r="AH18" s="124"/>
      <c r="AI18" s="124"/>
    </row>
    <row r="19" ht="12.0" customHeight="1">
      <c r="A19" s="112">
        <v>2010.0</v>
      </c>
      <c r="B19" s="112">
        <v>2010.0</v>
      </c>
      <c r="C19" s="10">
        <v>40299.0</v>
      </c>
      <c r="D19" s="117" t="str">
        <f t="shared" si="12"/>
        <v>#ERROR!</v>
      </c>
      <c r="E19" s="114">
        <f t="shared" si="1"/>
        <v>0</v>
      </c>
      <c r="F19" s="115"/>
      <c r="G19" s="115"/>
      <c r="H19" s="116">
        <f t="shared" si="2"/>
        <v>5.083</v>
      </c>
      <c r="I19" s="117">
        <v>0.75</v>
      </c>
      <c r="J19" s="117">
        <v>4.333</v>
      </c>
      <c r="K19" s="118">
        <f t="shared" si="3"/>
        <v>0</v>
      </c>
      <c r="L19" s="119">
        <f t="shared" si="4"/>
        <v>0</v>
      </c>
      <c r="M19" s="120"/>
      <c r="N19" s="121">
        <f t="shared" si="5"/>
        <v>0</v>
      </c>
      <c r="O19" s="120"/>
      <c r="P19" s="122">
        <f t="shared" si="6"/>
        <v>0</v>
      </c>
      <c r="Q19" s="123"/>
      <c r="R19" s="118" t="str">
        <f t="shared" si="7"/>
        <v>#ERROR!</v>
      </c>
      <c r="S19" s="122">
        <f t="shared" si="8"/>
        <v>0</v>
      </c>
      <c r="T19" s="122"/>
      <c r="U19" s="122"/>
      <c r="V19" s="122"/>
      <c r="W19" s="115"/>
      <c r="X19" s="122">
        <f t="shared" si="9"/>
        <v>3</v>
      </c>
      <c r="Y19" s="115"/>
      <c r="Z19" s="115"/>
      <c r="AA19" s="124">
        <v>3.0</v>
      </c>
      <c r="AB19" s="125" t="str">
        <f t="shared" si="10"/>
        <v>#ERROR!</v>
      </c>
      <c r="AC19" s="126" t="str">
        <f>VLOOKUP(C19,[1]Monthly.Swaziland.SnD!$C$2:$AA$197,17,FALSE)</f>
        <v>#ERROR!</v>
      </c>
      <c r="AD19" s="126">
        <v>3.313800000000001</v>
      </c>
      <c r="AE19" s="126"/>
      <c r="AF19" s="117" t="str">
        <f t="shared" si="11"/>
        <v>#ERROR!</v>
      </c>
      <c r="AG19" s="124"/>
      <c r="AH19" s="124"/>
      <c r="AI19" s="124"/>
    </row>
    <row r="20" ht="12.0" customHeight="1">
      <c r="A20" s="112">
        <v>2010.0</v>
      </c>
      <c r="B20" s="112">
        <v>2010.0</v>
      </c>
      <c r="C20" s="10">
        <v>40330.0</v>
      </c>
      <c r="D20" s="117" t="str">
        <f t="shared" si="12"/>
        <v>#ERROR!</v>
      </c>
      <c r="E20" s="114">
        <f t="shared" si="1"/>
        <v>0</v>
      </c>
      <c r="F20" s="115"/>
      <c r="G20" s="115"/>
      <c r="H20" s="116">
        <f t="shared" si="2"/>
        <v>5.083</v>
      </c>
      <c r="I20" s="117">
        <v>0.75</v>
      </c>
      <c r="J20" s="117">
        <v>4.333</v>
      </c>
      <c r="K20" s="118">
        <f t="shared" si="3"/>
        <v>0</v>
      </c>
      <c r="L20" s="119">
        <f t="shared" si="4"/>
        <v>0</v>
      </c>
      <c r="M20" s="120"/>
      <c r="N20" s="121">
        <f t="shared" si="5"/>
        <v>0</v>
      </c>
      <c r="O20" s="120"/>
      <c r="P20" s="122">
        <f t="shared" si="6"/>
        <v>0</v>
      </c>
      <c r="Q20" s="120"/>
      <c r="R20" s="118" t="str">
        <f t="shared" si="7"/>
        <v>#ERROR!</v>
      </c>
      <c r="S20" s="122">
        <f t="shared" si="8"/>
        <v>0</v>
      </c>
      <c r="T20" s="122"/>
      <c r="U20" s="122"/>
      <c r="V20" s="122"/>
      <c r="W20" s="115"/>
      <c r="X20" s="122">
        <f t="shared" si="9"/>
        <v>4</v>
      </c>
      <c r="Y20" s="115"/>
      <c r="Z20" s="115"/>
      <c r="AA20" s="124">
        <v>4.0</v>
      </c>
      <c r="AB20" s="125" t="str">
        <f t="shared" si="10"/>
        <v>#ERROR!</v>
      </c>
      <c r="AC20" s="126" t="str">
        <f>VLOOKUP(C20,[1]Monthly.Swaziland.SnD!$C$2:$AA$197,17,FALSE)</f>
        <v>#ERROR!</v>
      </c>
      <c r="AD20" s="126">
        <v>1.0</v>
      </c>
      <c r="AE20" s="126"/>
      <c r="AF20" s="117" t="str">
        <f t="shared" si="11"/>
        <v>#ERROR!</v>
      </c>
      <c r="AG20" s="124"/>
      <c r="AH20" s="124"/>
      <c r="AI20" s="124"/>
    </row>
    <row r="21" ht="12.0" customHeight="1">
      <c r="A21" s="112">
        <v>2010.0</v>
      </c>
      <c r="B21" s="112">
        <v>2010.0</v>
      </c>
      <c r="C21" s="10">
        <v>40360.0</v>
      </c>
      <c r="D21" s="117" t="str">
        <f t="shared" si="12"/>
        <v>#ERROR!</v>
      </c>
      <c r="E21" s="114">
        <f t="shared" si="1"/>
        <v>0</v>
      </c>
      <c r="F21" s="115"/>
      <c r="G21" s="115"/>
      <c r="H21" s="116">
        <f t="shared" si="2"/>
        <v>5.083</v>
      </c>
      <c r="I21" s="117">
        <v>0.75</v>
      </c>
      <c r="J21" s="117">
        <v>4.333</v>
      </c>
      <c r="K21" s="118">
        <f t="shared" si="3"/>
        <v>0</v>
      </c>
      <c r="L21" s="119">
        <f t="shared" si="4"/>
        <v>0</v>
      </c>
      <c r="M21" s="120"/>
      <c r="N21" s="121">
        <f t="shared" si="5"/>
        <v>0</v>
      </c>
      <c r="O21" s="120"/>
      <c r="P21" s="122">
        <f t="shared" si="6"/>
        <v>0</v>
      </c>
      <c r="Q21" s="123"/>
      <c r="R21" s="118" t="str">
        <f t="shared" si="7"/>
        <v>#ERROR!</v>
      </c>
      <c r="S21" s="122">
        <f t="shared" si="8"/>
        <v>0</v>
      </c>
      <c r="T21" s="122"/>
      <c r="U21" s="122"/>
      <c r="V21" s="122"/>
      <c r="W21" s="115"/>
      <c r="X21" s="122">
        <f t="shared" si="9"/>
        <v>3</v>
      </c>
      <c r="Y21" s="115"/>
      <c r="Z21" s="115"/>
      <c r="AA21" s="124">
        <v>3.0</v>
      </c>
      <c r="AB21" s="125" t="str">
        <f t="shared" si="10"/>
        <v>#ERROR!</v>
      </c>
      <c r="AC21" s="126" t="str">
        <f>VLOOKUP(C21,[1]Monthly.Swaziland.SnD!$C$2:$AA$197,17,FALSE)</f>
        <v>#ERROR!</v>
      </c>
      <c r="AD21" s="126">
        <v>3.0</v>
      </c>
      <c r="AE21" s="126"/>
      <c r="AF21" s="117" t="str">
        <f t="shared" si="11"/>
        <v>#ERROR!</v>
      </c>
      <c r="AG21" s="124"/>
      <c r="AH21" s="124"/>
      <c r="AI21" s="124"/>
    </row>
    <row r="22" ht="12.0" customHeight="1">
      <c r="A22" s="112">
        <v>2010.0</v>
      </c>
      <c r="B22" s="112">
        <v>2010.0</v>
      </c>
      <c r="C22" s="10">
        <v>40391.0</v>
      </c>
      <c r="D22" s="117" t="str">
        <f t="shared" si="12"/>
        <v>#ERROR!</v>
      </c>
      <c r="E22" s="114">
        <f t="shared" si="1"/>
        <v>0</v>
      </c>
      <c r="F22" s="115"/>
      <c r="G22" s="115"/>
      <c r="H22" s="116">
        <f t="shared" si="2"/>
        <v>5.083</v>
      </c>
      <c r="I22" s="117">
        <v>0.75</v>
      </c>
      <c r="J22" s="117">
        <v>4.333</v>
      </c>
      <c r="K22" s="118">
        <f t="shared" si="3"/>
        <v>0</v>
      </c>
      <c r="L22" s="119">
        <f t="shared" si="4"/>
        <v>0</v>
      </c>
      <c r="M22" s="120"/>
      <c r="N22" s="121">
        <f t="shared" si="5"/>
        <v>0</v>
      </c>
      <c r="O22" s="120"/>
      <c r="P22" s="122">
        <f t="shared" si="6"/>
        <v>0</v>
      </c>
      <c r="Q22" s="123"/>
      <c r="R22" s="118" t="str">
        <f t="shared" si="7"/>
        <v>#ERROR!</v>
      </c>
      <c r="S22" s="122">
        <f t="shared" si="8"/>
        <v>0</v>
      </c>
      <c r="T22" s="122"/>
      <c r="U22" s="122"/>
      <c r="V22" s="122"/>
      <c r="W22" s="115"/>
      <c r="X22" s="122">
        <f t="shared" si="9"/>
        <v>4</v>
      </c>
      <c r="Y22" s="115"/>
      <c r="Z22" s="115"/>
      <c r="AA22" s="124">
        <v>4.0</v>
      </c>
      <c r="AB22" s="125" t="str">
        <f t="shared" si="10"/>
        <v>#ERROR!</v>
      </c>
      <c r="AC22" s="126" t="str">
        <f>VLOOKUP(C22,[1]Monthly.Swaziland.SnD!$C$2:$AA$197,17,FALSE)</f>
        <v>#ERROR!</v>
      </c>
      <c r="AD22" s="126">
        <v>1.0</v>
      </c>
      <c r="AE22" s="126"/>
      <c r="AF22" s="117" t="str">
        <f t="shared" si="11"/>
        <v>#ERROR!</v>
      </c>
      <c r="AG22" s="124"/>
      <c r="AH22" s="124"/>
      <c r="AI22" s="124"/>
    </row>
    <row r="23" ht="12.0" customHeight="1">
      <c r="A23" s="112">
        <v>2010.0</v>
      </c>
      <c r="B23" s="112">
        <v>2010.0</v>
      </c>
      <c r="C23" s="10">
        <v>40422.0</v>
      </c>
      <c r="D23" s="117" t="str">
        <f t="shared" si="12"/>
        <v>#ERROR!</v>
      </c>
      <c r="E23" s="114">
        <f t="shared" si="1"/>
        <v>0</v>
      </c>
      <c r="F23" s="115"/>
      <c r="G23" s="115"/>
      <c r="H23" s="116">
        <f t="shared" si="2"/>
        <v>5.083</v>
      </c>
      <c r="I23" s="117">
        <v>0.75</v>
      </c>
      <c r="J23" s="117">
        <v>4.333</v>
      </c>
      <c r="K23" s="118">
        <f t="shared" si="3"/>
        <v>0</v>
      </c>
      <c r="L23" s="119">
        <f t="shared" si="4"/>
        <v>0</v>
      </c>
      <c r="M23" s="120"/>
      <c r="N23" s="121">
        <f t="shared" si="5"/>
        <v>0</v>
      </c>
      <c r="O23" s="120"/>
      <c r="P23" s="122">
        <f t="shared" si="6"/>
        <v>0</v>
      </c>
      <c r="Q23" s="120"/>
      <c r="R23" s="118" t="str">
        <f t="shared" si="7"/>
        <v>#ERROR!</v>
      </c>
      <c r="S23" s="122">
        <f t="shared" si="8"/>
        <v>0</v>
      </c>
      <c r="T23" s="122"/>
      <c r="U23" s="122"/>
      <c r="V23" s="122"/>
      <c r="W23" s="115"/>
      <c r="X23" s="122">
        <f t="shared" si="9"/>
        <v>2</v>
      </c>
      <c r="Y23" s="115"/>
      <c r="Z23" s="115"/>
      <c r="AA23" s="124">
        <v>2.0</v>
      </c>
      <c r="AB23" s="125" t="str">
        <f t="shared" si="10"/>
        <v>#ERROR!</v>
      </c>
      <c r="AC23" s="126" t="str">
        <f>VLOOKUP(C23,[1]Monthly.Swaziland.SnD!$C$2:$AA$197,17,FALSE)</f>
        <v>#ERROR!</v>
      </c>
      <c r="AD23" s="126">
        <v>0.0</v>
      </c>
      <c r="AE23" s="126"/>
      <c r="AF23" s="117" t="str">
        <f t="shared" si="11"/>
        <v>#ERROR!</v>
      </c>
      <c r="AG23" s="124"/>
      <c r="AH23" s="124"/>
      <c r="AI23" s="124"/>
    </row>
    <row r="24" ht="12.0" customHeight="1">
      <c r="A24" s="112">
        <v>2010.0</v>
      </c>
      <c r="B24" s="112">
        <v>2010.0</v>
      </c>
      <c r="C24" s="10">
        <v>40452.0</v>
      </c>
      <c r="D24" s="117" t="str">
        <f t="shared" si="12"/>
        <v>#ERROR!</v>
      </c>
      <c r="E24" s="114">
        <f t="shared" si="1"/>
        <v>0</v>
      </c>
      <c r="F24" s="115"/>
      <c r="G24" s="115"/>
      <c r="H24" s="116">
        <f t="shared" si="2"/>
        <v>5.083</v>
      </c>
      <c r="I24" s="117">
        <v>0.75</v>
      </c>
      <c r="J24" s="117">
        <v>4.333</v>
      </c>
      <c r="K24" s="118">
        <f t="shared" si="3"/>
        <v>0</v>
      </c>
      <c r="L24" s="119">
        <f t="shared" si="4"/>
        <v>0</v>
      </c>
      <c r="M24" s="120"/>
      <c r="N24" s="121">
        <f t="shared" si="5"/>
        <v>0</v>
      </c>
      <c r="O24" s="120"/>
      <c r="P24" s="122">
        <f t="shared" si="6"/>
        <v>0</v>
      </c>
      <c r="Q24" s="120"/>
      <c r="R24" s="118" t="str">
        <f t="shared" si="7"/>
        <v>#ERROR!</v>
      </c>
      <c r="S24" s="122">
        <f t="shared" si="8"/>
        <v>0</v>
      </c>
      <c r="T24" s="122"/>
      <c r="U24" s="122"/>
      <c r="V24" s="122"/>
      <c r="W24" s="115"/>
      <c r="X24" s="122">
        <f t="shared" si="9"/>
        <v>5</v>
      </c>
      <c r="Y24" s="115"/>
      <c r="Z24" s="115"/>
      <c r="AA24" s="124">
        <v>5.0</v>
      </c>
      <c r="AB24" s="125" t="str">
        <f t="shared" si="10"/>
        <v>#ERROR!</v>
      </c>
      <c r="AC24" s="126" t="str">
        <f>VLOOKUP(C24,[1]Monthly.Swaziland.SnD!$C$2:$AA$197,17,FALSE)</f>
        <v>#ERROR!</v>
      </c>
      <c r="AD24" s="126">
        <v>3.313800000000001</v>
      </c>
      <c r="AE24" s="126"/>
      <c r="AF24" s="117" t="str">
        <f t="shared" si="11"/>
        <v>#ERROR!</v>
      </c>
      <c r="AG24" s="124"/>
      <c r="AH24" s="124"/>
      <c r="AI24" s="124"/>
    </row>
    <row r="25" ht="12.0" customHeight="1">
      <c r="A25" s="112">
        <v>2010.0</v>
      </c>
      <c r="B25" s="112">
        <v>2010.0</v>
      </c>
      <c r="C25" s="10">
        <v>40483.0</v>
      </c>
      <c r="D25" s="117" t="str">
        <f t="shared" si="12"/>
        <v>#ERROR!</v>
      </c>
      <c r="E25" s="114">
        <f t="shared" si="1"/>
        <v>0</v>
      </c>
      <c r="F25" s="115"/>
      <c r="G25" s="115"/>
      <c r="H25" s="116">
        <f t="shared" si="2"/>
        <v>5.083</v>
      </c>
      <c r="I25" s="117">
        <v>0.75</v>
      </c>
      <c r="J25" s="117">
        <v>4.333</v>
      </c>
      <c r="K25" s="118">
        <f t="shared" si="3"/>
        <v>0</v>
      </c>
      <c r="L25" s="119">
        <f t="shared" si="4"/>
        <v>0</v>
      </c>
      <c r="M25" s="120"/>
      <c r="N25" s="121">
        <f t="shared" si="5"/>
        <v>0</v>
      </c>
      <c r="O25" s="120"/>
      <c r="P25" s="122">
        <f t="shared" si="6"/>
        <v>0</v>
      </c>
      <c r="Q25" s="120"/>
      <c r="R25" s="118" t="str">
        <f t="shared" si="7"/>
        <v>#ERROR!</v>
      </c>
      <c r="S25" s="122">
        <f t="shared" si="8"/>
        <v>0</v>
      </c>
      <c r="T25" s="122"/>
      <c r="U25" s="122"/>
      <c r="V25" s="122"/>
      <c r="W25" s="115"/>
      <c r="X25" s="122">
        <f t="shared" si="9"/>
        <v>2</v>
      </c>
      <c r="Y25" s="115"/>
      <c r="Z25" s="115"/>
      <c r="AA25" s="124">
        <v>2.0</v>
      </c>
      <c r="AB25" s="125" t="str">
        <f t="shared" si="10"/>
        <v>#ERROR!</v>
      </c>
      <c r="AC25" s="126" t="str">
        <f>VLOOKUP(C25,[1]Monthly.Swaziland.SnD!$C$2:$AA$197,17,FALSE)</f>
        <v>#ERROR!</v>
      </c>
      <c r="AD25" s="126">
        <v>0.0</v>
      </c>
      <c r="AE25" s="126"/>
      <c r="AF25" s="117" t="str">
        <f t="shared" si="11"/>
        <v>#ERROR!</v>
      </c>
      <c r="AG25" s="124"/>
      <c r="AH25" s="124"/>
      <c r="AI25" s="124"/>
    </row>
    <row r="26" ht="12.0" customHeight="1">
      <c r="A26" s="112">
        <v>2010.0</v>
      </c>
      <c r="B26" s="112">
        <v>2010.0</v>
      </c>
      <c r="C26" s="10">
        <v>40513.0</v>
      </c>
      <c r="D26" s="128" t="str">
        <f t="shared" si="12"/>
        <v>#ERROR!</v>
      </c>
      <c r="E26" s="114">
        <f t="shared" si="1"/>
        <v>0</v>
      </c>
      <c r="F26" s="129"/>
      <c r="G26" s="115"/>
      <c r="H26" s="116">
        <f t="shared" si="2"/>
        <v>5.083</v>
      </c>
      <c r="I26" s="117">
        <v>0.75</v>
      </c>
      <c r="J26" s="117">
        <v>4.333</v>
      </c>
      <c r="K26" s="118">
        <f t="shared" si="3"/>
        <v>0</v>
      </c>
      <c r="L26" s="119">
        <f t="shared" si="4"/>
        <v>0</v>
      </c>
      <c r="M26" s="130"/>
      <c r="N26" s="121">
        <f t="shared" si="5"/>
        <v>0</v>
      </c>
      <c r="O26" s="130"/>
      <c r="P26" s="122">
        <f t="shared" si="6"/>
        <v>0</v>
      </c>
      <c r="Q26" s="120"/>
      <c r="R26" s="118" t="str">
        <f t="shared" si="7"/>
        <v>#ERROR!</v>
      </c>
      <c r="S26" s="122">
        <f t="shared" si="8"/>
        <v>0</v>
      </c>
      <c r="T26" s="122"/>
      <c r="U26" s="122"/>
      <c r="V26" s="122"/>
      <c r="W26" s="129"/>
      <c r="X26" s="122">
        <f t="shared" si="9"/>
        <v>4</v>
      </c>
      <c r="Y26" s="115"/>
      <c r="Z26" s="115"/>
      <c r="AA26" s="124">
        <v>4.0</v>
      </c>
      <c r="AB26" s="125" t="str">
        <f t="shared" si="10"/>
        <v>#ERROR!</v>
      </c>
      <c r="AC26" s="126" t="str">
        <f>VLOOKUP(C26,[1]Monthly.Swaziland.SnD!$C$2:$AA$197,17,FALSE)</f>
        <v>#ERROR!</v>
      </c>
      <c r="AD26" s="126">
        <v>0.0</v>
      </c>
      <c r="AE26" s="126"/>
      <c r="AF26" s="117" t="str">
        <f t="shared" si="11"/>
        <v>#ERROR!</v>
      </c>
      <c r="AG26" s="131"/>
      <c r="AH26" s="124"/>
      <c r="AI26" s="124"/>
    </row>
    <row r="27" ht="12.0" customHeight="1">
      <c r="A27" s="127">
        <v>2011.0</v>
      </c>
      <c r="B27" s="127">
        <v>2011.0</v>
      </c>
      <c r="C27" s="11">
        <v>40544.0</v>
      </c>
      <c r="D27" s="117" t="str">
        <f t="shared" si="12"/>
        <v>#ERROR!</v>
      </c>
      <c r="E27" s="114">
        <f t="shared" si="1"/>
        <v>0</v>
      </c>
      <c r="F27" s="115"/>
      <c r="G27" s="115"/>
      <c r="H27" s="116">
        <f t="shared" si="2"/>
        <v>5.083</v>
      </c>
      <c r="I27" s="117">
        <v>0.75</v>
      </c>
      <c r="J27" s="117">
        <v>4.333</v>
      </c>
      <c r="K27" s="118">
        <f t="shared" si="3"/>
        <v>0</v>
      </c>
      <c r="L27" s="119">
        <f t="shared" si="4"/>
        <v>0</v>
      </c>
      <c r="M27" s="120"/>
      <c r="N27" s="121">
        <f t="shared" si="5"/>
        <v>0</v>
      </c>
      <c r="O27" s="120"/>
      <c r="P27" s="122">
        <f t="shared" si="6"/>
        <v>0</v>
      </c>
      <c r="Q27" s="132"/>
      <c r="R27" s="118" t="str">
        <f t="shared" si="7"/>
        <v>#ERROR!</v>
      </c>
      <c r="S27" s="122">
        <f t="shared" si="8"/>
        <v>0</v>
      </c>
      <c r="T27" s="122"/>
      <c r="U27" s="122"/>
      <c r="V27" s="122"/>
      <c r="W27" s="115"/>
      <c r="X27" s="122">
        <f t="shared" si="9"/>
        <v>5</v>
      </c>
      <c r="Y27" s="129"/>
      <c r="Z27" s="129"/>
      <c r="AA27" s="124">
        <v>5.0</v>
      </c>
      <c r="AB27" s="125" t="str">
        <f t="shared" si="10"/>
        <v>#ERROR!</v>
      </c>
      <c r="AC27" s="126" t="str">
        <f>VLOOKUP(C27,[1]Monthly.Swaziland.SnD!$C$2:$AA$197,17,FALSE)</f>
        <v>#ERROR!</v>
      </c>
      <c r="AD27" s="126">
        <v>2.375400000000001</v>
      </c>
      <c r="AE27" s="126"/>
      <c r="AF27" s="117" t="str">
        <f t="shared" si="11"/>
        <v>#ERROR!</v>
      </c>
      <c r="AG27" s="124"/>
      <c r="AH27" s="124"/>
      <c r="AI27" s="124"/>
    </row>
    <row r="28" ht="12.0" customHeight="1">
      <c r="A28" s="112">
        <v>2011.0</v>
      </c>
      <c r="B28" s="112">
        <v>2011.0</v>
      </c>
      <c r="C28" s="10">
        <v>40575.0</v>
      </c>
      <c r="D28" s="117" t="str">
        <f t="shared" si="12"/>
        <v>#ERROR!</v>
      </c>
      <c r="E28" s="114">
        <f t="shared" si="1"/>
        <v>0</v>
      </c>
      <c r="F28" s="115"/>
      <c r="G28" s="115"/>
      <c r="H28" s="116">
        <f t="shared" si="2"/>
        <v>5.16666</v>
      </c>
      <c r="I28" s="117">
        <v>0.75</v>
      </c>
      <c r="J28" s="117">
        <v>4.41666</v>
      </c>
      <c r="K28" s="118">
        <f t="shared" si="3"/>
        <v>0</v>
      </c>
      <c r="L28" s="119">
        <f t="shared" si="4"/>
        <v>0</v>
      </c>
      <c r="M28" s="120"/>
      <c r="N28" s="121">
        <f t="shared" si="5"/>
        <v>0</v>
      </c>
      <c r="O28" s="120"/>
      <c r="P28" s="122">
        <f t="shared" si="6"/>
        <v>0</v>
      </c>
      <c r="Q28" s="123"/>
      <c r="R28" s="118" t="str">
        <f t="shared" si="7"/>
        <v>#ERROR!</v>
      </c>
      <c r="S28" s="122">
        <f t="shared" si="8"/>
        <v>0</v>
      </c>
      <c r="T28" s="122"/>
      <c r="U28" s="122"/>
      <c r="V28" s="122"/>
      <c r="W28" s="115"/>
      <c r="X28" s="122">
        <f t="shared" si="9"/>
        <v>0</v>
      </c>
      <c r="Y28" s="115"/>
      <c r="Z28" s="115"/>
      <c r="AA28" s="124">
        <v>0.0</v>
      </c>
      <c r="AB28" s="125" t="str">
        <f t="shared" si="10"/>
        <v>#ERROR!</v>
      </c>
      <c r="AC28" s="126" t="str">
        <f>VLOOKUP(C28,[1]Monthly.Swaziland.SnD!$C$2:$AA$197,17,FALSE)</f>
        <v>#ERROR!</v>
      </c>
      <c r="AD28" s="126">
        <v>1.8279999999999998</v>
      </c>
      <c r="AE28" s="126"/>
      <c r="AF28" s="117" t="str">
        <f t="shared" si="11"/>
        <v>#ERROR!</v>
      </c>
      <c r="AG28" s="124"/>
      <c r="AH28" s="124"/>
      <c r="AI28" s="124"/>
    </row>
    <row r="29" ht="12.0" customHeight="1">
      <c r="A29" s="112">
        <v>2011.0</v>
      </c>
      <c r="B29" s="112">
        <v>2011.0</v>
      </c>
      <c r="C29" s="10">
        <v>40603.0</v>
      </c>
      <c r="D29" s="117" t="str">
        <f t="shared" si="12"/>
        <v>#ERROR!</v>
      </c>
      <c r="E29" s="114">
        <f t="shared" si="1"/>
        <v>0</v>
      </c>
      <c r="F29" s="115"/>
      <c r="G29" s="115"/>
      <c r="H29" s="116">
        <f t="shared" si="2"/>
        <v>5.16666</v>
      </c>
      <c r="I29" s="117">
        <v>0.75</v>
      </c>
      <c r="J29" s="117">
        <v>4.41666</v>
      </c>
      <c r="K29" s="118">
        <f t="shared" si="3"/>
        <v>0</v>
      </c>
      <c r="L29" s="119">
        <f t="shared" si="4"/>
        <v>0</v>
      </c>
      <c r="M29" s="120"/>
      <c r="N29" s="121">
        <f t="shared" si="5"/>
        <v>0</v>
      </c>
      <c r="O29" s="120"/>
      <c r="P29" s="122">
        <f t="shared" si="6"/>
        <v>0</v>
      </c>
      <c r="Q29" s="120"/>
      <c r="R29" s="118" t="str">
        <f t="shared" si="7"/>
        <v>#ERROR!</v>
      </c>
      <c r="S29" s="122">
        <f t="shared" si="8"/>
        <v>0</v>
      </c>
      <c r="T29" s="122"/>
      <c r="U29" s="122"/>
      <c r="V29" s="122"/>
      <c r="W29" s="115"/>
      <c r="X29" s="122">
        <f t="shared" si="9"/>
        <v>0</v>
      </c>
      <c r="Y29" s="115"/>
      <c r="Z29" s="115"/>
      <c r="AA29" s="124">
        <v>0.0</v>
      </c>
      <c r="AB29" s="125" t="str">
        <f t="shared" si="10"/>
        <v>#ERROR!</v>
      </c>
      <c r="AC29" s="126" t="str">
        <f>VLOOKUP(C29,[1]Monthly.Swaziland.SnD!$C$2:$AA$197,17,FALSE)</f>
        <v>#ERROR!</v>
      </c>
      <c r="AD29" s="126">
        <v>3.2844</v>
      </c>
      <c r="AE29" s="126"/>
      <c r="AF29" s="117" t="str">
        <f t="shared" si="11"/>
        <v>#ERROR!</v>
      </c>
      <c r="AG29" s="124"/>
      <c r="AH29" s="124"/>
      <c r="AI29" s="124"/>
    </row>
    <row r="30" ht="12.0" customHeight="1">
      <c r="A30" s="112">
        <v>2011.0</v>
      </c>
      <c r="B30" s="112">
        <v>2011.0</v>
      </c>
      <c r="C30" s="10">
        <v>40634.0</v>
      </c>
      <c r="D30" s="117" t="str">
        <f t="shared" si="12"/>
        <v>#ERROR!</v>
      </c>
      <c r="E30" s="114">
        <f t="shared" si="1"/>
        <v>0</v>
      </c>
      <c r="F30" s="115"/>
      <c r="G30" s="115"/>
      <c r="H30" s="116">
        <f t="shared" si="2"/>
        <v>5.16666</v>
      </c>
      <c r="I30" s="117">
        <v>0.75</v>
      </c>
      <c r="J30" s="117">
        <v>4.41666</v>
      </c>
      <c r="K30" s="118">
        <f t="shared" si="3"/>
        <v>0</v>
      </c>
      <c r="L30" s="119">
        <f t="shared" si="4"/>
        <v>0</v>
      </c>
      <c r="M30" s="120"/>
      <c r="N30" s="121">
        <f t="shared" si="5"/>
        <v>0</v>
      </c>
      <c r="O30" s="120"/>
      <c r="P30" s="122">
        <f t="shared" si="6"/>
        <v>0</v>
      </c>
      <c r="Q30" s="120"/>
      <c r="R30" s="118" t="str">
        <f t="shared" si="7"/>
        <v>#ERROR!</v>
      </c>
      <c r="S30" s="122">
        <f t="shared" si="8"/>
        <v>0</v>
      </c>
      <c r="T30" s="122"/>
      <c r="U30" s="122"/>
      <c r="V30" s="122"/>
      <c r="W30" s="115"/>
      <c r="X30" s="122">
        <f t="shared" si="9"/>
        <v>4</v>
      </c>
      <c r="Y30" s="115"/>
      <c r="Z30" s="115"/>
      <c r="AA30" s="124">
        <v>4.0</v>
      </c>
      <c r="AB30" s="125" t="str">
        <f t="shared" si="10"/>
        <v>#ERROR!</v>
      </c>
      <c r="AC30" s="126" t="str">
        <f>VLOOKUP(C30,[1]Monthly.Swaziland.SnD!$C$2:$AA$197,17,FALSE)</f>
        <v>#ERROR!</v>
      </c>
      <c r="AD30" s="126">
        <v>1.0460000000000003</v>
      </c>
      <c r="AE30" s="126"/>
      <c r="AF30" s="117" t="str">
        <f t="shared" si="11"/>
        <v>#ERROR!</v>
      </c>
      <c r="AG30" s="124"/>
      <c r="AH30" s="124"/>
      <c r="AI30" s="124"/>
    </row>
    <row r="31" ht="12.0" customHeight="1">
      <c r="A31" s="112">
        <v>2011.0</v>
      </c>
      <c r="B31" s="112">
        <v>2011.0</v>
      </c>
      <c r="C31" s="10">
        <v>40664.0</v>
      </c>
      <c r="D31" s="117" t="str">
        <f t="shared" si="12"/>
        <v>#ERROR!</v>
      </c>
      <c r="E31" s="114">
        <f t="shared" si="1"/>
        <v>0</v>
      </c>
      <c r="F31" s="115"/>
      <c r="G31" s="115"/>
      <c r="H31" s="116">
        <f t="shared" si="2"/>
        <v>5.16666</v>
      </c>
      <c r="I31" s="117">
        <v>0.75</v>
      </c>
      <c r="J31" s="117">
        <v>4.41666</v>
      </c>
      <c r="K31" s="118">
        <f t="shared" si="3"/>
        <v>0</v>
      </c>
      <c r="L31" s="119">
        <f t="shared" si="4"/>
        <v>0</v>
      </c>
      <c r="M31" s="120"/>
      <c r="N31" s="121">
        <f t="shared" si="5"/>
        <v>0</v>
      </c>
      <c r="O31" s="120"/>
      <c r="P31" s="122">
        <f t="shared" si="6"/>
        <v>0</v>
      </c>
      <c r="Q31" s="120"/>
      <c r="R31" s="118" t="str">
        <f t="shared" si="7"/>
        <v>#ERROR!</v>
      </c>
      <c r="S31" s="122">
        <f t="shared" si="8"/>
        <v>0</v>
      </c>
      <c r="T31" s="122"/>
      <c r="U31" s="122"/>
      <c r="V31" s="122"/>
      <c r="W31" s="115"/>
      <c r="X31" s="122">
        <f t="shared" si="9"/>
        <v>0.6348</v>
      </c>
      <c r="Y31" s="115"/>
      <c r="Z31" s="115"/>
      <c r="AA31" s="124">
        <v>0.6348</v>
      </c>
      <c r="AB31" s="125" t="str">
        <f t="shared" si="10"/>
        <v>#ERROR!</v>
      </c>
      <c r="AC31" s="126" t="str">
        <f>VLOOKUP(C31,[1]Monthly.Swaziland.SnD!$C$2:$AA$197,17,FALSE)</f>
        <v>#ERROR!</v>
      </c>
      <c r="AD31" s="126">
        <v>2.2972</v>
      </c>
      <c r="AE31" s="126"/>
      <c r="AF31" s="117" t="str">
        <f t="shared" si="11"/>
        <v>#ERROR!</v>
      </c>
      <c r="AG31" s="124"/>
      <c r="AH31" s="124"/>
      <c r="AI31" s="124"/>
    </row>
    <row r="32" ht="12.0" customHeight="1">
      <c r="A32" s="112">
        <v>2011.0</v>
      </c>
      <c r="B32" s="112">
        <v>2011.0</v>
      </c>
      <c r="C32" s="10">
        <v>40695.0</v>
      </c>
      <c r="D32" s="117" t="str">
        <f t="shared" si="12"/>
        <v>#ERROR!</v>
      </c>
      <c r="E32" s="114">
        <f t="shared" si="1"/>
        <v>0</v>
      </c>
      <c r="F32" s="115"/>
      <c r="G32" s="115"/>
      <c r="H32" s="116">
        <f t="shared" si="2"/>
        <v>5.16666</v>
      </c>
      <c r="I32" s="117">
        <v>0.75</v>
      </c>
      <c r="J32" s="117">
        <v>4.41666</v>
      </c>
      <c r="K32" s="118">
        <f t="shared" si="3"/>
        <v>0</v>
      </c>
      <c r="L32" s="119">
        <f t="shared" si="4"/>
        <v>0</v>
      </c>
      <c r="M32" s="120"/>
      <c r="N32" s="121">
        <f t="shared" si="5"/>
        <v>0</v>
      </c>
      <c r="O32" s="120"/>
      <c r="P32" s="122">
        <f t="shared" si="6"/>
        <v>0</v>
      </c>
      <c r="Q32" s="120"/>
      <c r="R32" s="118" t="str">
        <f t="shared" si="7"/>
        <v>#ERROR!</v>
      </c>
      <c r="S32" s="122">
        <f t="shared" si="8"/>
        <v>0</v>
      </c>
      <c r="T32" s="122"/>
      <c r="U32" s="122"/>
      <c r="V32" s="122"/>
      <c r="W32" s="115"/>
      <c r="X32" s="122">
        <f t="shared" si="9"/>
        <v>3</v>
      </c>
      <c r="Y32" s="115"/>
      <c r="Z32" s="115"/>
      <c r="AA32" s="124">
        <v>3.0</v>
      </c>
      <c r="AB32" s="125" t="str">
        <f t="shared" si="10"/>
        <v>#ERROR!</v>
      </c>
      <c r="AC32" s="126" t="str">
        <f>VLOOKUP(C32,[1]Monthly.Swaziland.SnD!$C$2:$AA$197,17,FALSE)</f>
        <v>#ERROR!</v>
      </c>
      <c r="AD32" s="126">
        <v>1.9844</v>
      </c>
      <c r="AE32" s="126"/>
      <c r="AF32" s="117" t="str">
        <f t="shared" si="11"/>
        <v>#ERROR!</v>
      </c>
      <c r="AG32" s="124"/>
      <c r="AH32" s="124"/>
      <c r="AI32" s="124"/>
    </row>
    <row r="33" ht="12.0" customHeight="1">
      <c r="A33" s="112">
        <v>2011.0</v>
      </c>
      <c r="B33" s="112">
        <v>2011.0</v>
      </c>
      <c r="C33" s="10">
        <v>40725.0</v>
      </c>
      <c r="D33" s="117" t="str">
        <f t="shared" si="12"/>
        <v>#ERROR!</v>
      </c>
      <c r="E33" s="114">
        <f t="shared" si="1"/>
        <v>0</v>
      </c>
      <c r="F33" s="115"/>
      <c r="G33" s="115"/>
      <c r="H33" s="116">
        <f t="shared" si="2"/>
        <v>5.16666</v>
      </c>
      <c r="I33" s="117">
        <v>0.75</v>
      </c>
      <c r="J33" s="117">
        <v>4.41666</v>
      </c>
      <c r="K33" s="118">
        <f t="shared" si="3"/>
        <v>0</v>
      </c>
      <c r="L33" s="119">
        <f t="shared" si="4"/>
        <v>0</v>
      </c>
      <c r="M33" s="120"/>
      <c r="N33" s="121">
        <f t="shared" si="5"/>
        <v>0</v>
      </c>
      <c r="O33" s="120"/>
      <c r="P33" s="122">
        <f t="shared" si="6"/>
        <v>0</v>
      </c>
      <c r="Q33" s="120"/>
      <c r="R33" s="118" t="str">
        <f t="shared" si="7"/>
        <v>#ERROR!</v>
      </c>
      <c r="S33" s="122">
        <f t="shared" si="8"/>
        <v>0</v>
      </c>
      <c r="T33" s="122"/>
      <c r="U33" s="122"/>
      <c r="V33" s="122"/>
      <c r="W33" s="115"/>
      <c r="X33" s="122">
        <f t="shared" si="9"/>
        <v>3</v>
      </c>
      <c r="Y33" s="115"/>
      <c r="Z33" s="115"/>
      <c r="AA33" s="124">
        <v>3.0</v>
      </c>
      <c r="AB33" s="125" t="str">
        <f t="shared" si="10"/>
        <v>#ERROR!</v>
      </c>
      <c r="AC33" s="126" t="str">
        <f>VLOOKUP(C33,[1]Monthly.Swaziland.SnD!$C$2:$AA$197,17,FALSE)</f>
        <v>#ERROR!</v>
      </c>
      <c r="AD33" s="126">
        <v>0.0</v>
      </c>
      <c r="AE33" s="126"/>
      <c r="AF33" s="117" t="str">
        <f t="shared" si="11"/>
        <v>#ERROR!</v>
      </c>
      <c r="AG33" s="124"/>
      <c r="AH33" s="124"/>
      <c r="AI33" s="124"/>
    </row>
    <row r="34" ht="12.0" customHeight="1">
      <c r="A34" s="112">
        <v>2011.0</v>
      </c>
      <c r="B34" s="112">
        <v>2011.0</v>
      </c>
      <c r="C34" s="10">
        <v>40756.0</v>
      </c>
      <c r="D34" s="117" t="str">
        <f t="shared" si="12"/>
        <v>#ERROR!</v>
      </c>
      <c r="E34" s="114">
        <f t="shared" si="1"/>
        <v>0</v>
      </c>
      <c r="F34" s="115"/>
      <c r="G34" s="115"/>
      <c r="H34" s="116">
        <f t="shared" si="2"/>
        <v>5.16666</v>
      </c>
      <c r="I34" s="117">
        <v>0.75</v>
      </c>
      <c r="J34" s="117">
        <v>4.41666</v>
      </c>
      <c r="K34" s="118">
        <f t="shared" si="3"/>
        <v>0</v>
      </c>
      <c r="L34" s="119">
        <f t="shared" si="4"/>
        <v>0</v>
      </c>
      <c r="M34" s="120"/>
      <c r="N34" s="121">
        <f t="shared" si="5"/>
        <v>0</v>
      </c>
      <c r="O34" s="120"/>
      <c r="P34" s="122">
        <f t="shared" si="6"/>
        <v>0</v>
      </c>
      <c r="Q34" s="120"/>
      <c r="R34" s="118" t="str">
        <f t="shared" si="7"/>
        <v>#ERROR!</v>
      </c>
      <c r="S34" s="122">
        <f t="shared" si="8"/>
        <v>0</v>
      </c>
      <c r="T34" s="122"/>
      <c r="U34" s="122"/>
      <c r="V34" s="122"/>
      <c r="W34" s="115"/>
      <c r="X34" s="122">
        <f t="shared" si="9"/>
        <v>2</v>
      </c>
      <c r="Y34" s="115"/>
      <c r="Z34" s="115"/>
      <c r="AA34" s="124">
        <v>2.0</v>
      </c>
      <c r="AB34" s="125" t="str">
        <f t="shared" si="10"/>
        <v>#ERROR!</v>
      </c>
      <c r="AC34" s="126" t="str">
        <f>VLOOKUP(C34,[1]Monthly.Swaziland.SnD!$C$2:$AA$197,17,FALSE)</f>
        <v>#ERROR!</v>
      </c>
      <c r="AD34" s="126">
        <v>0.0</v>
      </c>
      <c r="AE34" s="126"/>
      <c r="AF34" s="117" t="str">
        <f t="shared" si="11"/>
        <v>#ERROR!</v>
      </c>
      <c r="AG34" s="124"/>
      <c r="AH34" s="124"/>
      <c r="AI34" s="124"/>
    </row>
    <row r="35" ht="12.0" customHeight="1">
      <c r="A35" s="112">
        <v>2011.0</v>
      </c>
      <c r="B35" s="112">
        <v>2011.0</v>
      </c>
      <c r="C35" s="10">
        <v>40787.0</v>
      </c>
      <c r="D35" s="117" t="str">
        <f t="shared" si="12"/>
        <v>#ERROR!</v>
      </c>
      <c r="E35" s="114">
        <f t="shared" si="1"/>
        <v>0</v>
      </c>
      <c r="F35" s="115"/>
      <c r="G35" s="115"/>
      <c r="H35" s="116">
        <f t="shared" si="2"/>
        <v>5.16666</v>
      </c>
      <c r="I35" s="117">
        <v>0.75</v>
      </c>
      <c r="J35" s="117">
        <v>4.41666</v>
      </c>
      <c r="K35" s="118">
        <f t="shared" si="3"/>
        <v>0</v>
      </c>
      <c r="L35" s="119">
        <f t="shared" si="4"/>
        <v>0</v>
      </c>
      <c r="M35" s="120"/>
      <c r="N35" s="121">
        <f t="shared" si="5"/>
        <v>0</v>
      </c>
      <c r="O35" s="120"/>
      <c r="P35" s="122">
        <f t="shared" si="6"/>
        <v>0</v>
      </c>
      <c r="Q35" s="120"/>
      <c r="R35" s="118" t="str">
        <f t="shared" si="7"/>
        <v>#ERROR!</v>
      </c>
      <c r="S35" s="122">
        <f t="shared" si="8"/>
        <v>0</v>
      </c>
      <c r="T35" s="122"/>
      <c r="U35" s="122"/>
      <c r="V35" s="122"/>
      <c r="W35" s="115"/>
      <c r="X35" s="122">
        <f t="shared" si="9"/>
        <v>0.7728</v>
      </c>
      <c r="Y35" s="115"/>
      <c r="Z35" s="115"/>
      <c r="AA35" s="124">
        <v>0.7728</v>
      </c>
      <c r="AB35" s="125" t="str">
        <f t="shared" si="10"/>
        <v>#ERROR!</v>
      </c>
      <c r="AC35" s="126" t="str">
        <f>VLOOKUP(C35,[1]Monthly.Swaziland.SnD!$C$2:$AA$197,17,FALSE)</f>
        <v>#ERROR!</v>
      </c>
      <c r="AD35" s="126">
        <v>0.0</v>
      </c>
      <c r="AE35" s="126"/>
      <c r="AF35" s="117" t="str">
        <f t="shared" si="11"/>
        <v>#ERROR!</v>
      </c>
      <c r="AG35" s="124"/>
      <c r="AH35" s="124"/>
      <c r="AI35" s="124"/>
    </row>
    <row r="36" ht="12.0" customHeight="1">
      <c r="A36" s="112">
        <v>2011.0</v>
      </c>
      <c r="B36" s="112">
        <v>2011.0</v>
      </c>
      <c r="C36" s="10">
        <v>40817.0</v>
      </c>
      <c r="D36" s="117" t="str">
        <f t="shared" si="12"/>
        <v>#ERROR!</v>
      </c>
      <c r="E36" s="114">
        <f t="shared" si="1"/>
        <v>0</v>
      </c>
      <c r="F36" s="115"/>
      <c r="G36" s="115"/>
      <c r="H36" s="116">
        <f t="shared" si="2"/>
        <v>5.16666</v>
      </c>
      <c r="I36" s="117">
        <v>0.75</v>
      </c>
      <c r="J36" s="117">
        <v>4.41666</v>
      </c>
      <c r="K36" s="118">
        <f t="shared" si="3"/>
        <v>0</v>
      </c>
      <c r="L36" s="119">
        <f t="shared" si="4"/>
        <v>0</v>
      </c>
      <c r="M36" s="120"/>
      <c r="N36" s="121">
        <f t="shared" si="5"/>
        <v>0</v>
      </c>
      <c r="O36" s="120"/>
      <c r="P36" s="122">
        <f t="shared" si="6"/>
        <v>0</v>
      </c>
      <c r="Q36" s="120"/>
      <c r="R36" s="118" t="str">
        <f t="shared" si="7"/>
        <v>#ERROR!</v>
      </c>
      <c r="S36" s="122">
        <f t="shared" si="8"/>
        <v>0</v>
      </c>
      <c r="T36" s="122"/>
      <c r="U36" s="122"/>
      <c r="V36" s="122"/>
      <c r="W36" s="115"/>
      <c r="X36" s="122">
        <f t="shared" si="9"/>
        <v>2</v>
      </c>
      <c r="Y36" s="115"/>
      <c r="Z36" s="115"/>
      <c r="AA36" s="124">
        <v>2.0</v>
      </c>
      <c r="AB36" s="125" t="str">
        <f t="shared" si="10"/>
        <v>#ERROR!</v>
      </c>
      <c r="AC36" s="126" t="str">
        <f>VLOOKUP(C36,[1]Monthly.Swaziland.SnD!$C$2:$AA$197,17,FALSE)</f>
        <v>#ERROR!</v>
      </c>
      <c r="AD36" s="126">
        <v>2.2972</v>
      </c>
      <c r="AE36" s="126"/>
      <c r="AF36" s="117" t="str">
        <f t="shared" si="11"/>
        <v>#ERROR!</v>
      </c>
      <c r="AG36" s="124"/>
      <c r="AH36" s="124"/>
      <c r="AI36" s="124"/>
    </row>
    <row r="37" ht="12.0" customHeight="1">
      <c r="A37" s="112">
        <v>2011.0</v>
      </c>
      <c r="B37" s="112">
        <v>2011.0</v>
      </c>
      <c r="C37" s="10">
        <v>40848.0</v>
      </c>
      <c r="D37" s="117" t="str">
        <f t="shared" si="12"/>
        <v>#ERROR!</v>
      </c>
      <c r="E37" s="114">
        <f t="shared" si="1"/>
        <v>0</v>
      </c>
      <c r="F37" s="115"/>
      <c r="G37" s="115"/>
      <c r="H37" s="116">
        <f t="shared" si="2"/>
        <v>5.16666</v>
      </c>
      <c r="I37" s="117">
        <v>0.75</v>
      </c>
      <c r="J37" s="117">
        <v>4.41666</v>
      </c>
      <c r="K37" s="118">
        <f t="shared" si="3"/>
        <v>0</v>
      </c>
      <c r="L37" s="119">
        <f t="shared" si="4"/>
        <v>0</v>
      </c>
      <c r="M37" s="120"/>
      <c r="N37" s="121">
        <f t="shared" si="5"/>
        <v>0</v>
      </c>
      <c r="O37" s="120"/>
      <c r="P37" s="122">
        <f t="shared" si="6"/>
        <v>0</v>
      </c>
      <c r="Q37" s="120"/>
      <c r="R37" s="118" t="str">
        <f t="shared" si="7"/>
        <v>#ERROR!</v>
      </c>
      <c r="S37" s="122">
        <f t="shared" si="8"/>
        <v>0</v>
      </c>
      <c r="T37" s="122"/>
      <c r="U37" s="122"/>
      <c r="V37" s="122"/>
      <c r="W37" s="115"/>
      <c r="X37" s="122">
        <f t="shared" si="9"/>
        <v>3</v>
      </c>
      <c r="Y37" s="115"/>
      <c r="Z37" s="115"/>
      <c r="AA37" s="124">
        <v>3.0</v>
      </c>
      <c r="AB37" s="125" t="str">
        <f t="shared" si="10"/>
        <v>#ERROR!</v>
      </c>
      <c r="AC37" s="126" t="str">
        <f>VLOOKUP(C37,[1]Monthly.Swaziland.SnD!$C$2:$AA$197,17,FALSE)</f>
        <v>#ERROR!</v>
      </c>
      <c r="AD37" s="126">
        <v>2.140800000000001</v>
      </c>
      <c r="AE37" s="126"/>
      <c r="AF37" s="117" t="str">
        <f t="shared" si="11"/>
        <v>#ERROR!</v>
      </c>
      <c r="AG37" s="124"/>
      <c r="AH37" s="124"/>
      <c r="AI37" s="124"/>
    </row>
    <row r="38" ht="12.0" customHeight="1">
      <c r="A38" s="127">
        <v>2011.0</v>
      </c>
      <c r="B38" s="127">
        <v>2011.0</v>
      </c>
      <c r="C38" s="11">
        <v>40878.0</v>
      </c>
      <c r="D38" s="128" t="str">
        <f t="shared" si="12"/>
        <v>#ERROR!</v>
      </c>
      <c r="E38" s="114">
        <f t="shared" si="1"/>
        <v>0</v>
      </c>
      <c r="F38" s="129"/>
      <c r="G38" s="115"/>
      <c r="H38" s="116">
        <f t="shared" si="2"/>
        <v>5.16666</v>
      </c>
      <c r="I38" s="117">
        <v>0.75</v>
      </c>
      <c r="J38" s="117">
        <v>4.41666</v>
      </c>
      <c r="K38" s="118">
        <f t="shared" si="3"/>
        <v>0</v>
      </c>
      <c r="L38" s="119">
        <f t="shared" si="4"/>
        <v>0</v>
      </c>
      <c r="M38" s="130"/>
      <c r="N38" s="121">
        <f t="shared" si="5"/>
        <v>0</v>
      </c>
      <c r="O38" s="130"/>
      <c r="P38" s="122">
        <f t="shared" si="6"/>
        <v>0</v>
      </c>
      <c r="Q38" s="131"/>
      <c r="R38" s="118" t="str">
        <f t="shared" si="7"/>
        <v>#ERROR!</v>
      </c>
      <c r="S38" s="122">
        <f t="shared" si="8"/>
        <v>0</v>
      </c>
      <c r="T38" s="122"/>
      <c r="U38" s="122"/>
      <c r="V38" s="122"/>
      <c r="W38" s="129"/>
      <c r="X38" s="122">
        <f t="shared" si="9"/>
        <v>5</v>
      </c>
      <c r="Y38" s="129"/>
      <c r="Z38" s="129"/>
      <c r="AA38" s="124">
        <v>5.0</v>
      </c>
      <c r="AB38" s="125" t="str">
        <f t="shared" si="10"/>
        <v>#ERROR!</v>
      </c>
      <c r="AC38" s="126" t="str">
        <f>VLOOKUP(C38,[1]Monthly.Swaziland.SnD!$C$2:$AA$197,17,FALSE)</f>
        <v>#ERROR!</v>
      </c>
      <c r="AD38" s="126">
        <v>0.0</v>
      </c>
      <c r="AE38" s="126"/>
      <c r="AF38" s="117" t="str">
        <f t="shared" si="11"/>
        <v>#ERROR!</v>
      </c>
      <c r="AG38" s="131"/>
      <c r="AH38" s="124"/>
      <c r="AI38" s="124"/>
    </row>
    <row r="39" ht="12.0" customHeight="1">
      <c r="A39" s="112">
        <v>2012.0</v>
      </c>
      <c r="B39" s="112">
        <v>2012.0</v>
      </c>
      <c r="C39" s="10">
        <v>40909.0</v>
      </c>
      <c r="D39" s="117" t="str">
        <f t="shared" si="12"/>
        <v>#ERROR!</v>
      </c>
      <c r="E39" s="114">
        <f t="shared" si="1"/>
        <v>0</v>
      </c>
      <c r="F39" s="115"/>
      <c r="G39" s="115"/>
      <c r="H39" s="116">
        <f t="shared" si="2"/>
        <v>5.25</v>
      </c>
      <c r="I39" s="117">
        <v>0.75</v>
      </c>
      <c r="J39" s="117">
        <v>4.5</v>
      </c>
      <c r="K39" s="118">
        <f t="shared" si="3"/>
        <v>0</v>
      </c>
      <c r="L39" s="119">
        <f t="shared" si="4"/>
        <v>0</v>
      </c>
      <c r="M39" s="120"/>
      <c r="N39" s="121">
        <f t="shared" si="5"/>
        <v>0</v>
      </c>
      <c r="O39" s="120"/>
      <c r="P39" s="122">
        <f t="shared" si="6"/>
        <v>0</v>
      </c>
      <c r="Q39" s="120"/>
      <c r="R39" s="118" t="str">
        <f t="shared" si="7"/>
        <v>#ERROR!</v>
      </c>
      <c r="S39" s="122">
        <f t="shared" si="8"/>
        <v>0</v>
      </c>
      <c r="T39" s="122"/>
      <c r="U39" s="122"/>
      <c r="V39" s="122"/>
      <c r="W39" s="115"/>
      <c r="X39" s="122">
        <f t="shared" si="9"/>
        <v>0.7176</v>
      </c>
      <c r="Y39" s="115"/>
      <c r="Z39" s="115"/>
      <c r="AA39" s="124">
        <v>0.7176000000000001</v>
      </c>
      <c r="AB39" s="125" t="str">
        <f t="shared" si="10"/>
        <v>#ERROR!</v>
      </c>
      <c r="AC39" s="126" t="str">
        <f>VLOOKUP(C39,[1]Monthly.Swaziland.SnD!$C$2:$AA$197,17,FALSE)</f>
        <v>#ERROR!</v>
      </c>
      <c r="AD39" s="126">
        <v>2.766400000000001</v>
      </c>
      <c r="AE39" s="126"/>
      <c r="AF39" s="117" t="str">
        <f t="shared" si="11"/>
        <v>#ERROR!</v>
      </c>
      <c r="AG39" s="124"/>
      <c r="AH39" s="124"/>
      <c r="AI39" s="124"/>
    </row>
    <row r="40" ht="12.0" customHeight="1">
      <c r="A40" s="112">
        <v>2012.0</v>
      </c>
      <c r="B40" s="112">
        <v>2012.0</v>
      </c>
      <c r="C40" s="10">
        <v>40940.0</v>
      </c>
      <c r="D40" s="117" t="str">
        <f t="shared" si="12"/>
        <v>#ERROR!</v>
      </c>
      <c r="E40" s="114">
        <f t="shared" si="1"/>
        <v>0</v>
      </c>
      <c r="F40" s="115"/>
      <c r="G40" s="115"/>
      <c r="H40" s="116">
        <f t="shared" si="2"/>
        <v>5.25</v>
      </c>
      <c r="I40" s="117">
        <v>0.75</v>
      </c>
      <c r="J40" s="117">
        <v>4.5</v>
      </c>
      <c r="K40" s="118">
        <f t="shared" si="3"/>
        <v>0</v>
      </c>
      <c r="L40" s="119">
        <f t="shared" si="4"/>
        <v>0</v>
      </c>
      <c r="M40" s="120"/>
      <c r="N40" s="121">
        <f t="shared" si="5"/>
        <v>0</v>
      </c>
      <c r="O40" s="120"/>
      <c r="P40" s="122">
        <f t="shared" si="6"/>
        <v>0</v>
      </c>
      <c r="Q40" s="120"/>
      <c r="R40" s="118" t="str">
        <f t="shared" si="7"/>
        <v>#ERROR!</v>
      </c>
      <c r="S40" s="122">
        <f t="shared" si="8"/>
        <v>0</v>
      </c>
      <c r="T40" s="122"/>
      <c r="U40" s="122"/>
      <c r="V40" s="122"/>
      <c r="W40" s="115"/>
      <c r="X40" s="122">
        <f t="shared" si="9"/>
        <v>0.6486</v>
      </c>
      <c r="Y40" s="115"/>
      <c r="Z40" s="115"/>
      <c r="AA40" s="124">
        <v>0.6486000000000001</v>
      </c>
      <c r="AB40" s="125" t="str">
        <f t="shared" si="10"/>
        <v>#ERROR!</v>
      </c>
      <c r="AC40" s="126" t="str">
        <f>VLOOKUP(C40,[1]Monthly.Swaziland.SnD!$C$2:$AA$197,17,FALSE)</f>
        <v>#ERROR!</v>
      </c>
      <c r="AD40" s="126">
        <v>2.375400000000001</v>
      </c>
      <c r="AE40" s="126"/>
      <c r="AF40" s="117" t="str">
        <f t="shared" si="11"/>
        <v>#ERROR!</v>
      </c>
      <c r="AG40" s="124"/>
      <c r="AH40" s="124"/>
      <c r="AI40" s="124"/>
    </row>
    <row r="41" ht="12.0" customHeight="1">
      <c r="A41" s="112">
        <v>2012.0</v>
      </c>
      <c r="B41" s="112">
        <v>2012.0</v>
      </c>
      <c r="C41" s="10">
        <v>40969.0</v>
      </c>
      <c r="D41" s="117" t="str">
        <f t="shared" si="12"/>
        <v>#ERROR!</v>
      </c>
      <c r="E41" s="114">
        <f t="shared" si="1"/>
        <v>0</v>
      </c>
      <c r="F41" s="115"/>
      <c r="G41" s="115"/>
      <c r="H41" s="116">
        <f t="shared" si="2"/>
        <v>5.25</v>
      </c>
      <c r="I41" s="117">
        <v>0.75</v>
      </c>
      <c r="J41" s="117">
        <v>4.5</v>
      </c>
      <c r="K41" s="118">
        <f t="shared" si="3"/>
        <v>0</v>
      </c>
      <c r="L41" s="119">
        <f t="shared" si="4"/>
        <v>0</v>
      </c>
      <c r="M41" s="120"/>
      <c r="N41" s="121">
        <f t="shared" si="5"/>
        <v>0</v>
      </c>
      <c r="O41" s="120"/>
      <c r="P41" s="122">
        <f t="shared" si="6"/>
        <v>0</v>
      </c>
      <c r="Q41" s="120"/>
      <c r="R41" s="118" t="str">
        <f t="shared" si="7"/>
        <v>#ERROR!</v>
      </c>
      <c r="S41" s="122">
        <f t="shared" si="8"/>
        <v>0</v>
      </c>
      <c r="T41" s="122"/>
      <c r="U41" s="122"/>
      <c r="V41" s="122"/>
      <c r="W41" s="115"/>
      <c r="X41" s="122">
        <f t="shared" si="9"/>
        <v>0.69</v>
      </c>
      <c r="Y41" s="115"/>
      <c r="Z41" s="115"/>
      <c r="AA41" s="124">
        <v>0.6900000000000001</v>
      </c>
      <c r="AB41" s="125" t="str">
        <f t="shared" si="10"/>
        <v>#ERROR!</v>
      </c>
      <c r="AC41" s="126" t="str">
        <f>VLOOKUP(C41,[1]Monthly.Swaziland.SnD!$C$2:$AA$197,17,FALSE)</f>
        <v>#ERROR!</v>
      </c>
      <c r="AD41" s="126">
        <v>3.9100000000000006</v>
      </c>
      <c r="AE41" s="126"/>
      <c r="AF41" s="117" t="str">
        <f t="shared" si="11"/>
        <v>#ERROR!</v>
      </c>
      <c r="AG41" s="124"/>
      <c r="AH41" s="124"/>
      <c r="AI41" s="124"/>
    </row>
    <row r="42" ht="12.0" customHeight="1">
      <c r="A42" s="112">
        <v>2012.0</v>
      </c>
      <c r="B42" s="112">
        <v>2012.0</v>
      </c>
      <c r="C42" s="10">
        <v>41000.0</v>
      </c>
      <c r="D42" s="117" t="str">
        <f t="shared" si="12"/>
        <v>#ERROR!</v>
      </c>
      <c r="E42" s="114">
        <f t="shared" si="1"/>
        <v>0</v>
      </c>
      <c r="F42" s="115"/>
      <c r="G42" s="115"/>
      <c r="H42" s="116">
        <f t="shared" si="2"/>
        <v>5.25</v>
      </c>
      <c r="I42" s="117">
        <v>0.75</v>
      </c>
      <c r="J42" s="117">
        <v>4.5</v>
      </c>
      <c r="K42" s="118">
        <f t="shared" si="3"/>
        <v>0</v>
      </c>
      <c r="L42" s="119">
        <f t="shared" si="4"/>
        <v>0</v>
      </c>
      <c r="M42" s="120"/>
      <c r="N42" s="121">
        <f t="shared" si="5"/>
        <v>0</v>
      </c>
      <c r="O42" s="120"/>
      <c r="P42" s="122">
        <f t="shared" si="6"/>
        <v>0</v>
      </c>
      <c r="Q42" s="120"/>
      <c r="R42" s="118" t="str">
        <f t="shared" si="7"/>
        <v>#ERROR!</v>
      </c>
      <c r="S42" s="122">
        <f t="shared" si="8"/>
        <v>0</v>
      </c>
      <c r="T42" s="122"/>
      <c r="U42" s="122"/>
      <c r="V42" s="122"/>
      <c r="W42" s="120"/>
      <c r="X42" s="122">
        <f t="shared" si="9"/>
        <v>5</v>
      </c>
      <c r="Y42" s="115"/>
      <c r="Z42" s="115"/>
      <c r="AA42" s="124">
        <v>5.0</v>
      </c>
      <c r="AB42" s="125" t="str">
        <f t="shared" si="10"/>
        <v>#ERROR!</v>
      </c>
      <c r="AC42" s="126" t="str">
        <f>VLOOKUP(C42,[1]Monthly.Swaziland.SnD!$C$2:$AA$197,17,FALSE)</f>
        <v>#ERROR!</v>
      </c>
      <c r="AD42" s="126">
        <v>2.2190000000000007</v>
      </c>
      <c r="AE42" s="126"/>
      <c r="AF42" s="117" t="str">
        <f t="shared" si="11"/>
        <v>#ERROR!</v>
      </c>
      <c r="AG42" s="124"/>
      <c r="AH42" s="124"/>
      <c r="AI42" s="124"/>
    </row>
    <row r="43" ht="12.0" customHeight="1">
      <c r="A43" s="112">
        <v>2012.0</v>
      </c>
      <c r="B43" s="112">
        <v>2012.0</v>
      </c>
      <c r="C43" s="10">
        <v>41030.0</v>
      </c>
      <c r="D43" s="117" t="str">
        <f t="shared" si="12"/>
        <v>#ERROR!</v>
      </c>
      <c r="E43" s="114">
        <f t="shared" si="1"/>
        <v>0</v>
      </c>
      <c r="F43" s="115"/>
      <c r="G43" s="115"/>
      <c r="H43" s="116">
        <f t="shared" si="2"/>
        <v>5.25</v>
      </c>
      <c r="I43" s="117">
        <v>0.75</v>
      </c>
      <c r="J43" s="117">
        <v>4.5</v>
      </c>
      <c r="K43" s="118">
        <f t="shared" si="3"/>
        <v>0</v>
      </c>
      <c r="L43" s="119">
        <f t="shared" si="4"/>
        <v>0</v>
      </c>
      <c r="M43" s="120"/>
      <c r="N43" s="121">
        <f t="shared" si="5"/>
        <v>0</v>
      </c>
      <c r="O43" s="120"/>
      <c r="P43" s="122">
        <f t="shared" si="6"/>
        <v>0</v>
      </c>
      <c r="Q43" s="120"/>
      <c r="R43" s="118" t="str">
        <f t="shared" si="7"/>
        <v>#ERROR!</v>
      </c>
      <c r="S43" s="122">
        <f t="shared" si="8"/>
        <v>0</v>
      </c>
      <c r="T43" s="122"/>
      <c r="U43" s="122"/>
      <c r="V43" s="122"/>
      <c r="W43" s="120"/>
      <c r="X43" s="122">
        <f t="shared" si="9"/>
        <v>0.7866</v>
      </c>
      <c r="Y43" s="115"/>
      <c r="Z43" s="115"/>
      <c r="AA43" s="124">
        <v>0.7866000000000001</v>
      </c>
      <c r="AB43" s="125" t="str">
        <f t="shared" si="10"/>
        <v>#ERROR!</v>
      </c>
      <c r="AC43" s="126" t="str">
        <f>VLOOKUP(C43,[1]Monthly.Swaziland.SnD!$C$2:$AA$197,17,FALSE)</f>
        <v>#ERROR!</v>
      </c>
      <c r="AD43" s="126">
        <v>0.0</v>
      </c>
      <c r="AE43" s="126"/>
      <c r="AF43" s="117" t="str">
        <f t="shared" si="11"/>
        <v>#ERROR!</v>
      </c>
      <c r="AG43" s="124"/>
      <c r="AH43" s="124"/>
      <c r="AI43" s="124"/>
    </row>
    <row r="44" ht="12.0" customHeight="1">
      <c r="A44" s="112">
        <v>2012.0</v>
      </c>
      <c r="B44" s="112">
        <v>2012.0</v>
      </c>
      <c r="C44" s="10">
        <v>41061.0</v>
      </c>
      <c r="D44" s="117" t="str">
        <f t="shared" si="12"/>
        <v>#ERROR!</v>
      </c>
      <c r="E44" s="114">
        <f t="shared" si="1"/>
        <v>0</v>
      </c>
      <c r="F44" s="115"/>
      <c r="G44" s="115"/>
      <c r="H44" s="116">
        <f t="shared" si="2"/>
        <v>5.25</v>
      </c>
      <c r="I44" s="117">
        <v>0.75</v>
      </c>
      <c r="J44" s="117">
        <v>4.5</v>
      </c>
      <c r="K44" s="118">
        <f t="shared" si="3"/>
        <v>0</v>
      </c>
      <c r="L44" s="119">
        <f t="shared" si="4"/>
        <v>0</v>
      </c>
      <c r="M44" s="120"/>
      <c r="N44" s="121">
        <f t="shared" si="5"/>
        <v>0</v>
      </c>
      <c r="O44" s="120"/>
      <c r="P44" s="122">
        <f t="shared" si="6"/>
        <v>0</v>
      </c>
      <c r="Q44" s="120"/>
      <c r="R44" s="118" t="str">
        <f t="shared" si="7"/>
        <v>#ERROR!</v>
      </c>
      <c r="S44" s="122">
        <f t="shared" si="8"/>
        <v>0</v>
      </c>
      <c r="T44" s="122"/>
      <c r="U44" s="122"/>
      <c r="V44" s="122"/>
      <c r="W44" s="120"/>
      <c r="X44" s="122">
        <f t="shared" si="9"/>
        <v>2</v>
      </c>
      <c r="Y44" s="115"/>
      <c r="Z44" s="115"/>
      <c r="AA44" s="124">
        <v>2.0</v>
      </c>
      <c r="AB44" s="125" t="str">
        <f t="shared" si="10"/>
        <v>#ERROR!</v>
      </c>
      <c r="AC44" s="126" t="str">
        <f>VLOOKUP(C44,[1]Monthly.Swaziland.SnD!$C$2:$AA$197,17,FALSE)</f>
        <v>#ERROR!</v>
      </c>
      <c r="AD44" s="126">
        <v>4.0</v>
      </c>
      <c r="AE44" s="126"/>
      <c r="AF44" s="117" t="str">
        <f t="shared" si="11"/>
        <v>#ERROR!</v>
      </c>
      <c r="AG44" s="124"/>
      <c r="AH44" s="124"/>
      <c r="AI44" s="124"/>
    </row>
    <row r="45" ht="12.0" customHeight="1">
      <c r="A45" s="112">
        <v>2012.0</v>
      </c>
      <c r="B45" s="112">
        <v>2012.0</v>
      </c>
      <c r="C45" s="10">
        <v>41091.0</v>
      </c>
      <c r="D45" s="117" t="str">
        <f t="shared" si="12"/>
        <v>#ERROR!</v>
      </c>
      <c r="E45" s="114">
        <f t="shared" si="1"/>
        <v>0</v>
      </c>
      <c r="F45" s="115"/>
      <c r="G45" s="115"/>
      <c r="H45" s="116">
        <f t="shared" si="2"/>
        <v>5.25</v>
      </c>
      <c r="I45" s="117">
        <v>0.75</v>
      </c>
      <c r="J45" s="117">
        <v>4.5</v>
      </c>
      <c r="K45" s="118">
        <f t="shared" si="3"/>
        <v>0</v>
      </c>
      <c r="L45" s="119">
        <f t="shared" si="4"/>
        <v>0</v>
      </c>
      <c r="M45" s="120"/>
      <c r="N45" s="121">
        <f t="shared" si="5"/>
        <v>0</v>
      </c>
      <c r="O45" s="120"/>
      <c r="P45" s="122">
        <f t="shared" si="6"/>
        <v>0</v>
      </c>
      <c r="Q45" s="120"/>
      <c r="R45" s="118" t="str">
        <f t="shared" si="7"/>
        <v>#ERROR!</v>
      </c>
      <c r="S45" s="122">
        <f t="shared" si="8"/>
        <v>0</v>
      </c>
      <c r="T45" s="122"/>
      <c r="U45" s="122"/>
      <c r="V45" s="122"/>
      <c r="W45" s="120"/>
      <c r="X45" s="122">
        <f t="shared" si="9"/>
        <v>2</v>
      </c>
      <c r="Y45" s="115"/>
      <c r="Z45" s="115"/>
      <c r="AA45" s="124">
        <v>2.0</v>
      </c>
      <c r="AB45" s="125" t="str">
        <f t="shared" si="10"/>
        <v>#ERROR!</v>
      </c>
      <c r="AC45" s="126" t="str">
        <f>VLOOKUP(C45,[1]Monthly.Swaziland.SnD!$C$2:$AA$197,17,FALSE)</f>
        <v>#ERROR!</v>
      </c>
      <c r="AD45" s="126">
        <v>0.0</v>
      </c>
      <c r="AE45" s="126"/>
      <c r="AF45" s="117" t="str">
        <f t="shared" si="11"/>
        <v>#ERROR!</v>
      </c>
      <c r="AG45" s="124"/>
      <c r="AH45" s="124"/>
      <c r="AI45" s="124"/>
    </row>
    <row r="46" ht="12.0" customHeight="1">
      <c r="A46" s="112">
        <v>2012.0</v>
      </c>
      <c r="B46" s="112">
        <v>2012.0</v>
      </c>
      <c r="C46" s="10">
        <v>41122.0</v>
      </c>
      <c r="D46" s="117" t="str">
        <f t="shared" si="12"/>
        <v>#ERROR!</v>
      </c>
      <c r="E46" s="114">
        <f t="shared" si="1"/>
        <v>0</v>
      </c>
      <c r="F46" s="115"/>
      <c r="G46" s="115"/>
      <c r="H46" s="116">
        <f t="shared" si="2"/>
        <v>5.25</v>
      </c>
      <c r="I46" s="117">
        <v>0.75</v>
      </c>
      <c r="J46" s="117">
        <v>4.5</v>
      </c>
      <c r="K46" s="118">
        <f t="shared" si="3"/>
        <v>0</v>
      </c>
      <c r="L46" s="119">
        <f t="shared" si="4"/>
        <v>0</v>
      </c>
      <c r="M46" s="120"/>
      <c r="N46" s="121">
        <f t="shared" si="5"/>
        <v>0</v>
      </c>
      <c r="O46" s="120"/>
      <c r="P46" s="122">
        <f t="shared" si="6"/>
        <v>0</v>
      </c>
      <c r="Q46" s="120"/>
      <c r="R46" s="118" t="str">
        <f t="shared" si="7"/>
        <v>#ERROR!</v>
      </c>
      <c r="S46" s="122">
        <f t="shared" si="8"/>
        <v>0</v>
      </c>
      <c r="T46" s="122"/>
      <c r="U46" s="122"/>
      <c r="V46" s="122"/>
      <c r="W46" s="120"/>
      <c r="X46" s="122">
        <f t="shared" si="9"/>
        <v>3</v>
      </c>
      <c r="Y46" s="115"/>
      <c r="Z46" s="115"/>
      <c r="AA46" s="124">
        <v>3.0</v>
      </c>
      <c r="AB46" s="125" t="str">
        <f t="shared" si="10"/>
        <v>#ERROR!</v>
      </c>
      <c r="AC46" s="126" t="str">
        <f>VLOOKUP(C46,[1]Monthly.Swaziland.SnD!$C$2:$AA$197,17,FALSE)</f>
        <v>#ERROR!</v>
      </c>
      <c r="AD46" s="126">
        <v>0.0</v>
      </c>
      <c r="AE46" s="126"/>
      <c r="AF46" s="117" t="str">
        <f t="shared" si="11"/>
        <v>#ERROR!</v>
      </c>
      <c r="AG46" s="124"/>
      <c r="AH46" s="124"/>
      <c r="AI46" s="124"/>
    </row>
    <row r="47" ht="12.0" customHeight="1">
      <c r="A47" s="112">
        <v>2012.0</v>
      </c>
      <c r="B47" s="112">
        <v>2012.0</v>
      </c>
      <c r="C47" s="10">
        <v>41153.0</v>
      </c>
      <c r="D47" s="117" t="str">
        <f t="shared" si="12"/>
        <v>#ERROR!</v>
      </c>
      <c r="E47" s="114">
        <f t="shared" si="1"/>
        <v>0</v>
      </c>
      <c r="F47" s="115"/>
      <c r="G47" s="115"/>
      <c r="H47" s="116">
        <f t="shared" si="2"/>
        <v>5.25</v>
      </c>
      <c r="I47" s="117">
        <v>0.75</v>
      </c>
      <c r="J47" s="117">
        <v>4.5</v>
      </c>
      <c r="K47" s="118">
        <f t="shared" si="3"/>
        <v>0</v>
      </c>
      <c r="L47" s="119">
        <f t="shared" si="4"/>
        <v>0</v>
      </c>
      <c r="M47" s="120"/>
      <c r="N47" s="121">
        <f t="shared" si="5"/>
        <v>0</v>
      </c>
      <c r="O47" s="120"/>
      <c r="P47" s="122">
        <f t="shared" si="6"/>
        <v>0</v>
      </c>
      <c r="Q47" s="120"/>
      <c r="R47" s="118" t="str">
        <f t="shared" si="7"/>
        <v>#ERROR!</v>
      </c>
      <c r="S47" s="122">
        <f t="shared" si="8"/>
        <v>0</v>
      </c>
      <c r="T47" s="122"/>
      <c r="U47" s="122"/>
      <c r="V47" s="122"/>
      <c r="W47" s="120"/>
      <c r="X47" s="122">
        <f t="shared" si="9"/>
        <v>3</v>
      </c>
      <c r="Y47" s="115"/>
      <c r="Z47" s="115"/>
      <c r="AA47" s="124">
        <v>3.0</v>
      </c>
      <c r="AB47" s="125" t="str">
        <f t="shared" si="10"/>
        <v>#ERROR!</v>
      </c>
      <c r="AC47" s="126" t="str">
        <f>VLOOKUP(C47,[1]Monthly.Swaziland.SnD!$C$2:$AA$197,17,FALSE)</f>
        <v>#ERROR!</v>
      </c>
      <c r="AD47" s="126">
        <v>0.0</v>
      </c>
      <c r="AE47" s="126"/>
      <c r="AF47" s="117" t="str">
        <f t="shared" si="11"/>
        <v>#ERROR!</v>
      </c>
      <c r="AG47" s="124"/>
      <c r="AH47" s="124"/>
      <c r="AI47" s="124"/>
    </row>
    <row r="48" ht="12.0" customHeight="1">
      <c r="A48" s="112">
        <v>2012.0</v>
      </c>
      <c r="B48" s="112">
        <v>2012.0</v>
      </c>
      <c r="C48" s="10">
        <v>41183.0</v>
      </c>
      <c r="D48" s="117" t="str">
        <f t="shared" si="12"/>
        <v>#ERROR!</v>
      </c>
      <c r="E48" s="114">
        <f t="shared" si="1"/>
        <v>0</v>
      </c>
      <c r="F48" s="115"/>
      <c r="G48" s="115"/>
      <c r="H48" s="116">
        <f t="shared" si="2"/>
        <v>5.25</v>
      </c>
      <c r="I48" s="117">
        <v>0.75</v>
      </c>
      <c r="J48" s="117">
        <v>4.5</v>
      </c>
      <c r="K48" s="118">
        <f t="shared" si="3"/>
        <v>0</v>
      </c>
      <c r="L48" s="119">
        <f t="shared" si="4"/>
        <v>0</v>
      </c>
      <c r="M48" s="120"/>
      <c r="N48" s="121">
        <f t="shared" si="5"/>
        <v>0</v>
      </c>
      <c r="O48" s="120"/>
      <c r="P48" s="122">
        <f t="shared" si="6"/>
        <v>0</v>
      </c>
      <c r="Q48" s="120"/>
      <c r="R48" s="118" t="str">
        <f t="shared" si="7"/>
        <v>#ERROR!</v>
      </c>
      <c r="S48" s="122">
        <f t="shared" si="8"/>
        <v>0</v>
      </c>
      <c r="T48" s="122"/>
      <c r="U48" s="122"/>
      <c r="V48" s="122"/>
      <c r="W48" s="120"/>
      <c r="X48" s="122">
        <f t="shared" si="9"/>
        <v>2</v>
      </c>
      <c r="Y48" s="115"/>
      <c r="Z48" s="115"/>
      <c r="AA48" s="124">
        <v>2.0</v>
      </c>
      <c r="AB48" s="125" t="str">
        <f t="shared" si="10"/>
        <v>#ERROR!</v>
      </c>
      <c r="AC48" s="126" t="str">
        <f>VLOOKUP(C48,[1]Monthly.Swaziland.SnD!$C$2:$AA$197,17,FALSE)</f>
        <v>#ERROR!</v>
      </c>
      <c r="AD48" s="126">
        <v>3.3920000000000003</v>
      </c>
      <c r="AE48" s="126"/>
      <c r="AF48" s="117" t="str">
        <f t="shared" si="11"/>
        <v>#ERROR!</v>
      </c>
      <c r="AG48" s="124"/>
      <c r="AH48" s="124"/>
      <c r="AI48" s="124"/>
    </row>
    <row r="49" ht="12.0" customHeight="1">
      <c r="A49" s="112">
        <v>2012.0</v>
      </c>
      <c r="B49" s="112">
        <v>2012.0</v>
      </c>
      <c r="C49" s="10">
        <v>41214.0</v>
      </c>
      <c r="D49" s="117" t="str">
        <f t="shared" si="12"/>
        <v>#ERROR!</v>
      </c>
      <c r="E49" s="114">
        <f t="shared" si="1"/>
        <v>0</v>
      </c>
      <c r="F49" s="115"/>
      <c r="G49" s="115"/>
      <c r="H49" s="116">
        <f t="shared" si="2"/>
        <v>5.25</v>
      </c>
      <c r="I49" s="117">
        <v>0.75</v>
      </c>
      <c r="J49" s="117">
        <v>4.5</v>
      </c>
      <c r="K49" s="118">
        <f t="shared" si="3"/>
        <v>0</v>
      </c>
      <c r="L49" s="119">
        <f t="shared" si="4"/>
        <v>0</v>
      </c>
      <c r="M49" s="120"/>
      <c r="N49" s="121">
        <f t="shared" si="5"/>
        <v>0</v>
      </c>
      <c r="O49" s="120"/>
      <c r="P49" s="122">
        <f t="shared" si="6"/>
        <v>0</v>
      </c>
      <c r="Q49" s="120"/>
      <c r="R49" s="118" t="str">
        <f t="shared" si="7"/>
        <v>#ERROR!</v>
      </c>
      <c r="S49" s="122">
        <f t="shared" si="8"/>
        <v>0</v>
      </c>
      <c r="T49" s="122"/>
      <c r="U49" s="122"/>
      <c r="V49" s="122"/>
      <c r="W49" s="120"/>
      <c r="X49" s="122">
        <f t="shared" si="9"/>
        <v>4</v>
      </c>
      <c r="Y49" s="115"/>
      <c r="Z49" s="115"/>
      <c r="AA49" s="124">
        <v>4.0</v>
      </c>
      <c r="AB49" s="125" t="str">
        <f t="shared" si="10"/>
        <v>#ERROR!</v>
      </c>
      <c r="AC49" s="126" t="str">
        <f>VLOOKUP(C49,[1]Monthly.Swaziland.SnD!$C$2:$AA$197,17,FALSE)</f>
        <v>#ERROR!</v>
      </c>
      <c r="AD49" s="126">
        <v>0.0</v>
      </c>
      <c r="AE49" s="126"/>
      <c r="AF49" s="117" t="str">
        <f t="shared" si="11"/>
        <v>#ERROR!</v>
      </c>
      <c r="AG49" s="124"/>
      <c r="AH49" s="124"/>
      <c r="AI49" s="124"/>
    </row>
    <row r="50" ht="12.0" customHeight="1">
      <c r="A50" s="127">
        <v>2012.0</v>
      </c>
      <c r="B50" s="127">
        <v>2012.0</v>
      </c>
      <c r="C50" s="11">
        <v>41244.0</v>
      </c>
      <c r="D50" s="117" t="str">
        <f t="shared" si="12"/>
        <v>#ERROR!</v>
      </c>
      <c r="E50" s="114">
        <f t="shared" si="1"/>
        <v>0</v>
      </c>
      <c r="F50" s="115"/>
      <c r="G50" s="115"/>
      <c r="H50" s="116">
        <f t="shared" si="2"/>
        <v>5.25</v>
      </c>
      <c r="I50" s="117">
        <v>0.75</v>
      </c>
      <c r="J50" s="117">
        <v>4.5</v>
      </c>
      <c r="K50" s="118">
        <f t="shared" si="3"/>
        <v>0</v>
      </c>
      <c r="L50" s="119">
        <f t="shared" si="4"/>
        <v>0</v>
      </c>
      <c r="M50" s="120"/>
      <c r="N50" s="121">
        <f t="shared" si="5"/>
        <v>0</v>
      </c>
      <c r="O50" s="120"/>
      <c r="P50" s="122">
        <f t="shared" si="6"/>
        <v>0</v>
      </c>
      <c r="Q50" s="120"/>
      <c r="R50" s="118" t="str">
        <f t="shared" si="7"/>
        <v>#ERROR!</v>
      </c>
      <c r="S50" s="122">
        <f t="shared" si="8"/>
        <v>0</v>
      </c>
      <c r="T50" s="122"/>
      <c r="U50" s="122"/>
      <c r="V50" s="122"/>
      <c r="W50" s="120"/>
      <c r="X50" s="122">
        <f t="shared" si="9"/>
        <v>5</v>
      </c>
      <c r="Y50" s="129"/>
      <c r="Z50" s="129"/>
      <c r="AA50" s="124">
        <v>5.0</v>
      </c>
      <c r="AB50" s="125" t="str">
        <f t="shared" si="10"/>
        <v>#ERROR!</v>
      </c>
      <c r="AC50" s="126" t="str">
        <f>VLOOKUP(C50,[1]Monthly.Swaziland.SnD!$C$2:$AA$197,17,FALSE)</f>
        <v>#ERROR!</v>
      </c>
      <c r="AD50" s="126">
        <v>3.001000000000001</v>
      </c>
      <c r="AE50" s="126"/>
      <c r="AF50" s="117" t="str">
        <f t="shared" si="11"/>
        <v>#ERROR!</v>
      </c>
      <c r="AG50" s="124"/>
      <c r="AH50" s="124"/>
      <c r="AI50" s="124"/>
    </row>
    <row r="51" ht="12.0" customHeight="1">
      <c r="A51" s="112">
        <v>2013.0</v>
      </c>
      <c r="B51" s="112">
        <v>2013.0</v>
      </c>
      <c r="C51" s="10">
        <v>41275.0</v>
      </c>
      <c r="D51" s="128" t="str">
        <f t="shared" si="12"/>
        <v>#ERROR!</v>
      </c>
      <c r="E51" s="114">
        <f t="shared" si="1"/>
        <v>0</v>
      </c>
      <c r="F51" s="129"/>
      <c r="G51" s="115"/>
      <c r="H51" s="116">
        <f t="shared" si="2"/>
        <v>5.4166</v>
      </c>
      <c r="I51" s="117">
        <v>0.8333</v>
      </c>
      <c r="J51" s="117">
        <v>4.5833</v>
      </c>
      <c r="K51" s="118">
        <f t="shared" si="3"/>
        <v>0</v>
      </c>
      <c r="L51" s="119">
        <f t="shared" si="4"/>
        <v>0</v>
      </c>
      <c r="M51" s="131"/>
      <c r="N51" s="121">
        <f t="shared" si="5"/>
        <v>0</v>
      </c>
      <c r="O51" s="130"/>
      <c r="P51" s="122">
        <f t="shared" si="6"/>
        <v>0</v>
      </c>
      <c r="Q51" s="131"/>
      <c r="R51" s="118" t="str">
        <f t="shared" si="7"/>
        <v>#ERROR!</v>
      </c>
      <c r="S51" s="122">
        <f t="shared" si="8"/>
        <v>0</v>
      </c>
      <c r="T51" s="122"/>
      <c r="U51" s="122"/>
      <c r="V51" s="122"/>
      <c r="W51" s="130"/>
      <c r="X51" s="122">
        <f t="shared" si="9"/>
        <v>0.9246</v>
      </c>
      <c r="Y51" s="115"/>
      <c r="Z51" s="115"/>
      <c r="AA51" s="124">
        <v>0.9246000000000001</v>
      </c>
      <c r="AB51" s="125" t="str">
        <f t="shared" si="10"/>
        <v>#ERROR!</v>
      </c>
      <c r="AC51" s="126" t="str">
        <f>VLOOKUP(C51,[1]Monthly.Swaziland.SnD!$C$2:$AA$197,17,FALSE)</f>
        <v>#ERROR!</v>
      </c>
      <c r="AD51" s="126">
        <v>3.939400000000001</v>
      </c>
      <c r="AE51" s="126"/>
      <c r="AF51" s="117" t="str">
        <f t="shared" si="11"/>
        <v>#ERROR!</v>
      </c>
      <c r="AG51" s="131"/>
      <c r="AH51" s="124"/>
      <c r="AI51" s="124"/>
    </row>
    <row r="52" ht="12.0" customHeight="1">
      <c r="A52" s="112">
        <v>2013.0</v>
      </c>
      <c r="B52" s="112">
        <v>2013.0</v>
      </c>
      <c r="C52" s="10">
        <v>41306.0</v>
      </c>
      <c r="D52" s="117" t="str">
        <f t="shared" si="12"/>
        <v>#ERROR!</v>
      </c>
      <c r="E52" s="114">
        <f t="shared" si="1"/>
        <v>0</v>
      </c>
      <c r="F52" s="115"/>
      <c r="G52" s="115"/>
      <c r="H52" s="116">
        <f t="shared" si="2"/>
        <v>5.4166</v>
      </c>
      <c r="I52" s="117">
        <v>0.8333</v>
      </c>
      <c r="J52" s="117">
        <v>4.5833</v>
      </c>
      <c r="K52" s="118">
        <f t="shared" si="3"/>
        <v>0</v>
      </c>
      <c r="L52" s="119">
        <f t="shared" si="4"/>
        <v>0</v>
      </c>
      <c r="M52" s="120"/>
      <c r="N52" s="121">
        <f t="shared" si="5"/>
        <v>0</v>
      </c>
      <c r="O52" s="120"/>
      <c r="P52" s="122">
        <f t="shared" si="6"/>
        <v>0</v>
      </c>
      <c r="Q52" s="120"/>
      <c r="R52" s="118" t="str">
        <f t="shared" si="7"/>
        <v>#ERROR!</v>
      </c>
      <c r="S52" s="122">
        <f t="shared" si="8"/>
        <v>0</v>
      </c>
      <c r="T52" s="122"/>
      <c r="U52" s="122"/>
      <c r="V52" s="122"/>
      <c r="W52" s="120"/>
      <c r="X52" s="122">
        <f t="shared" si="9"/>
        <v>0.7866</v>
      </c>
      <c r="Y52" s="115"/>
      <c r="Z52" s="115"/>
      <c r="AA52" s="124">
        <v>0.7866000000000001</v>
      </c>
      <c r="AB52" s="125" t="str">
        <f t="shared" si="10"/>
        <v>#ERROR!</v>
      </c>
      <c r="AC52" s="126" t="str">
        <f>VLOOKUP(C52,[1]Monthly.Swaziland.SnD!$C$2:$AA$197,17,FALSE)</f>
        <v>#ERROR!</v>
      </c>
      <c r="AD52" s="126">
        <v>3.157400000000001</v>
      </c>
      <c r="AE52" s="126"/>
      <c r="AF52" s="117" t="str">
        <f t="shared" si="11"/>
        <v>#ERROR!</v>
      </c>
      <c r="AG52" s="124"/>
      <c r="AH52" s="124"/>
      <c r="AI52" s="124"/>
    </row>
    <row r="53" ht="12.0" customHeight="1">
      <c r="A53" s="112">
        <v>2013.0</v>
      </c>
      <c r="B53" s="112">
        <v>2013.0</v>
      </c>
      <c r="C53" s="10">
        <v>41334.0</v>
      </c>
      <c r="D53" s="117" t="str">
        <f t="shared" si="12"/>
        <v>#ERROR!</v>
      </c>
      <c r="E53" s="114">
        <f t="shared" si="1"/>
        <v>0</v>
      </c>
      <c r="F53" s="115"/>
      <c r="G53" s="115"/>
      <c r="H53" s="116">
        <f t="shared" si="2"/>
        <v>5.4166</v>
      </c>
      <c r="I53" s="117">
        <v>0.8333</v>
      </c>
      <c r="J53" s="117">
        <v>4.5833</v>
      </c>
      <c r="K53" s="118">
        <f t="shared" si="3"/>
        <v>0</v>
      </c>
      <c r="L53" s="119">
        <f t="shared" si="4"/>
        <v>0</v>
      </c>
      <c r="M53" s="120"/>
      <c r="N53" s="121">
        <f t="shared" si="5"/>
        <v>0</v>
      </c>
      <c r="O53" s="120"/>
      <c r="P53" s="122">
        <f t="shared" si="6"/>
        <v>0</v>
      </c>
      <c r="Q53" s="120"/>
      <c r="R53" s="118" t="str">
        <f t="shared" si="7"/>
        <v>#ERROR!</v>
      </c>
      <c r="S53" s="122">
        <f t="shared" si="8"/>
        <v>0</v>
      </c>
      <c r="T53" s="122"/>
      <c r="U53" s="122"/>
      <c r="V53" s="122"/>
      <c r="W53" s="120"/>
      <c r="X53" s="122">
        <f t="shared" si="9"/>
        <v>3</v>
      </c>
      <c r="Y53" s="115"/>
      <c r="Z53" s="115"/>
      <c r="AA53" s="124">
        <v>3.0</v>
      </c>
      <c r="AB53" s="125" t="str">
        <f t="shared" si="10"/>
        <v>#ERROR!</v>
      </c>
      <c r="AC53" s="126" t="str">
        <f>VLOOKUP(C53,[1]Monthly.Swaziland.SnD!$C$2:$AA$197,17,FALSE)</f>
        <v>#ERROR!</v>
      </c>
      <c r="AD53" s="126">
        <v>3.7536000000000005</v>
      </c>
      <c r="AE53" s="126"/>
      <c r="AF53" s="117" t="str">
        <f t="shared" si="11"/>
        <v>#ERROR!</v>
      </c>
      <c r="AG53" s="124"/>
      <c r="AH53" s="124"/>
      <c r="AI53" s="124"/>
    </row>
    <row r="54" ht="12.0" customHeight="1">
      <c r="A54" s="112">
        <v>2013.0</v>
      </c>
      <c r="B54" s="112">
        <v>2013.0</v>
      </c>
      <c r="C54" s="10">
        <v>41365.0</v>
      </c>
      <c r="D54" s="117" t="str">
        <f t="shared" si="12"/>
        <v>#ERROR!</v>
      </c>
      <c r="E54" s="114">
        <f t="shared" si="1"/>
        <v>0</v>
      </c>
      <c r="F54" s="115"/>
      <c r="G54" s="115"/>
      <c r="H54" s="116">
        <f t="shared" si="2"/>
        <v>5.4166</v>
      </c>
      <c r="I54" s="117">
        <v>0.8333</v>
      </c>
      <c r="J54" s="117">
        <v>4.5833</v>
      </c>
      <c r="K54" s="118">
        <f t="shared" si="3"/>
        <v>0</v>
      </c>
      <c r="L54" s="119">
        <f t="shared" si="4"/>
        <v>0</v>
      </c>
      <c r="M54" s="120"/>
      <c r="N54" s="121">
        <f t="shared" si="5"/>
        <v>0</v>
      </c>
      <c r="O54" s="120"/>
      <c r="P54" s="122">
        <f t="shared" si="6"/>
        <v>0</v>
      </c>
      <c r="Q54" s="123"/>
      <c r="R54" s="118" t="str">
        <f t="shared" si="7"/>
        <v>#ERROR!</v>
      </c>
      <c r="S54" s="122">
        <f t="shared" si="8"/>
        <v>0</v>
      </c>
      <c r="T54" s="122"/>
      <c r="U54" s="122"/>
      <c r="V54" s="122"/>
      <c r="W54" s="120"/>
      <c r="X54" s="122">
        <f t="shared" si="9"/>
        <v>2</v>
      </c>
      <c r="Y54" s="115"/>
      <c r="Z54" s="115"/>
      <c r="AA54" s="124">
        <v>2.0</v>
      </c>
      <c r="AB54" s="125" t="str">
        <f t="shared" si="10"/>
        <v>#ERROR!</v>
      </c>
      <c r="AC54" s="126" t="str">
        <f>VLOOKUP(C54,[1]Monthly.Swaziland.SnD!$C$2:$AA$197,17,FALSE)</f>
        <v>#ERROR!</v>
      </c>
      <c r="AD54" s="126">
        <v>1.9061999999999997</v>
      </c>
      <c r="AE54" s="126"/>
      <c r="AF54" s="117" t="str">
        <f t="shared" si="11"/>
        <v>#ERROR!</v>
      </c>
      <c r="AG54" s="124"/>
      <c r="AH54" s="124"/>
      <c r="AI54" s="124"/>
    </row>
    <row r="55" ht="12.0" customHeight="1">
      <c r="A55" s="112">
        <v>2013.0</v>
      </c>
      <c r="B55" s="112">
        <v>2013.0</v>
      </c>
      <c r="C55" s="10">
        <v>41395.0</v>
      </c>
      <c r="D55" s="117" t="str">
        <f t="shared" si="12"/>
        <v>#ERROR!</v>
      </c>
      <c r="E55" s="114">
        <f t="shared" si="1"/>
        <v>0</v>
      </c>
      <c r="F55" s="115"/>
      <c r="G55" s="115"/>
      <c r="H55" s="116">
        <f t="shared" si="2"/>
        <v>5.4166</v>
      </c>
      <c r="I55" s="117">
        <v>0.8333</v>
      </c>
      <c r="J55" s="117">
        <v>4.5833</v>
      </c>
      <c r="K55" s="118">
        <f t="shared" si="3"/>
        <v>0</v>
      </c>
      <c r="L55" s="119">
        <f t="shared" si="4"/>
        <v>0</v>
      </c>
      <c r="M55" s="120"/>
      <c r="N55" s="121">
        <f t="shared" si="5"/>
        <v>0</v>
      </c>
      <c r="O55" s="120"/>
      <c r="P55" s="122">
        <f t="shared" si="6"/>
        <v>0</v>
      </c>
      <c r="Q55" s="123"/>
      <c r="R55" s="118" t="str">
        <f t="shared" si="7"/>
        <v>#ERROR!</v>
      </c>
      <c r="S55" s="122">
        <f t="shared" si="8"/>
        <v>0</v>
      </c>
      <c r="T55" s="122"/>
      <c r="U55" s="122"/>
      <c r="V55" s="122"/>
      <c r="W55" s="120"/>
      <c r="X55" s="122">
        <f t="shared" si="9"/>
        <v>0.9384</v>
      </c>
      <c r="Y55" s="115"/>
      <c r="Z55" s="115"/>
      <c r="AA55" s="124">
        <v>0.9384</v>
      </c>
      <c r="AB55" s="125" t="str">
        <f t="shared" si="10"/>
        <v>#ERROR!</v>
      </c>
      <c r="AC55" s="126" t="str">
        <f>VLOOKUP(C55,[1]Monthly.Swaziland.SnD!$C$2:$AA$197,17,FALSE)</f>
        <v>#ERROR!</v>
      </c>
      <c r="AD55" s="126">
        <v>0.0</v>
      </c>
      <c r="AE55" s="126"/>
      <c r="AF55" s="117" t="str">
        <f t="shared" si="11"/>
        <v>#ERROR!</v>
      </c>
      <c r="AG55" s="124"/>
      <c r="AH55" s="124"/>
      <c r="AI55" s="124"/>
    </row>
    <row r="56" ht="12.0" customHeight="1">
      <c r="A56" s="112">
        <v>2013.0</v>
      </c>
      <c r="B56" s="112">
        <v>2013.0</v>
      </c>
      <c r="C56" s="10">
        <v>41426.0</v>
      </c>
      <c r="D56" s="117" t="str">
        <f t="shared" si="12"/>
        <v>#ERROR!</v>
      </c>
      <c r="E56" s="114">
        <f t="shared" si="1"/>
        <v>0</v>
      </c>
      <c r="F56" s="115"/>
      <c r="G56" s="115"/>
      <c r="H56" s="116">
        <f t="shared" si="2"/>
        <v>5.4166</v>
      </c>
      <c r="I56" s="117">
        <v>0.8333</v>
      </c>
      <c r="J56" s="117">
        <v>4.5833</v>
      </c>
      <c r="K56" s="118">
        <f t="shared" si="3"/>
        <v>0</v>
      </c>
      <c r="L56" s="119">
        <f t="shared" si="4"/>
        <v>0</v>
      </c>
      <c r="M56" s="120"/>
      <c r="N56" s="121">
        <f t="shared" si="5"/>
        <v>0</v>
      </c>
      <c r="O56" s="120"/>
      <c r="P56" s="122">
        <f t="shared" si="6"/>
        <v>0</v>
      </c>
      <c r="Q56" s="120"/>
      <c r="R56" s="118" t="str">
        <f t="shared" si="7"/>
        <v>#ERROR!</v>
      </c>
      <c r="S56" s="122">
        <f t="shared" si="8"/>
        <v>0</v>
      </c>
      <c r="T56" s="122"/>
      <c r="U56" s="122"/>
      <c r="V56" s="122"/>
      <c r="W56" s="120"/>
      <c r="X56" s="122">
        <f t="shared" si="9"/>
        <v>5</v>
      </c>
      <c r="Y56" s="115"/>
      <c r="Z56" s="115"/>
      <c r="AA56" s="124">
        <v>5.0</v>
      </c>
      <c r="AB56" s="125" t="str">
        <f t="shared" si="10"/>
        <v>#ERROR!</v>
      </c>
      <c r="AC56" s="126" t="str">
        <f>VLOOKUP(C56,[1]Monthly.Swaziland.SnD!$C$2:$AA$197,17,FALSE)</f>
        <v>#ERROR!</v>
      </c>
      <c r="AD56" s="126">
        <v>0.0</v>
      </c>
      <c r="AE56" s="126"/>
      <c r="AF56" s="117" t="str">
        <f t="shared" si="11"/>
        <v>#ERROR!</v>
      </c>
      <c r="AG56" s="124"/>
      <c r="AH56" s="124"/>
      <c r="AI56" s="124"/>
    </row>
    <row r="57" ht="12.0" customHeight="1">
      <c r="A57" s="112">
        <v>2013.0</v>
      </c>
      <c r="B57" s="112">
        <v>2013.0</v>
      </c>
      <c r="C57" s="10">
        <v>41456.0</v>
      </c>
      <c r="D57" s="117" t="str">
        <f t="shared" si="12"/>
        <v>#ERROR!</v>
      </c>
      <c r="E57" s="114">
        <f t="shared" si="1"/>
        <v>0</v>
      </c>
      <c r="F57" s="115"/>
      <c r="G57" s="115"/>
      <c r="H57" s="116">
        <f t="shared" si="2"/>
        <v>5.4166</v>
      </c>
      <c r="I57" s="117">
        <v>0.8333</v>
      </c>
      <c r="J57" s="117">
        <v>4.5833</v>
      </c>
      <c r="K57" s="118">
        <f t="shared" si="3"/>
        <v>0</v>
      </c>
      <c r="L57" s="119">
        <f t="shared" si="4"/>
        <v>0</v>
      </c>
      <c r="M57" s="120"/>
      <c r="N57" s="121">
        <f t="shared" si="5"/>
        <v>0</v>
      </c>
      <c r="O57" s="120"/>
      <c r="P57" s="122">
        <f t="shared" si="6"/>
        <v>0</v>
      </c>
      <c r="Q57" s="123"/>
      <c r="R57" s="118" t="str">
        <f t="shared" si="7"/>
        <v>#ERROR!</v>
      </c>
      <c r="S57" s="122">
        <f t="shared" si="8"/>
        <v>0</v>
      </c>
      <c r="T57" s="122"/>
      <c r="U57" s="122"/>
      <c r="V57" s="122"/>
      <c r="W57" s="120"/>
      <c r="X57" s="122">
        <f t="shared" si="9"/>
        <v>0.8556</v>
      </c>
      <c r="Y57" s="115"/>
      <c r="Z57" s="115"/>
      <c r="AA57" s="124">
        <v>0.8556</v>
      </c>
      <c r="AB57" s="125" t="str">
        <f t="shared" si="10"/>
        <v>#ERROR!</v>
      </c>
      <c r="AC57" s="126" t="str">
        <f>VLOOKUP(C57,[1]Monthly.Swaziland.SnD!$C$2:$AA$197,17,FALSE)</f>
        <v>#ERROR!</v>
      </c>
      <c r="AD57" s="126">
        <v>0.0</v>
      </c>
      <c r="AE57" s="126"/>
      <c r="AF57" s="117" t="str">
        <f t="shared" si="11"/>
        <v>#ERROR!</v>
      </c>
      <c r="AG57" s="124"/>
      <c r="AH57" s="124"/>
      <c r="AI57" s="124"/>
    </row>
    <row r="58" ht="12.0" customHeight="1">
      <c r="A58" s="112">
        <v>2013.0</v>
      </c>
      <c r="B58" s="112">
        <v>2013.0</v>
      </c>
      <c r="C58" s="10">
        <v>41487.0</v>
      </c>
      <c r="D58" s="117" t="str">
        <f t="shared" si="12"/>
        <v>#ERROR!</v>
      </c>
      <c r="E58" s="114">
        <f t="shared" si="1"/>
        <v>0</v>
      </c>
      <c r="F58" s="115"/>
      <c r="G58" s="115"/>
      <c r="H58" s="116">
        <f t="shared" si="2"/>
        <v>5.4166</v>
      </c>
      <c r="I58" s="117">
        <v>0.8333</v>
      </c>
      <c r="J58" s="117">
        <v>4.5833</v>
      </c>
      <c r="K58" s="118">
        <f t="shared" si="3"/>
        <v>0</v>
      </c>
      <c r="L58" s="119">
        <f t="shared" si="4"/>
        <v>0</v>
      </c>
      <c r="M58" s="120"/>
      <c r="N58" s="121">
        <f t="shared" si="5"/>
        <v>0</v>
      </c>
      <c r="O58" s="120"/>
      <c r="P58" s="122">
        <f t="shared" si="6"/>
        <v>0</v>
      </c>
      <c r="Q58" s="123"/>
      <c r="R58" s="118" t="str">
        <f t="shared" si="7"/>
        <v>#ERROR!</v>
      </c>
      <c r="S58" s="122">
        <f t="shared" si="8"/>
        <v>0</v>
      </c>
      <c r="T58" s="122"/>
      <c r="U58" s="122"/>
      <c r="V58" s="122"/>
      <c r="W58" s="120"/>
      <c r="X58" s="122">
        <f t="shared" si="9"/>
        <v>0.7728</v>
      </c>
      <c r="Y58" s="115"/>
      <c r="Z58" s="115"/>
      <c r="AA58" s="124">
        <v>0.7728</v>
      </c>
      <c r="AB58" s="125" t="str">
        <f t="shared" si="10"/>
        <v>#ERROR!</v>
      </c>
      <c r="AC58" s="126" t="str">
        <f>VLOOKUP(C58,[1]Monthly.Swaziland.SnD!$C$2:$AA$197,17,FALSE)</f>
        <v>#ERROR!</v>
      </c>
      <c r="AD58" s="126">
        <v>3.0792</v>
      </c>
      <c r="AE58" s="126"/>
      <c r="AF58" s="117" t="str">
        <f t="shared" si="11"/>
        <v>#ERROR!</v>
      </c>
      <c r="AG58" s="124"/>
      <c r="AH58" s="124"/>
      <c r="AI58" s="124"/>
    </row>
    <row r="59" ht="12.0" customHeight="1">
      <c r="A59" s="112">
        <v>2013.0</v>
      </c>
      <c r="B59" s="112">
        <v>2013.0</v>
      </c>
      <c r="C59" s="10">
        <v>41518.0</v>
      </c>
      <c r="D59" s="117" t="str">
        <f t="shared" si="12"/>
        <v>#ERROR!</v>
      </c>
      <c r="E59" s="114">
        <f t="shared" si="1"/>
        <v>0</v>
      </c>
      <c r="F59" s="115"/>
      <c r="G59" s="115"/>
      <c r="H59" s="116">
        <f t="shared" si="2"/>
        <v>5.4166</v>
      </c>
      <c r="I59" s="117">
        <v>0.8333</v>
      </c>
      <c r="J59" s="117">
        <v>4.5833</v>
      </c>
      <c r="K59" s="118">
        <f t="shared" si="3"/>
        <v>0</v>
      </c>
      <c r="L59" s="119">
        <f t="shared" si="4"/>
        <v>0</v>
      </c>
      <c r="M59" s="120"/>
      <c r="N59" s="121">
        <f t="shared" si="5"/>
        <v>0</v>
      </c>
      <c r="O59" s="120"/>
      <c r="P59" s="122">
        <f t="shared" si="6"/>
        <v>0</v>
      </c>
      <c r="Q59" s="120"/>
      <c r="R59" s="118" t="str">
        <f t="shared" si="7"/>
        <v>#ERROR!</v>
      </c>
      <c r="S59" s="122">
        <f t="shared" si="8"/>
        <v>0</v>
      </c>
      <c r="T59" s="122"/>
      <c r="U59" s="122"/>
      <c r="V59" s="122"/>
      <c r="W59" s="120"/>
      <c r="X59" s="122">
        <f t="shared" si="9"/>
        <v>6</v>
      </c>
      <c r="Y59" s="115"/>
      <c r="Z59" s="115"/>
      <c r="AA59" s="124">
        <v>6.0</v>
      </c>
      <c r="AB59" s="125" t="str">
        <f t="shared" si="10"/>
        <v>#ERROR!</v>
      </c>
      <c r="AC59" s="126" t="str">
        <f>VLOOKUP(C59,[1]Monthly.Swaziland.SnD!$C$2:$AA$197,17,FALSE)</f>
        <v>#ERROR!</v>
      </c>
      <c r="AD59" s="126">
        <v>3.3920000000000003</v>
      </c>
      <c r="AE59" s="126"/>
      <c r="AF59" s="117" t="str">
        <f t="shared" si="11"/>
        <v>#ERROR!</v>
      </c>
      <c r="AG59" s="124"/>
      <c r="AH59" s="124"/>
      <c r="AI59" s="124"/>
    </row>
    <row r="60" ht="12.0" customHeight="1">
      <c r="A60" s="112">
        <v>2013.0</v>
      </c>
      <c r="B60" s="112">
        <v>2013.0</v>
      </c>
      <c r="C60" s="10">
        <v>41548.0</v>
      </c>
      <c r="D60" s="117" t="str">
        <f t="shared" si="12"/>
        <v>#ERROR!</v>
      </c>
      <c r="E60" s="114">
        <f t="shared" si="1"/>
        <v>0</v>
      </c>
      <c r="F60" s="115"/>
      <c r="G60" s="115"/>
      <c r="H60" s="116">
        <f t="shared" si="2"/>
        <v>5.4166</v>
      </c>
      <c r="I60" s="117">
        <v>0.8333</v>
      </c>
      <c r="J60" s="117">
        <v>4.5833</v>
      </c>
      <c r="K60" s="118">
        <f t="shared" si="3"/>
        <v>0</v>
      </c>
      <c r="L60" s="119">
        <f t="shared" si="4"/>
        <v>0</v>
      </c>
      <c r="M60" s="120"/>
      <c r="N60" s="121">
        <f t="shared" si="5"/>
        <v>0</v>
      </c>
      <c r="O60" s="120"/>
      <c r="P60" s="122">
        <f t="shared" si="6"/>
        <v>0</v>
      </c>
      <c r="Q60" s="120"/>
      <c r="R60" s="118" t="str">
        <f t="shared" si="7"/>
        <v>#ERROR!</v>
      </c>
      <c r="S60" s="122">
        <f t="shared" si="8"/>
        <v>0</v>
      </c>
      <c r="T60" s="122"/>
      <c r="U60" s="122"/>
      <c r="V60" s="122"/>
      <c r="W60" s="120"/>
      <c r="X60" s="122">
        <f t="shared" si="9"/>
        <v>0.9384</v>
      </c>
      <c r="Y60" s="115"/>
      <c r="Z60" s="115"/>
      <c r="AA60" s="124">
        <v>0.9384</v>
      </c>
      <c r="AB60" s="125" t="str">
        <f t="shared" si="10"/>
        <v>#ERROR!</v>
      </c>
      <c r="AC60" s="126" t="str">
        <f>VLOOKUP(C60,[1]Monthly.Swaziland.SnD!$C$2:$AA$197,17,FALSE)</f>
        <v>#ERROR!</v>
      </c>
      <c r="AD60" s="126">
        <v>4.0</v>
      </c>
      <c r="AE60" s="126"/>
      <c r="AF60" s="117" t="str">
        <f t="shared" si="11"/>
        <v>#ERROR!</v>
      </c>
      <c r="AG60" s="124"/>
      <c r="AH60" s="124"/>
      <c r="AI60" s="124"/>
    </row>
    <row r="61" ht="12.0" customHeight="1">
      <c r="A61" s="112">
        <v>2013.0</v>
      </c>
      <c r="B61" s="112">
        <v>2013.0</v>
      </c>
      <c r="C61" s="10">
        <v>41579.0</v>
      </c>
      <c r="D61" s="117" t="str">
        <f t="shared" si="12"/>
        <v>#ERROR!</v>
      </c>
      <c r="E61" s="114">
        <f t="shared" si="1"/>
        <v>0</v>
      </c>
      <c r="F61" s="115"/>
      <c r="G61" s="115"/>
      <c r="H61" s="116">
        <f t="shared" si="2"/>
        <v>5.4166</v>
      </c>
      <c r="I61" s="117">
        <v>0.8333</v>
      </c>
      <c r="J61" s="117">
        <v>4.5833</v>
      </c>
      <c r="K61" s="118">
        <f t="shared" si="3"/>
        <v>0</v>
      </c>
      <c r="L61" s="119">
        <f t="shared" si="4"/>
        <v>0</v>
      </c>
      <c r="M61" s="120"/>
      <c r="N61" s="121">
        <f t="shared" si="5"/>
        <v>0</v>
      </c>
      <c r="O61" s="120"/>
      <c r="P61" s="122">
        <f t="shared" si="6"/>
        <v>0</v>
      </c>
      <c r="Q61" s="120"/>
      <c r="R61" s="118" t="str">
        <f t="shared" si="7"/>
        <v>#ERROR!</v>
      </c>
      <c r="S61" s="122">
        <f t="shared" si="8"/>
        <v>0</v>
      </c>
      <c r="T61" s="122"/>
      <c r="U61" s="122"/>
      <c r="V61" s="122"/>
      <c r="W61" s="120"/>
      <c r="X61" s="122">
        <f t="shared" si="9"/>
        <v>4</v>
      </c>
      <c r="Y61" s="115"/>
      <c r="Z61" s="115"/>
      <c r="AA61" s="124">
        <v>4.0</v>
      </c>
      <c r="AB61" s="125" t="str">
        <f t="shared" si="10"/>
        <v>#ERROR!</v>
      </c>
      <c r="AC61" s="126" t="str">
        <f>VLOOKUP(C61,[1]Monthly.Swaziland.SnD!$C$2:$AA$197,17,FALSE)</f>
        <v>#ERROR!</v>
      </c>
      <c r="AD61" s="126">
        <v>0.0</v>
      </c>
      <c r="AE61" s="126"/>
      <c r="AF61" s="117" t="str">
        <f t="shared" si="11"/>
        <v>#ERROR!</v>
      </c>
      <c r="AG61" s="124"/>
      <c r="AH61" s="124"/>
      <c r="AI61" s="124"/>
    </row>
    <row r="62" ht="12.0" customHeight="1">
      <c r="A62" s="127">
        <v>2013.0</v>
      </c>
      <c r="B62" s="127">
        <v>2013.0</v>
      </c>
      <c r="C62" s="11">
        <v>41609.0</v>
      </c>
      <c r="D62" s="128" t="str">
        <f t="shared" si="12"/>
        <v>#ERROR!</v>
      </c>
      <c r="E62" s="114">
        <f t="shared" si="1"/>
        <v>0</v>
      </c>
      <c r="F62" s="129"/>
      <c r="G62" s="115"/>
      <c r="H62" s="116">
        <f t="shared" si="2"/>
        <v>5.4166</v>
      </c>
      <c r="I62" s="117">
        <v>0.8333</v>
      </c>
      <c r="J62" s="117">
        <v>4.5833</v>
      </c>
      <c r="K62" s="118">
        <f t="shared" si="3"/>
        <v>0</v>
      </c>
      <c r="L62" s="119">
        <f t="shared" si="4"/>
        <v>0</v>
      </c>
      <c r="M62" s="131"/>
      <c r="N62" s="121">
        <f t="shared" si="5"/>
        <v>0</v>
      </c>
      <c r="O62" s="130"/>
      <c r="P62" s="122">
        <f t="shared" si="6"/>
        <v>0</v>
      </c>
      <c r="Q62" s="130"/>
      <c r="R62" s="118" t="str">
        <f t="shared" si="7"/>
        <v>#ERROR!</v>
      </c>
      <c r="S62" s="122">
        <f t="shared" si="8"/>
        <v>0</v>
      </c>
      <c r="T62" s="122"/>
      <c r="U62" s="122"/>
      <c r="V62" s="122"/>
      <c r="W62" s="130"/>
      <c r="X62" s="122">
        <f t="shared" si="9"/>
        <v>0.9936</v>
      </c>
      <c r="Y62" s="129"/>
      <c r="Z62" s="129"/>
      <c r="AA62" s="124">
        <v>0.9936</v>
      </c>
      <c r="AB62" s="125" t="str">
        <f t="shared" si="10"/>
        <v>#ERROR!</v>
      </c>
      <c r="AC62" s="126" t="str">
        <f>VLOOKUP(C62,[1]Monthly.Swaziland.SnD!$C$2:$AA$197,17,FALSE)</f>
        <v>#ERROR!</v>
      </c>
      <c r="AD62" s="126">
        <v>0.0</v>
      </c>
      <c r="AE62" s="126"/>
      <c r="AF62" s="117" t="str">
        <f t="shared" si="11"/>
        <v>#ERROR!</v>
      </c>
      <c r="AG62" s="131"/>
      <c r="AH62" s="124"/>
      <c r="AI62" s="124"/>
    </row>
    <row r="63" ht="12.0" customHeight="1">
      <c r="A63" s="112">
        <v>2014.0</v>
      </c>
      <c r="B63" s="112">
        <v>2014.0</v>
      </c>
      <c r="C63" s="10">
        <v>41640.0</v>
      </c>
      <c r="D63" s="117" t="str">
        <f t="shared" si="12"/>
        <v>#ERROR!</v>
      </c>
      <c r="E63" s="114">
        <f t="shared" si="1"/>
        <v>0</v>
      </c>
      <c r="F63" s="115"/>
      <c r="G63" s="115"/>
      <c r="H63" s="116">
        <f t="shared" si="2"/>
        <v>5.4166</v>
      </c>
      <c r="I63" s="117">
        <v>0.8333</v>
      </c>
      <c r="J63" s="117">
        <v>4.5833</v>
      </c>
      <c r="K63" s="118">
        <f t="shared" si="3"/>
        <v>0</v>
      </c>
      <c r="L63" s="119">
        <f t="shared" si="4"/>
        <v>0</v>
      </c>
      <c r="M63" s="120"/>
      <c r="N63" s="121">
        <f t="shared" si="5"/>
        <v>0</v>
      </c>
      <c r="O63" s="120"/>
      <c r="P63" s="122">
        <f t="shared" si="6"/>
        <v>0</v>
      </c>
      <c r="Q63" s="123"/>
      <c r="R63" s="118" t="str">
        <f t="shared" si="7"/>
        <v>#ERROR!</v>
      </c>
      <c r="S63" s="122">
        <f t="shared" si="8"/>
        <v>0</v>
      </c>
      <c r="T63" s="122"/>
      <c r="U63" s="122"/>
      <c r="V63" s="122"/>
      <c r="W63" s="120"/>
      <c r="X63" s="122">
        <f t="shared" si="9"/>
        <v>3</v>
      </c>
      <c r="Y63" s="115"/>
      <c r="Z63" s="115"/>
      <c r="AA63" s="124">
        <v>3.0</v>
      </c>
      <c r="AB63" s="125" t="str">
        <f t="shared" si="10"/>
        <v>#ERROR!</v>
      </c>
      <c r="AC63" s="126" t="str">
        <f>VLOOKUP(C63,[1]Monthly.Swaziland.SnD!$C$2:$AA$197,17,FALSE)</f>
        <v>#ERROR!</v>
      </c>
      <c r="AD63" s="126">
        <v>3.3920000000000003</v>
      </c>
      <c r="AE63" s="126"/>
      <c r="AF63" s="117" t="str">
        <f t="shared" si="11"/>
        <v>#ERROR!</v>
      </c>
      <c r="AG63" s="124"/>
      <c r="AH63" s="124"/>
      <c r="AI63" s="124"/>
    </row>
    <row r="64" ht="12.0" customHeight="1">
      <c r="A64" s="112">
        <v>2014.0</v>
      </c>
      <c r="B64" s="112">
        <v>2014.0</v>
      </c>
      <c r="C64" s="10">
        <v>41671.0</v>
      </c>
      <c r="D64" s="117" t="str">
        <f t="shared" si="12"/>
        <v>#ERROR!</v>
      </c>
      <c r="E64" s="114">
        <f t="shared" si="1"/>
        <v>0</v>
      </c>
      <c r="F64" s="115"/>
      <c r="G64" s="115"/>
      <c r="H64" s="116">
        <f t="shared" si="2"/>
        <v>5.4166</v>
      </c>
      <c r="I64" s="117">
        <v>0.8333</v>
      </c>
      <c r="J64" s="117">
        <v>4.5833</v>
      </c>
      <c r="K64" s="118">
        <f t="shared" si="3"/>
        <v>0</v>
      </c>
      <c r="L64" s="119">
        <f t="shared" si="4"/>
        <v>0</v>
      </c>
      <c r="M64" s="120"/>
      <c r="N64" s="121">
        <f t="shared" si="5"/>
        <v>0</v>
      </c>
      <c r="O64" s="120"/>
      <c r="P64" s="122">
        <f t="shared" si="6"/>
        <v>0</v>
      </c>
      <c r="Q64" s="123"/>
      <c r="R64" s="118" t="str">
        <f t="shared" si="7"/>
        <v>#ERROR!</v>
      </c>
      <c r="S64" s="122">
        <f t="shared" si="8"/>
        <v>0</v>
      </c>
      <c r="T64" s="122"/>
      <c r="U64" s="122"/>
      <c r="V64" s="122"/>
      <c r="W64" s="120"/>
      <c r="X64" s="122">
        <f t="shared" si="9"/>
        <v>0.9798</v>
      </c>
      <c r="Y64" s="115"/>
      <c r="Z64" s="115"/>
      <c r="AA64" s="124">
        <v>0.9798</v>
      </c>
      <c r="AB64" s="125" t="str">
        <f t="shared" si="10"/>
        <v>#ERROR!</v>
      </c>
      <c r="AC64" s="126" t="str">
        <f>VLOOKUP(C64,[1]Monthly.Swaziland.SnD!$C$2:$AA$197,17,FALSE)</f>
        <v>#ERROR!</v>
      </c>
      <c r="AD64" s="126">
        <v>2.0</v>
      </c>
      <c r="AE64" s="126"/>
      <c r="AF64" s="117" t="str">
        <f t="shared" si="11"/>
        <v>#ERROR!</v>
      </c>
      <c r="AG64" s="124"/>
      <c r="AH64" s="124"/>
      <c r="AI64" s="124"/>
    </row>
    <row r="65" ht="12.0" customHeight="1">
      <c r="A65" s="112">
        <v>2014.0</v>
      </c>
      <c r="B65" s="112">
        <v>2014.0</v>
      </c>
      <c r="C65" s="10">
        <v>41699.0</v>
      </c>
      <c r="D65" s="117" t="str">
        <f t="shared" si="12"/>
        <v>#ERROR!</v>
      </c>
      <c r="E65" s="114">
        <f t="shared" si="1"/>
        <v>0</v>
      </c>
      <c r="F65" s="115"/>
      <c r="G65" s="115"/>
      <c r="H65" s="116">
        <f t="shared" si="2"/>
        <v>5.4166</v>
      </c>
      <c r="I65" s="117">
        <v>0.8333</v>
      </c>
      <c r="J65" s="117">
        <v>4.5833</v>
      </c>
      <c r="K65" s="118">
        <f t="shared" si="3"/>
        <v>0</v>
      </c>
      <c r="L65" s="119">
        <f t="shared" si="4"/>
        <v>0</v>
      </c>
      <c r="M65" s="120"/>
      <c r="N65" s="121">
        <f t="shared" si="5"/>
        <v>0</v>
      </c>
      <c r="O65" s="120"/>
      <c r="P65" s="122">
        <f t="shared" si="6"/>
        <v>0</v>
      </c>
      <c r="Q65" s="120"/>
      <c r="R65" s="118" t="str">
        <f t="shared" si="7"/>
        <v>#ERROR!</v>
      </c>
      <c r="S65" s="122">
        <f t="shared" si="8"/>
        <v>0</v>
      </c>
      <c r="T65" s="122"/>
      <c r="U65" s="122"/>
      <c r="V65" s="122"/>
      <c r="W65" s="120"/>
      <c r="X65" s="122">
        <f t="shared" si="9"/>
        <v>0.7452</v>
      </c>
      <c r="Y65" s="115"/>
      <c r="Z65" s="115"/>
      <c r="AA65" s="124">
        <v>0.7452000000000001</v>
      </c>
      <c r="AB65" s="125" t="str">
        <f t="shared" si="10"/>
        <v>#ERROR!</v>
      </c>
      <c r="AC65" s="126" t="str">
        <f>VLOOKUP(C65,[1]Monthly.Swaziland.SnD!$C$2:$AA$197,17,FALSE)</f>
        <v>#ERROR!</v>
      </c>
      <c r="AD65" s="126">
        <v>4.222800000000001</v>
      </c>
      <c r="AE65" s="126"/>
      <c r="AF65" s="117" t="str">
        <f t="shared" si="11"/>
        <v>#ERROR!</v>
      </c>
      <c r="AG65" s="124"/>
      <c r="AH65" s="124"/>
      <c r="AI65" s="124"/>
    </row>
    <row r="66" ht="12.0" customHeight="1">
      <c r="A66" s="112">
        <v>2014.0</v>
      </c>
      <c r="B66" s="112">
        <v>2014.0</v>
      </c>
      <c r="C66" s="10">
        <v>41730.0</v>
      </c>
      <c r="D66" s="117" t="str">
        <f t="shared" si="12"/>
        <v>#ERROR!</v>
      </c>
      <c r="E66" s="114">
        <f t="shared" si="1"/>
        <v>0</v>
      </c>
      <c r="F66" s="115"/>
      <c r="G66" s="115"/>
      <c r="H66" s="116">
        <f t="shared" si="2"/>
        <v>5.4166</v>
      </c>
      <c r="I66" s="117">
        <v>0.8333</v>
      </c>
      <c r="J66" s="117">
        <v>4.5833</v>
      </c>
      <c r="K66" s="118">
        <f t="shared" si="3"/>
        <v>0</v>
      </c>
      <c r="L66" s="119">
        <f t="shared" si="4"/>
        <v>0</v>
      </c>
      <c r="M66" s="120"/>
      <c r="N66" s="121">
        <f t="shared" si="5"/>
        <v>0</v>
      </c>
      <c r="O66" s="120"/>
      <c r="P66" s="122">
        <f t="shared" si="6"/>
        <v>0</v>
      </c>
      <c r="Q66" s="123"/>
      <c r="R66" s="118" t="str">
        <f t="shared" si="7"/>
        <v>#ERROR!</v>
      </c>
      <c r="S66" s="122">
        <f t="shared" si="8"/>
        <v>0</v>
      </c>
      <c r="T66" s="122"/>
      <c r="U66" s="122"/>
      <c r="V66" s="122"/>
      <c r="W66" s="120"/>
      <c r="X66" s="122">
        <f t="shared" si="9"/>
        <v>2</v>
      </c>
      <c r="Y66" s="115"/>
      <c r="Z66" s="115"/>
      <c r="AA66" s="124">
        <v>2.0</v>
      </c>
      <c r="AB66" s="125" t="str">
        <f t="shared" si="10"/>
        <v>#ERROR!</v>
      </c>
      <c r="AC66" s="126" t="str">
        <f>VLOOKUP(C66,[1]Monthly.Swaziland.SnD!$C$2:$AA$197,17,FALSE)</f>
        <v>#ERROR!</v>
      </c>
      <c r="AD66" s="126">
        <v>1.3588</v>
      </c>
      <c r="AE66" s="126"/>
      <c r="AF66" s="117" t="str">
        <f t="shared" si="11"/>
        <v>#ERROR!</v>
      </c>
      <c r="AG66" s="124"/>
      <c r="AH66" s="124"/>
      <c r="AI66" s="124"/>
    </row>
    <row r="67" ht="12.0" customHeight="1">
      <c r="A67" s="112">
        <v>2014.0</v>
      </c>
      <c r="B67" s="112">
        <v>2014.0</v>
      </c>
      <c r="C67" s="10">
        <v>41760.0</v>
      </c>
      <c r="D67" s="117" t="str">
        <f t="shared" si="12"/>
        <v>#ERROR!</v>
      </c>
      <c r="E67" s="114">
        <f t="shared" si="1"/>
        <v>0</v>
      </c>
      <c r="F67" s="115"/>
      <c r="G67" s="115"/>
      <c r="H67" s="116">
        <f t="shared" si="2"/>
        <v>5.4166</v>
      </c>
      <c r="I67" s="117">
        <v>0.8333</v>
      </c>
      <c r="J67" s="117">
        <v>4.5833</v>
      </c>
      <c r="K67" s="118">
        <f t="shared" si="3"/>
        <v>0</v>
      </c>
      <c r="L67" s="119">
        <f t="shared" si="4"/>
        <v>0</v>
      </c>
      <c r="M67" s="120"/>
      <c r="N67" s="121">
        <f t="shared" si="5"/>
        <v>0</v>
      </c>
      <c r="O67" s="120"/>
      <c r="P67" s="122">
        <f t="shared" si="6"/>
        <v>0</v>
      </c>
      <c r="Q67" s="123"/>
      <c r="R67" s="118" t="str">
        <f t="shared" si="7"/>
        <v>#ERROR!</v>
      </c>
      <c r="S67" s="122">
        <f t="shared" si="8"/>
        <v>0</v>
      </c>
      <c r="T67" s="122"/>
      <c r="U67" s="122"/>
      <c r="V67" s="122"/>
      <c r="W67" s="120"/>
      <c r="X67" s="122">
        <f t="shared" si="9"/>
        <v>3</v>
      </c>
      <c r="Y67" s="115"/>
      <c r="Z67" s="115"/>
      <c r="AA67" s="124">
        <v>3.0</v>
      </c>
      <c r="AB67" s="125" t="str">
        <f t="shared" si="10"/>
        <v>#ERROR!</v>
      </c>
      <c r="AC67" s="126" t="str">
        <f>VLOOKUP(C67,[1]Monthly.Swaziland.SnD!$C$2:$AA$197,17,FALSE)</f>
        <v>#ERROR!</v>
      </c>
      <c r="AD67" s="126">
        <v>2.2190000000000007</v>
      </c>
      <c r="AE67" s="126"/>
      <c r="AF67" s="117" t="str">
        <f t="shared" si="11"/>
        <v>#ERROR!</v>
      </c>
      <c r="AG67" s="124"/>
      <c r="AH67" s="124"/>
      <c r="AI67" s="124"/>
    </row>
    <row r="68" ht="12.0" customHeight="1">
      <c r="A68" s="112">
        <v>2014.0</v>
      </c>
      <c r="B68" s="112">
        <v>2014.0</v>
      </c>
      <c r="C68" s="10">
        <v>41791.0</v>
      </c>
      <c r="D68" s="117" t="str">
        <f t="shared" si="12"/>
        <v>#ERROR!</v>
      </c>
      <c r="E68" s="114">
        <f t="shared" si="1"/>
        <v>0</v>
      </c>
      <c r="F68" s="115"/>
      <c r="G68" s="115"/>
      <c r="H68" s="116">
        <f t="shared" si="2"/>
        <v>5.4166</v>
      </c>
      <c r="I68" s="117">
        <v>0.8333</v>
      </c>
      <c r="J68" s="117">
        <v>4.5833</v>
      </c>
      <c r="K68" s="118">
        <f t="shared" si="3"/>
        <v>0</v>
      </c>
      <c r="L68" s="119">
        <f t="shared" si="4"/>
        <v>0</v>
      </c>
      <c r="M68" s="120"/>
      <c r="N68" s="121">
        <f t="shared" si="5"/>
        <v>0</v>
      </c>
      <c r="O68" s="120"/>
      <c r="P68" s="122">
        <f t="shared" si="6"/>
        <v>0</v>
      </c>
      <c r="Q68" s="120"/>
      <c r="R68" s="118" t="str">
        <f t="shared" si="7"/>
        <v>#ERROR!</v>
      </c>
      <c r="S68" s="122">
        <f t="shared" si="8"/>
        <v>0</v>
      </c>
      <c r="T68" s="122"/>
      <c r="U68" s="122"/>
      <c r="V68" s="122"/>
      <c r="W68" s="120"/>
      <c r="X68" s="122">
        <f t="shared" si="9"/>
        <v>3</v>
      </c>
      <c r="Y68" s="115"/>
      <c r="Z68" s="115"/>
      <c r="AA68" s="124">
        <v>3.0</v>
      </c>
      <c r="AB68" s="125" t="str">
        <f t="shared" si="10"/>
        <v>#ERROR!</v>
      </c>
      <c r="AC68" s="126" t="str">
        <f>VLOOKUP(C68,[1]Monthly.Swaziland.SnD!$C$2:$AA$197,17,FALSE)</f>
        <v>#ERROR!</v>
      </c>
      <c r="AD68" s="126">
        <v>2.531800000000001</v>
      </c>
      <c r="AE68" s="126"/>
      <c r="AF68" s="117" t="str">
        <f t="shared" si="11"/>
        <v>#ERROR!</v>
      </c>
      <c r="AG68" s="124"/>
      <c r="AH68" s="124"/>
      <c r="AI68" s="124"/>
    </row>
    <row r="69" ht="12.0" customHeight="1">
      <c r="A69" s="112">
        <v>2014.0</v>
      </c>
      <c r="B69" s="112">
        <v>2014.0</v>
      </c>
      <c r="C69" s="10">
        <v>41821.0</v>
      </c>
      <c r="D69" s="117" t="str">
        <f t="shared" si="12"/>
        <v>#ERROR!</v>
      </c>
      <c r="E69" s="114">
        <f t="shared" si="1"/>
        <v>0</v>
      </c>
      <c r="F69" s="115"/>
      <c r="G69" s="115"/>
      <c r="H69" s="116">
        <f t="shared" si="2"/>
        <v>5.4166</v>
      </c>
      <c r="I69" s="117">
        <v>0.8333</v>
      </c>
      <c r="J69" s="117">
        <v>4.5833</v>
      </c>
      <c r="K69" s="118">
        <f t="shared" si="3"/>
        <v>0</v>
      </c>
      <c r="L69" s="119">
        <f t="shared" si="4"/>
        <v>0</v>
      </c>
      <c r="M69" s="120"/>
      <c r="N69" s="121">
        <f t="shared" si="5"/>
        <v>0</v>
      </c>
      <c r="O69" s="120"/>
      <c r="P69" s="122">
        <f t="shared" si="6"/>
        <v>0</v>
      </c>
      <c r="Q69" s="123"/>
      <c r="R69" s="118" t="str">
        <f t="shared" si="7"/>
        <v>#ERROR!</v>
      </c>
      <c r="S69" s="122">
        <f t="shared" si="8"/>
        <v>0</v>
      </c>
      <c r="T69" s="122"/>
      <c r="U69" s="122"/>
      <c r="V69" s="122"/>
      <c r="W69" s="120"/>
      <c r="X69" s="122">
        <f t="shared" si="9"/>
        <v>4</v>
      </c>
      <c r="Y69" s="115"/>
      <c r="Z69" s="115"/>
      <c r="AA69" s="124">
        <v>4.0</v>
      </c>
      <c r="AB69" s="125" t="str">
        <f t="shared" si="10"/>
        <v>#ERROR!</v>
      </c>
      <c r="AC69" s="126" t="str">
        <f>VLOOKUP(C69,[1]Monthly.Swaziland.SnD!$C$2:$AA$197,17,FALSE)</f>
        <v>#ERROR!</v>
      </c>
      <c r="AD69" s="126">
        <v>0.0</v>
      </c>
      <c r="AE69" s="126"/>
      <c r="AF69" s="117" t="str">
        <f t="shared" si="11"/>
        <v>#ERROR!</v>
      </c>
      <c r="AG69" s="124"/>
      <c r="AH69" s="124"/>
      <c r="AI69" s="124"/>
    </row>
    <row r="70" ht="12.0" customHeight="1">
      <c r="A70" s="112">
        <v>2014.0</v>
      </c>
      <c r="B70" s="112">
        <v>2014.0</v>
      </c>
      <c r="C70" s="10">
        <v>41852.0</v>
      </c>
      <c r="D70" s="117" t="str">
        <f t="shared" si="12"/>
        <v>#ERROR!</v>
      </c>
      <c r="E70" s="114">
        <f t="shared" si="1"/>
        <v>0</v>
      </c>
      <c r="F70" s="115"/>
      <c r="G70" s="115"/>
      <c r="H70" s="116">
        <f t="shared" si="2"/>
        <v>5.4166</v>
      </c>
      <c r="I70" s="117">
        <v>0.8333</v>
      </c>
      <c r="J70" s="117">
        <v>4.5833</v>
      </c>
      <c r="K70" s="118">
        <f t="shared" si="3"/>
        <v>0</v>
      </c>
      <c r="L70" s="119">
        <f t="shared" si="4"/>
        <v>0</v>
      </c>
      <c r="M70" s="120"/>
      <c r="N70" s="121">
        <f t="shared" si="5"/>
        <v>0</v>
      </c>
      <c r="O70" s="120"/>
      <c r="P70" s="122">
        <f t="shared" si="6"/>
        <v>0</v>
      </c>
      <c r="Q70" s="123"/>
      <c r="R70" s="118" t="str">
        <f t="shared" si="7"/>
        <v>#ERROR!</v>
      </c>
      <c r="S70" s="122">
        <f t="shared" si="8"/>
        <v>0</v>
      </c>
      <c r="T70" s="122"/>
      <c r="U70" s="122"/>
      <c r="V70" s="122"/>
      <c r="W70" s="120"/>
      <c r="X70" s="122">
        <f t="shared" si="9"/>
        <v>0</v>
      </c>
      <c r="Y70" s="115"/>
      <c r="Z70" s="115"/>
      <c r="AA70" s="124">
        <v>0.0</v>
      </c>
      <c r="AB70" s="125" t="str">
        <f t="shared" si="10"/>
        <v>#ERROR!</v>
      </c>
      <c r="AC70" s="126" t="str">
        <f>VLOOKUP(C70,[1]Monthly.Swaziland.SnD!$C$2:$AA$197,17,FALSE)</f>
        <v>#ERROR!</v>
      </c>
      <c r="AD70" s="126">
        <v>0.0</v>
      </c>
      <c r="AE70" s="126"/>
      <c r="AF70" s="117" t="str">
        <f t="shared" si="11"/>
        <v>#ERROR!</v>
      </c>
      <c r="AG70" s="124"/>
      <c r="AH70" s="124"/>
      <c r="AI70" s="124"/>
    </row>
    <row r="71" ht="12.0" customHeight="1">
      <c r="A71" s="112">
        <v>2014.0</v>
      </c>
      <c r="B71" s="112">
        <v>2014.0</v>
      </c>
      <c r="C71" s="10">
        <v>41883.0</v>
      </c>
      <c r="D71" s="117" t="str">
        <f t="shared" si="12"/>
        <v>#ERROR!</v>
      </c>
      <c r="E71" s="114">
        <f t="shared" si="1"/>
        <v>0</v>
      </c>
      <c r="F71" s="115"/>
      <c r="G71" s="115"/>
      <c r="H71" s="116">
        <f t="shared" si="2"/>
        <v>5.4166</v>
      </c>
      <c r="I71" s="117">
        <v>0.8333</v>
      </c>
      <c r="J71" s="117">
        <v>4.5833</v>
      </c>
      <c r="K71" s="118">
        <f t="shared" si="3"/>
        <v>0</v>
      </c>
      <c r="L71" s="119">
        <f t="shared" si="4"/>
        <v>0</v>
      </c>
      <c r="M71" s="120"/>
      <c r="N71" s="121">
        <f t="shared" si="5"/>
        <v>0</v>
      </c>
      <c r="O71" s="120"/>
      <c r="P71" s="122">
        <f t="shared" si="6"/>
        <v>0</v>
      </c>
      <c r="Q71" s="120"/>
      <c r="R71" s="118" t="str">
        <f t="shared" si="7"/>
        <v>#ERROR!</v>
      </c>
      <c r="S71" s="122">
        <f t="shared" si="8"/>
        <v>0</v>
      </c>
      <c r="T71" s="122"/>
      <c r="U71" s="122"/>
      <c r="V71" s="122"/>
      <c r="W71" s="120"/>
      <c r="X71" s="122">
        <f t="shared" si="9"/>
        <v>3</v>
      </c>
      <c r="Y71" s="115"/>
      <c r="Z71" s="115"/>
      <c r="AA71" s="124">
        <v>3.0</v>
      </c>
      <c r="AB71" s="125" t="str">
        <f t="shared" si="10"/>
        <v>#ERROR!</v>
      </c>
      <c r="AC71" s="126" t="str">
        <f>VLOOKUP(C71,[1]Monthly.Swaziland.SnD!$C$2:$AA$197,17,FALSE)</f>
        <v>#ERROR!</v>
      </c>
      <c r="AD71" s="126">
        <v>3.157400000000001</v>
      </c>
      <c r="AE71" s="126"/>
      <c r="AF71" s="117" t="str">
        <f t="shared" si="11"/>
        <v>#ERROR!</v>
      </c>
      <c r="AG71" s="124"/>
      <c r="AH71" s="124"/>
      <c r="AI71" s="124"/>
    </row>
    <row r="72" ht="12.0" customHeight="1">
      <c r="A72" s="112">
        <v>2014.0</v>
      </c>
      <c r="B72" s="112">
        <v>2014.0</v>
      </c>
      <c r="C72" s="10">
        <v>41913.0</v>
      </c>
      <c r="D72" s="117" t="str">
        <f t="shared" si="12"/>
        <v>#ERROR!</v>
      </c>
      <c r="E72" s="114">
        <f t="shared" si="1"/>
        <v>0</v>
      </c>
      <c r="F72" s="115"/>
      <c r="G72" s="115"/>
      <c r="H72" s="116">
        <f t="shared" si="2"/>
        <v>5.4166</v>
      </c>
      <c r="I72" s="117">
        <v>0.8333</v>
      </c>
      <c r="J72" s="117">
        <v>4.5833</v>
      </c>
      <c r="K72" s="118">
        <f t="shared" si="3"/>
        <v>0</v>
      </c>
      <c r="L72" s="119">
        <f t="shared" si="4"/>
        <v>0</v>
      </c>
      <c r="M72" s="120"/>
      <c r="N72" s="121">
        <f t="shared" si="5"/>
        <v>0</v>
      </c>
      <c r="O72" s="120"/>
      <c r="P72" s="122">
        <f t="shared" si="6"/>
        <v>0</v>
      </c>
      <c r="Q72" s="120"/>
      <c r="R72" s="118" t="str">
        <f t="shared" si="7"/>
        <v>#ERROR!</v>
      </c>
      <c r="S72" s="122">
        <f t="shared" si="8"/>
        <v>0</v>
      </c>
      <c r="T72" s="122"/>
      <c r="U72" s="122"/>
      <c r="V72" s="122"/>
      <c r="W72" s="120"/>
      <c r="X72" s="122">
        <f t="shared" si="9"/>
        <v>3</v>
      </c>
      <c r="Y72" s="115"/>
      <c r="Z72" s="115"/>
      <c r="AA72" s="124">
        <v>3.0</v>
      </c>
      <c r="AB72" s="125" t="str">
        <f t="shared" si="10"/>
        <v>#ERROR!</v>
      </c>
      <c r="AC72" s="126" t="str">
        <f>VLOOKUP(C72,[1]Monthly.Swaziland.SnD!$C$2:$AA$197,17,FALSE)</f>
        <v>#ERROR!</v>
      </c>
      <c r="AD72" s="126">
        <v>4.2522</v>
      </c>
      <c r="AE72" s="126"/>
      <c r="AF72" s="117" t="str">
        <f t="shared" si="11"/>
        <v>#ERROR!</v>
      </c>
      <c r="AG72" s="124"/>
      <c r="AH72" s="124"/>
      <c r="AI72" s="124"/>
    </row>
    <row r="73" ht="12.0" customHeight="1">
      <c r="A73" s="112">
        <v>2014.0</v>
      </c>
      <c r="B73" s="112">
        <v>2014.0</v>
      </c>
      <c r="C73" s="10">
        <v>41944.0</v>
      </c>
      <c r="D73" s="117" t="str">
        <f t="shared" si="12"/>
        <v>#ERROR!</v>
      </c>
      <c r="E73" s="114">
        <f t="shared" si="1"/>
        <v>0</v>
      </c>
      <c r="F73" s="115"/>
      <c r="G73" s="115"/>
      <c r="H73" s="116">
        <f t="shared" si="2"/>
        <v>5.4166</v>
      </c>
      <c r="I73" s="117">
        <v>0.8333</v>
      </c>
      <c r="J73" s="117">
        <v>4.5833</v>
      </c>
      <c r="K73" s="118">
        <f t="shared" si="3"/>
        <v>0</v>
      </c>
      <c r="L73" s="119">
        <f t="shared" si="4"/>
        <v>0</v>
      </c>
      <c r="M73" s="120"/>
      <c r="N73" s="121">
        <f t="shared" si="5"/>
        <v>0</v>
      </c>
      <c r="O73" s="120"/>
      <c r="P73" s="122">
        <f t="shared" si="6"/>
        <v>0</v>
      </c>
      <c r="Q73" s="120"/>
      <c r="R73" s="118" t="str">
        <f t="shared" si="7"/>
        <v>#ERROR!</v>
      </c>
      <c r="S73" s="122">
        <f t="shared" si="8"/>
        <v>0</v>
      </c>
      <c r="T73" s="122"/>
      <c r="U73" s="122"/>
      <c r="V73" s="122"/>
      <c r="W73" s="120"/>
      <c r="X73" s="122">
        <f t="shared" si="9"/>
        <v>2</v>
      </c>
      <c r="Y73" s="115"/>
      <c r="Z73" s="115"/>
      <c r="AA73" s="124">
        <v>2.0</v>
      </c>
      <c r="AB73" s="125" t="str">
        <f t="shared" si="10"/>
        <v>#ERROR!</v>
      </c>
      <c r="AC73" s="126" t="str">
        <f>VLOOKUP(C73,[1]Monthly.Swaziland.SnD!$C$2:$AA$197,17,FALSE)</f>
        <v>#ERROR!</v>
      </c>
      <c r="AD73" s="126">
        <v>0.0</v>
      </c>
      <c r="AE73" s="126"/>
      <c r="AF73" s="117" t="str">
        <f t="shared" si="11"/>
        <v>#ERROR!</v>
      </c>
      <c r="AG73" s="124"/>
      <c r="AH73" s="124"/>
      <c r="AI73" s="124"/>
    </row>
    <row r="74" ht="12.0" customHeight="1">
      <c r="A74" s="127">
        <v>2014.0</v>
      </c>
      <c r="B74" s="127">
        <v>2014.0</v>
      </c>
      <c r="C74" s="11">
        <v>41974.0</v>
      </c>
      <c r="D74" s="128" t="str">
        <f t="shared" si="12"/>
        <v>#ERROR!</v>
      </c>
      <c r="E74" s="114">
        <f t="shared" si="1"/>
        <v>0</v>
      </c>
      <c r="F74" s="129"/>
      <c r="G74" s="115"/>
      <c r="H74" s="116">
        <f t="shared" si="2"/>
        <v>5.4166</v>
      </c>
      <c r="I74" s="117">
        <v>0.8333</v>
      </c>
      <c r="J74" s="117">
        <v>4.5833</v>
      </c>
      <c r="K74" s="118">
        <f t="shared" si="3"/>
        <v>0</v>
      </c>
      <c r="L74" s="119">
        <f t="shared" si="4"/>
        <v>0</v>
      </c>
      <c r="M74" s="131"/>
      <c r="N74" s="121">
        <f t="shared" si="5"/>
        <v>0</v>
      </c>
      <c r="O74" s="130"/>
      <c r="P74" s="122">
        <f t="shared" si="6"/>
        <v>0</v>
      </c>
      <c r="Q74" s="130"/>
      <c r="R74" s="118" t="str">
        <f t="shared" si="7"/>
        <v>#ERROR!</v>
      </c>
      <c r="S74" s="122">
        <f t="shared" si="8"/>
        <v>0</v>
      </c>
      <c r="T74" s="122"/>
      <c r="U74" s="122"/>
      <c r="V74" s="122"/>
      <c r="W74" s="130"/>
      <c r="X74" s="122">
        <f t="shared" si="9"/>
        <v>5</v>
      </c>
      <c r="Y74" s="129"/>
      <c r="Z74" s="129"/>
      <c r="AA74" s="124">
        <v>5.0</v>
      </c>
      <c r="AB74" s="125" t="str">
        <f t="shared" si="10"/>
        <v>#ERROR!</v>
      </c>
      <c r="AC74" s="126" t="str">
        <f>VLOOKUP(C74,[1]Monthly.Swaziland.SnD!$C$2:$AA$197,17,FALSE)</f>
        <v>#ERROR!</v>
      </c>
      <c r="AD74" s="126">
        <v>0.0</v>
      </c>
      <c r="AE74" s="126"/>
      <c r="AF74" s="117" t="str">
        <f t="shared" si="11"/>
        <v>#ERROR!</v>
      </c>
      <c r="AG74" s="131"/>
      <c r="AH74" s="124"/>
      <c r="AI74" s="124"/>
    </row>
    <row r="75" ht="12.0" customHeight="1">
      <c r="A75" s="112">
        <v>2015.0</v>
      </c>
      <c r="B75" s="112">
        <v>2015.0</v>
      </c>
      <c r="C75" s="10">
        <v>42005.0</v>
      </c>
      <c r="D75" s="117" t="str">
        <f t="shared" si="12"/>
        <v>#ERROR!</v>
      </c>
      <c r="E75" s="114">
        <f t="shared" si="1"/>
        <v>0</v>
      </c>
      <c r="F75" s="115"/>
      <c r="G75" s="115"/>
      <c r="H75" s="116">
        <f t="shared" si="2"/>
        <v>5.4999</v>
      </c>
      <c r="I75" s="117">
        <v>0.8333</v>
      </c>
      <c r="J75" s="117">
        <v>4.6666</v>
      </c>
      <c r="K75" s="118">
        <f t="shared" si="3"/>
        <v>0</v>
      </c>
      <c r="L75" s="119">
        <f t="shared" si="4"/>
        <v>0</v>
      </c>
      <c r="M75" s="120"/>
      <c r="N75" s="121">
        <f t="shared" si="5"/>
        <v>0</v>
      </c>
      <c r="O75" s="120"/>
      <c r="P75" s="122">
        <f t="shared" si="6"/>
        <v>0</v>
      </c>
      <c r="Q75" s="123"/>
      <c r="R75" s="118">
        <f t="shared" si="7"/>
        <v>7.1666</v>
      </c>
      <c r="S75" s="122">
        <f t="shared" si="8"/>
        <v>0</v>
      </c>
      <c r="T75" s="122"/>
      <c r="U75" s="122"/>
      <c r="V75" s="122"/>
      <c r="W75" s="120"/>
      <c r="X75" s="122">
        <f t="shared" si="9"/>
        <v>5.1666</v>
      </c>
      <c r="Y75" s="115"/>
      <c r="Z75" s="115">
        <v>1.8333</v>
      </c>
      <c r="AA75" s="124">
        <v>3.3333</v>
      </c>
      <c r="AB75" s="125">
        <f t="shared" si="10"/>
        <v>2</v>
      </c>
      <c r="AC75" s="126">
        <v>0.0</v>
      </c>
      <c r="AD75" s="126">
        <v>2.0</v>
      </c>
      <c r="AE75" s="126"/>
      <c r="AF75" s="117" t="str">
        <f t="shared" si="11"/>
        <v>#ERROR!</v>
      </c>
      <c r="AG75" s="124"/>
      <c r="AH75" s="124"/>
      <c r="AI75" s="124"/>
    </row>
    <row r="76" ht="12.0" customHeight="1">
      <c r="A76" s="112">
        <v>2015.0</v>
      </c>
      <c r="B76" s="112">
        <v>2015.0</v>
      </c>
      <c r="C76" s="10">
        <v>42036.0</v>
      </c>
      <c r="D76" s="117" t="str">
        <f t="shared" si="12"/>
        <v>#ERROR!</v>
      </c>
      <c r="E76" s="114">
        <f t="shared" si="1"/>
        <v>0</v>
      </c>
      <c r="F76" s="115"/>
      <c r="G76" s="115"/>
      <c r="H76" s="116">
        <f t="shared" si="2"/>
        <v>5.4999</v>
      </c>
      <c r="I76" s="117">
        <v>0.8333</v>
      </c>
      <c r="J76" s="117">
        <v>4.6666</v>
      </c>
      <c r="K76" s="118">
        <f t="shared" si="3"/>
        <v>0</v>
      </c>
      <c r="L76" s="119">
        <f t="shared" si="4"/>
        <v>0</v>
      </c>
      <c r="M76" s="120"/>
      <c r="N76" s="121">
        <f t="shared" si="5"/>
        <v>0</v>
      </c>
      <c r="O76" s="120"/>
      <c r="P76" s="122">
        <f t="shared" si="6"/>
        <v>0</v>
      </c>
      <c r="Q76" s="123"/>
      <c r="R76" s="118">
        <f t="shared" si="7"/>
        <v>7.1666</v>
      </c>
      <c r="S76" s="122">
        <f t="shared" si="8"/>
        <v>0</v>
      </c>
      <c r="T76" s="122"/>
      <c r="U76" s="122"/>
      <c r="V76" s="122"/>
      <c r="W76" s="120"/>
      <c r="X76" s="122">
        <f t="shared" si="9"/>
        <v>5.1666</v>
      </c>
      <c r="Y76" s="115"/>
      <c r="Z76" s="115">
        <v>1.8333</v>
      </c>
      <c r="AA76" s="124">
        <v>3.3333</v>
      </c>
      <c r="AB76" s="125">
        <f t="shared" si="10"/>
        <v>2</v>
      </c>
      <c r="AC76" s="126">
        <v>0.0</v>
      </c>
      <c r="AD76" s="126">
        <v>2.0</v>
      </c>
      <c r="AE76" s="126"/>
      <c r="AF76" s="117" t="str">
        <f t="shared" si="11"/>
        <v>#ERROR!</v>
      </c>
      <c r="AG76" s="124"/>
      <c r="AH76" s="124"/>
      <c r="AI76" s="124"/>
    </row>
    <row r="77" ht="12.0" customHeight="1">
      <c r="A77" s="112">
        <v>2015.0</v>
      </c>
      <c r="B77" s="112">
        <v>2015.0</v>
      </c>
      <c r="C77" s="10">
        <v>42064.0</v>
      </c>
      <c r="D77" s="117" t="str">
        <f t="shared" si="12"/>
        <v>#ERROR!</v>
      </c>
      <c r="E77" s="114">
        <f t="shared" si="1"/>
        <v>0</v>
      </c>
      <c r="F77" s="115"/>
      <c r="G77" s="115"/>
      <c r="H77" s="116">
        <f t="shared" si="2"/>
        <v>5.4999</v>
      </c>
      <c r="I77" s="117">
        <v>0.8333</v>
      </c>
      <c r="J77" s="117">
        <v>4.6666</v>
      </c>
      <c r="K77" s="118">
        <f t="shared" si="3"/>
        <v>0</v>
      </c>
      <c r="L77" s="119">
        <f t="shared" si="4"/>
        <v>0</v>
      </c>
      <c r="M77" s="120"/>
      <c r="N77" s="121">
        <f t="shared" si="5"/>
        <v>0</v>
      </c>
      <c r="O77" s="120"/>
      <c r="P77" s="122">
        <f t="shared" si="6"/>
        <v>0</v>
      </c>
      <c r="Q77" s="120"/>
      <c r="R77" s="118">
        <f t="shared" si="7"/>
        <v>7.1666</v>
      </c>
      <c r="S77" s="122">
        <f t="shared" si="8"/>
        <v>0</v>
      </c>
      <c r="T77" s="122"/>
      <c r="U77" s="122"/>
      <c r="V77" s="122"/>
      <c r="W77" s="120"/>
      <c r="X77" s="122">
        <f t="shared" si="9"/>
        <v>5.1666</v>
      </c>
      <c r="Y77" s="115"/>
      <c r="Z77" s="115">
        <v>1.8333</v>
      </c>
      <c r="AA77" s="124">
        <v>3.3333</v>
      </c>
      <c r="AB77" s="125">
        <f t="shared" si="10"/>
        <v>2</v>
      </c>
      <c r="AC77" s="126">
        <v>0.0</v>
      </c>
      <c r="AD77" s="126">
        <v>2.0</v>
      </c>
      <c r="AE77" s="126"/>
      <c r="AF77" s="117" t="str">
        <f t="shared" si="11"/>
        <v>#ERROR!</v>
      </c>
      <c r="AG77" s="124"/>
      <c r="AH77" s="124"/>
      <c r="AI77" s="124"/>
    </row>
    <row r="78" ht="12.0" customHeight="1">
      <c r="A78" s="112">
        <v>2015.0</v>
      </c>
      <c r="B78" s="112">
        <v>2015.0</v>
      </c>
      <c r="C78" s="10">
        <v>42095.0</v>
      </c>
      <c r="D78" s="117" t="str">
        <f t="shared" si="12"/>
        <v>#ERROR!</v>
      </c>
      <c r="E78" s="114">
        <f t="shared" si="1"/>
        <v>0</v>
      </c>
      <c r="F78" s="115"/>
      <c r="G78" s="115"/>
      <c r="H78" s="116">
        <f t="shared" si="2"/>
        <v>5.4999</v>
      </c>
      <c r="I78" s="117">
        <v>0.8333</v>
      </c>
      <c r="J78" s="117">
        <v>4.6666</v>
      </c>
      <c r="K78" s="118">
        <f t="shared" si="3"/>
        <v>0</v>
      </c>
      <c r="L78" s="119">
        <f t="shared" si="4"/>
        <v>0</v>
      </c>
      <c r="M78" s="120"/>
      <c r="N78" s="121">
        <f t="shared" si="5"/>
        <v>0</v>
      </c>
      <c r="O78" s="120"/>
      <c r="P78" s="122">
        <f t="shared" si="6"/>
        <v>0</v>
      </c>
      <c r="Q78" s="123"/>
      <c r="R78" s="118">
        <f t="shared" si="7"/>
        <v>11.1666</v>
      </c>
      <c r="S78" s="122">
        <f t="shared" si="8"/>
        <v>0</v>
      </c>
      <c r="T78" s="122"/>
      <c r="U78" s="122"/>
      <c r="V78" s="122"/>
      <c r="W78" s="120"/>
      <c r="X78" s="122">
        <f t="shared" si="9"/>
        <v>9.1666</v>
      </c>
      <c r="Y78" s="115">
        <v>4.0</v>
      </c>
      <c r="Z78" s="115">
        <v>1.8333</v>
      </c>
      <c r="AA78" s="124">
        <v>3.3333</v>
      </c>
      <c r="AB78" s="125">
        <f t="shared" si="10"/>
        <v>2</v>
      </c>
      <c r="AC78" s="126">
        <v>0.0</v>
      </c>
      <c r="AD78" s="126">
        <v>2.0</v>
      </c>
      <c r="AE78" s="126"/>
      <c r="AF78" s="117" t="str">
        <f t="shared" si="11"/>
        <v>#ERROR!</v>
      </c>
      <c r="AG78" s="124"/>
      <c r="AH78" s="124"/>
      <c r="AI78" s="124"/>
    </row>
    <row r="79" ht="12.0" customHeight="1">
      <c r="A79" s="112">
        <v>2015.0</v>
      </c>
      <c r="B79" s="112">
        <v>2015.0</v>
      </c>
      <c r="C79" s="10">
        <v>42125.0</v>
      </c>
      <c r="D79" s="117" t="str">
        <f t="shared" si="12"/>
        <v>#ERROR!</v>
      </c>
      <c r="E79" s="114">
        <f t="shared" si="1"/>
        <v>0</v>
      </c>
      <c r="F79" s="115"/>
      <c r="G79" s="115"/>
      <c r="H79" s="116">
        <f t="shared" si="2"/>
        <v>5.4999</v>
      </c>
      <c r="I79" s="117">
        <v>0.8333</v>
      </c>
      <c r="J79" s="117">
        <v>4.6666</v>
      </c>
      <c r="K79" s="118">
        <f t="shared" si="3"/>
        <v>0</v>
      </c>
      <c r="L79" s="119">
        <f t="shared" si="4"/>
        <v>0</v>
      </c>
      <c r="M79" s="120"/>
      <c r="N79" s="121">
        <f t="shared" si="5"/>
        <v>0</v>
      </c>
      <c r="O79" s="120"/>
      <c r="P79" s="122">
        <f t="shared" si="6"/>
        <v>0</v>
      </c>
      <c r="Q79" s="123"/>
      <c r="R79" s="118">
        <f t="shared" si="7"/>
        <v>7.1666</v>
      </c>
      <c r="S79" s="122">
        <f t="shared" si="8"/>
        <v>0</v>
      </c>
      <c r="T79" s="122"/>
      <c r="U79" s="122"/>
      <c r="V79" s="122"/>
      <c r="W79" s="120"/>
      <c r="X79" s="122">
        <f t="shared" si="9"/>
        <v>5.1666</v>
      </c>
      <c r="Y79" s="115"/>
      <c r="Z79" s="115">
        <v>1.8333</v>
      </c>
      <c r="AA79" s="124">
        <v>3.3333</v>
      </c>
      <c r="AB79" s="125">
        <f t="shared" si="10"/>
        <v>2</v>
      </c>
      <c r="AC79" s="126">
        <v>0.0</v>
      </c>
      <c r="AD79" s="126">
        <v>2.0</v>
      </c>
      <c r="AE79" s="126"/>
      <c r="AF79" s="117" t="str">
        <f t="shared" si="11"/>
        <v>#ERROR!</v>
      </c>
      <c r="AG79" s="124"/>
      <c r="AH79" s="124"/>
      <c r="AI79" s="124"/>
    </row>
    <row r="80" ht="12.0" customHeight="1">
      <c r="A80" s="112">
        <v>2015.0</v>
      </c>
      <c r="B80" s="112">
        <v>2015.0</v>
      </c>
      <c r="C80" s="10">
        <v>42156.0</v>
      </c>
      <c r="D80" s="117" t="str">
        <f t="shared" si="12"/>
        <v>#ERROR!</v>
      </c>
      <c r="E80" s="114">
        <f t="shared" si="1"/>
        <v>0</v>
      </c>
      <c r="F80" s="115"/>
      <c r="G80" s="115"/>
      <c r="H80" s="116">
        <f t="shared" si="2"/>
        <v>5.4999</v>
      </c>
      <c r="I80" s="117">
        <v>0.8333</v>
      </c>
      <c r="J80" s="117">
        <v>4.6666</v>
      </c>
      <c r="K80" s="118">
        <f t="shared" si="3"/>
        <v>0</v>
      </c>
      <c r="L80" s="119">
        <f t="shared" si="4"/>
        <v>0</v>
      </c>
      <c r="M80" s="120"/>
      <c r="N80" s="121">
        <f t="shared" si="5"/>
        <v>0</v>
      </c>
      <c r="O80" s="120"/>
      <c r="P80" s="122">
        <f t="shared" si="6"/>
        <v>0</v>
      </c>
      <c r="Q80" s="120"/>
      <c r="R80" s="118">
        <f t="shared" si="7"/>
        <v>7.1666</v>
      </c>
      <c r="S80" s="122">
        <f t="shared" si="8"/>
        <v>0</v>
      </c>
      <c r="T80" s="122"/>
      <c r="U80" s="122"/>
      <c r="V80" s="122"/>
      <c r="W80" s="120"/>
      <c r="X80" s="122">
        <f t="shared" si="9"/>
        <v>5.1666</v>
      </c>
      <c r="Y80" s="115"/>
      <c r="Z80" s="115">
        <v>1.8333</v>
      </c>
      <c r="AA80" s="124">
        <v>3.3333</v>
      </c>
      <c r="AB80" s="125">
        <f t="shared" si="10"/>
        <v>2</v>
      </c>
      <c r="AC80" s="126">
        <v>0.0</v>
      </c>
      <c r="AD80" s="126">
        <v>2.0</v>
      </c>
      <c r="AE80" s="126"/>
      <c r="AF80" s="117" t="str">
        <f t="shared" si="11"/>
        <v>#ERROR!</v>
      </c>
      <c r="AG80" s="124"/>
      <c r="AH80" s="124"/>
      <c r="AI80" s="124"/>
    </row>
    <row r="81" ht="12.0" customHeight="1">
      <c r="A81" s="112">
        <v>2015.0</v>
      </c>
      <c r="B81" s="112">
        <v>2015.0</v>
      </c>
      <c r="C81" s="10">
        <v>42186.0</v>
      </c>
      <c r="D81" s="117" t="str">
        <f t="shared" si="12"/>
        <v>#ERROR!</v>
      </c>
      <c r="E81" s="114">
        <f t="shared" si="1"/>
        <v>0</v>
      </c>
      <c r="F81" s="115"/>
      <c r="G81" s="115"/>
      <c r="H81" s="116">
        <f t="shared" si="2"/>
        <v>5.4999</v>
      </c>
      <c r="I81" s="117">
        <v>0.8333</v>
      </c>
      <c r="J81" s="117">
        <v>4.6666</v>
      </c>
      <c r="K81" s="118">
        <f t="shared" si="3"/>
        <v>0</v>
      </c>
      <c r="L81" s="119">
        <f t="shared" si="4"/>
        <v>0</v>
      </c>
      <c r="M81" s="120"/>
      <c r="N81" s="121">
        <f t="shared" si="5"/>
        <v>0</v>
      </c>
      <c r="O81" s="120"/>
      <c r="P81" s="122">
        <f t="shared" si="6"/>
        <v>0</v>
      </c>
      <c r="Q81" s="123"/>
      <c r="R81" s="118">
        <f t="shared" si="7"/>
        <v>7.1666</v>
      </c>
      <c r="S81" s="122">
        <f t="shared" si="8"/>
        <v>0</v>
      </c>
      <c r="T81" s="122"/>
      <c r="U81" s="122"/>
      <c r="V81" s="122"/>
      <c r="W81" s="120"/>
      <c r="X81" s="122">
        <f t="shared" si="9"/>
        <v>5.1666</v>
      </c>
      <c r="Y81" s="115"/>
      <c r="Z81" s="115">
        <v>1.8333</v>
      </c>
      <c r="AA81" s="124">
        <v>3.3333</v>
      </c>
      <c r="AB81" s="125">
        <f t="shared" si="10"/>
        <v>2</v>
      </c>
      <c r="AC81" s="126">
        <v>0.0</v>
      </c>
      <c r="AD81" s="126">
        <v>2.0</v>
      </c>
      <c r="AE81" s="126"/>
      <c r="AF81" s="117" t="str">
        <f t="shared" si="11"/>
        <v>#ERROR!</v>
      </c>
      <c r="AG81" s="124"/>
      <c r="AH81" s="124"/>
      <c r="AI81" s="124"/>
    </row>
    <row r="82" ht="12.0" customHeight="1">
      <c r="A82" s="112">
        <v>2015.0</v>
      </c>
      <c r="B82" s="112">
        <v>2015.0</v>
      </c>
      <c r="C82" s="10">
        <v>42217.0</v>
      </c>
      <c r="D82" s="117" t="str">
        <f t="shared" si="12"/>
        <v>#ERROR!</v>
      </c>
      <c r="E82" s="114">
        <f t="shared" si="1"/>
        <v>0</v>
      </c>
      <c r="F82" s="115"/>
      <c r="G82" s="115"/>
      <c r="H82" s="116">
        <f t="shared" si="2"/>
        <v>5.4999</v>
      </c>
      <c r="I82" s="117">
        <v>0.8333</v>
      </c>
      <c r="J82" s="117">
        <v>4.6666</v>
      </c>
      <c r="K82" s="118">
        <f t="shared" si="3"/>
        <v>0</v>
      </c>
      <c r="L82" s="119">
        <f t="shared" si="4"/>
        <v>0</v>
      </c>
      <c r="M82" s="120"/>
      <c r="N82" s="121">
        <f t="shared" si="5"/>
        <v>0</v>
      </c>
      <c r="O82" s="120"/>
      <c r="P82" s="122">
        <f t="shared" si="6"/>
        <v>0</v>
      </c>
      <c r="Q82" s="123"/>
      <c r="R82" s="118">
        <f t="shared" si="7"/>
        <v>7.1666</v>
      </c>
      <c r="S82" s="122">
        <f t="shared" si="8"/>
        <v>0</v>
      </c>
      <c r="T82" s="122"/>
      <c r="U82" s="122"/>
      <c r="V82" s="122"/>
      <c r="W82" s="120"/>
      <c r="X82" s="122">
        <f t="shared" si="9"/>
        <v>5.1666</v>
      </c>
      <c r="Y82" s="115"/>
      <c r="Z82" s="115">
        <v>1.8333</v>
      </c>
      <c r="AA82" s="124">
        <v>3.3333</v>
      </c>
      <c r="AB82" s="125">
        <f t="shared" si="10"/>
        <v>2</v>
      </c>
      <c r="AC82" s="126">
        <v>0.0</v>
      </c>
      <c r="AD82" s="126">
        <v>2.0</v>
      </c>
      <c r="AE82" s="126"/>
      <c r="AF82" s="117" t="str">
        <f t="shared" si="11"/>
        <v>#ERROR!</v>
      </c>
      <c r="AG82" s="124"/>
      <c r="AH82" s="124"/>
      <c r="AI82" s="124"/>
    </row>
    <row r="83" ht="12.0" customHeight="1">
      <c r="A83" s="112">
        <v>2015.0</v>
      </c>
      <c r="B83" s="112">
        <v>2015.0</v>
      </c>
      <c r="C83" s="10">
        <v>42248.0</v>
      </c>
      <c r="D83" s="117" t="str">
        <f t="shared" si="12"/>
        <v>#ERROR!</v>
      </c>
      <c r="E83" s="114">
        <f t="shared" si="1"/>
        <v>0</v>
      </c>
      <c r="F83" s="115"/>
      <c r="G83" s="115"/>
      <c r="H83" s="116">
        <f t="shared" si="2"/>
        <v>5.4999</v>
      </c>
      <c r="I83" s="117">
        <v>0.8333</v>
      </c>
      <c r="J83" s="117">
        <v>4.6666</v>
      </c>
      <c r="K83" s="118">
        <f t="shared" si="3"/>
        <v>0</v>
      </c>
      <c r="L83" s="119">
        <f t="shared" si="4"/>
        <v>0</v>
      </c>
      <c r="M83" s="120"/>
      <c r="N83" s="121">
        <f t="shared" si="5"/>
        <v>0</v>
      </c>
      <c r="O83" s="120"/>
      <c r="P83" s="122">
        <f t="shared" si="6"/>
        <v>0</v>
      </c>
      <c r="Q83" s="120"/>
      <c r="R83" s="118">
        <f t="shared" si="7"/>
        <v>7.1666</v>
      </c>
      <c r="S83" s="122">
        <f t="shared" si="8"/>
        <v>0</v>
      </c>
      <c r="T83" s="122"/>
      <c r="U83" s="122"/>
      <c r="V83" s="122"/>
      <c r="W83" s="120"/>
      <c r="X83" s="122">
        <f t="shared" si="9"/>
        <v>5.1666</v>
      </c>
      <c r="Y83" s="115"/>
      <c r="Z83" s="115">
        <v>1.8333</v>
      </c>
      <c r="AA83" s="124">
        <v>3.3333</v>
      </c>
      <c r="AB83" s="125">
        <f t="shared" si="10"/>
        <v>2</v>
      </c>
      <c r="AC83" s="126">
        <v>0.0</v>
      </c>
      <c r="AD83" s="126">
        <v>2.0</v>
      </c>
      <c r="AE83" s="126"/>
      <c r="AF83" s="117" t="str">
        <f t="shared" si="11"/>
        <v>#ERROR!</v>
      </c>
      <c r="AG83" s="124"/>
      <c r="AH83" s="124"/>
      <c r="AI83" s="124"/>
    </row>
    <row r="84" ht="12.0" customHeight="1">
      <c r="A84" s="112">
        <v>2015.0</v>
      </c>
      <c r="B84" s="112">
        <v>2015.0</v>
      </c>
      <c r="C84" s="10">
        <v>42278.0</v>
      </c>
      <c r="D84" s="117" t="str">
        <f t="shared" si="12"/>
        <v>#ERROR!</v>
      </c>
      <c r="E84" s="114">
        <f t="shared" si="1"/>
        <v>0</v>
      </c>
      <c r="F84" s="115"/>
      <c r="G84" s="115"/>
      <c r="H84" s="116">
        <f t="shared" si="2"/>
        <v>5.4999</v>
      </c>
      <c r="I84" s="117">
        <v>0.8333</v>
      </c>
      <c r="J84" s="117">
        <v>4.6666</v>
      </c>
      <c r="K84" s="118">
        <f t="shared" si="3"/>
        <v>0</v>
      </c>
      <c r="L84" s="119">
        <f t="shared" si="4"/>
        <v>0</v>
      </c>
      <c r="M84" s="120"/>
      <c r="N84" s="121">
        <f t="shared" si="5"/>
        <v>0</v>
      </c>
      <c r="O84" s="120"/>
      <c r="P84" s="122">
        <f t="shared" si="6"/>
        <v>0</v>
      </c>
      <c r="Q84" s="120"/>
      <c r="R84" s="118">
        <f t="shared" si="7"/>
        <v>7.1666</v>
      </c>
      <c r="S84" s="122">
        <f t="shared" si="8"/>
        <v>0</v>
      </c>
      <c r="T84" s="122"/>
      <c r="U84" s="122"/>
      <c r="V84" s="122"/>
      <c r="W84" s="120"/>
      <c r="X84" s="122">
        <f t="shared" si="9"/>
        <v>5.1666</v>
      </c>
      <c r="Y84" s="115"/>
      <c r="Z84" s="115">
        <v>1.8333</v>
      </c>
      <c r="AA84" s="124">
        <v>3.3333</v>
      </c>
      <c r="AB84" s="125">
        <f t="shared" si="10"/>
        <v>2</v>
      </c>
      <c r="AC84" s="126">
        <v>0.0</v>
      </c>
      <c r="AD84" s="126">
        <v>2.0</v>
      </c>
      <c r="AE84" s="126"/>
      <c r="AF84" s="117" t="str">
        <f t="shared" si="11"/>
        <v>#ERROR!</v>
      </c>
      <c r="AG84" s="124"/>
      <c r="AH84" s="124"/>
      <c r="AI84" s="124"/>
    </row>
    <row r="85" ht="12.0" customHeight="1">
      <c r="A85" s="112">
        <v>2015.0</v>
      </c>
      <c r="B85" s="112">
        <v>2015.0</v>
      </c>
      <c r="C85" s="10">
        <v>42309.0</v>
      </c>
      <c r="D85" s="117" t="str">
        <f t="shared" si="12"/>
        <v>#ERROR!</v>
      </c>
      <c r="E85" s="114">
        <f t="shared" si="1"/>
        <v>0</v>
      </c>
      <c r="F85" s="115"/>
      <c r="G85" s="115"/>
      <c r="H85" s="116">
        <f t="shared" si="2"/>
        <v>5.4999</v>
      </c>
      <c r="I85" s="117">
        <v>0.8333</v>
      </c>
      <c r="J85" s="117">
        <v>4.6666</v>
      </c>
      <c r="K85" s="118">
        <f t="shared" si="3"/>
        <v>0</v>
      </c>
      <c r="L85" s="119">
        <f t="shared" si="4"/>
        <v>0</v>
      </c>
      <c r="M85" s="120"/>
      <c r="N85" s="121">
        <f t="shared" si="5"/>
        <v>0</v>
      </c>
      <c r="O85" s="120"/>
      <c r="P85" s="122">
        <f t="shared" si="6"/>
        <v>0</v>
      </c>
      <c r="Q85" s="120"/>
      <c r="R85" s="118">
        <f t="shared" si="7"/>
        <v>7.1666</v>
      </c>
      <c r="S85" s="122">
        <f t="shared" si="8"/>
        <v>0</v>
      </c>
      <c r="T85" s="122"/>
      <c r="U85" s="122"/>
      <c r="V85" s="122"/>
      <c r="W85" s="120"/>
      <c r="X85" s="122">
        <f t="shared" si="9"/>
        <v>5.1666</v>
      </c>
      <c r="Y85" s="115"/>
      <c r="Z85" s="115">
        <v>1.8333</v>
      </c>
      <c r="AA85" s="124">
        <v>3.3333</v>
      </c>
      <c r="AB85" s="125">
        <f t="shared" si="10"/>
        <v>2</v>
      </c>
      <c r="AC85" s="126">
        <v>0.0</v>
      </c>
      <c r="AD85" s="126">
        <v>2.0</v>
      </c>
      <c r="AE85" s="126"/>
      <c r="AF85" s="117" t="str">
        <f t="shared" si="11"/>
        <v>#ERROR!</v>
      </c>
      <c r="AG85" s="124"/>
      <c r="AH85" s="124"/>
      <c r="AI85" s="124"/>
    </row>
    <row r="86" ht="12.0" customHeight="1">
      <c r="A86" s="127">
        <v>2015.0</v>
      </c>
      <c r="B86" s="127">
        <v>2015.0</v>
      </c>
      <c r="C86" s="11">
        <v>42339.0</v>
      </c>
      <c r="D86" s="128" t="str">
        <f t="shared" si="12"/>
        <v>#ERROR!</v>
      </c>
      <c r="E86" s="114">
        <f t="shared" si="1"/>
        <v>0</v>
      </c>
      <c r="F86" s="115"/>
      <c r="G86" s="115"/>
      <c r="H86" s="116">
        <f t="shared" si="2"/>
        <v>5.4999</v>
      </c>
      <c r="I86" s="117">
        <v>0.8333</v>
      </c>
      <c r="J86" s="117">
        <v>4.6666</v>
      </c>
      <c r="K86" s="118">
        <f t="shared" si="3"/>
        <v>0</v>
      </c>
      <c r="L86" s="119">
        <f t="shared" si="4"/>
        <v>0</v>
      </c>
      <c r="M86" s="131"/>
      <c r="N86" s="121">
        <f t="shared" si="5"/>
        <v>0</v>
      </c>
      <c r="O86" s="130"/>
      <c r="P86" s="122">
        <f t="shared" si="6"/>
        <v>0</v>
      </c>
      <c r="Q86" s="130"/>
      <c r="R86" s="118">
        <f t="shared" si="7"/>
        <v>7.1666</v>
      </c>
      <c r="S86" s="122">
        <f t="shared" si="8"/>
        <v>0</v>
      </c>
      <c r="T86" s="122"/>
      <c r="U86" s="122"/>
      <c r="V86" s="122"/>
      <c r="W86" s="130"/>
      <c r="X86" s="122">
        <f t="shared" si="9"/>
        <v>5.1666</v>
      </c>
      <c r="Y86" s="129"/>
      <c r="Z86" s="115">
        <v>1.8333</v>
      </c>
      <c r="AA86" s="124">
        <v>3.3333</v>
      </c>
      <c r="AB86" s="125">
        <f t="shared" si="10"/>
        <v>2</v>
      </c>
      <c r="AC86" s="126">
        <v>0.0</v>
      </c>
      <c r="AD86" s="126">
        <v>2.0</v>
      </c>
      <c r="AE86" s="126"/>
      <c r="AF86" s="117" t="str">
        <f t="shared" si="11"/>
        <v>#ERROR!</v>
      </c>
      <c r="AG86" s="131"/>
      <c r="AH86" s="124"/>
      <c r="AI86" s="124"/>
    </row>
    <row r="87" ht="12.0" customHeight="1">
      <c r="A87" s="112">
        <v>2016.0</v>
      </c>
      <c r="B87" s="112">
        <v>2016.0</v>
      </c>
      <c r="C87" s="10">
        <v>42370.0</v>
      </c>
      <c r="D87" s="117" t="str">
        <f t="shared" si="12"/>
        <v>#ERROR!</v>
      </c>
      <c r="E87" s="114">
        <f t="shared" si="1"/>
        <v>0</v>
      </c>
      <c r="F87" s="115"/>
      <c r="G87" s="115"/>
      <c r="H87" s="116">
        <f t="shared" si="2"/>
        <v>5.58326</v>
      </c>
      <c r="I87" s="117">
        <v>0.91666</v>
      </c>
      <c r="J87" s="117">
        <v>4.6666</v>
      </c>
      <c r="K87" s="118">
        <f t="shared" si="3"/>
        <v>0</v>
      </c>
      <c r="L87" s="119">
        <f t="shared" si="4"/>
        <v>0</v>
      </c>
      <c r="M87" s="120"/>
      <c r="N87" s="121">
        <f t="shared" si="5"/>
        <v>0</v>
      </c>
      <c r="O87" s="120"/>
      <c r="P87" s="122">
        <f t="shared" si="6"/>
        <v>0</v>
      </c>
      <c r="Q87" s="123"/>
      <c r="R87" s="118">
        <f t="shared" si="7"/>
        <v>3.2042</v>
      </c>
      <c r="S87" s="122">
        <f t="shared" si="8"/>
        <v>0</v>
      </c>
      <c r="T87" s="122"/>
      <c r="U87" s="122"/>
      <c r="V87" s="122"/>
      <c r="W87" s="120"/>
      <c r="X87" s="122">
        <f t="shared" si="9"/>
        <v>1.6</v>
      </c>
      <c r="Y87" s="115"/>
      <c r="Z87" s="115"/>
      <c r="AA87" s="124">
        <v>1.6</v>
      </c>
      <c r="AB87" s="125">
        <f t="shared" si="10"/>
        <v>1.6042</v>
      </c>
      <c r="AC87" s="126">
        <v>0.0</v>
      </c>
      <c r="AD87" s="126">
        <v>1.6042</v>
      </c>
      <c r="AE87" s="126"/>
      <c r="AF87" s="117" t="str">
        <f t="shared" si="11"/>
        <v>#ERROR!</v>
      </c>
      <c r="AG87" s="124"/>
      <c r="AH87" s="124"/>
      <c r="AI87" s="124"/>
    </row>
    <row r="88" ht="12.0" customHeight="1">
      <c r="A88" s="112">
        <v>2016.0</v>
      </c>
      <c r="B88" s="112">
        <v>2016.0</v>
      </c>
      <c r="C88" s="10">
        <v>42401.0</v>
      </c>
      <c r="D88" s="117" t="str">
        <f t="shared" si="12"/>
        <v>#ERROR!</v>
      </c>
      <c r="E88" s="114">
        <f t="shared" si="1"/>
        <v>0</v>
      </c>
      <c r="F88" s="115"/>
      <c r="G88" s="115"/>
      <c r="H88" s="116">
        <f t="shared" si="2"/>
        <v>5.58326</v>
      </c>
      <c r="I88" s="117">
        <v>0.91666</v>
      </c>
      <c r="J88" s="117">
        <v>4.6666</v>
      </c>
      <c r="K88" s="118">
        <f t="shared" si="3"/>
        <v>0</v>
      </c>
      <c r="L88" s="119">
        <f t="shared" si="4"/>
        <v>0</v>
      </c>
      <c r="M88" s="120"/>
      <c r="N88" s="121">
        <f t="shared" si="5"/>
        <v>0</v>
      </c>
      <c r="O88" s="120"/>
      <c r="P88" s="122">
        <f t="shared" si="6"/>
        <v>0</v>
      </c>
      <c r="Q88" s="123"/>
      <c r="R88" s="118">
        <f t="shared" si="7"/>
        <v>3.2042</v>
      </c>
      <c r="S88" s="122">
        <f t="shared" si="8"/>
        <v>0</v>
      </c>
      <c r="T88" s="122"/>
      <c r="U88" s="122"/>
      <c r="V88" s="122"/>
      <c r="W88" s="120"/>
      <c r="X88" s="122">
        <f t="shared" si="9"/>
        <v>1.6</v>
      </c>
      <c r="Y88" s="115"/>
      <c r="Z88" s="115"/>
      <c r="AA88" s="124">
        <v>1.6</v>
      </c>
      <c r="AB88" s="125">
        <f t="shared" si="10"/>
        <v>1.6042</v>
      </c>
      <c r="AC88" s="126">
        <v>0.0</v>
      </c>
      <c r="AD88" s="126">
        <v>1.6042</v>
      </c>
      <c r="AE88" s="126"/>
      <c r="AF88" s="117" t="str">
        <f t="shared" si="11"/>
        <v>#ERROR!</v>
      </c>
      <c r="AG88" s="124"/>
      <c r="AH88" s="124"/>
      <c r="AI88" s="124"/>
    </row>
    <row r="89" ht="12.0" customHeight="1">
      <c r="A89" s="112">
        <v>2016.0</v>
      </c>
      <c r="B89" s="112">
        <v>2016.0</v>
      </c>
      <c r="C89" s="10">
        <v>42430.0</v>
      </c>
      <c r="D89" s="117" t="str">
        <f t="shared" si="12"/>
        <v>#ERROR!</v>
      </c>
      <c r="E89" s="114">
        <f t="shared" si="1"/>
        <v>0</v>
      </c>
      <c r="F89" s="115"/>
      <c r="G89" s="115"/>
      <c r="H89" s="116">
        <f t="shared" si="2"/>
        <v>5.58326</v>
      </c>
      <c r="I89" s="117">
        <v>0.91666</v>
      </c>
      <c r="J89" s="117">
        <v>4.6666</v>
      </c>
      <c r="K89" s="118">
        <f t="shared" si="3"/>
        <v>0</v>
      </c>
      <c r="L89" s="119">
        <f t="shared" si="4"/>
        <v>0</v>
      </c>
      <c r="M89" s="120"/>
      <c r="N89" s="121">
        <f t="shared" si="5"/>
        <v>0</v>
      </c>
      <c r="O89" s="120"/>
      <c r="P89" s="122">
        <f t="shared" si="6"/>
        <v>0</v>
      </c>
      <c r="Q89" s="120"/>
      <c r="R89" s="118">
        <f t="shared" si="7"/>
        <v>3.2042</v>
      </c>
      <c r="S89" s="122">
        <f t="shared" si="8"/>
        <v>0</v>
      </c>
      <c r="T89" s="122"/>
      <c r="U89" s="122"/>
      <c r="V89" s="122"/>
      <c r="W89" s="120"/>
      <c r="X89" s="122">
        <f t="shared" si="9"/>
        <v>1.6</v>
      </c>
      <c r="Y89" s="115"/>
      <c r="Z89" s="115"/>
      <c r="AA89" s="124">
        <v>1.6</v>
      </c>
      <c r="AB89" s="125">
        <f t="shared" si="10"/>
        <v>1.6042</v>
      </c>
      <c r="AC89" s="126">
        <v>0.0</v>
      </c>
      <c r="AD89" s="126">
        <v>1.6042</v>
      </c>
      <c r="AE89" s="126"/>
      <c r="AF89" s="117" t="str">
        <f t="shared" si="11"/>
        <v>#ERROR!</v>
      </c>
      <c r="AG89" s="124"/>
      <c r="AH89" s="124"/>
      <c r="AI89" s="124"/>
    </row>
    <row r="90" ht="12.0" customHeight="1">
      <c r="A90" s="112">
        <v>2016.0</v>
      </c>
      <c r="B90" s="112">
        <v>2016.0</v>
      </c>
      <c r="C90" s="10">
        <v>42461.0</v>
      </c>
      <c r="D90" s="117" t="str">
        <f t="shared" si="12"/>
        <v>#ERROR!</v>
      </c>
      <c r="E90" s="114">
        <f t="shared" si="1"/>
        <v>0</v>
      </c>
      <c r="F90" s="115"/>
      <c r="G90" s="115"/>
      <c r="H90" s="116">
        <f t="shared" si="2"/>
        <v>5.58326</v>
      </c>
      <c r="I90" s="117">
        <v>0.91666</v>
      </c>
      <c r="J90" s="117">
        <v>4.6666</v>
      </c>
      <c r="K90" s="118">
        <f t="shared" si="3"/>
        <v>0</v>
      </c>
      <c r="L90" s="119">
        <f t="shared" si="4"/>
        <v>0</v>
      </c>
      <c r="M90" s="120"/>
      <c r="N90" s="121">
        <f t="shared" si="5"/>
        <v>0</v>
      </c>
      <c r="O90" s="120"/>
      <c r="P90" s="122">
        <f t="shared" si="6"/>
        <v>0</v>
      </c>
      <c r="Q90" s="123"/>
      <c r="R90" s="118">
        <f t="shared" si="7"/>
        <v>3.2042</v>
      </c>
      <c r="S90" s="122">
        <f t="shared" si="8"/>
        <v>0</v>
      </c>
      <c r="T90" s="122"/>
      <c r="U90" s="122"/>
      <c r="V90" s="122"/>
      <c r="W90" s="120"/>
      <c r="X90" s="122">
        <f t="shared" si="9"/>
        <v>1.6</v>
      </c>
      <c r="Y90" s="115"/>
      <c r="Z90" s="115"/>
      <c r="AA90" s="124">
        <v>1.6</v>
      </c>
      <c r="AB90" s="125">
        <f t="shared" si="10"/>
        <v>1.6042</v>
      </c>
      <c r="AC90" s="126">
        <v>0.0</v>
      </c>
      <c r="AD90" s="126">
        <v>1.6042</v>
      </c>
      <c r="AE90" s="126"/>
      <c r="AF90" s="117" t="str">
        <f t="shared" si="11"/>
        <v>#ERROR!</v>
      </c>
      <c r="AG90" s="124"/>
      <c r="AH90" s="124"/>
      <c r="AI90" s="124"/>
    </row>
    <row r="91" ht="12.0" customHeight="1">
      <c r="A91" s="112">
        <v>2016.0</v>
      </c>
      <c r="B91" s="112">
        <v>2016.0</v>
      </c>
      <c r="C91" s="10">
        <v>42491.0</v>
      </c>
      <c r="D91" s="117" t="str">
        <f t="shared" si="12"/>
        <v>#ERROR!</v>
      </c>
      <c r="E91" s="114">
        <f t="shared" si="1"/>
        <v>0</v>
      </c>
      <c r="F91" s="115"/>
      <c r="G91" s="115"/>
      <c r="H91" s="116">
        <f t="shared" si="2"/>
        <v>5.58326</v>
      </c>
      <c r="I91" s="117">
        <v>0.91666</v>
      </c>
      <c r="J91" s="117">
        <v>4.6666</v>
      </c>
      <c r="K91" s="118">
        <f t="shared" si="3"/>
        <v>0</v>
      </c>
      <c r="L91" s="119">
        <f t="shared" si="4"/>
        <v>0</v>
      </c>
      <c r="M91" s="120"/>
      <c r="N91" s="121">
        <f t="shared" si="5"/>
        <v>0</v>
      </c>
      <c r="O91" s="120"/>
      <c r="P91" s="122">
        <f t="shared" si="6"/>
        <v>0</v>
      </c>
      <c r="Q91" s="123"/>
      <c r="R91" s="118">
        <f t="shared" si="7"/>
        <v>3.2042</v>
      </c>
      <c r="S91" s="122">
        <f t="shared" si="8"/>
        <v>0</v>
      </c>
      <c r="T91" s="122"/>
      <c r="U91" s="122"/>
      <c r="V91" s="122"/>
      <c r="W91" s="120"/>
      <c r="X91" s="122">
        <f t="shared" si="9"/>
        <v>1.6</v>
      </c>
      <c r="Y91" s="115"/>
      <c r="Z91" s="115"/>
      <c r="AA91" s="124">
        <v>1.6</v>
      </c>
      <c r="AB91" s="125">
        <f t="shared" si="10"/>
        <v>1.6042</v>
      </c>
      <c r="AC91" s="126">
        <v>0.0</v>
      </c>
      <c r="AD91" s="126">
        <v>1.6042</v>
      </c>
      <c r="AE91" s="126"/>
      <c r="AF91" s="117" t="str">
        <f t="shared" si="11"/>
        <v>#ERROR!</v>
      </c>
      <c r="AG91" s="124"/>
      <c r="AH91" s="124"/>
      <c r="AI91" s="124"/>
    </row>
    <row r="92" ht="12.0" customHeight="1">
      <c r="A92" s="112">
        <v>2016.0</v>
      </c>
      <c r="B92" s="112">
        <v>2016.0</v>
      </c>
      <c r="C92" s="10">
        <v>42522.0</v>
      </c>
      <c r="D92" s="117" t="str">
        <f t="shared" si="12"/>
        <v>#ERROR!</v>
      </c>
      <c r="E92" s="114">
        <f t="shared" si="1"/>
        <v>0</v>
      </c>
      <c r="F92" s="115"/>
      <c r="G92" s="115"/>
      <c r="H92" s="116">
        <f t="shared" si="2"/>
        <v>5.58326</v>
      </c>
      <c r="I92" s="117">
        <v>0.91666</v>
      </c>
      <c r="J92" s="117">
        <v>4.6666</v>
      </c>
      <c r="K92" s="118">
        <f t="shared" si="3"/>
        <v>0</v>
      </c>
      <c r="L92" s="119">
        <f t="shared" si="4"/>
        <v>0</v>
      </c>
      <c r="M92" s="120"/>
      <c r="N92" s="121">
        <f t="shared" si="5"/>
        <v>0</v>
      </c>
      <c r="O92" s="120"/>
      <c r="P92" s="122">
        <f t="shared" si="6"/>
        <v>0</v>
      </c>
      <c r="Q92" s="120"/>
      <c r="R92" s="118">
        <f t="shared" si="7"/>
        <v>6.8842</v>
      </c>
      <c r="S92" s="122">
        <f t="shared" si="8"/>
        <v>0</v>
      </c>
      <c r="T92" s="122"/>
      <c r="U92" s="122"/>
      <c r="V92" s="122"/>
      <c r="W92" s="120"/>
      <c r="X92" s="122">
        <f t="shared" si="9"/>
        <v>3.6</v>
      </c>
      <c r="Y92" s="115"/>
      <c r="Z92" s="115">
        <v>2.0</v>
      </c>
      <c r="AA92" s="124">
        <v>1.6</v>
      </c>
      <c r="AB92" s="125">
        <f t="shared" si="10"/>
        <v>3.2842</v>
      </c>
      <c r="AC92" s="126">
        <v>1.68</v>
      </c>
      <c r="AD92" s="126">
        <v>1.6042</v>
      </c>
      <c r="AE92" s="126"/>
      <c r="AF92" s="117" t="str">
        <f t="shared" si="11"/>
        <v>#ERROR!</v>
      </c>
      <c r="AG92" s="124"/>
      <c r="AH92" s="124"/>
      <c r="AI92" s="124"/>
    </row>
    <row r="93" ht="12.0" customHeight="1">
      <c r="A93" s="112">
        <v>2016.0</v>
      </c>
      <c r="B93" s="112">
        <v>2016.0</v>
      </c>
      <c r="C93" s="10">
        <v>42552.0</v>
      </c>
      <c r="D93" s="117" t="str">
        <f t="shared" si="12"/>
        <v>#ERROR!</v>
      </c>
      <c r="E93" s="114">
        <f t="shared" si="1"/>
        <v>0</v>
      </c>
      <c r="F93" s="115"/>
      <c r="G93" s="115"/>
      <c r="H93" s="116">
        <f t="shared" si="2"/>
        <v>5.58326</v>
      </c>
      <c r="I93" s="117">
        <v>0.91666</v>
      </c>
      <c r="J93" s="117">
        <v>4.6666</v>
      </c>
      <c r="K93" s="118">
        <f t="shared" si="3"/>
        <v>0</v>
      </c>
      <c r="L93" s="119">
        <f t="shared" si="4"/>
        <v>0</v>
      </c>
      <c r="M93" s="120"/>
      <c r="N93" s="121">
        <f t="shared" si="5"/>
        <v>0</v>
      </c>
      <c r="O93" s="120"/>
      <c r="P93" s="122">
        <f t="shared" si="6"/>
        <v>0</v>
      </c>
      <c r="Q93" s="123"/>
      <c r="R93" s="118">
        <f t="shared" si="7"/>
        <v>5.2042</v>
      </c>
      <c r="S93" s="122">
        <f t="shared" si="8"/>
        <v>0</v>
      </c>
      <c r="T93" s="122"/>
      <c r="U93" s="122"/>
      <c r="V93" s="122"/>
      <c r="W93" s="120"/>
      <c r="X93" s="122">
        <f t="shared" si="9"/>
        <v>3.6</v>
      </c>
      <c r="Y93" s="115">
        <v>2.0</v>
      </c>
      <c r="Z93" s="115">
        <v>0.0</v>
      </c>
      <c r="AA93" s="124">
        <v>1.6</v>
      </c>
      <c r="AB93" s="125">
        <f t="shared" si="10"/>
        <v>1.6042</v>
      </c>
      <c r="AC93" s="126">
        <v>0.0</v>
      </c>
      <c r="AD93" s="126">
        <v>1.6042</v>
      </c>
      <c r="AE93" s="126"/>
      <c r="AF93" s="117" t="str">
        <f t="shared" si="11"/>
        <v>#ERROR!</v>
      </c>
      <c r="AG93" s="124"/>
      <c r="AH93" s="124"/>
      <c r="AI93" s="124"/>
    </row>
    <row r="94" ht="12.0" customHeight="1">
      <c r="A94" s="112">
        <v>2016.0</v>
      </c>
      <c r="B94" s="112">
        <v>2016.0</v>
      </c>
      <c r="C94" s="10">
        <v>42583.0</v>
      </c>
      <c r="D94" s="117" t="str">
        <f t="shared" si="12"/>
        <v>#ERROR!</v>
      </c>
      <c r="E94" s="114">
        <f t="shared" si="1"/>
        <v>0</v>
      </c>
      <c r="F94" s="115"/>
      <c r="G94" s="115"/>
      <c r="H94" s="116">
        <f t="shared" si="2"/>
        <v>5.58326</v>
      </c>
      <c r="I94" s="117">
        <v>0.91666</v>
      </c>
      <c r="J94" s="117">
        <v>4.6666</v>
      </c>
      <c r="K94" s="118">
        <f t="shared" si="3"/>
        <v>0</v>
      </c>
      <c r="L94" s="119">
        <f t="shared" si="4"/>
        <v>0</v>
      </c>
      <c r="M94" s="120"/>
      <c r="N94" s="121">
        <f t="shared" si="5"/>
        <v>0</v>
      </c>
      <c r="O94" s="120"/>
      <c r="P94" s="122">
        <f t="shared" si="6"/>
        <v>0</v>
      </c>
      <c r="Q94" s="123"/>
      <c r="R94" s="118">
        <f t="shared" si="7"/>
        <v>3.2042</v>
      </c>
      <c r="S94" s="122">
        <f t="shared" si="8"/>
        <v>0</v>
      </c>
      <c r="T94" s="122"/>
      <c r="U94" s="122"/>
      <c r="V94" s="122"/>
      <c r="W94" s="120"/>
      <c r="X94" s="122">
        <f t="shared" si="9"/>
        <v>1.6</v>
      </c>
      <c r="Y94" s="115"/>
      <c r="Z94" s="115"/>
      <c r="AA94" s="124">
        <v>1.6</v>
      </c>
      <c r="AB94" s="125">
        <f t="shared" si="10"/>
        <v>1.6042</v>
      </c>
      <c r="AC94" s="126">
        <v>0.0</v>
      </c>
      <c r="AD94" s="126">
        <v>1.6042</v>
      </c>
      <c r="AE94" s="126"/>
      <c r="AF94" s="117" t="str">
        <f t="shared" si="11"/>
        <v>#ERROR!</v>
      </c>
      <c r="AG94" s="124"/>
      <c r="AH94" s="124"/>
      <c r="AI94" s="124"/>
    </row>
    <row r="95" ht="12.0" customHeight="1">
      <c r="A95" s="112">
        <v>2016.0</v>
      </c>
      <c r="B95" s="112">
        <v>2016.0</v>
      </c>
      <c r="C95" s="10">
        <v>42614.0</v>
      </c>
      <c r="D95" s="117" t="str">
        <f t="shared" si="12"/>
        <v>#ERROR!</v>
      </c>
      <c r="E95" s="114">
        <f t="shared" si="1"/>
        <v>0</v>
      </c>
      <c r="F95" s="115"/>
      <c r="G95" s="115"/>
      <c r="H95" s="116">
        <f t="shared" si="2"/>
        <v>5.58326</v>
      </c>
      <c r="I95" s="117">
        <v>0.91666</v>
      </c>
      <c r="J95" s="117">
        <v>4.6666</v>
      </c>
      <c r="K95" s="118">
        <f t="shared" si="3"/>
        <v>0</v>
      </c>
      <c r="L95" s="119">
        <f t="shared" si="4"/>
        <v>0</v>
      </c>
      <c r="M95" s="120"/>
      <c r="N95" s="121">
        <f t="shared" si="5"/>
        <v>0</v>
      </c>
      <c r="O95" s="120"/>
      <c r="P95" s="122">
        <f t="shared" si="6"/>
        <v>0</v>
      </c>
      <c r="Q95" s="120"/>
      <c r="R95" s="118">
        <f t="shared" si="7"/>
        <v>3.6042</v>
      </c>
      <c r="S95" s="122">
        <f t="shared" si="8"/>
        <v>0</v>
      </c>
      <c r="T95" s="122"/>
      <c r="U95" s="122"/>
      <c r="V95" s="122"/>
      <c r="W95" s="120"/>
      <c r="X95" s="122">
        <f t="shared" si="9"/>
        <v>2</v>
      </c>
      <c r="Y95" s="115"/>
      <c r="Z95" s="115">
        <v>0.4</v>
      </c>
      <c r="AA95" s="124">
        <v>1.6</v>
      </c>
      <c r="AB95" s="125">
        <f t="shared" si="10"/>
        <v>1.6042</v>
      </c>
      <c r="AC95" s="126">
        <v>0.0</v>
      </c>
      <c r="AD95" s="126">
        <v>1.6042</v>
      </c>
      <c r="AE95" s="126"/>
      <c r="AF95" s="117" t="str">
        <f t="shared" si="11"/>
        <v>#ERROR!</v>
      </c>
      <c r="AG95" s="124"/>
      <c r="AH95" s="124"/>
      <c r="AI95" s="124"/>
    </row>
    <row r="96" ht="12.0" customHeight="1">
      <c r="A96" s="112">
        <v>2016.0</v>
      </c>
      <c r="B96" s="112">
        <v>2016.0</v>
      </c>
      <c r="C96" s="10">
        <v>42644.0</v>
      </c>
      <c r="D96" s="117" t="str">
        <f t="shared" si="12"/>
        <v>#ERROR!</v>
      </c>
      <c r="E96" s="114">
        <f t="shared" si="1"/>
        <v>0</v>
      </c>
      <c r="F96" s="115"/>
      <c r="G96" s="115"/>
      <c r="H96" s="116">
        <f t="shared" si="2"/>
        <v>5.58326</v>
      </c>
      <c r="I96" s="117">
        <v>0.91666</v>
      </c>
      <c r="J96" s="117">
        <v>4.6666</v>
      </c>
      <c r="K96" s="118">
        <f t="shared" si="3"/>
        <v>0</v>
      </c>
      <c r="L96" s="119">
        <f t="shared" si="4"/>
        <v>0</v>
      </c>
      <c r="M96" s="120"/>
      <c r="N96" s="121">
        <f t="shared" si="5"/>
        <v>0</v>
      </c>
      <c r="O96" s="120"/>
      <c r="P96" s="122">
        <f t="shared" si="6"/>
        <v>0</v>
      </c>
      <c r="Q96" s="120"/>
      <c r="R96" s="118">
        <f t="shared" si="7"/>
        <v>3.2042</v>
      </c>
      <c r="S96" s="122">
        <f t="shared" si="8"/>
        <v>0</v>
      </c>
      <c r="T96" s="122"/>
      <c r="U96" s="122"/>
      <c r="V96" s="122"/>
      <c r="W96" s="120"/>
      <c r="X96" s="122">
        <f t="shared" si="9"/>
        <v>1.6</v>
      </c>
      <c r="Y96" s="115"/>
      <c r="Z96" s="115"/>
      <c r="AA96" s="124">
        <v>1.6</v>
      </c>
      <c r="AB96" s="125">
        <f t="shared" si="10"/>
        <v>1.6042</v>
      </c>
      <c r="AC96" s="126">
        <v>0.0</v>
      </c>
      <c r="AD96" s="126">
        <v>1.6042</v>
      </c>
      <c r="AE96" s="126"/>
      <c r="AF96" s="117" t="str">
        <f t="shared" si="11"/>
        <v>#ERROR!</v>
      </c>
      <c r="AG96" s="124"/>
      <c r="AH96" s="124"/>
      <c r="AI96" s="124"/>
    </row>
    <row r="97" ht="12.0" customHeight="1">
      <c r="A97" s="112">
        <v>2016.0</v>
      </c>
      <c r="B97" s="112">
        <v>2016.0</v>
      </c>
      <c r="C97" s="10">
        <v>42675.0</v>
      </c>
      <c r="D97" s="117" t="str">
        <f t="shared" si="12"/>
        <v>#ERROR!</v>
      </c>
      <c r="E97" s="114">
        <f t="shared" si="1"/>
        <v>0</v>
      </c>
      <c r="F97" s="115"/>
      <c r="G97" s="115"/>
      <c r="H97" s="116">
        <f t="shared" si="2"/>
        <v>5.58326</v>
      </c>
      <c r="I97" s="117">
        <v>0.91666</v>
      </c>
      <c r="J97" s="117">
        <v>4.6666</v>
      </c>
      <c r="K97" s="118">
        <f t="shared" si="3"/>
        <v>0</v>
      </c>
      <c r="L97" s="119">
        <f t="shared" si="4"/>
        <v>0</v>
      </c>
      <c r="M97" s="120"/>
      <c r="N97" s="121">
        <f t="shared" si="5"/>
        <v>0</v>
      </c>
      <c r="O97" s="120"/>
      <c r="P97" s="122">
        <f t="shared" si="6"/>
        <v>0</v>
      </c>
      <c r="Q97" s="120"/>
      <c r="R97" s="118">
        <f t="shared" si="7"/>
        <v>8.2042</v>
      </c>
      <c r="S97" s="122">
        <f t="shared" si="8"/>
        <v>0</v>
      </c>
      <c r="T97" s="122"/>
      <c r="U97" s="122"/>
      <c r="V97" s="122"/>
      <c r="W97" s="120"/>
      <c r="X97" s="122">
        <f t="shared" si="9"/>
        <v>6.6</v>
      </c>
      <c r="Y97" s="115">
        <v>3.0</v>
      </c>
      <c r="Z97" s="115">
        <v>2.0</v>
      </c>
      <c r="AA97" s="124">
        <v>1.6</v>
      </c>
      <c r="AB97" s="125">
        <f t="shared" si="10"/>
        <v>1.6042</v>
      </c>
      <c r="AC97" s="126">
        <v>0.0</v>
      </c>
      <c r="AD97" s="126">
        <v>1.6042</v>
      </c>
      <c r="AE97" s="126"/>
      <c r="AF97" s="117" t="str">
        <f t="shared" si="11"/>
        <v>#ERROR!</v>
      </c>
      <c r="AG97" s="124"/>
      <c r="AH97" s="124"/>
      <c r="AI97" s="124"/>
    </row>
    <row r="98" ht="12.0" customHeight="1">
      <c r="A98" s="127">
        <v>2016.0</v>
      </c>
      <c r="B98" s="127">
        <v>2016.0</v>
      </c>
      <c r="C98" s="11">
        <v>42705.0</v>
      </c>
      <c r="D98" s="128" t="str">
        <f t="shared" si="12"/>
        <v>#ERROR!</v>
      </c>
      <c r="E98" s="114">
        <f t="shared" si="1"/>
        <v>0</v>
      </c>
      <c r="F98" s="115"/>
      <c r="G98" s="115"/>
      <c r="H98" s="116">
        <f t="shared" si="2"/>
        <v>5.58326</v>
      </c>
      <c r="I98" s="117">
        <v>0.91666</v>
      </c>
      <c r="J98" s="117">
        <v>4.6666</v>
      </c>
      <c r="K98" s="118">
        <f t="shared" si="3"/>
        <v>0</v>
      </c>
      <c r="L98" s="119">
        <f t="shared" si="4"/>
        <v>0</v>
      </c>
      <c r="M98" s="131"/>
      <c r="N98" s="121">
        <f t="shared" si="5"/>
        <v>0</v>
      </c>
      <c r="O98" s="130"/>
      <c r="P98" s="122">
        <f t="shared" si="6"/>
        <v>0</v>
      </c>
      <c r="Q98" s="130"/>
      <c r="R98" s="118">
        <f t="shared" si="7"/>
        <v>3.2042</v>
      </c>
      <c r="S98" s="122">
        <f t="shared" si="8"/>
        <v>0</v>
      </c>
      <c r="T98" s="122"/>
      <c r="U98" s="122"/>
      <c r="V98" s="122"/>
      <c r="W98" s="130"/>
      <c r="X98" s="122">
        <f t="shared" si="9"/>
        <v>1.6</v>
      </c>
      <c r="Y98" s="129"/>
      <c r="Z98" s="129"/>
      <c r="AA98" s="124">
        <v>1.6</v>
      </c>
      <c r="AB98" s="125">
        <f t="shared" si="10"/>
        <v>1.6042</v>
      </c>
      <c r="AC98" s="126">
        <v>0.0</v>
      </c>
      <c r="AD98" s="126">
        <v>1.6042</v>
      </c>
      <c r="AE98" s="126"/>
      <c r="AF98" s="117" t="str">
        <f t="shared" si="11"/>
        <v>#ERROR!</v>
      </c>
      <c r="AG98" s="131"/>
      <c r="AH98" s="124"/>
      <c r="AI98" s="124"/>
    </row>
    <row r="99" ht="12.0" customHeight="1">
      <c r="A99" s="112">
        <v>2017.0</v>
      </c>
      <c r="B99" s="112">
        <v>2017.0</v>
      </c>
      <c r="C99" s="10">
        <v>42736.0</v>
      </c>
      <c r="D99" s="117" t="str">
        <f t="shared" si="12"/>
        <v>#ERROR!</v>
      </c>
      <c r="E99" s="114">
        <f t="shared" si="1"/>
        <v>0</v>
      </c>
      <c r="F99" s="115"/>
      <c r="G99" s="115"/>
      <c r="H99" s="116">
        <f t="shared" si="2"/>
        <v>5.66666</v>
      </c>
      <c r="I99" s="117">
        <v>0.91666</v>
      </c>
      <c r="J99" s="117">
        <v>4.75</v>
      </c>
      <c r="K99" s="118">
        <f t="shared" si="3"/>
        <v>0</v>
      </c>
      <c r="L99" s="119">
        <f t="shared" si="4"/>
        <v>0</v>
      </c>
      <c r="M99" s="120"/>
      <c r="N99" s="121">
        <f t="shared" si="5"/>
        <v>0</v>
      </c>
      <c r="O99" s="120"/>
      <c r="P99" s="122">
        <f t="shared" si="6"/>
        <v>0</v>
      </c>
      <c r="Q99" s="123"/>
      <c r="R99" s="118">
        <f t="shared" si="7"/>
        <v>4.8916</v>
      </c>
      <c r="S99" s="122">
        <f t="shared" si="8"/>
        <v>0</v>
      </c>
      <c r="T99" s="122"/>
      <c r="U99" s="122"/>
      <c r="V99" s="122"/>
      <c r="W99" s="120"/>
      <c r="X99" s="122">
        <f t="shared" si="9"/>
        <v>2.5</v>
      </c>
      <c r="Y99" s="115"/>
      <c r="Z99" s="115"/>
      <c r="AA99" s="124">
        <v>2.5</v>
      </c>
      <c r="AB99" s="125">
        <f t="shared" si="10"/>
        <v>2.3916</v>
      </c>
      <c r="AC99" s="126">
        <v>0.8333</v>
      </c>
      <c r="AD99" s="126">
        <v>1.5583</v>
      </c>
      <c r="AE99" s="126"/>
      <c r="AF99" s="117" t="str">
        <f t="shared" si="11"/>
        <v>#ERROR!</v>
      </c>
      <c r="AG99" s="124"/>
      <c r="AH99" s="124"/>
      <c r="AI99" s="124"/>
    </row>
    <row r="100" ht="12.0" customHeight="1">
      <c r="A100" s="112">
        <v>2017.0</v>
      </c>
      <c r="B100" s="112">
        <v>2017.0</v>
      </c>
      <c r="C100" s="10">
        <v>42767.0</v>
      </c>
      <c r="D100" s="117" t="str">
        <f t="shared" si="12"/>
        <v>#ERROR!</v>
      </c>
      <c r="E100" s="114">
        <f t="shared" si="1"/>
        <v>0</v>
      </c>
      <c r="F100" s="115"/>
      <c r="G100" s="115"/>
      <c r="H100" s="116">
        <f t="shared" si="2"/>
        <v>5.66666</v>
      </c>
      <c r="I100" s="117">
        <v>0.91666</v>
      </c>
      <c r="J100" s="117">
        <v>4.75</v>
      </c>
      <c r="K100" s="118">
        <f t="shared" si="3"/>
        <v>0</v>
      </c>
      <c r="L100" s="119">
        <f t="shared" si="4"/>
        <v>0</v>
      </c>
      <c r="M100" s="120"/>
      <c r="N100" s="121">
        <f t="shared" si="5"/>
        <v>0</v>
      </c>
      <c r="O100" s="120"/>
      <c r="P100" s="122">
        <f t="shared" si="6"/>
        <v>0</v>
      </c>
      <c r="Q100" s="123"/>
      <c r="R100" s="118">
        <f t="shared" si="7"/>
        <v>4.8916</v>
      </c>
      <c r="S100" s="122">
        <f t="shared" si="8"/>
        <v>0</v>
      </c>
      <c r="T100" s="122"/>
      <c r="U100" s="122"/>
      <c r="V100" s="122"/>
      <c r="W100" s="120"/>
      <c r="X100" s="122">
        <f t="shared" si="9"/>
        <v>2.5</v>
      </c>
      <c r="Y100" s="115"/>
      <c r="Z100" s="115"/>
      <c r="AA100" s="124">
        <v>2.5</v>
      </c>
      <c r="AB100" s="125">
        <f t="shared" si="10"/>
        <v>2.3916</v>
      </c>
      <c r="AC100" s="126">
        <v>0.8333</v>
      </c>
      <c r="AD100" s="126">
        <v>1.5583</v>
      </c>
      <c r="AE100" s="126"/>
      <c r="AF100" s="117" t="str">
        <f t="shared" si="11"/>
        <v>#ERROR!</v>
      </c>
      <c r="AG100" s="124"/>
      <c r="AH100" s="124"/>
      <c r="AI100" s="124"/>
    </row>
    <row r="101" ht="12.0" customHeight="1">
      <c r="A101" s="112">
        <v>2017.0</v>
      </c>
      <c r="B101" s="112">
        <v>2017.0</v>
      </c>
      <c r="C101" s="10">
        <v>42795.0</v>
      </c>
      <c r="D101" s="117" t="str">
        <f t="shared" si="12"/>
        <v>#ERROR!</v>
      </c>
      <c r="E101" s="114">
        <f t="shared" si="1"/>
        <v>0</v>
      </c>
      <c r="F101" s="115"/>
      <c r="G101" s="115"/>
      <c r="H101" s="116">
        <f t="shared" si="2"/>
        <v>5.66666</v>
      </c>
      <c r="I101" s="117">
        <v>0.91666</v>
      </c>
      <c r="J101" s="117">
        <v>4.75</v>
      </c>
      <c r="K101" s="118">
        <f t="shared" si="3"/>
        <v>0</v>
      </c>
      <c r="L101" s="119">
        <f t="shared" si="4"/>
        <v>0</v>
      </c>
      <c r="M101" s="120"/>
      <c r="N101" s="121">
        <f t="shared" si="5"/>
        <v>0</v>
      </c>
      <c r="O101" s="120"/>
      <c r="P101" s="122">
        <f t="shared" si="6"/>
        <v>0</v>
      </c>
      <c r="Q101" s="120"/>
      <c r="R101" s="118">
        <f t="shared" si="7"/>
        <v>4.8916</v>
      </c>
      <c r="S101" s="122">
        <f t="shared" si="8"/>
        <v>0</v>
      </c>
      <c r="T101" s="122"/>
      <c r="U101" s="122"/>
      <c r="V101" s="122"/>
      <c r="W101" s="120"/>
      <c r="X101" s="122">
        <f t="shared" si="9"/>
        <v>2.5</v>
      </c>
      <c r="Y101" s="115"/>
      <c r="Z101" s="115"/>
      <c r="AA101" s="124">
        <v>2.5</v>
      </c>
      <c r="AB101" s="125">
        <f t="shared" si="10"/>
        <v>2.3916</v>
      </c>
      <c r="AC101" s="126">
        <v>0.8333</v>
      </c>
      <c r="AD101" s="126">
        <v>1.5583</v>
      </c>
      <c r="AE101" s="126"/>
      <c r="AF101" s="117" t="str">
        <f t="shared" si="11"/>
        <v>#ERROR!</v>
      </c>
      <c r="AG101" s="124"/>
      <c r="AH101" s="124"/>
      <c r="AI101" s="124"/>
    </row>
    <row r="102" ht="12.0" customHeight="1">
      <c r="A102" s="112">
        <v>2017.0</v>
      </c>
      <c r="B102" s="112">
        <v>2017.0</v>
      </c>
      <c r="C102" s="10">
        <v>42826.0</v>
      </c>
      <c r="D102" s="117" t="str">
        <f t="shared" si="12"/>
        <v>#ERROR!</v>
      </c>
      <c r="E102" s="114">
        <f t="shared" si="1"/>
        <v>0</v>
      </c>
      <c r="F102" s="115"/>
      <c r="G102" s="115"/>
      <c r="H102" s="116">
        <f t="shared" si="2"/>
        <v>5.66666</v>
      </c>
      <c r="I102" s="117">
        <v>0.91666</v>
      </c>
      <c r="J102" s="117">
        <v>4.75</v>
      </c>
      <c r="K102" s="118">
        <f t="shared" si="3"/>
        <v>0</v>
      </c>
      <c r="L102" s="119">
        <f t="shared" si="4"/>
        <v>0</v>
      </c>
      <c r="M102" s="120"/>
      <c r="N102" s="121">
        <f t="shared" si="5"/>
        <v>0</v>
      </c>
      <c r="O102" s="120"/>
      <c r="P102" s="122">
        <f t="shared" si="6"/>
        <v>0</v>
      </c>
      <c r="Q102" s="123"/>
      <c r="R102" s="118">
        <f t="shared" si="7"/>
        <v>4.8916</v>
      </c>
      <c r="S102" s="122">
        <f t="shared" si="8"/>
        <v>0</v>
      </c>
      <c r="T102" s="122"/>
      <c r="U102" s="122"/>
      <c r="V102" s="122"/>
      <c r="W102" s="120"/>
      <c r="X102" s="122">
        <f t="shared" si="9"/>
        <v>2.5</v>
      </c>
      <c r="Y102" s="115"/>
      <c r="Z102" s="115"/>
      <c r="AA102" s="124">
        <v>2.5</v>
      </c>
      <c r="AB102" s="125">
        <f t="shared" si="10"/>
        <v>2.3916</v>
      </c>
      <c r="AC102" s="126">
        <v>0.8333</v>
      </c>
      <c r="AD102" s="126">
        <v>1.5583</v>
      </c>
      <c r="AE102" s="126"/>
      <c r="AF102" s="117" t="str">
        <f t="shared" si="11"/>
        <v>#ERROR!</v>
      </c>
      <c r="AG102" s="124"/>
      <c r="AH102" s="124"/>
      <c r="AI102" s="124"/>
    </row>
    <row r="103" ht="12.0" customHeight="1">
      <c r="A103" s="112">
        <v>2017.0</v>
      </c>
      <c r="B103" s="112">
        <v>2017.0</v>
      </c>
      <c r="C103" s="10">
        <v>42856.0</v>
      </c>
      <c r="D103" s="117" t="str">
        <f t="shared" si="12"/>
        <v>#ERROR!</v>
      </c>
      <c r="E103" s="114">
        <f t="shared" si="1"/>
        <v>0</v>
      </c>
      <c r="F103" s="115"/>
      <c r="G103" s="115"/>
      <c r="H103" s="116">
        <f t="shared" si="2"/>
        <v>5.66666</v>
      </c>
      <c r="I103" s="117">
        <v>0.91666</v>
      </c>
      <c r="J103" s="117">
        <v>4.75</v>
      </c>
      <c r="K103" s="118">
        <f t="shared" si="3"/>
        <v>0</v>
      </c>
      <c r="L103" s="119">
        <f t="shared" si="4"/>
        <v>0</v>
      </c>
      <c r="M103" s="120"/>
      <c r="N103" s="121">
        <f t="shared" si="5"/>
        <v>0</v>
      </c>
      <c r="O103" s="120"/>
      <c r="P103" s="122">
        <f t="shared" si="6"/>
        <v>0</v>
      </c>
      <c r="Q103" s="123"/>
      <c r="R103" s="118">
        <f t="shared" si="7"/>
        <v>4.8916</v>
      </c>
      <c r="S103" s="122">
        <f t="shared" si="8"/>
        <v>0</v>
      </c>
      <c r="T103" s="122"/>
      <c r="U103" s="122"/>
      <c r="V103" s="122"/>
      <c r="W103" s="120"/>
      <c r="X103" s="122">
        <f t="shared" si="9"/>
        <v>2.5</v>
      </c>
      <c r="Y103" s="115"/>
      <c r="Z103" s="115"/>
      <c r="AA103" s="124">
        <v>2.5</v>
      </c>
      <c r="AB103" s="125">
        <f t="shared" si="10"/>
        <v>2.3916</v>
      </c>
      <c r="AC103" s="126">
        <v>0.8333</v>
      </c>
      <c r="AD103" s="126">
        <v>1.5583</v>
      </c>
      <c r="AE103" s="126"/>
      <c r="AF103" s="117" t="str">
        <f t="shared" si="11"/>
        <v>#ERROR!</v>
      </c>
      <c r="AG103" s="124"/>
      <c r="AH103" s="124"/>
      <c r="AI103" s="124"/>
    </row>
    <row r="104" ht="12.0" customHeight="1">
      <c r="A104" s="112">
        <v>2017.0</v>
      </c>
      <c r="B104" s="112">
        <v>2017.0</v>
      </c>
      <c r="C104" s="10">
        <v>42887.0</v>
      </c>
      <c r="D104" s="117" t="str">
        <f t="shared" si="12"/>
        <v>#ERROR!</v>
      </c>
      <c r="E104" s="114">
        <f t="shared" si="1"/>
        <v>0</v>
      </c>
      <c r="F104" s="115"/>
      <c r="G104" s="115"/>
      <c r="H104" s="116">
        <f t="shared" si="2"/>
        <v>5.66666</v>
      </c>
      <c r="I104" s="117">
        <v>0.91666</v>
      </c>
      <c r="J104" s="117">
        <v>4.75</v>
      </c>
      <c r="K104" s="118">
        <f t="shared" si="3"/>
        <v>0</v>
      </c>
      <c r="L104" s="119">
        <f t="shared" si="4"/>
        <v>0</v>
      </c>
      <c r="M104" s="120"/>
      <c r="N104" s="121">
        <f t="shared" si="5"/>
        <v>0</v>
      </c>
      <c r="O104" s="120"/>
      <c r="P104" s="122">
        <f t="shared" si="6"/>
        <v>0</v>
      </c>
      <c r="Q104" s="120"/>
      <c r="R104" s="118">
        <f t="shared" si="7"/>
        <v>4.8916</v>
      </c>
      <c r="S104" s="122">
        <f t="shared" si="8"/>
        <v>0</v>
      </c>
      <c r="T104" s="122"/>
      <c r="U104" s="122"/>
      <c r="V104" s="122"/>
      <c r="W104" s="120"/>
      <c r="X104" s="122">
        <f t="shared" si="9"/>
        <v>2.5</v>
      </c>
      <c r="Y104" s="115"/>
      <c r="Z104" s="115"/>
      <c r="AA104" s="124">
        <v>2.5</v>
      </c>
      <c r="AB104" s="125">
        <f t="shared" si="10"/>
        <v>2.3916</v>
      </c>
      <c r="AC104" s="126">
        <v>0.8333</v>
      </c>
      <c r="AD104" s="126">
        <v>1.5583</v>
      </c>
      <c r="AE104" s="126"/>
      <c r="AF104" s="117" t="str">
        <f t="shared" si="11"/>
        <v>#ERROR!</v>
      </c>
      <c r="AG104" s="124"/>
      <c r="AH104" s="124"/>
      <c r="AI104" s="124"/>
    </row>
    <row r="105" ht="12.0" customHeight="1">
      <c r="A105" s="112">
        <v>2017.0</v>
      </c>
      <c r="B105" s="112">
        <v>2017.0</v>
      </c>
      <c r="C105" s="10">
        <v>42917.0</v>
      </c>
      <c r="D105" s="117" t="str">
        <f t="shared" si="12"/>
        <v>#ERROR!</v>
      </c>
      <c r="E105" s="114">
        <f t="shared" si="1"/>
        <v>0</v>
      </c>
      <c r="F105" s="115"/>
      <c r="G105" s="115"/>
      <c r="H105" s="116">
        <f t="shared" si="2"/>
        <v>5.66666</v>
      </c>
      <c r="I105" s="117">
        <v>0.91666</v>
      </c>
      <c r="J105" s="117">
        <v>4.75</v>
      </c>
      <c r="K105" s="118">
        <f t="shared" si="3"/>
        <v>0</v>
      </c>
      <c r="L105" s="119">
        <f t="shared" si="4"/>
        <v>0</v>
      </c>
      <c r="M105" s="120"/>
      <c r="N105" s="121">
        <f t="shared" si="5"/>
        <v>0</v>
      </c>
      <c r="O105" s="120"/>
      <c r="P105" s="122">
        <f t="shared" si="6"/>
        <v>0</v>
      </c>
      <c r="Q105" s="123"/>
      <c r="R105" s="118">
        <f t="shared" si="7"/>
        <v>4.8916</v>
      </c>
      <c r="S105" s="122">
        <f t="shared" si="8"/>
        <v>0</v>
      </c>
      <c r="T105" s="122"/>
      <c r="U105" s="122"/>
      <c r="V105" s="122"/>
      <c r="W105" s="120"/>
      <c r="X105" s="122">
        <f t="shared" si="9"/>
        <v>2.5</v>
      </c>
      <c r="Y105" s="115">
        <v>0.0</v>
      </c>
      <c r="Z105" s="115">
        <v>0.0</v>
      </c>
      <c r="AA105" s="124">
        <v>2.5</v>
      </c>
      <c r="AB105" s="125">
        <f t="shared" si="10"/>
        <v>2.3916</v>
      </c>
      <c r="AC105" s="126">
        <v>0.8333</v>
      </c>
      <c r="AD105" s="126">
        <v>1.5583</v>
      </c>
      <c r="AE105" s="126"/>
      <c r="AF105" s="117" t="str">
        <f t="shared" si="11"/>
        <v>#ERROR!</v>
      </c>
      <c r="AG105" s="124"/>
      <c r="AH105" s="124"/>
      <c r="AI105" s="124"/>
    </row>
    <row r="106" ht="12.0" customHeight="1">
      <c r="A106" s="112">
        <v>2017.0</v>
      </c>
      <c r="B106" s="112">
        <v>2017.0</v>
      </c>
      <c r="C106" s="10">
        <v>42948.0</v>
      </c>
      <c r="D106" s="117" t="str">
        <f t="shared" si="12"/>
        <v>#ERROR!</v>
      </c>
      <c r="E106" s="114">
        <f t="shared" si="1"/>
        <v>0</v>
      </c>
      <c r="F106" s="115"/>
      <c r="G106" s="115"/>
      <c r="H106" s="116">
        <f t="shared" si="2"/>
        <v>5.66666</v>
      </c>
      <c r="I106" s="117">
        <v>0.91666</v>
      </c>
      <c r="J106" s="117">
        <v>4.75</v>
      </c>
      <c r="K106" s="118">
        <f t="shared" si="3"/>
        <v>0</v>
      </c>
      <c r="L106" s="119">
        <f t="shared" si="4"/>
        <v>0</v>
      </c>
      <c r="M106" s="120"/>
      <c r="N106" s="121">
        <f t="shared" si="5"/>
        <v>0</v>
      </c>
      <c r="O106" s="120"/>
      <c r="P106" s="122">
        <f t="shared" si="6"/>
        <v>0</v>
      </c>
      <c r="Q106" s="123"/>
      <c r="R106" s="118">
        <f t="shared" si="7"/>
        <v>4.8916</v>
      </c>
      <c r="S106" s="122">
        <f t="shared" si="8"/>
        <v>0</v>
      </c>
      <c r="T106" s="122"/>
      <c r="U106" s="122"/>
      <c r="V106" s="122"/>
      <c r="W106" s="120"/>
      <c r="X106" s="122">
        <f t="shared" si="9"/>
        <v>2.5</v>
      </c>
      <c r="Y106" s="115"/>
      <c r="Z106" s="115"/>
      <c r="AA106" s="124">
        <v>2.5</v>
      </c>
      <c r="AB106" s="125">
        <f t="shared" si="10"/>
        <v>2.3916</v>
      </c>
      <c r="AC106" s="126">
        <v>0.8333</v>
      </c>
      <c r="AD106" s="126">
        <v>1.5583</v>
      </c>
      <c r="AE106" s="126"/>
      <c r="AF106" s="117" t="str">
        <f t="shared" si="11"/>
        <v>#ERROR!</v>
      </c>
      <c r="AG106" s="124"/>
      <c r="AH106" s="124"/>
      <c r="AI106" s="124"/>
    </row>
    <row r="107" ht="12.0" customHeight="1">
      <c r="A107" s="112">
        <v>2017.0</v>
      </c>
      <c r="B107" s="112">
        <v>2017.0</v>
      </c>
      <c r="C107" s="10">
        <v>42979.0</v>
      </c>
      <c r="D107" s="117" t="str">
        <f t="shared" si="12"/>
        <v>#ERROR!</v>
      </c>
      <c r="E107" s="114">
        <f t="shared" si="1"/>
        <v>0</v>
      </c>
      <c r="F107" s="115"/>
      <c r="G107" s="115"/>
      <c r="H107" s="116">
        <f t="shared" si="2"/>
        <v>5.66666</v>
      </c>
      <c r="I107" s="117">
        <v>0.91666</v>
      </c>
      <c r="J107" s="117">
        <v>4.75</v>
      </c>
      <c r="K107" s="118">
        <f t="shared" si="3"/>
        <v>0</v>
      </c>
      <c r="L107" s="119">
        <f t="shared" si="4"/>
        <v>0</v>
      </c>
      <c r="M107" s="120"/>
      <c r="N107" s="121">
        <f t="shared" si="5"/>
        <v>0</v>
      </c>
      <c r="O107" s="120"/>
      <c r="P107" s="122">
        <f t="shared" si="6"/>
        <v>0</v>
      </c>
      <c r="Q107" s="120"/>
      <c r="R107" s="118">
        <f t="shared" si="7"/>
        <v>4.8916</v>
      </c>
      <c r="S107" s="122">
        <f t="shared" si="8"/>
        <v>0</v>
      </c>
      <c r="T107" s="122"/>
      <c r="U107" s="122"/>
      <c r="V107" s="122"/>
      <c r="W107" s="120"/>
      <c r="X107" s="122">
        <f t="shared" si="9"/>
        <v>2.5</v>
      </c>
      <c r="Y107" s="115"/>
      <c r="Z107" s="115"/>
      <c r="AA107" s="124">
        <v>2.5</v>
      </c>
      <c r="AB107" s="125">
        <f t="shared" si="10"/>
        <v>2.3916</v>
      </c>
      <c r="AC107" s="126">
        <v>0.8333</v>
      </c>
      <c r="AD107" s="126">
        <v>1.5583</v>
      </c>
      <c r="AE107" s="126"/>
      <c r="AF107" s="117" t="str">
        <f t="shared" si="11"/>
        <v>#ERROR!</v>
      </c>
      <c r="AG107" s="124"/>
      <c r="AH107" s="124"/>
      <c r="AI107" s="124"/>
    </row>
    <row r="108" ht="12.0" customHeight="1">
      <c r="A108" s="112">
        <v>2017.0</v>
      </c>
      <c r="B108" s="112">
        <v>2017.0</v>
      </c>
      <c r="C108" s="10">
        <v>43009.0</v>
      </c>
      <c r="D108" s="117" t="str">
        <f t="shared" si="12"/>
        <v>#ERROR!</v>
      </c>
      <c r="E108" s="114">
        <f t="shared" si="1"/>
        <v>0</v>
      </c>
      <c r="F108" s="115"/>
      <c r="G108" s="115"/>
      <c r="H108" s="116">
        <f t="shared" si="2"/>
        <v>5.66666</v>
      </c>
      <c r="I108" s="117">
        <v>0.91666</v>
      </c>
      <c r="J108" s="117">
        <v>4.75</v>
      </c>
      <c r="K108" s="118">
        <f t="shared" si="3"/>
        <v>0</v>
      </c>
      <c r="L108" s="119">
        <f t="shared" si="4"/>
        <v>0</v>
      </c>
      <c r="M108" s="120"/>
      <c r="N108" s="121">
        <f t="shared" si="5"/>
        <v>0</v>
      </c>
      <c r="O108" s="120"/>
      <c r="P108" s="122">
        <f t="shared" si="6"/>
        <v>0</v>
      </c>
      <c r="Q108" s="120"/>
      <c r="R108" s="118">
        <f t="shared" si="7"/>
        <v>4.8916</v>
      </c>
      <c r="S108" s="122">
        <f t="shared" si="8"/>
        <v>0</v>
      </c>
      <c r="T108" s="122"/>
      <c r="U108" s="122"/>
      <c r="V108" s="122"/>
      <c r="W108" s="120"/>
      <c r="X108" s="122">
        <f t="shared" si="9"/>
        <v>2.5</v>
      </c>
      <c r="Y108" s="115"/>
      <c r="Z108" s="115"/>
      <c r="AA108" s="124">
        <v>2.5</v>
      </c>
      <c r="AB108" s="125">
        <f t="shared" si="10"/>
        <v>2.3916</v>
      </c>
      <c r="AC108" s="126">
        <v>0.8333</v>
      </c>
      <c r="AD108" s="126">
        <v>1.5583</v>
      </c>
      <c r="AE108" s="126"/>
      <c r="AF108" s="117" t="str">
        <f t="shared" si="11"/>
        <v>#ERROR!</v>
      </c>
      <c r="AG108" s="124"/>
      <c r="AH108" s="124"/>
      <c r="AI108" s="124"/>
    </row>
    <row r="109" ht="12.0" customHeight="1">
      <c r="A109" s="112">
        <v>2017.0</v>
      </c>
      <c r="B109" s="112">
        <v>2017.0</v>
      </c>
      <c r="C109" s="10">
        <v>43040.0</v>
      </c>
      <c r="D109" s="117" t="str">
        <f t="shared" si="12"/>
        <v>#ERROR!</v>
      </c>
      <c r="E109" s="114">
        <f t="shared" si="1"/>
        <v>0</v>
      </c>
      <c r="F109" s="115"/>
      <c r="G109" s="115"/>
      <c r="H109" s="116">
        <f t="shared" si="2"/>
        <v>5.66666</v>
      </c>
      <c r="I109" s="117">
        <v>0.91666</v>
      </c>
      <c r="J109" s="117">
        <v>4.75</v>
      </c>
      <c r="K109" s="118">
        <f t="shared" si="3"/>
        <v>0</v>
      </c>
      <c r="L109" s="119">
        <f t="shared" si="4"/>
        <v>0</v>
      </c>
      <c r="M109" s="120"/>
      <c r="N109" s="121">
        <f t="shared" si="5"/>
        <v>0</v>
      </c>
      <c r="O109" s="120"/>
      <c r="P109" s="122">
        <f t="shared" si="6"/>
        <v>0</v>
      </c>
      <c r="Q109" s="120"/>
      <c r="R109" s="118">
        <f t="shared" si="7"/>
        <v>4.8916</v>
      </c>
      <c r="S109" s="122">
        <f t="shared" si="8"/>
        <v>0</v>
      </c>
      <c r="T109" s="122"/>
      <c r="U109" s="122"/>
      <c r="V109" s="122"/>
      <c r="W109" s="120"/>
      <c r="X109" s="122">
        <f t="shared" si="9"/>
        <v>2.5</v>
      </c>
      <c r="Y109" s="115"/>
      <c r="Z109" s="115"/>
      <c r="AA109" s="124">
        <v>2.5</v>
      </c>
      <c r="AB109" s="125">
        <f t="shared" si="10"/>
        <v>2.3916</v>
      </c>
      <c r="AC109" s="126">
        <v>0.8333</v>
      </c>
      <c r="AD109" s="126">
        <v>1.5583</v>
      </c>
      <c r="AE109" s="126"/>
      <c r="AF109" s="117" t="str">
        <f t="shared" si="11"/>
        <v>#ERROR!</v>
      </c>
      <c r="AG109" s="124"/>
      <c r="AH109" s="124"/>
      <c r="AI109" s="124"/>
    </row>
    <row r="110" ht="12.0" customHeight="1">
      <c r="A110" s="127">
        <v>2017.0</v>
      </c>
      <c r="B110" s="127">
        <v>2017.0</v>
      </c>
      <c r="C110" s="11">
        <v>43070.0</v>
      </c>
      <c r="D110" s="128" t="str">
        <f t="shared" si="12"/>
        <v>#ERROR!</v>
      </c>
      <c r="E110" s="114">
        <f t="shared" si="1"/>
        <v>0</v>
      </c>
      <c r="F110" s="115"/>
      <c r="G110" s="115"/>
      <c r="H110" s="116">
        <f t="shared" si="2"/>
        <v>5.66666</v>
      </c>
      <c r="I110" s="117">
        <v>0.91666</v>
      </c>
      <c r="J110" s="117">
        <v>4.75</v>
      </c>
      <c r="K110" s="118">
        <f t="shared" si="3"/>
        <v>0</v>
      </c>
      <c r="L110" s="119">
        <f t="shared" si="4"/>
        <v>0</v>
      </c>
      <c r="M110" s="131"/>
      <c r="N110" s="121">
        <f t="shared" si="5"/>
        <v>0</v>
      </c>
      <c r="O110" s="130"/>
      <c r="P110" s="122">
        <f t="shared" si="6"/>
        <v>0</v>
      </c>
      <c r="Q110" s="130"/>
      <c r="R110" s="118">
        <f t="shared" si="7"/>
        <v>4.8916</v>
      </c>
      <c r="S110" s="122">
        <f t="shared" si="8"/>
        <v>0</v>
      </c>
      <c r="T110" s="122"/>
      <c r="U110" s="122"/>
      <c r="V110" s="122"/>
      <c r="W110" s="130"/>
      <c r="X110" s="122">
        <f t="shared" si="9"/>
        <v>2.5</v>
      </c>
      <c r="Y110" s="129"/>
      <c r="Z110" s="129"/>
      <c r="AA110" s="124">
        <v>2.5</v>
      </c>
      <c r="AB110" s="125">
        <f t="shared" si="10"/>
        <v>2.3916</v>
      </c>
      <c r="AC110" s="126">
        <v>0.8333</v>
      </c>
      <c r="AD110" s="126">
        <v>1.5583</v>
      </c>
      <c r="AE110" s="126"/>
      <c r="AF110" s="117" t="str">
        <f t="shared" si="11"/>
        <v>#ERROR!</v>
      </c>
      <c r="AG110" s="131"/>
      <c r="AH110" s="124"/>
      <c r="AI110" s="124"/>
    </row>
    <row r="111" ht="12.0" customHeight="1">
      <c r="A111" s="112">
        <v>2018.0</v>
      </c>
      <c r="B111" s="112">
        <v>2018.0</v>
      </c>
      <c r="C111" s="10">
        <v>43101.0</v>
      </c>
      <c r="D111" s="117" t="str">
        <f t="shared" si="12"/>
        <v>#ERROR!</v>
      </c>
      <c r="E111" s="114">
        <f t="shared" si="1"/>
        <v>0</v>
      </c>
      <c r="F111" s="115"/>
      <c r="G111" s="115"/>
      <c r="H111" s="116">
        <f t="shared" si="2"/>
        <v>5.83332</v>
      </c>
      <c r="I111" s="117">
        <v>0.91666</v>
      </c>
      <c r="J111" s="117">
        <v>4.91666</v>
      </c>
      <c r="K111" s="118">
        <f t="shared" si="3"/>
        <v>0</v>
      </c>
      <c r="L111" s="119">
        <f t="shared" si="4"/>
        <v>0</v>
      </c>
      <c r="M111" s="120"/>
      <c r="N111" s="121">
        <f t="shared" si="5"/>
        <v>0</v>
      </c>
      <c r="O111" s="120"/>
      <c r="P111" s="122">
        <f t="shared" si="6"/>
        <v>0</v>
      </c>
      <c r="Q111" s="123"/>
      <c r="R111" s="118">
        <f t="shared" si="7"/>
        <v>6.33</v>
      </c>
      <c r="S111" s="122">
        <f t="shared" si="8"/>
        <v>0</v>
      </c>
      <c r="T111" s="122"/>
      <c r="U111" s="122"/>
      <c r="V111" s="122"/>
      <c r="W111" s="120"/>
      <c r="X111" s="122">
        <f t="shared" si="9"/>
        <v>3.5</v>
      </c>
      <c r="Y111" s="115"/>
      <c r="Z111" s="115">
        <v>3.5</v>
      </c>
      <c r="AA111" s="124">
        <v>0.0</v>
      </c>
      <c r="AB111" s="125">
        <f t="shared" si="10"/>
        <v>2.83</v>
      </c>
      <c r="AC111" s="126">
        <v>1.0</v>
      </c>
      <c r="AD111" s="126">
        <v>1.83</v>
      </c>
      <c r="AE111" s="126"/>
      <c r="AF111" s="117" t="str">
        <f t="shared" si="11"/>
        <v>#ERROR!</v>
      </c>
      <c r="AG111" s="124"/>
      <c r="AH111" s="124"/>
      <c r="AI111" s="124"/>
    </row>
    <row r="112" ht="12.0" customHeight="1">
      <c r="A112" s="112">
        <v>2018.0</v>
      </c>
      <c r="B112" s="112">
        <v>2018.0</v>
      </c>
      <c r="C112" s="10">
        <v>43132.0</v>
      </c>
      <c r="D112" s="117" t="str">
        <f t="shared" si="12"/>
        <v>#ERROR!</v>
      </c>
      <c r="E112" s="114">
        <f t="shared" si="1"/>
        <v>0</v>
      </c>
      <c r="F112" s="115"/>
      <c r="G112" s="115"/>
      <c r="H112" s="116">
        <f t="shared" si="2"/>
        <v>5.83332</v>
      </c>
      <c r="I112" s="117">
        <v>0.91666</v>
      </c>
      <c r="J112" s="117">
        <v>4.91666</v>
      </c>
      <c r="K112" s="118">
        <f t="shared" si="3"/>
        <v>0</v>
      </c>
      <c r="L112" s="119">
        <f t="shared" si="4"/>
        <v>0</v>
      </c>
      <c r="M112" s="120"/>
      <c r="N112" s="121">
        <f t="shared" si="5"/>
        <v>0</v>
      </c>
      <c r="O112" s="120"/>
      <c r="P112" s="122">
        <f t="shared" si="6"/>
        <v>0</v>
      </c>
      <c r="Q112" s="123"/>
      <c r="R112" s="118">
        <f t="shared" si="7"/>
        <v>6.33</v>
      </c>
      <c r="S112" s="122">
        <f t="shared" si="8"/>
        <v>0</v>
      </c>
      <c r="T112" s="122"/>
      <c r="U112" s="122"/>
      <c r="V112" s="122"/>
      <c r="W112" s="120"/>
      <c r="X112" s="122">
        <f t="shared" si="9"/>
        <v>3.5</v>
      </c>
      <c r="Y112" s="115"/>
      <c r="Z112" s="115">
        <v>3.5</v>
      </c>
      <c r="AA112" s="124">
        <v>0.0</v>
      </c>
      <c r="AB112" s="125">
        <f t="shared" si="10"/>
        <v>2.83</v>
      </c>
      <c r="AC112" s="126">
        <v>1.0</v>
      </c>
      <c r="AD112" s="126">
        <v>1.83</v>
      </c>
      <c r="AE112" s="126"/>
      <c r="AF112" s="117" t="str">
        <f t="shared" si="11"/>
        <v>#ERROR!</v>
      </c>
      <c r="AG112" s="124"/>
      <c r="AH112" s="124"/>
      <c r="AI112" s="124"/>
    </row>
    <row r="113" ht="12.0" customHeight="1">
      <c r="A113" s="112">
        <v>2018.0</v>
      </c>
      <c r="B113" s="112">
        <v>2018.0</v>
      </c>
      <c r="C113" s="10">
        <v>43160.0</v>
      </c>
      <c r="D113" s="117" t="str">
        <f t="shared" si="12"/>
        <v>#ERROR!</v>
      </c>
      <c r="E113" s="114">
        <f t="shared" si="1"/>
        <v>0</v>
      </c>
      <c r="F113" s="115"/>
      <c r="G113" s="115"/>
      <c r="H113" s="116">
        <f t="shared" si="2"/>
        <v>5.83332</v>
      </c>
      <c r="I113" s="117">
        <v>0.91666</v>
      </c>
      <c r="J113" s="117">
        <v>4.91666</v>
      </c>
      <c r="K113" s="118">
        <f t="shared" si="3"/>
        <v>0</v>
      </c>
      <c r="L113" s="119">
        <f t="shared" si="4"/>
        <v>0</v>
      </c>
      <c r="M113" s="120"/>
      <c r="N113" s="121">
        <f t="shared" si="5"/>
        <v>0</v>
      </c>
      <c r="O113" s="120"/>
      <c r="P113" s="122">
        <f t="shared" si="6"/>
        <v>0</v>
      </c>
      <c r="Q113" s="123"/>
      <c r="R113" s="118">
        <f t="shared" si="7"/>
        <v>6.33</v>
      </c>
      <c r="S113" s="122">
        <f t="shared" si="8"/>
        <v>0</v>
      </c>
      <c r="T113" s="122"/>
      <c r="U113" s="122"/>
      <c r="V113" s="122"/>
      <c r="W113" s="120"/>
      <c r="X113" s="122">
        <f t="shared" si="9"/>
        <v>3.5</v>
      </c>
      <c r="Y113" s="115"/>
      <c r="Z113" s="115">
        <v>3.5</v>
      </c>
      <c r="AA113" s="124">
        <v>0.0</v>
      </c>
      <c r="AB113" s="125">
        <f t="shared" si="10"/>
        <v>2.83</v>
      </c>
      <c r="AC113" s="126">
        <v>1.0</v>
      </c>
      <c r="AD113" s="126">
        <v>1.83</v>
      </c>
      <c r="AE113" s="126"/>
      <c r="AF113" s="117" t="str">
        <f t="shared" si="11"/>
        <v>#ERROR!</v>
      </c>
      <c r="AG113" s="124"/>
      <c r="AH113" s="124"/>
      <c r="AI113" s="124"/>
    </row>
    <row r="114" ht="12.0" customHeight="1">
      <c r="A114" s="112">
        <v>2018.0</v>
      </c>
      <c r="B114" s="112">
        <v>2018.0</v>
      </c>
      <c r="C114" s="10">
        <v>43191.0</v>
      </c>
      <c r="D114" s="117" t="str">
        <f t="shared" si="12"/>
        <v>#ERROR!</v>
      </c>
      <c r="E114" s="114">
        <f t="shared" si="1"/>
        <v>0</v>
      </c>
      <c r="F114" s="115"/>
      <c r="G114" s="115"/>
      <c r="H114" s="116">
        <f t="shared" si="2"/>
        <v>5.83332</v>
      </c>
      <c r="I114" s="117">
        <v>0.91666</v>
      </c>
      <c r="J114" s="117">
        <v>4.91666</v>
      </c>
      <c r="K114" s="118">
        <f t="shared" si="3"/>
        <v>0</v>
      </c>
      <c r="L114" s="119">
        <f t="shared" si="4"/>
        <v>0</v>
      </c>
      <c r="M114" s="120"/>
      <c r="N114" s="121">
        <f t="shared" si="5"/>
        <v>0</v>
      </c>
      <c r="O114" s="120"/>
      <c r="P114" s="122">
        <f t="shared" si="6"/>
        <v>0</v>
      </c>
      <c r="Q114" s="123"/>
      <c r="R114" s="118">
        <f t="shared" si="7"/>
        <v>6.33</v>
      </c>
      <c r="S114" s="122">
        <f t="shared" si="8"/>
        <v>0</v>
      </c>
      <c r="T114" s="122"/>
      <c r="U114" s="122"/>
      <c r="V114" s="122"/>
      <c r="W114" s="120"/>
      <c r="X114" s="122">
        <f t="shared" si="9"/>
        <v>3.5</v>
      </c>
      <c r="Y114" s="115"/>
      <c r="Z114" s="115">
        <v>3.5</v>
      </c>
      <c r="AA114" s="124">
        <v>0.0</v>
      </c>
      <c r="AB114" s="125">
        <f t="shared" si="10"/>
        <v>2.83</v>
      </c>
      <c r="AC114" s="126">
        <v>1.0</v>
      </c>
      <c r="AD114" s="126">
        <v>1.83</v>
      </c>
      <c r="AE114" s="126"/>
      <c r="AF114" s="117" t="str">
        <f t="shared" si="11"/>
        <v>#ERROR!</v>
      </c>
      <c r="AG114" s="124"/>
      <c r="AH114" s="124"/>
      <c r="AI114" s="124"/>
    </row>
    <row r="115" ht="12.0" customHeight="1">
      <c r="A115" s="112">
        <v>2018.0</v>
      </c>
      <c r="B115" s="112">
        <v>2018.0</v>
      </c>
      <c r="C115" s="10">
        <v>43221.0</v>
      </c>
      <c r="D115" s="117" t="str">
        <f t="shared" si="12"/>
        <v>#ERROR!</v>
      </c>
      <c r="E115" s="114">
        <f t="shared" si="1"/>
        <v>0</v>
      </c>
      <c r="F115" s="115"/>
      <c r="G115" s="115"/>
      <c r="H115" s="116">
        <f t="shared" si="2"/>
        <v>5.83332</v>
      </c>
      <c r="I115" s="117">
        <v>0.91666</v>
      </c>
      <c r="J115" s="117">
        <v>4.91666</v>
      </c>
      <c r="K115" s="118">
        <f t="shared" si="3"/>
        <v>0</v>
      </c>
      <c r="L115" s="119">
        <f t="shared" si="4"/>
        <v>0</v>
      </c>
      <c r="M115" s="120"/>
      <c r="N115" s="121">
        <f t="shared" si="5"/>
        <v>0</v>
      </c>
      <c r="O115" s="120"/>
      <c r="P115" s="122">
        <f t="shared" si="6"/>
        <v>0</v>
      </c>
      <c r="Q115" s="123"/>
      <c r="R115" s="118">
        <f t="shared" si="7"/>
        <v>6.33</v>
      </c>
      <c r="S115" s="122">
        <f t="shared" si="8"/>
        <v>0</v>
      </c>
      <c r="T115" s="122"/>
      <c r="U115" s="122"/>
      <c r="V115" s="122"/>
      <c r="W115" s="120"/>
      <c r="X115" s="122">
        <f t="shared" si="9"/>
        <v>3.5</v>
      </c>
      <c r="Y115" s="115"/>
      <c r="Z115" s="115">
        <v>3.5</v>
      </c>
      <c r="AA115" s="124">
        <v>0.0</v>
      </c>
      <c r="AB115" s="125">
        <f t="shared" si="10"/>
        <v>2.83</v>
      </c>
      <c r="AC115" s="126">
        <v>1.0</v>
      </c>
      <c r="AD115" s="126">
        <v>1.83</v>
      </c>
      <c r="AE115" s="126"/>
      <c r="AF115" s="117" t="str">
        <f t="shared" si="11"/>
        <v>#ERROR!</v>
      </c>
      <c r="AG115" s="124"/>
      <c r="AH115" s="124"/>
      <c r="AI115" s="124"/>
    </row>
    <row r="116" ht="12.0" customHeight="1">
      <c r="A116" s="112">
        <v>2018.0</v>
      </c>
      <c r="B116" s="112">
        <v>2018.0</v>
      </c>
      <c r="C116" s="10">
        <v>43252.0</v>
      </c>
      <c r="D116" s="117" t="str">
        <f t="shared" si="12"/>
        <v>#ERROR!</v>
      </c>
      <c r="E116" s="114">
        <f t="shared" si="1"/>
        <v>0</v>
      </c>
      <c r="F116" s="115"/>
      <c r="G116" s="115"/>
      <c r="H116" s="116">
        <f t="shared" si="2"/>
        <v>5.83332</v>
      </c>
      <c r="I116" s="117">
        <v>0.91666</v>
      </c>
      <c r="J116" s="117">
        <v>4.91666</v>
      </c>
      <c r="K116" s="118">
        <f t="shared" si="3"/>
        <v>0</v>
      </c>
      <c r="L116" s="119">
        <f t="shared" si="4"/>
        <v>0</v>
      </c>
      <c r="M116" s="120"/>
      <c r="N116" s="121">
        <f t="shared" si="5"/>
        <v>0</v>
      </c>
      <c r="O116" s="120"/>
      <c r="P116" s="122">
        <f t="shared" si="6"/>
        <v>0</v>
      </c>
      <c r="Q116" s="120"/>
      <c r="R116" s="118">
        <f t="shared" si="7"/>
        <v>6.33</v>
      </c>
      <c r="S116" s="122">
        <f t="shared" si="8"/>
        <v>0</v>
      </c>
      <c r="T116" s="122"/>
      <c r="U116" s="122"/>
      <c r="V116" s="122"/>
      <c r="W116" s="120"/>
      <c r="X116" s="122">
        <f t="shared" si="9"/>
        <v>3.5</v>
      </c>
      <c r="Y116" s="115"/>
      <c r="Z116" s="115">
        <v>3.5</v>
      </c>
      <c r="AA116" s="124">
        <v>0.0</v>
      </c>
      <c r="AB116" s="125">
        <f t="shared" si="10"/>
        <v>2.83</v>
      </c>
      <c r="AC116" s="126">
        <v>1.0</v>
      </c>
      <c r="AD116" s="126">
        <v>1.83</v>
      </c>
      <c r="AE116" s="126"/>
      <c r="AF116" s="117" t="str">
        <f t="shared" si="11"/>
        <v>#ERROR!</v>
      </c>
      <c r="AG116" s="124"/>
      <c r="AH116" s="124"/>
      <c r="AI116" s="124"/>
    </row>
    <row r="117" ht="12.0" customHeight="1">
      <c r="A117" s="112">
        <v>2018.0</v>
      </c>
      <c r="B117" s="112">
        <v>2018.0</v>
      </c>
      <c r="C117" s="10">
        <v>43282.0</v>
      </c>
      <c r="D117" s="117" t="str">
        <f t="shared" si="12"/>
        <v>#ERROR!</v>
      </c>
      <c r="E117" s="114">
        <f t="shared" si="1"/>
        <v>0</v>
      </c>
      <c r="F117" s="115"/>
      <c r="G117" s="115"/>
      <c r="H117" s="116">
        <f t="shared" si="2"/>
        <v>5.83332</v>
      </c>
      <c r="I117" s="117">
        <v>0.91666</v>
      </c>
      <c r="J117" s="117">
        <v>4.91666</v>
      </c>
      <c r="K117" s="118">
        <f t="shared" si="3"/>
        <v>0</v>
      </c>
      <c r="L117" s="119">
        <f t="shared" si="4"/>
        <v>0</v>
      </c>
      <c r="M117" s="120"/>
      <c r="N117" s="121">
        <f t="shared" si="5"/>
        <v>0</v>
      </c>
      <c r="O117" s="120"/>
      <c r="P117" s="122">
        <f t="shared" si="6"/>
        <v>0</v>
      </c>
      <c r="Q117" s="123"/>
      <c r="R117" s="118">
        <f t="shared" si="7"/>
        <v>6.33</v>
      </c>
      <c r="S117" s="122">
        <f t="shared" si="8"/>
        <v>0</v>
      </c>
      <c r="T117" s="122"/>
      <c r="U117" s="122"/>
      <c r="V117" s="122"/>
      <c r="W117" s="120"/>
      <c r="X117" s="122">
        <f t="shared" si="9"/>
        <v>3.5</v>
      </c>
      <c r="Y117" s="115"/>
      <c r="Z117" s="115">
        <v>3.5</v>
      </c>
      <c r="AA117" s="124">
        <v>0.0</v>
      </c>
      <c r="AB117" s="125">
        <f t="shared" si="10"/>
        <v>2.83</v>
      </c>
      <c r="AC117" s="126">
        <v>1.0</v>
      </c>
      <c r="AD117" s="126">
        <v>1.83</v>
      </c>
      <c r="AE117" s="126"/>
      <c r="AF117" s="117" t="str">
        <f t="shared" si="11"/>
        <v>#ERROR!</v>
      </c>
      <c r="AG117" s="124"/>
      <c r="AH117" s="124"/>
      <c r="AI117" s="124"/>
    </row>
    <row r="118" ht="12.0" customHeight="1">
      <c r="A118" s="112">
        <v>2018.0</v>
      </c>
      <c r="B118" s="112">
        <v>2018.0</v>
      </c>
      <c r="C118" s="10">
        <v>43313.0</v>
      </c>
      <c r="D118" s="117" t="str">
        <f t="shared" si="12"/>
        <v>#ERROR!</v>
      </c>
      <c r="E118" s="114">
        <f t="shared" si="1"/>
        <v>0</v>
      </c>
      <c r="F118" s="115"/>
      <c r="G118" s="115"/>
      <c r="H118" s="116">
        <f t="shared" si="2"/>
        <v>5.83332</v>
      </c>
      <c r="I118" s="117">
        <v>0.91666</v>
      </c>
      <c r="J118" s="117">
        <v>4.91666</v>
      </c>
      <c r="K118" s="118">
        <f t="shared" si="3"/>
        <v>0</v>
      </c>
      <c r="L118" s="119">
        <f t="shared" si="4"/>
        <v>0</v>
      </c>
      <c r="M118" s="120"/>
      <c r="N118" s="121">
        <f t="shared" si="5"/>
        <v>0</v>
      </c>
      <c r="O118" s="120"/>
      <c r="P118" s="122">
        <f t="shared" si="6"/>
        <v>0</v>
      </c>
      <c r="Q118" s="123"/>
      <c r="R118" s="118">
        <f t="shared" si="7"/>
        <v>6.33</v>
      </c>
      <c r="S118" s="122">
        <f t="shared" si="8"/>
        <v>0</v>
      </c>
      <c r="T118" s="122"/>
      <c r="U118" s="122"/>
      <c r="V118" s="122"/>
      <c r="W118" s="120"/>
      <c r="X118" s="122">
        <f t="shared" si="9"/>
        <v>3.5</v>
      </c>
      <c r="Y118" s="115"/>
      <c r="Z118" s="115">
        <v>3.5</v>
      </c>
      <c r="AA118" s="124">
        <v>0.0</v>
      </c>
      <c r="AB118" s="125">
        <f t="shared" si="10"/>
        <v>2.83</v>
      </c>
      <c r="AC118" s="126">
        <v>1.0</v>
      </c>
      <c r="AD118" s="126">
        <v>1.83</v>
      </c>
      <c r="AE118" s="126"/>
      <c r="AF118" s="117" t="str">
        <f t="shared" si="11"/>
        <v>#ERROR!</v>
      </c>
      <c r="AG118" s="124"/>
      <c r="AH118" s="124"/>
      <c r="AI118" s="124"/>
    </row>
    <row r="119" ht="12.0" customHeight="1">
      <c r="A119" s="112">
        <v>2018.0</v>
      </c>
      <c r="B119" s="112">
        <v>2018.0</v>
      </c>
      <c r="C119" s="10">
        <v>43344.0</v>
      </c>
      <c r="D119" s="117" t="str">
        <f t="shared" si="12"/>
        <v>#ERROR!</v>
      </c>
      <c r="E119" s="114">
        <f t="shared" si="1"/>
        <v>0</v>
      </c>
      <c r="F119" s="115"/>
      <c r="G119" s="115"/>
      <c r="H119" s="116">
        <f t="shared" si="2"/>
        <v>5.83332</v>
      </c>
      <c r="I119" s="117">
        <v>0.91666</v>
      </c>
      <c r="J119" s="117">
        <v>4.91666</v>
      </c>
      <c r="K119" s="118">
        <f t="shared" si="3"/>
        <v>0</v>
      </c>
      <c r="L119" s="119">
        <f t="shared" si="4"/>
        <v>0</v>
      </c>
      <c r="M119" s="120"/>
      <c r="N119" s="121">
        <f t="shared" si="5"/>
        <v>0</v>
      </c>
      <c r="O119" s="120"/>
      <c r="P119" s="122">
        <f t="shared" si="6"/>
        <v>0</v>
      </c>
      <c r="Q119" s="120"/>
      <c r="R119" s="118">
        <f t="shared" si="7"/>
        <v>6.33</v>
      </c>
      <c r="S119" s="122">
        <f t="shared" si="8"/>
        <v>0</v>
      </c>
      <c r="T119" s="122"/>
      <c r="U119" s="122"/>
      <c r="V119" s="122"/>
      <c r="W119" s="120"/>
      <c r="X119" s="122">
        <f t="shared" si="9"/>
        <v>3.5</v>
      </c>
      <c r="Y119" s="115"/>
      <c r="Z119" s="115">
        <v>3.5</v>
      </c>
      <c r="AA119" s="124">
        <v>0.0</v>
      </c>
      <c r="AB119" s="125">
        <f t="shared" si="10"/>
        <v>2.83</v>
      </c>
      <c r="AC119" s="126">
        <v>1.0</v>
      </c>
      <c r="AD119" s="126">
        <v>1.83</v>
      </c>
      <c r="AE119" s="126"/>
      <c r="AF119" s="117" t="str">
        <f t="shared" si="11"/>
        <v>#ERROR!</v>
      </c>
      <c r="AG119" s="124"/>
      <c r="AH119" s="124"/>
      <c r="AI119" s="124"/>
    </row>
    <row r="120" ht="12.0" customHeight="1">
      <c r="A120" s="112">
        <v>2018.0</v>
      </c>
      <c r="B120" s="112">
        <v>2018.0</v>
      </c>
      <c r="C120" s="10">
        <v>43374.0</v>
      </c>
      <c r="D120" s="117" t="str">
        <f t="shared" si="12"/>
        <v>#ERROR!</v>
      </c>
      <c r="E120" s="114">
        <f t="shared" si="1"/>
        <v>0</v>
      </c>
      <c r="F120" s="115"/>
      <c r="G120" s="115"/>
      <c r="H120" s="116">
        <f t="shared" si="2"/>
        <v>5.83332</v>
      </c>
      <c r="I120" s="117">
        <v>0.91666</v>
      </c>
      <c r="J120" s="117">
        <v>4.91666</v>
      </c>
      <c r="K120" s="118">
        <f t="shared" si="3"/>
        <v>0</v>
      </c>
      <c r="L120" s="119">
        <f t="shared" si="4"/>
        <v>0</v>
      </c>
      <c r="M120" s="120"/>
      <c r="N120" s="121">
        <f t="shared" si="5"/>
        <v>0</v>
      </c>
      <c r="O120" s="120"/>
      <c r="P120" s="122">
        <f t="shared" si="6"/>
        <v>0</v>
      </c>
      <c r="Q120" s="120"/>
      <c r="R120" s="118">
        <f t="shared" si="7"/>
        <v>6.33</v>
      </c>
      <c r="S120" s="122">
        <f t="shared" si="8"/>
        <v>0</v>
      </c>
      <c r="T120" s="122"/>
      <c r="U120" s="122"/>
      <c r="V120" s="122"/>
      <c r="W120" s="120"/>
      <c r="X120" s="122">
        <f t="shared" si="9"/>
        <v>3.5</v>
      </c>
      <c r="Y120" s="115"/>
      <c r="Z120" s="115">
        <v>3.5</v>
      </c>
      <c r="AA120" s="124">
        <v>0.0</v>
      </c>
      <c r="AB120" s="125">
        <f t="shared" si="10"/>
        <v>2.83</v>
      </c>
      <c r="AC120" s="126">
        <v>1.0</v>
      </c>
      <c r="AD120" s="126">
        <v>1.83</v>
      </c>
      <c r="AE120" s="126"/>
      <c r="AF120" s="117" t="str">
        <f t="shared" si="11"/>
        <v>#ERROR!</v>
      </c>
      <c r="AG120" s="124"/>
      <c r="AH120" s="124"/>
      <c r="AI120" s="124"/>
    </row>
    <row r="121" ht="12.0" customHeight="1">
      <c r="A121" s="112">
        <v>2018.0</v>
      </c>
      <c r="B121" s="112">
        <v>2018.0</v>
      </c>
      <c r="C121" s="10">
        <v>43405.0</v>
      </c>
      <c r="D121" s="117" t="str">
        <f t="shared" si="12"/>
        <v>#ERROR!</v>
      </c>
      <c r="E121" s="114">
        <f t="shared" si="1"/>
        <v>0</v>
      </c>
      <c r="F121" s="115"/>
      <c r="G121" s="115"/>
      <c r="H121" s="116">
        <f t="shared" si="2"/>
        <v>5.83332</v>
      </c>
      <c r="I121" s="117">
        <v>0.91666</v>
      </c>
      <c r="J121" s="117">
        <v>4.91666</v>
      </c>
      <c r="K121" s="118">
        <f t="shared" si="3"/>
        <v>0</v>
      </c>
      <c r="L121" s="119">
        <f t="shared" si="4"/>
        <v>0</v>
      </c>
      <c r="M121" s="120"/>
      <c r="N121" s="121">
        <f t="shared" si="5"/>
        <v>0</v>
      </c>
      <c r="O121" s="120"/>
      <c r="P121" s="122">
        <f t="shared" si="6"/>
        <v>0</v>
      </c>
      <c r="Q121" s="120"/>
      <c r="R121" s="118">
        <f t="shared" si="7"/>
        <v>6.33</v>
      </c>
      <c r="S121" s="122">
        <f t="shared" si="8"/>
        <v>0</v>
      </c>
      <c r="T121" s="122"/>
      <c r="U121" s="122"/>
      <c r="V121" s="122"/>
      <c r="W121" s="120"/>
      <c r="X121" s="122">
        <f t="shared" si="9"/>
        <v>3.5</v>
      </c>
      <c r="Y121" s="115"/>
      <c r="Z121" s="115">
        <v>3.5</v>
      </c>
      <c r="AA121" s="124">
        <v>0.0</v>
      </c>
      <c r="AB121" s="125">
        <f t="shared" si="10"/>
        <v>2.83</v>
      </c>
      <c r="AC121" s="126">
        <v>1.0</v>
      </c>
      <c r="AD121" s="126">
        <v>1.83</v>
      </c>
      <c r="AE121" s="126"/>
      <c r="AF121" s="117" t="str">
        <f t="shared" si="11"/>
        <v>#ERROR!</v>
      </c>
      <c r="AG121" s="124"/>
      <c r="AH121" s="124"/>
      <c r="AI121" s="124"/>
    </row>
    <row r="122" ht="12.0" customHeight="1">
      <c r="A122" s="127">
        <v>2018.0</v>
      </c>
      <c r="B122" s="127">
        <v>2018.0</v>
      </c>
      <c r="C122" s="11">
        <v>43435.0</v>
      </c>
      <c r="D122" s="128" t="str">
        <f t="shared" si="12"/>
        <v>#ERROR!</v>
      </c>
      <c r="E122" s="114">
        <f t="shared" si="1"/>
        <v>0</v>
      </c>
      <c r="F122" s="115"/>
      <c r="G122" s="115"/>
      <c r="H122" s="116">
        <f t="shared" si="2"/>
        <v>5.83332</v>
      </c>
      <c r="I122" s="117">
        <v>0.91666</v>
      </c>
      <c r="J122" s="117">
        <v>4.91666</v>
      </c>
      <c r="K122" s="118">
        <f t="shared" si="3"/>
        <v>0</v>
      </c>
      <c r="L122" s="119">
        <f t="shared" si="4"/>
        <v>0</v>
      </c>
      <c r="M122" s="131"/>
      <c r="N122" s="121">
        <f t="shared" si="5"/>
        <v>0</v>
      </c>
      <c r="O122" s="130"/>
      <c r="P122" s="122">
        <f t="shared" si="6"/>
        <v>0</v>
      </c>
      <c r="Q122" s="130"/>
      <c r="R122" s="118">
        <f t="shared" si="7"/>
        <v>6.33</v>
      </c>
      <c r="S122" s="122">
        <f t="shared" si="8"/>
        <v>0</v>
      </c>
      <c r="T122" s="122"/>
      <c r="U122" s="122"/>
      <c r="V122" s="122"/>
      <c r="W122" s="130"/>
      <c r="X122" s="122">
        <f t="shared" si="9"/>
        <v>3.5</v>
      </c>
      <c r="Y122" s="129"/>
      <c r="Z122" s="115">
        <v>3.5</v>
      </c>
      <c r="AA122" s="124">
        <v>0.0</v>
      </c>
      <c r="AB122" s="125">
        <f t="shared" si="10"/>
        <v>2.83</v>
      </c>
      <c r="AC122" s="126">
        <v>1.0</v>
      </c>
      <c r="AD122" s="126">
        <v>1.83</v>
      </c>
      <c r="AE122" s="126"/>
      <c r="AF122" s="117" t="str">
        <f t="shared" si="11"/>
        <v>#ERROR!</v>
      </c>
      <c r="AG122" s="131"/>
      <c r="AH122" s="124"/>
      <c r="AI122" s="124"/>
    </row>
    <row r="123" ht="12.0" customHeight="1">
      <c r="A123" s="112">
        <v>2019.0</v>
      </c>
      <c r="B123" s="112">
        <v>2019.0</v>
      </c>
      <c r="C123" s="10">
        <v>43466.0</v>
      </c>
      <c r="D123" s="117" t="str">
        <f t="shared" si="12"/>
        <v>#ERROR!</v>
      </c>
      <c r="E123" s="114">
        <f t="shared" si="1"/>
        <v>0</v>
      </c>
      <c r="F123" s="115"/>
      <c r="G123" s="115"/>
      <c r="H123" s="116">
        <f t="shared" si="2"/>
        <v>5.833</v>
      </c>
      <c r="I123" s="117">
        <v>1.0</v>
      </c>
      <c r="J123" s="117">
        <v>4.833</v>
      </c>
      <c r="K123" s="118">
        <f t="shared" si="3"/>
        <v>0</v>
      </c>
      <c r="L123" s="119">
        <f t="shared" si="4"/>
        <v>0</v>
      </c>
      <c r="M123" s="120"/>
      <c r="N123" s="121">
        <f t="shared" si="5"/>
        <v>0</v>
      </c>
      <c r="O123" s="120"/>
      <c r="P123" s="122">
        <f t="shared" si="6"/>
        <v>0</v>
      </c>
      <c r="Q123" s="123"/>
      <c r="R123" s="118">
        <f t="shared" si="7"/>
        <v>4.6393</v>
      </c>
      <c r="S123" s="122">
        <f t="shared" si="8"/>
        <v>0</v>
      </c>
      <c r="T123" s="122"/>
      <c r="U123" s="122"/>
      <c r="V123" s="122"/>
      <c r="W123" s="120"/>
      <c r="X123" s="122">
        <f t="shared" si="9"/>
        <v>2.9166</v>
      </c>
      <c r="Y123" s="115"/>
      <c r="Z123" s="115"/>
      <c r="AA123" s="124">
        <v>2.9166</v>
      </c>
      <c r="AB123" s="125">
        <f t="shared" si="10"/>
        <v>1.7227</v>
      </c>
      <c r="AC123" s="126">
        <v>0.5833</v>
      </c>
      <c r="AD123" s="126">
        <v>1.1394</v>
      </c>
      <c r="AE123" s="126"/>
      <c r="AF123" s="117" t="str">
        <f t="shared" si="11"/>
        <v>#ERROR!</v>
      </c>
      <c r="AG123" s="124"/>
      <c r="AH123" s="124"/>
      <c r="AI123" s="124"/>
    </row>
    <row r="124" ht="12.0" customHeight="1">
      <c r="A124" s="112">
        <v>2019.0</v>
      </c>
      <c r="B124" s="112">
        <v>2019.0</v>
      </c>
      <c r="C124" s="10">
        <v>43497.0</v>
      </c>
      <c r="D124" s="117" t="str">
        <f t="shared" si="12"/>
        <v>#ERROR!</v>
      </c>
      <c r="E124" s="114">
        <f t="shared" si="1"/>
        <v>0</v>
      </c>
      <c r="F124" s="115"/>
      <c r="G124" s="115"/>
      <c r="H124" s="116">
        <f t="shared" si="2"/>
        <v>5.833</v>
      </c>
      <c r="I124" s="117">
        <v>1.0</v>
      </c>
      <c r="J124" s="117">
        <v>4.833</v>
      </c>
      <c r="K124" s="118">
        <f t="shared" si="3"/>
        <v>0</v>
      </c>
      <c r="L124" s="119">
        <f t="shared" si="4"/>
        <v>0</v>
      </c>
      <c r="M124" s="120"/>
      <c r="N124" s="121">
        <f t="shared" si="5"/>
        <v>0</v>
      </c>
      <c r="O124" s="120"/>
      <c r="P124" s="122">
        <f t="shared" si="6"/>
        <v>0</v>
      </c>
      <c r="Q124" s="123"/>
      <c r="R124" s="118">
        <f t="shared" si="7"/>
        <v>8.6393</v>
      </c>
      <c r="S124" s="122">
        <f t="shared" si="8"/>
        <v>0</v>
      </c>
      <c r="T124" s="122"/>
      <c r="U124" s="122"/>
      <c r="V124" s="122"/>
      <c r="W124" s="120"/>
      <c r="X124" s="122">
        <f t="shared" si="9"/>
        <v>6.9166</v>
      </c>
      <c r="Y124" s="115"/>
      <c r="Z124" s="115">
        <v>4.0</v>
      </c>
      <c r="AA124" s="124">
        <v>2.9166</v>
      </c>
      <c r="AB124" s="125">
        <f t="shared" si="10"/>
        <v>1.7227</v>
      </c>
      <c r="AC124" s="126">
        <v>0.5833</v>
      </c>
      <c r="AD124" s="126">
        <v>1.1394</v>
      </c>
      <c r="AE124" s="126"/>
      <c r="AF124" s="117" t="str">
        <f t="shared" si="11"/>
        <v>#ERROR!</v>
      </c>
      <c r="AG124" s="124"/>
      <c r="AH124" s="124"/>
      <c r="AI124" s="124"/>
    </row>
    <row r="125" ht="12.0" customHeight="1">
      <c r="A125" s="112">
        <v>2019.0</v>
      </c>
      <c r="B125" s="112">
        <v>2019.0</v>
      </c>
      <c r="C125" s="10">
        <v>43525.0</v>
      </c>
      <c r="D125" s="117" t="str">
        <f t="shared" si="12"/>
        <v>#ERROR!</v>
      </c>
      <c r="E125" s="114">
        <f t="shared" si="1"/>
        <v>0</v>
      </c>
      <c r="F125" s="115"/>
      <c r="G125" s="115"/>
      <c r="H125" s="116">
        <f t="shared" si="2"/>
        <v>5.833</v>
      </c>
      <c r="I125" s="117">
        <v>1.0</v>
      </c>
      <c r="J125" s="117">
        <v>4.833</v>
      </c>
      <c r="K125" s="118">
        <f t="shared" si="3"/>
        <v>0</v>
      </c>
      <c r="L125" s="119">
        <f t="shared" si="4"/>
        <v>0</v>
      </c>
      <c r="M125" s="120"/>
      <c r="N125" s="121">
        <f t="shared" si="5"/>
        <v>0</v>
      </c>
      <c r="O125" s="120"/>
      <c r="P125" s="122">
        <f t="shared" si="6"/>
        <v>0</v>
      </c>
      <c r="Q125" s="120"/>
      <c r="R125" s="118">
        <f t="shared" si="7"/>
        <v>4.6393</v>
      </c>
      <c r="S125" s="122">
        <f t="shared" si="8"/>
        <v>0</v>
      </c>
      <c r="T125" s="122"/>
      <c r="U125" s="122"/>
      <c r="V125" s="122"/>
      <c r="W125" s="120"/>
      <c r="X125" s="122">
        <f t="shared" si="9"/>
        <v>2.9166</v>
      </c>
      <c r="Y125" s="115"/>
      <c r="Z125" s="115"/>
      <c r="AA125" s="124">
        <v>2.9166</v>
      </c>
      <c r="AB125" s="125">
        <f t="shared" si="10"/>
        <v>1.7227</v>
      </c>
      <c r="AC125" s="126">
        <v>0.5833</v>
      </c>
      <c r="AD125" s="126">
        <v>1.1394</v>
      </c>
      <c r="AE125" s="126"/>
      <c r="AF125" s="117" t="str">
        <f t="shared" si="11"/>
        <v>#ERROR!</v>
      </c>
      <c r="AG125" s="124"/>
      <c r="AH125" s="124"/>
      <c r="AI125" s="124"/>
    </row>
    <row r="126" ht="12.0" customHeight="1">
      <c r="A126" s="112">
        <v>2019.0</v>
      </c>
      <c r="B126" s="112">
        <v>2019.0</v>
      </c>
      <c r="C126" s="10">
        <v>43556.0</v>
      </c>
      <c r="D126" s="117" t="str">
        <f t="shared" si="12"/>
        <v>#ERROR!</v>
      </c>
      <c r="E126" s="114">
        <f t="shared" si="1"/>
        <v>0</v>
      </c>
      <c r="F126" s="115"/>
      <c r="G126" s="115"/>
      <c r="H126" s="116">
        <f t="shared" si="2"/>
        <v>5.833</v>
      </c>
      <c r="I126" s="117">
        <v>1.0</v>
      </c>
      <c r="J126" s="117">
        <v>4.833</v>
      </c>
      <c r="K126" s="118">
        <f t="shared" si="3"/>
        <v>0</v>
      </c>
      <c r="L126" s="119">
        <f t="shared" si="4"/>
        <v>0</v>
      </c>
      <c r="M126" s="120"/>
      <c r="N126" s="121">
        <f t="shared" si="5"/>
        <v>0</v>
      </c>
      <c r="O126" s="120"/>
      <c r="P126" s="122">
        <f t="shared" si="6"/>
        <v>0</v>
      </c>
      <c r="Q126" s="123"/>
      <c r="R126" s="118">
        <f t="shared" si="7"/>
        <v>8.7227</v>
      </c>
      <c r="S126" s="122">
        <f t="shared" si="8"/>
        <v>0</v>
      </c>
      <c r="T126" s="122"/>
      <c r="U126" s="122"/>
      <c r="V126" s="122"/>
      <c r="W126" s="120"/>
      <c r="X126" s="122">
        <f t="shared" si="9"/>
        <v>7</v>
      </c>
      <c r="Y126" s="115"/>
      <c r="Z126" s="115">
        <v>3.0</v>
      </c>
      <c r="AA126" s="124">
        <v>4.0</v>
      </c>
      <c r="AB126" s="125">
        <f t="shared" si="10"/>
        <v>1.7227</v>
      </c>
      <c r="AC126" s="126">
        <v>0.5833</v>
      </c>
      <c r="AD126" s="126">
        <v>1.1394</v>
      </c>
      <c r="AE126" s="126"/>
      <c r="AF126" s="117" t="str">
        <f t="shared" si="11"/>
        <v>#ERROR!</v>
      </c>
      <c r="AG126" s="124"/>
      <c r="AH126" s="124"/>
      <c r="AI126" s="124"/>
    </row>
    <row r="127" ht="12.0" customHeight="1">
      <c r="A127" s="112">
        <v>2019.0</v>
      </c>
      <c r="B127" s="112">
        <v>2019.0</v>
      </c>
      <c r="C127" s="10">
        <v>43586.0</v>
      </c>
      <c r="D127" s="117" t="str">
        <f t="shared" si="12"/>
        <v>#ERROR!</v>
      </c>
      <c r="E127" s="114">
        <f t="shared" si="1"/>
        <v>0</v>
      </c>
      <c r="F127" s="115"/>
      <c r="G127" s="115"/>
      <c r="H127" s="116">
        <f t="shared" si="2"/>
        <v>5.833</v>
      </c>
      <c r="I127" s="117">
        <v>1.0</v>
      </c>
      <c r="J127" s="117">
        <v>4.833</v>
      </c>
      <c r="K127" s="118">
        <f t="shared" si="3"/>
        <v>0</v>
      </c>
      <c r="L127" s="119">
        <f t="shared" si="4"/>
        <v>0</v>
      </c>
      <c r="M127" s="120"/>
      <c r="N127" s="121">
        <f t="shared" si="5"/>
        <v>0</v>
      </c>
      <c r="O127" s="120"/>
      <c r="P127" s="122">
        <f t="shared" si="6"/>
        <v>0</v>
      </c>
      <c r="Q127" s="123"/>
      <c r="R127" s="118">
        <f t="shared" si="7"/>
        <v>4.6393</v>
      </c>
      <c r="S127" s="122">
        <f t="shared" si="8"/>
        <v>0</v>
      </c>
      <c r="T127" s="122"/>
      <c r="U127" s="122"/>
      <c r="V127" s="122"/>
      <c r="W127" s="120"/>
      <c r="X127" s="122">
        <f t="shared" si="9"/>
        <v>2.9166</v>
      </c>
      <c r="Y127" s="115"/>
      <c r="Z127" s="115"/>
      <c r="AA127" s="124">
        <v>2.9166</v>
      </c>
      <c r="AB127" s="125">
        <f t="shared" si="10"/>
        <v>1.7227</v>
      </c>
      <c r="AC127" s="126">
        <v>0.5833</v>
      </c>
      <c r="AD127" s="126">
        <v>1.1394</v>
      </c>
      <c r="AE127" s="126"/>
      <c r="AF127" s="117" t="str">
        <f t="shared" si="11"/>
        <v>#ERROR!</v>
      </c>
      <c r="AG127" s="124"/>
      <c r="AH127" s="124"/>
      <c r="AI127" s="124"/>
    </row>
    <row r="128" ht="12.0" customHeight="1">
      <c r="A128" s="112">
        <v>2019.0</v>
      </c>
      <c r="B128" s="112">
        <v>2019.0</v>
      </c>
      <c r="C128" s="10">
        <v>43617.0</v>
      </c>
      <c r="D128" s="117" t="str">
        <f t="shared" si="12"/>
        <v>#ERROR!</v>
      </c>
      <c r="E128" s="114">
        <f t="shared" si="1"/>
        <v>0</v>
      </c>
      <c r="F128" s="115"/>
      <c r="G128" s="115"/>
      <c r="H128" s="116">
        <f t="shared" si="2"/>
        <v>5.833</v>
      </c>
      <c r="I128" s="117">
        <v>1.0</v>
      </c>
      <c r="J128" s="117">
        <v>4.833</v>
      </c>
      <c r="K128" s="118">
        <f t="shared" si="3"/>
        <v>0</v>
      </c>
      <c r="L128" s="119">
        <f t="shared" si="4"/>
        <v>0</v>
      </c>
      <c r="M128" s="120"/>
      <c r="N128" s="121">
        <f t="shared" si="5"/>
        <v>0</v>
      </c>
      <c r="O128" s="120"/>
      <c r="P128" s="122">
        <f t="shared" si="6"/>
        <v>0</v>
      </c>
      <c r="Q128" s="120"/>
      <c r="R128" s="118">
        <f t="shared" si="7"/>
        <v>4.6393</v>
      </c>
      <c r="S128" s="122">
        <f t="shared" si="8"/>
        <v>0</v>
      </c>
      <c r="T128" s="122"/>
      <c r="U128" s="122"/>
      <c r="V128" s="122"/>
      <c r="W128" s="120"/>
      <c r="X128" s="122">
        <f t="shared" si="9"/>
        <v>2.9166</v>
      </c>
      <c r="Y128" s="115"/>
      <c r="Z128" s="115"/>
      <c r="AA128" s="124">
        <v>2.9166</v>
      </c>
      <c r="AB128" s="125">
        <f t="shared" si="10"/>
        <v>1.7227</v>
      </c>
      <c r="AC128" s="126">
        <v>0.5833</v>
      </c>
      <c r="AD128" s="126">
        <v>1.1394</v>
      </c>
      <c r="AE128" s="126"/>
      <c r="AF128" s="117" t="str">
        <f t="shared" si="11"/>
        <v>#ERROR!</v>
      </c>
      <c r="AG128" s="124"/>
      <c r="AH128" s="124"/>
      <c r="AI128" s="124"/>
    </row>
    <row r="129" ht="12.0" customHeight="1">
      <c r="A129" s="112">
        <v>2019.0</v>
      </c>
      <c r="B129" s="112">
        <v>2019.0</v>
      </c>
      <c r="C129" s="10">
        <v>43647.0</v>
      </c>
      <c r="D129" s="117" t="str">
        <f t="shared" si="12"/>
        <v>#ERROR!</v>
      </c>
      <c r="E129" s="114">
        <f t="shared" si="1"/>
        <v>0</v>
      </c>
      <c r="F129" s="115"/>
      <c r="G129" s="115"/>
      <c r="H129" s="116">
        <f t="shared" si="2"/>
        <v>5.833</v>
      </c>
      <c r="I129" s="117">
        <v>1.0</v>
      </c>
      <c r="J129" s="117">
        <v>4.833</v>
      </c>
      <c r="K129" s="118">
        <f t="shared" si="3"/>
        <v>0</v>
      </c>
      <c r="L129" s="119">
        <f t="shared" si="4"/>
        <v>0</v>
      </c>
      <c r="M129" s="120"/>
      <c r="N129" s="121">
        <f t="shared" si="5"/>
        <v>0</v>
      </c>
      <c r="O129" s="120"/>
      <c r="P129" s="122">
        <f t="shared" si="6"/>
        <v>0</v>
      </c>
      <c r="Q129" s="123"/>
      <c r="R129" s="118">
        <f t="shared" si="7"/>
        <v>4.6393</v>
      </c>
      <c r="S129" s="122">
        <f t="shared" si="8"/>
        <v>0</v>
      </c>
      <c r="T129" s="122"/>
      <c r="U129" s="122"/>
      <c r="V129" s="122"/>
      <c r="W129" s="120"/>
      <c r="X129" s="122">
        <f t="shared" si="9"/>
        <v>2.9166</v>
      </c>
      <c r="Y129" s="115"/>
      <c r="Z129" s="115"/>
      <c r="AA129" s="124">
        <v>2.9166</v>
      </c>
      <c r="AB129" s="125">
        <f t="shared" si="10"/>
        <v>1.7227</v>
      </c>
      <c r="AC129" s="126">
        <v>0.5833</v>
      </c>
      <c r="AD129" s="126">
        <v>1.1394</v>
      </c>
      <c r="AE129" s="126"/>
      <c r="AF129" s="117" t="str">
        <f t="shared" si="11"/>
        <v>#ERROR!</v>
      </c>
      <c r="AG129" s="124"/>
      <c r="AH129" s="124"/>
      <c r="AI129" s="124"/>
    </row>
    <row r="130" ht="12.0" customHeight="1">
      <c r="A130" s="112">
        <v>2019.0</v>
      </c>
      <c r="B130" s="112">
        <v>2019.0</v>
      </c>
      <c r="C130" s="10">
        <v>43678.0</v>
      </c>
      <c r="D130" s="117" t="str">
        <f t="shared" si="12"/>
        <v>#ERROR!</v>
      </c>
      <c r="E130" s="114">
        <f t="shared" si="1"/>
        <v>0</v>
      </c>
      <c r="F130" s="115"/>
      <c r="G130" s="115"/>
      <c r="H130" s="116">
        <f t="shared" si="2"/>
        <v>5.833</v>
      </c>
      <c r="I130" s="117">
        <v>1.0</v>
      </c>
      <c r="J130" s="117">
        <v>4.833</v>
      </c>
      <c r="K130" s="118">
        <f t="shared" si="3"/>
        <v>0</v>
      </c>
      <c r="L130" s="119">
        <f t="shared" si="4"/>
        <v>0</v>
      </c>
      <c r="M130" s="120"/>
      <c r="N130" s="121">
        <f t="shared" si="5"/>
        <v>0</v>
      </c>
      <c r="O130" s="120"/>
      <c r="P130" s="122">
        <f t="shared" si="6"/>
        <v>0</v>
      </c>
      <c r="Q130" s="120"/>
      <c r="R130" s="118">
        <f t="shared" si="7"/>
        <v>6.7227</v>
      </c>
      <c r="S130" s="122">
        <f t="shared" si="8"/>
        <v>0</v>
      </c>
      <c r="T130" s="122"/>
      <c r="U130" s="122"/>
      <c r="V130" s="122"/>
      <c r="W130" s="120"/>
      <c r="X130" s="122">
        <f t="shared" si="9"/>
        <v>5</v>
      </c>
      <c r="Y130" s="115"/>
      <c r="Z130" s="115"/>
      <c r="AA130" s="124">
        <v>5.0</v>
      </c>
      <c r="AB130" s="125">
        <f t="shared" si="10"/>
        <v>1.7227</v>
      </c>
      <c r="AC130" s="126">
        <v>0.5833</v>
      </c>
      <c r="AD130" s="126">
        <v>1.1394</v>
      </c>
      <c r="AE130" s="126"/>
      <c r="AF130" s="117" t="str">
        <f t="shared" si="11"/>
        <v>#ERROR!</v>
      </c>
      <c r="AG130" s="124"/>
      <c r="AH130" s="124"/>
      <c r="AI130" s="124"/>
    </row>
    <row r="131" ht="12.0" customHeight="1">
      <c r="A131" s="112">
        <v>2019.0</v>
      </c>
      <c r="B131" s="112">
        <v>2019.0</v>
      </c>
      <c r="C131" s="10">
        <v>43709.0</v>
      </c>
      <c r="D131" s="117" t="str">
        <f t="shared" si="12"/>
        <v>#ERROR!</v>
      </c>
      <c r="E131" s="114">
        <f t="shared" si="1"/>
        <v>0</v>
      </c>
      <c r="F131" s="115"/>
      <c r="G131" s="115"/>
      <c r="H131" s="116">
        <f t="shared" si="2"/>
        <v>5.833</v>
      </c>
      <c r="I131" s="117">
        <v>1.0</v>
      </c>
      <c r="J131" s="117">
        <v>4.833</v>
      </c>
      <c r="K131" s="118">
        <f t="shared" si="3"/>
        <v>0</v>
      </c>
      <c r="L131" s="119">
        <f t="shared" si="4"/>
        <v>0</v>
      </c>
      <c r="M131" s="120"/>
      <c r="N131" s="121">
        <f t="shared" si="5"/>
        <v>0</v>
      </c>
      <c r="O131" s="120"/>
      <c r="P131" s="122">
        <f t="shared" si="6"/>
        <v>0</v>
      </c>
      <c r="Q131" s="120"/>
      <c r="R131" s="118">
        <f t="shared" si="7"/>
        <v>8.6393</v>
      </c>
      <c r="S131" s="122">
        <f t="shared" si="8"/>
        <v>0</v>
      </c>
      <c r="T131" s="122"/>
      <c r="U131" s="122"/>
      <c r="V131" s="122"/>
      <c r="W131" s="120"/>
      <c r="X131" s="122">
        <f t="shared" si="9"/>
        <v>6.9166</v>
      </c>
      <c r="Y131" s="115">
        <v>4.0</v>
      </c>
      <c r="Z131" s="115"/>
      <c r="AA131" s="124">
        <v>2.9166</v>
      </c>
      <c r="AB131" s="125">
        <f t="shared" si="10"/>
        <v>1.7227</v>
      </c>
      <c r="AC131" s="126">
        <v>0.5833</v>
      </c>
      <c r="AD131" s="126">
        <v>1.1394</v>
      </c>
      <c r="AE131" s="126"/>
      <c r="AF131" s="117" t="str">
        <f t="shared" si="11"/>
        <v>#ERROR!</v>
      </c>
      <c r="AG131" s="124"/>
      <c r="AH131" s="124"/>
      <c r="AI131" s="124"/>
    </row>
    <row r="132" ht="12.0" customHeight="1">
      <c r="A132" s="112">
        <v>2019.0</v>
      </c>
      <c r="B132" s="112">
        <v>2019.0</v>
      </c>
      <c r="C132" s="10">
        <v>43739.0</v>
      </c>
      <c r="D132" s="117" t="str">
        <f t="shared" si="12"/>
        <v>#ERROR!</v>
      </c>
      <c r="E132" s="114">
        <f t="shared" si="1"/>
        <v>0</v>
      </c>
      <c r="F132" s="115"/>
      <c r="G132" s="115"/>
      <c r="H132" s="116">
        <f t="shared" si="2"/>
        <v>5.833</v>
      </c>
      <c r="I132" s="117">
        <v>1.0</v>
      </c>
      <c r="J132" s="117">
        <v>4.833</v>
      </c>
      <c r="K132" s="118">
        <f t="shared" si="3"/>
        <v>0</v>
      </c>
      <c r="L132" s="119">
        <f t="shared" si="4"/>
        <v>0</v>
      </c>
      <c r="M132" s="120"/>
      <c r="N132" s="121">
        <f t="shared" si="5"/>
        <v>0</v>
      </c>
      <c r="O132" s="120"/>
      <c r="P132" s="122">
        <f t="shared" si="6"/>
        <v>0</v>
      </c>
      <c r="Q132" s="120"/>
      <c r="R132" s="118">
        <f t="shared" si="7"/>
        <v>6.7227</v>
      </c>
      <c r="S132" s="122">
        <f t="shared" si="8"/>
        <v>0</v>
      </c>
      <c r="T132" s="122"/>
      <c r="U132" s="122"/>
      <c r="V132" s="122"/>
      <c r="W132" s="120"/>
      <c r="X132" s="122">
        <f t="shared" si="9"/>
        <v>5</v>
      </c>
      <c r="Y132" s="115"/>
      <c r="Z132" s="115"/>
      <c r="AA132" s="124">
        <v>5.0</v>
      </c>
      <c r="AB132" s="125">
        <f t="shared" si="10"/>
        <v>1.7227</v>
      </c>
      <c r="AC132" s="126">
        <v>0.5833</v>
      </c>
      <c r="AD132" s="126">
        <v>1.1394</v>
      </c>
      <c r="AE132" s="126"/>
      <c r="AF132" s="117" t="str">
        <f t="shared" si="11"/>
        <v>#ERROR!</v>
      </c>
      <c r="AG132" s="124"/>
      <c r="AH132" s="124"/>
      <c r="AI132" s="124"/>
    </row>
    <row r="133" ht="12.0" customHeight="1">
      <c r="A133" s="112">
        <v>2019.0</v>
      </c>
      <c r="B133" s="112">
        <v>2019.0</v>
      </c>
      <c r="C133" s="10">
        <v>43770.0</v>
      </c>
      <c r="D133" s="117" t="str">
        <f t="shared" si="12"/>
        <v>#ERROR!</v>
      </c>
      <c r="E133" s="114">
        <f t="shared" si="1"/>
        <v>0</v>
      </c>
      <c r="F133" s="115"/>
      <c r="G133" s="115"/>
      <c r="H133" s="116">
        <f t="shared" si="2"/>
        <v>5.833</v>
      </c>
      <c r="I133" s="117">
        <v>1.0</v>
      </c>
      <c r="J133" s="117">
        <v>4.833</v>
      </c>
      <c r="K133" s="118">
        <f t="shared" si="3"/>
        <v>0</v>
      </c>
      <c r="L133" s="119">
        <f t="shared" si="4"/>
        <v>0</v>
      </c>
      <c r="M133" s="120"/>
      <c r="N133" s="121">
        <f t="shared" si="5"/>
        <v>0</v>
      </c>
      <c r="O133" s="120"/>
      <c r="P133" s="122">
        <f t="shared" si="6"/>
        <v>0</v>
      </c>
      <c r="Q133" s="120"/>
      <c r="R133" s="118">
        <f t="shared" si="7"/>
        <v>6.7227</v>
      </c>
      <c r="S133" s="122">
        <f t="shared" si="8"/>
        <v>0</v>
      </c>
      <c r="T133" s="122"/>
      <c r="U133" s="122"/>
      <c r="V133" s="122"/>
      <c r="W133" s="120"/>
      <c r="X133" s="122">
        <f t="shared" si="9"/>
        <v>5</v>
      </c>
      <c r="Y133" s="115"/>
      <c r="Z133" s="115"/>
      <c r="AA133" s="124">
        <v>5.0</v>
      </c>
      <c r="AB133" s="125">
        <f t="shared" si="10"/>
        <v>1.7227</v>
      </c>
      <c r="AC133" s="126">
        <v>0.5833</v>
      </c>
      <c r="AD133" s="126">
        <v>1.1394</v>
      </c>
      <c r="AE133" s="126"/>
      <c r="AF133" s="117" t="str">
        <f t="shared" si="11"/>
        <v>#ERROR!</v>
      </c>
      <c r="AG133" s="124"/>
      <c r="AH133" s="124"/>
      <c r="AI133" s="124"/>
    </row>
    <row r="134" ht="12.0" customHeight="1">
      <c r="A134" s="127">
        <v>2019.0</v>
      </c>
      <c r="B134" s="127">
        <v>2019.0</v>
      </c>
      <c r="C134" s="11">
        <v>43800.0</v>
      </c>
      <c r="D134" s="128" t="str">
        <f t="shared" si="12"/>
        <v>#ERROR!</v>
      </c>
      <c r="E134" s="114">
        <f t="shared" si="1"/>
        <v>0</v>
      </c>
      <c r="F134" s="129"/>
      <c r="G134" s="115"/>
      <c r="H134" s="116">
        <f t="shared" si="2"/>
        <v>5.833</v>
      </c>
      <c r="I134" s="117">
        <v>1.0</v>
      </c>
      <c r="J134" s="117">
        <v>4.833</v>
      </c>
      <c r="K134" s="118">
        <f t="shared" si="3"/>
        <v>0</v>
      </c>
      <c r="L134" s="119">
        <f t="shared" si="4"/>
        <v>0</v>
      </c>
      <c r="M134" s="131"/>
      <c r="N134" s="121">
        <f t="shared" si="5"/>
        <v>0</v>
      </c>
      <c r="O134" s="130"/>
      <c r="P134" s="122">
        <f t="shared" si="6"/>
        <v>0</v>
      </c>
      <c r="Q134" s="130"/>
      <c r="R134" s="118">
        <f t="shared" si="7"/>
        <v>4.6393</v>
      </c>
      <c r="S134" s="122">
        <f t="shared" si="8"/>
        <v>0</v>
      </c>
      <c r="T134" s="122"/>
      <c r="U134" s="122"/>
      <c r="V134" s="122"/>
      <c r="W134" s="130"/>
      <c r="X134" s="122">
        <f t="shared" si="9"/>
        <v>2.9166</v>
      </c>
      <c r="Y134" s="129"/>
      <c r="Z134" s="129"/>
      <c r="AA134" s="124">
        <v>2.9166</v>
      </c>
      <c r="AB134" s="125">
        <f t="shared" si="10"/>
        <v>1.7227</v>
      </c>
      <c r="AC134" s="126">
        <v>0.5833</v>
      </c>
      <c r="AD134" s="126">
        <v>1.1394</v>
      </c>
      <c r="AE134" s="126"/>
      <c r="AF134" s="117" t="str">
        <f t="shared" si="11"/>
        <v>#ERROR!</v>
      </c>
      <c r="AG134" s="131"/>
      <c r="AH134" s="124"/>
      <c r="AI134" s="124"/>
    </row>
    <row r="135" ht="12.0" customHeight="1">
      <c r="A135" s="112">
        <v>2020.0</v>
      </c>
      <c r="B135" s="112">
        <v>2020.0</v>
      </c>
      <c r="C135" s="10">
        <v>43831.0</v>
      </c>
      <c r="D135" s="117" t="str">
        <f t="shared" si="12"/>
        <v>#ERROR!</v>
      </c>
      <c r="E135" s="114">
        <f t="shared" si="1"/>
        <v>0</v>
      </c>
      <c r="F135" s="115"/>
      <c r="G135" s="115"/>
      <c r="H135" s="116">
        <f t="shared" si="2"/>
        <v>5.91666</v>
      </c>
      <c r="I135" s="117">
        <v>1.0</v>
      </c>
      <c r="J135" s="117">
        <v>4.91666</v>
      </c>
      <c r="K135" s="118">
        <f t="shared" si="3"/>
        <v>0</v>
      </c>
      <c r="L135" s="119">
        <f t="shared" si="4"/>
        <v>0</v>
      </c>
      <c r="M135" s="120"/>
      <c r="N135" s="121">
        <f t="shared" si="5"/>
        <v>0</v>
      </c>
      <c r="O135" s="120"/>
      <c r="P135" s="122">
        <f t="shared" si="6"/>
        <v>0</v>
      </c>
      <c r="Q135" s="123"/>
      <c r="R135" s="118">
        <f t="shared" si="7"/>
        <v>0.9294832452</v>
      </c>
      <c r="S135" s="122">
        <f t="shared" si="8"/>
        <v>0</v>
      </c>
      <c r="T135" s="122"/>
      <c r="U135" s="122"/>
      <c r="V135" s="122"/>
      <c r="W135" s="120"/>
      <c r="X135" s="122">
        <f t="shared" si="9"/>
        <v>0.9294832452</v>
      </c>
      <c r="Y135" s="115"/>
      <c r="Z135" s="115"/>
      <c r="AA135" s="124">
        <v>0.9294832452460023</v>
      </c>
      <c r="AB135" s="125">
        <f t="shared" si="10"/>
        <v>0</v>
      </c>
      <c r="AC135" s="126">
        <v>0.0</v>
      </c>
      <c r="AD135" s="126">
        <v>0.0</v>
      </c>
      <c r="AE135" s="126"/>
      <c r="AF135" s="117" t="str">
        <f t="shared" si="11"/>
        <v>#ERROR!</v>
      </c>
      <c r="AG135" s="124"/>
      <c r="AH135" s="124"/>
      <c r="AI135" s="124"/>
    </row>
    <row r="136" ht="12.0" customHeight="1">
      <c r="A136" s="112">
        <v>2020.0</v>
      </c>
      <c r="B136" s="112">
        <v>2020.0</v>
      </c>
      <c r="C136" s="10">
        <v>43862.0</v>
      </c>
      <c r="D136" s="117" t="str">
        <f t="shared" si="12"/>
        <v>#ERROR!</v>
      </c>
      <c r="E136" s="114">
        <f t="shared" si="1"/>
        <v>0</v>
      </c>
      <c r="F136" s="115"/>
      <c r="G136" s="115"/>
      <c r="H136" s="116">
        <f t="shared" si="2"/>
        <v>5.91666</v>
      </c>
      <c r="I136" s="117">
        <v>1.0</v>
      </c>
      <c r="J136" s="117">
        <v>4.91666</v>
      </c>
      <c r="K136" s="118">
        <f t="shared" si="3"/>
        <v>0</v>
      </c>
      <c r="L136" s="119">
        <f t="shared" si="4"/>
        <v>0</v>
      </c>
      <c r="M136" s="120"/>
      <c r="N136" s="121">
        <f t="shared" si="5"/>
        <v>0</v>
      </c>
      <c r="O136" s="120"/>
      <c r="P136" s="122">
        <f t="shared" si="6"/>
        <v>0</v>
      </c>
      <c r="Q136" s="123"/>
      <c r="R136" s="118">
        <f t="shared" si="7"/>
        <v>0.9294832452</v>
      </c>
      <c r="S136" s="122">
        <f t="shared" si="8"/>
        <v>0</v>
      </c>
      <c r="T136" s="122"/>
      <c r="U136" s="122"/>
      <c r="V136" s="122"/>
      <c r="W136" s="120"/>
      <c r="X136" s="122">
        <f t="shared" si="9"/>
        <v>0.9294832452</v>
      </c>
      <c r="Y136" s="115"/>
      <c r="Z136" s="115"/>
      <c r="AA136" s="124">
        <v>0.9294832452460023</v>
      </c>
      <c r="AB136" s="125">
        <f t="shared" si="10"/>
        <v>0</v>
      </c>
      <c r="AC136" s="126">
        <v>0.0</v>
      </c>
      <c r="AD136" s="126">
        <v>0.0</v>
      </c>
      <c r="AE136" s="126"/>
      <c r="AF136" s="117" t="str">
        <f t="shared" si="11"/>
        <v>#ERROR!</v>
      </c>
      <c r="AG136" s="124"/>
      <c r="AH136" s="124"/>
      <c r="AI136" s="124"/>
    </row>
    <row r="137" ht="12.0" customHeight="1">
      <c r="A137" s="112">
        <v>2020.0</v>
      </c>
      <c r="B137" s="112">
        <v>2020.0</v>
      </c>
      <c r="C137" s="10">
        <v>43891.0</v>
      </c>
      <c r="D137" s="117" t="str">
        <f t="shared" si="12"/>
        <v>#ERROR!</v>
      </c>
      <c r="E137" s="114">
        <f t="shared" si="1"/>
        <v>0</v>
      </c>
      <c r="F137" s="115"/>
      <c r="G137" s="115"/>
      <c r="H137" s="116">
        <f t="shared" si="2"/>
        <v>5.91666</v>
      </c>
      <c r="I137" s="117">
        <v>1.0</v>
      </c>
      <c r="J137" s="117">
        <v>4.91666</v>
      </c>
      <c r="K137" s="118">
        <f t="shared" si="3"/>
        <v>0</v>
      </c>
      <c r="L137" s="119">
        <f t="shared" si="4"/>
        <v>0</v>
      </c>
      <c r="M137" s="120"/>
      <c r="N137" s="121">
        <f t="shared" si="5"/>
        <v>0</v>
      </c>
      <c r="O137" s="120"/>
      <c r="P137" s="122">
        <f t="shared" si="6"/>
        <v>0</v>
      </c>
      <c r="Q137" s="120"/>
      <c r="R137" s="118">
        <f t="shared" si="7"/>
        <v>8</v>
      </c>
      <c r="S137" s="122">
        <f t="shared" si="8"/>
        <v>0</v>
      </c>
      <c r="T137" s="122"/>
      <c r="U137" s="122"/>
      <c r="V137" s="122"/>
      <c r="W137" s="120"/>
      <c r="X137" s="122">
        <f t="shared" si="9"/>
        <v>6</v>
      </c>
      <c r="Y137" s="115"/>
      <c r="Z137" s="115"/>
      <c r="AA137" s="124">
        <v>6.0</v>
      </c>
      <c r="AB137" s="125">
        <f t="shared" si="10"/>
        <v>2</v>
      </c>
      <c r="AC137" s="126">
        <v>0.0</v>
      </c>
      <c r="AD137" s="126">
        <v>2.0</v>
      </c>
      <c r="AE137" s="126"/>
      <c r="AF137" s="117" t="str">
        <f t="shared" si="11"/>
        <v>#ERROR!</v>
      </c>
      <c r="AG137" s="124"/>
      <c r="AH137" s="124"/>
      <c r="AI137" s="124"/>
    </row>
    <row r="138" ht="12.0" customHeight="1">
      <c r="A138" s="112">
        <v>2020.0</v>
      </c>
      <c r="B138" s="112">
        <v>2020.0</v>
      </c>
      <c r="C138" s="10">
        <v>43922.0</v>
      </c>
      <c r="D138" s="117" t="str">
        <f t="shared" si="12"/>
        <v>#ERROR!</v>
      </c>
      <c r="E138" s="114">
        <f t="shared" si="1"/>
        <v>0</v>
      </c>
      <c r="F138" s="115"/>
      <c r="G138" s="115"/>
      <c r="H138" s="116">
        <f t="shared" si="2"/>
        <v>5.91666</v>
      </c>
      <c r="I138" s="117">
        <v>1.0</v>
      </c>
      <c r="J138" s="117">
        <v>4.91666</v>
      </c>
      <c r="K138" s="118">
        <f t="shared" si="3"/>
        <v>0</v>
      </c>
      <c r="L138" s="119">
        <f t="shared" si="4"/>
        <v>0</v>
      </c>
      <c r="M138" s="120"/>
      <c r="N138" s="121">
        <f t="shared" si="5"/>
        <v>0</v>
      </c>
      <c r="O138" s="120"/>
      <c r="P138" s="122">
        <f t="shared" si="6"/>
        <v>0</v>
      </c>
      <c r="Q138" s="120"/>
      <c r="R138" s="118">
        <f t="shared" si="7"/>
        <v>9.267071723</v>
      </c>
      <c r="S138" s="122">
        <f t="shared" si="8"/>
        <v>0</v>
      </c>
      <c r="T138" s="122"/>
      <c r="U138" s="122"/>
      <c r="V138" s="122"/>
      <c r="W138" s="120"/>
      <c r="X138" s="122">
        <f t="shared" si="9"/>
        <v>9</v>
      </c>
      <c r="Y138" s="115"/>
      <c r="Z138" s="115">
        <v>3.0</v>
      </c>
      <c r="AA138" s="124">
        <v>6.0</v>
      </c>
      <c r="AB138" s="125">
        <f t="shared" si="10"/>
        <v>0.2670717231</v>
      </c>
      <c r="AC138" s="126">
        <v>0.0</v>
      </c>
      <c r="AD138" s="126">
        <v>0.26707172306068</v>
      </c>
      <c r="AE138" s="126"/>
      <c r="AF138" s="117" t="str">
        <f t="shared" si="11"/>
        <v>#ERROR!</v>
      </c>
      <c r="AG138" s="124"/>
      <c r="AH138" s="124"/>
      <c r="AI138" s="124"/>
    </row>
    <row r="139" ht="12.0" customHeight="1">
      <c r="A139" s="112">
        <v>2020.0</v>
      </c>
      <c r="B139" s="112">
        <v>2020.0</v>
      </c>
      <c r="C139" s="10">
        <v>43952.0</v>
      </c>
      <c r="D139" s="117" t="str">
        <f t="shared" si="12"/>
        <v>#ERROR!</v>
      </c>
      <c r="E139" s="114">
        <f t="shared" si="1"/>
        <v>0</v>
      </c>
      <c r="F139" s="115"/>
      <c r="G139" s="115"/>
      <c r="H139" s="116">
        <f t="shared" si="2"/>
        <v>5.91666</v>
      </c>
      <c r="I139" s="117">
        <v>1.0</v>
      </c>
      <c r="J139" s="117">
        <v>4.91666</v>
      </c>
      <c r="K139" s="118">
        <f t="shared" si="3"/>
        <v>0</v>
      </c>
      <c r="L139" s="119">
        <f t="shared" si="4"/>
        <v>0</v>
      </c>
      <c r="M139" s="120"/>
      <c r="N139" s="121">
        <f t="shared" si="5"/>
        <v>0</v>
      </c>
      <c r="O139" s="120"/>
      <c r="P139" s="122">
        <f t="shared" si="6"/>
        <v>0</v>
      </c>
      <c r="Q139" s="120"/>
      <c r="R139" s="118">
        <f t="shared" si="7"/>
        <v>3.929483245</v>
      </c>
      <c r="S139" s="122">
        <f t="shared" si="8"/>
        <v>0</v>
      </c>
      <c r="T139" s="122"/>
      <c r="U139" s="122"/>
      <c r="V139" s="122"/>
      <c r="W139" s="120"/>
      <c r="X139" s="122">
        <f t="shared" si="9"/>
        <v>3.929483245</v>
      </c>
      <c r="Y139" s="115">
        <v>3.0</v>
      </c>
      <c r="Z139" s="115"/>
      <c r="AA139" s="124">
        <v>0.9294832452460023</v>
      </c>
      <c r="AB139" s="125">
        <f t="shared" si="10"/>
        <v>0</v>
      </c>
      <c r="AC139" s="126">
        <v>0.0</v>
      </c>
      <c r="AD139" s="126">
        <v>0.0</v>
      </c>
      <c r="AE139" s="126"/>
      <c r="AF139" s="117" t="str">
        <f t="shared" si="11"/>
        <v>#ERROR!</v>
      </c>
      <c r="AG139" s="124"/>
      <c r="AH139" s="124"/>
      <c r="AI139" s="124"/>
    </row>
    <row r="140" ht="12.0" customHeight="1">
      <c r="A140" s="112">
        <v>2020.0</v>
      </c>
      <c r="B140" s="112">
        <v>2020.0</v>
      </c>
      <c r="C140" s="10">
        <v>43983.0</v>
      </c>
      <c r="D140" s="117" t="str">
        <f t="shared" si="12"/>
        <v>#ERROR!</v>
      </c>
      <c r="E140" s="114">
        <f t="shared" si="1"/>
        <v>0</v>
      </c>
      <c r="F140" s="115"/>
      <c r="G140" s="115"/>
      <c r="H140" s="116">
        <f t="shared" si="2"/>
        <v>5.91666</v>
      </c>
      <c r="I140" s="117">
        <v>1.0</v>
      </c>
      <c r="J140" s="117">
        <v>4.91666</v>
      </c>
      <c r="K140" s="118">
        <f t="shared" si="3"/>
        <v>0</v>
      </c>
      <c r="L140" s="119">
        <f t="shared" si="4"/>
        <v>0</v>
      </c>
      <c r="M140" s="120"/>
      <c r="N140" s="121">
        <f t="shared" si="5"/>
        <v>0</v>
      </c>
      <c r="O140" s="120"/>
      <c r="P140" s="122">
        <f t="shared" si="6"/>
        <v>0</v>
      </c>
      <c r="Q140" s="120"/>
      <c r="R140" s="118">
        <f t="shared" si="7"/>
        <v>7.196554968</v>
      </c>
      <c r="S140" s="122">
        <f t="shared" si="8"/>
        <v>0</v>
      </c>
      <c r="T140" s="122"/>
      <c r="U140" s="122"/>
      <c r="V140" s="122"/>
      <c r="W140" s="120"/>
      <c r="X140" s="122">
        <f t="shared" si="9"/>
        <v>5.929483245</v>
      </c>
      <c r="Y140" s="115"/>
      <c r="Z140" s="115">
        <v>3.0</v>
      </c>
      <c r="AA140" s="124">
        <v>2.929483245246</v>
      </c>
      <c r="AB140" s="125">
        <f t="shared" si="10"/>
        <v>1.267071723</v>
      </c>
      <c r="AC140" s="126">
        <v>0.0</v>
      </c>
      <c r="AD140" s="126">
        <v>1.26707172306068</v>
      </c>
      <c r="AE140" s="126"/>
      <c r="AF140" s="117" t="str">
        <f t="shared" si="11"/>
        <v>#ERROR!</v>
      </c>
      <c r="AG140" s="124"/>
      <c r="AH140" s="124"/>
      <c r="AI140" s="124"/>
    </row>
    <row r="141" ht="12.0" customHeight="1">
      <c r="A141" s="112">
        <v>2020.0</v>
      </c>
      <c r="B141" s="112">
        <v>2020.0</v>
      </c>
      <c r="C141" s="10">
        <v>44013.0</v>
      </c>
      <c r="D141" s="117" t="str">
        <f t="shared" si="12"/>
        <v>#ERROR!</v>
      </c>
      <c r="E141" s="114">
        <f t="shared" si="1"/>
        <v>0</v>
      </c>
      <c r="F141" s="115"/>
      <c r="G141" s="115"/>
      <c r="H141" s="116">
        <f t="shared" si="2"/>
        <v>5.91666</v>
      </c>
      <c r="I141" s="117">
        <v>1.0</v>
      </c>
      <c r="J141" s="117">
        <v>4.91666</v>
      </c>
      <c r="K141" s="118">
        <f t="shared" si="3"/>
        <v>0</v>
      </c>
      <c r="L141" s="119">
        <f t="shared" si="4"/>
        <v>0</v>
      </c>
      <c r="M141" s="120"/>
      <c r="N141" s="121">
        <f t="shared" si="5"/>
        <v>0</v>
      </c>
      <c r="O141" s="120"/>
      <c r="P141" s="122">
        <f t="shared" si="6"/>
        <v>0</v>
      </c>
      <c r="Q141" s="120"/>
      <c r="R141" s="118">
        <f t="shared" si="7"/>
        <v>6.196554968</v>
      </c>
      <c r="S141" s="122">
        <f t="shared" si="8"/>
        <v>0</v>
      </c>
      <c r="T141" s="122"/>
      <c r="U141" s="122"/>
      <c r="V141" s="122"/>
      <c r="W141" s="120"/>
      <c r="X141" s="122">
        <f t="shared" si="9"/>
        <v>0.9294832452</v>
      </c>
      <c r="Y141" s="115"/>
      <c r="Z141" s="115"/>
      <c r="AA141" s="124">
        <v>0.9294832452460023</v>
      </c>
      <c r="AB141" s="125">
        <f t="shared" si="10"/>
        <v>5.267071723</v>
      </c>
      <c r="AC141" s="126">
        <v>2.0</v>
      </c>
      <c r="AD141" s="126">
        <v>3.2670717230606803</v>
      </c>
      <c r="AE141" s="126"/>
      <c r="AF141" s="117" t="str">
        <f t="shared" si="11"/>
        <v>#ERROR!</v>
      </c>
      <c r="AG141" s="124"/>
      <c r="AH141" s="124"/>
      <c r="AI141" s="124"/>
    </row>
    <row r="142" ht="12.0" customHeight="1">
      <c r="A142" s="112">
        <v>2020.0</v>
      </c>
      <c r="B142" s="112">
        <v>2020.0</v>
      </c>
      <c r="C142" s="10">
        <v>44044.0</v>
      </c>
      <c r="D142" s="117" t="str">
        <f t="shared" si="12"/>
        <v>#ERROR!</v>
      </c>
      <c r="E142" s="114">
        <f t="shared" si="1"/>
        <v>0</v>
      </c>
      <c r="F142" s="115"/>
      <c r="G142" s="115"/>
      <c r="H142" s="116">
        <f t="shared" si="2"/>
        <v>5.91666</v>
      </c>
      <c r="I142" s="117">
        <v>1.0</v>
      </c>
      <c r="J142" s="117">
        <v>4.91666</v>
      </c>
      <c r="K142" s="118">
        <f t="shared" si="3"/>
        <v>0</v>
      </c>
      <c r="L142" s="119">
        <f t="shared" si="4"/>
        <v>0</v>
      </c>
      <c r="M142" s="120"/>
      <c r="N142" s="121">
        <f t="shared" si="5"/>
        <v>0</v>
      </c>
      <c r="O142" s="120"/>
      <c r="P142" s="122">
        <f t="shared" si="6"/>
        <v>0</v>
      </c>
      <c r="Q142" s="120"/>
      <c r="R142" s="118">
        <f t="shared" si="7"/>
        <v>3.196554968</v>
      </c>
      <c r="S142" s="122">
        <f t="shared" si="8"/>
        <v>0</v>
      </c>
      <c r="T142" s="122"/>
      <c r="U142" s="122"/>
      <c r="V142" s="122"/>
      <c r="W142" s="120"/>
      <c r="X142" s="122">
        <f t="shared" si="9"/>
        <v>0.9294832452</v>
      </c>
      <c r="Y142" s="115"/>
      <c r="Z142" s="115"/>
      <c r="AA142" s="124">
        <v>0.9294832452460023</v>
      </c>
      <c r="AB142" s="125">
        <f t="shared" si="10"/>
        <v>2.267071723</v>
      </c>
      <c r="AC142" s="126">
        <v>0.0</v>
      </c>
      <c r="AD142" s="126">
        <v>2.26707172306068</v>
      </c>
      <c r="AE142" s="126"/>
      <c r="AF142" s="117" t="str">
        <f t="shared" si="11"/>
        <v>#ERROR!</v>
      </c>
      <c r="AG142" s="124"/>
      <c r="AH142" s="124"/>
      <c r="AI142" s="124"/>
    </row>
    <row r="143" ht="12.0" customHeight="1">
      <c r="A143" s="112">
        <v>2020.0</v>
      </c>
      <c r="B143" s="112">
        <v>2020.0</v>
      </c>
      <c r="C143" s="10">
        <v>44075.0</v>
      </c>
      <c r="D143" s="117" t="str">
        <f t="shared" si="12"/>
        <v>#ERROR!</v>
      </c>
      <c r="E143" s="114">
        <f t="shared" si="1"/>
        <v>0</v>
      </c>
      <c r="F143" s="115"/>
      <c r="G143" s="115"/>
      <c r="H143" s="116">
        <f t="shared" si="2"/>
        <v>5.91666</v>
      </c>
      <c r="I143" s="117">
        <v>1.0</v>
      </c>
      <c r="J143" s="117">
        <v>4.91666</v>
      </c>
      <c r="K143" s="118">
        <f t="shared" si="3"/>
        <v>0</v>
      </c>
      <c r="L143" s="119">
        <f t="shared" si="4"/>
        <v>0</v>
      </c>
      <c r="M143" s="120"/>
      <c r="N143" s="121">
        <f t="shared" si="5"/>
        <v>0</v>
      </c>
      <c r="O143" s="120"/>
      <c r="P143" s="122">
        <f t="shared" si="6"/>
        <v>0</v>
      </c>
      <c r="Q143" s="120"/>
      <c r="R143" s="118">
        <f t="shared" si="7"/>
        <v>11.19655497</v>
      </c>
      <c r="S143" s="122">
        <f t="shared" si="8"/>
        <v>0</v>
      </c>
      <c r="T143" s="122"/>
      <c r="U143" s="122"/>
      <c r="V143" s="122"/>
      <c r="W143" s="120"/>
      <c r="X143" s="122">
        <f t="shared" si="9"/>
        <v>6.929483245</v>
      </c>
      <c r="Y143" s="115">
        <v>3.0</v>
      </c>
      <c r="Z143" s="115">
        <v>3.0</v>
      </c>
      <c r="AA143" s="124">
        <v>0.9294832452460023</v>
      </c>
      <c r="AB143" s="125">
        <f t="shared" si="10"/>
        <v>4.267071723</v>
      </c>
      <c r="AC143" s="126">
        <v>1.0</v>
      </c>
      <c r="AD143" s="126">
        <v>3.2670717230606803</v>
      </c>
      <c r="AE143" s="126"/>
      <c r="AF143" s="117" t="str">
        <f t="shared" si="11"/>
        <v>#ERROR!</v>
      </c>
      <c r="AG143" s="124"/>
      <c r="AH143" s="124"/>
      <c r="AI143" s="124"/>
    </row>
    <row r="144" ht="12.0" customHeight="1">
      <c r="A144" s="112">
        <v>2020.0</v>
      </c>
      <c r="B144" s="112">
        <v>2020.0</v>
      </c>
      <c r="C144" s="10">
        <v>44105.0</v>
      </c>
      <c r="D144" s="117" t="str">
        <f t="shared" si="12"/>
        <v>#ERROR!</v>
      </c>
      <c r="E144" s="114">
        <f t="shared" si="1"/>
        <v>0</v>
      </c>
      <c r="F144" s="115"/>
      <c r="G144" s="115"/>
      <c r="H144" s="116">
        <f t="shared" si="2"/>
        <v>5.91666</v>
      </c>
      <c r="I144" s="117">
        <v>1.0</v>
      </c>
      <c r="J144" s="117">
        <v>4.91666</v>
      </c>
      <c r="K144" s="118">
        <f t="shared" si="3"/>
        <v>0</v>
      </c>
      <c r="L144" s="119">
        <f t="shared" si="4"/>
        <v>0</v>
      </c>
      <c r="M144" s="120"/>
      <c r="N144" s="121">
        <f t="shared" si="5"/>
        <v>0</v>
      </c>
      <c r="O144" s="120"/>
      <c r="P144" s="122">
        <f t="shared" si="6"/>
        <v>0</v>
      </c>
      <c r="Q144" s="120"/>
      <c r="R144" s="118">
        <f t="shared" si="7"/>
        <v>3.929483245</v>
      </c>
      <c r="S144" s="122">
        <f t="shared" si="8"/>
        <v>0</v>
      </c>
      <c r="T144" s="122"/>
      <c r="U144" s="122"/>
      <c r="V144" s="122"/>
      <c r="W144" s="120"/>
      <c r="X144" s="122">
        <f t="shared" si="9"/>
        <v>3.929483245</v>
      </c>
      <c r="Y144" s="115">
        <v>3.0</v>
      </c>
      <c r="Z144" s="115"/>
      <c r="AA144" s="124">
        <v>0.9294832452460023</v>
      </c>
      <c r="AB144" s="125">
        <f t="shared" si="10"/>
        <v>0</v>
      </c>
      <c r="AC144" s="126">
        <v>0.0</v>
      </c>
      <c r="AD144" s="126">
        <v>0.0</v>
      </c>
      <c r="AE144" s="126"/>
      <c r="AF144" s="117" t="str">
        <f t="shared" si="11"/>
        <v>#ERROR!</v>
      </c>
      <c r="AG144" s="124"/>
      <c r="AH144" s="124"/>
      <c r="AI144" s="124"/>
    </row>
    <row r="145" ht="12.0" customHeight="1">
      <c r="A145" s="112">
        <v>2020.0</v>
      </c>
      <c r="B145" s="112">
        <v>2020.0</v>
      </c>
      <c r="C145" s="10">
        <v>44136.0</v>
      </c>
      <c r="D145" s="117" t="str">
        <f t="shared" si="12"/>
        <v>#ERROR!</v>
      </c>
      <c r="E145" s="114">
        <f t="shared" si="1"/>
        <v>0</v>
      </c>
      <c r="F145" s="115"/>
      <c r="G145" s="115"/>
      <c r="H145" s="116">
        <f t="shared" si="2"/>
        <v>5.91666</v>
      </c>
      <c r="I145" s="117">
        <v>1.0</v>
      </c>
      <c r="J145" s="117">
        <v>4.91666</v>
      </c>
      <c r="K145" s="118">
        <f t="shared" si="3"/>
        <v>0</v>
      </c>
      <c r="L145" s="119">
        <f t="shared" si="4"/>
        <v>0</v>
      </c>
      <c r="M145" s="120"/>
      <c r="N145" s="121">
        <f t="shared" si="5"/>
        <v>0</v>
      </c>
      <c r="O145" s="120"/>
      <c r="P145" s="122">
        <f t="shared" si="6"/>
        <v>0</v>
      </c>
      <c r="Q145" s="120"/>
      <c r="R145" s="118">
        <f t="shared" si="7"/>
        <v>7.929483245</v>
      </c>
      <c r="S145" s="122">
        <f t="shared" si="8"/>
        <v>0</v>
      </c>
      <c r="T145" s="122"/>
      <c r="U145" s="122"/>
      <c r="V145" s="122"/>
      <c r="W145" s="120"/>
      <c r="X145" s="122">
        <f t="shared" si="9"/>
        <v>5.929483245</v>
      </c>
      <c r="Y145" s="115"/>
      <c r="Z145" s="115"/>
      <c r="AA145" s="124">
        <v>5.929483245246</v>
      </c>
      <c r="AB145" s="125">
        <f t="shared" si="10"/>
        <v>2</v>
      </c>
      <c r="AC145" s="126">
        <v>2.0</v>
      </c>
      <c r="AD145" s="126">
        <v>0.0</v>
      </c>
      <c r="AE145" s="126"/>
      <c r="AF145" s="117" t="str">
        <f t="shared" si="11"/>
        <v>#ERROR!</v>
      </c>
      <c r="AG145" s="124"/>
      <c r="AH145" s="124"/>
      <c r="AI145" s="124"/>
    </row>
    <row r="146" ht="12.0" customHeight="1">
      <c r="A146" s="127">
        <v>2020.0</v>
      </c>
      <c r="B146" s="127">
        <v>2020.0</v>
      </c>
      <c r="C146" s="11">
        <v>44166.0</v>
      </c>
      <c r="D146" s="128" t="str">
        <f t="shared" si="12"/>
        <v>#ERROR!</v>
      </c>
      <c r="E146" s="114">
        <f t="shared" si="1"/>
        <v>0</v>
      </c>
      <c r="F146" s="129"/>
      <c r="G146" s="115"/>
      <c r="H146" s="116">
        <f t="shared" si="2"/>
        <v>5.91666</v>
      </c>
      <c r="I146" s="117">
        <v>1.0</v>
      </c>
      <c r="J146" s="117">
        <v>4.91666</v>
      </c>
      <c r="K146" s="118">
        <f t="shared" si="3"/>
        <v>0</v>
      </c>
      <c r="L146" s="119">
        <f t="shared" si="4"/>
        <v>0</v>
      </c>
      <c r="M146" s="131"/>
      <c r="N146" s="121">
        <f t="shared" si="5"/>
        <v>0</v>
      </c>
      <c r="O146" s="130"/>
      <c r="P146" s="122">
        <f t="shared" si="6"/>
        <v>0</v>
      </c>
      <c r="Q146" s="130"/>
      <c r="R146" s="118">
        <f t="shared" si="7"/>
        <v>6.196554968</v>
      </c>
      <c r="S146" s="122">
        <f t="shared" si="8"/>
        <v>0</v>
      </c>
      <c r="T146" s="122"/>
      <c r="U146" s="122"/>
      <c r="V146" s="122"/>
      <c r="W146" s="130"/>
      <c r="X146" s="122">
        <f t="shared" si="9"/>
        <v>3.929483245</v>
      </c>
      <c r="Y146" s="129"/>
      <c r="Z146" s="129">
        <v>3.0</v>
      </c>
      <c r="AA146" s="124">
        <v>0.9294832452460023</v>
      </c>
      <c r="AB146" s="125">
        <f t="shared" si="10"/>
        <v>2.267071723</v>
      </c>
      <c r="AC146" s="126">
        <v>0.0</v>
      </c>
      <c r="AD146" s="126">
        <v>2.26707172306068</v>
      </c>
      <c r="AE146" s="126"/>
      <c r="AF146" s="117" t="str">
        <f t="shared" si="11"/>
        <v>#ERROR!</v>
      </c>
      <c r="AG146" s="131"/>
      <c r="AH146" s="124"/>
      <c r="AI146" s="124"/>
    </row>
    <row r="147" ht="12.0" customHeight="1">
      <c r="A147" s="112">
        <v>2021.0</v>
      </c>
      <c r="B147" s="112">
        <v>2021.0</v>
      </c>
      <c r="C147" s="10">
        <v>44197.0</v>
      </c>
      <c r="D147" s="117" t="str">
        <f t="shared" si="12"/>
        <v>#ERROR!</v>
      </c>
      <c r="E147" s="114">
        <f t="shared" si="1"/>
        <v>0</v>
      </c>
      <c r="F147" s="115"/>
      <c r="G147" s="115"/>
      <c r="H147" s="116">
        <f t="shared" si="2"/>
        <v>6</v>
      </c>
      <c r="I147" s="117">
        <v>1.0</v>
      </c>
      <c r="J147" s="117">
        <v>5.0</v>
      </c>
      <c r="K147" s="118">
        <f t="shared" si="3"/>
        <v>0</v>
      </c>
      <c r="L147" s="119">
        <f t="shared" si="4"/>
        <v>0</v>
      </c>
      <c r="M147" s="120"/>
      <c r="N147" s="121">
        <f t="shared" si="5"/>
        <v>0</v>
      </c>
      <c r="O147" s="120"/>
      <c r="P147" s="122">
        <f t="shared" si="6"/>
        <v>0</v>
      </c>
      <c r="Q147" s="120"/>
      <c r="R147" s="118" t="str">
        <f t="shared" si="7"/>
        <v>#ERROR!</v>
      </c>
      <c r="S147" s="122">
        <f t="shared" si="8"/>
        <v>0</v>
      </c>
      <c r="T147" s="122"/>
      <c r="U147" s="122"/>
      <c r="V147" s="122"/>
      <c r="W147" s="120"/>
      <c r="X147" s="122">
        <f t="shared" si="9"/>
        <v>0.9480729102</v>
      </c>
      <c r="Y147" s="115"/>
      <c r="Z147" s="115"/>
      <c r="AA147" s="124">
        <v>0.9480729101509224</v>
      </c>
      <c r="AB147" s="125" t="str">
        <f t="shared" si="10"/>
        <v>#ERROR!</v>
      </c>
      <c r="AC147" s="126" t="str">
        <f>VLOOKUP(C147,[1]Monthly.Swaziland.SnD!$C$2:$AA$197,17,FALSE)</f>
        <v>#ERROR!</v>
      </c>
      <c r="AD147" s="126">
        <v>5.372413157521894</v>
      </c>
      <c r="AE147" s="126"/>
      <c r="AF147" s="117" t="str">
        <f t="shared" si="11"/>
        <v>#ERROR!</v>
      </c>
      <c r="AG147" s="124"/>
      <c r="AH147" s="124"/>
      <c r="AI147" s="124"/>
    </row>
    <row r="148" ht="12.0" customHeight="1">
      <c r="A148" s="112">
        <v>2021.0</v>
      </c>
      <c r="B148" s="112">
        <v>2021.0</v>
      </c>
      <c r="C148" s="10">
        <v>44228.0</v>
      </c>
      <c r="D148" s="117" t="str">
        <f t="shared" si="12"/>
        <v>#ERROR!</v>
      </c>
      <c r="E148" s="114">
        <f t="shared" si="1"/>
        <v>0</v>
      </c>
      <c r="F148" s="115"/>
      <c r="G148" s="115"/>
      <c r="H148" s="116">
        <f t="shared" si="2"/>
        <v>6</v>
      </c>
      <c r="I148" s="117">
        <v>1.0</v>
      </c>
      <c r="J148" s="117">
        <v>5.0</v>
      </c>
      <c r="K148" s="118">
        <f t="shared" si="3"/>
        <v>0</v>
      </c>
      <c r="L148" s="119">
        <f t="shared" si="4"/>
        <v>0</v>
      </c>
      <c r="M148" s="120"/>
      <c r="N148" s="121">
        <f t="shared" si="5"/>
        <v>0</v>
      </c>
      <c r="O148" s="120"/>
      <c r="P148" s="122">
        <f t="shared" si="6"/>
        <v>0</v>
      </c>
      <c r="Q148" s="120"/>
      <c r="R148" s="118" t="str">
        <f t="shared" si="7"/>
        <v>#ERROR!</v>
      </c>
      <c r="S148" s="122">
        <f t="shared" si="8"/>
        <v>0</v>
      </c>
      <c r="T148" s="122"/>
      <c r="U148" s="122"/>
      <c r="V148" s="122"/>
      <c r="W148" s="120"/>
      <c r="X148" s="122">
        <f t="shared" si="9"/>
        <v>0.9480729102</v>
      </c>
      <c r="Y148" s="115"/>
      <c r="Z148" s="115"/>
      <c r="AA148" s="124">
        <v>0.9480729101509224</v>
      </c>
      <c r="AB148" s="125" t="str">
        <f t="shared" si="10"/>
        <v>#ERROR!</v>
      </c>
      <c r="AC148" s="126" t="str">
        <f>VLOOKUP(C148,[1]Monthly.Swaziland.SnD!$C$2:$AA$197,17,FALSE)</f>
        <v>#ERROR!</v>
      </c>
      <c r="AD148" s="126">
        <v>0.0</v>
      </c>
      <c r="AE148" s="126"/>
      <c r="AF148" s="117" t="str">
        <f t="shared" si="11"/>
        <v>#ERROR!</v>
      </c>
      <c r="AG148" s="124"/>
      <c r="AH148" s="124"/>
      <c r="AI148" s="124"/>
    </row>
    <row r="149" ht="12.0" customHeight="1">
      <c r="A149" s="112">
        <v>2021.0</v>
      </c>
      <c r="B149" s="112">
        <v>2021.0</v>
      </c>
      <c r="C149" s="10">
        <v>44256.0</v>
      </c>
      <c r="D149" s="117" t="str">
        <f t="shared" si="12"/>
        <v>#ERROR!</v>
      </c>
      <c r="E149" s="114">
        <f t="shared" si="1"/>
        <v>0</v>
      </c>
      <c r="F149" s="115"/>
      <c r="G149" s="115"/>
      <c r="H149" s="116">
        <f t="shared" si="2"/>
        <v>6</v>
      </c>
      <c r="I149" s="117">
        <v>1.0</v>
      </c>
      <c r="J149" s="117">
        <v>5.0</v>
      </c>
      <c r="K149" s="118">
        <f t="shared" si="3"/>
        <v>0</v>
      </c>
      <c r="L149" s="119">
        <f t="shared" si="4"/>
        <v>0</v>
      </c>
      <c r="M149" s="120"/>
      <c r="N149" s="121">
        <f t="shared" si="5"/>
        <v>0</v>
      </c>
      <c r="O149" s="120"/>
      <c r="P149" s="122">
        <f t="shared" si="6"/>
        <v>0</v>
      </c>
      <c r="Q149" s="120"/>
      <c r="R149" s="118" t="str">
        <f t="shared" si="7"/>
        <v>#ERROR!</v>
      </c>
      <c r="S149" s="122">
        <f t="shared" si="8"/>
        <v>0</v>
      </c>
      <c r="T149" s="122"/>
      <c r="U149" s="122"/>
      <c r="V149" s="122"/>
      <c r="W149" s="120"/>
      <c r="X149" s="122">
        <f t="shared" si="9"/>
        <v>0</v>
      </c>
      <c r="Y149" s="115"/>
      <c r="Z149" s="115"/>
      <c r="AA149" s="124">
        <v>0.0</v>
      </c>
      <c r="AB149" s="125" t="str">
        <f t="shared" si="10"/>
        <v>#ERROR!</v>
      </c>
      <c r="AC149" s="126" t="str">
        <f>VLOOKUP(C149,[1]Monthly.Swaziland.SnD!$C$2:$AA$197,17,FALSE)</f>
        <v>#ERROR!</v>
      </c>
      <c r="AD149" s="126">
        <v>0.0</v>
      </c>
      <c r="AE149" s="126"/>
      <c r="AF149" s="117" t="str">
        <f t="shared" si="11"/>
        <v>#ERROR!</v>
      </c>
      <c r="AG149" s="124"/>
      <c r="AH149" s="124"/>
      <c r="AI149" s="124"/>
    </row>
    <row r="150" ht="12.0" customHeight="1">
      <c r="A150" s="112">
        <v>2021.0</v>
      </c>
      <c r="B150" s="112">
        <v>2021.0</v>
      </c>
      <c r="C150" s="10">
        <v>44287.0</v>
      </c>
      <c r="D150" s="117" t="str">
        <f t="shared" si="12"/>
        <v>#ERROR!</v>
      </c>
      <c r="E150" s="114">
        <f t="shared" si="1"/>
        <v>0</v>
      </c>
      <c r="F150" s="115"/>
      <c r="G150" s="115"/>
      <c r="H150" s="116">
        <f t="shared" si="2"/>
        <v>6</v>
      </c>
      <c r="I150" s="117">
        <v>1.0</v>
      </c>
      <c r="J150" s="117">
        <v>5.0</v>
      </c>
      <c r="K150" s="118">
        <f t="shared" si="3"/>
        <v>0</v>
      </c>
      <c r="L150" s="119">
        <f t="shared" si="4"/>
        <v>0</v>
      </c>
      <c r="M150" s="120"/>
      <c r="N150" s="121">
        <f t="shared" si="5"/>
        <v>0</v>
      </c>
      <c r="O150" s="120"/>
      <c r="P150" s="122">
        <f t="shared" si="6"/>
        <v>0</v>
      </c>
      <c r="Q150" s="120"/>
      <c r="R150" s="118" t="str">
        <f t="shared" si="7"/>
        <v>#ERROR!</v>
      </c>
      <c r="S150" s="122">
        <f t="shared" si="8"/>
        <v>0</v>
      </c>
      <c r="T150" s="122"/>
      <c r="U150" s="122"/>
      <c r="V150" s="122"/>
      <c r="W150" s="120"/>
      <c r="X150" s="122">
        <f t="shared" si="9"/>
        <v>11</v>
      </c>
      <c r="Y150" s="115"/>
      <c r="Z150" s="115"/>
      <c r="AA150" s="124">
        <v>11.0</v>
      </c>
      <c r="AB150" s="125" t="str">
        <f t="shared" si="10"/>
        <v>#ERROR!</v>
      </c>
      <c r="AC150" s="126" t="str">
        <f>VLOOKUP(C150,[1]Monthly.Swaziland.SnD!$C$2:$AA$197,17,FALSE)</f>
        <v>#ERROR!</v>
      </c>
      <c r="AD150" s="126">
        <v>5.372413157521894</v>
      </c>
      <c r="AE150" s="126"/>
      <c r="AF150" s="117" t="str">
        <f t="shared" si="11"/>
        <v>#ERROR!</v>
      </c>
      <c r="AG150" s="124"/>
      <c r="AH150" s="124"/>
      <c r="AI150" s="124"/>
    </row>
    <row r="151" ht="12.0" customHeight="1">
      <c r="A151" s="112">
        <v>2021.0</v>
      </c>
      <c r="B151" s="112">
        <v>2021.0</v>
      </c>
      <c r="C151" s="10">
        <v>44317.0</v>
      </c>
      <c r="D151" s="117" t="str">
        <f t="shared" si="12"/>
        <v>#ERROR!</v>
      </c>
      <c r="E151" s="114">
        <f t="shared" si="1"/>
        <v>0</v>
      </c>
      <c r="F151" s="115"/>
      <c r="G151" s="115"/>
      <c r="H151" s="116">
        <f t="shared" si="2"/>
        <v>6</v>
      </c>
      <c r="I151" s="117">
        <v>1.0</v>
      </c>
      <c r="J151" s="117">
        <v>5.0</v>
      </c>
      <c r="K151" s="118">
        <f t="shared" si="3"/>
        <v>0</v>
      </c>
      <c r="L151" s="119">
        <f t="shared" si="4"/>
        <v>0</v>
      </c>
      <c r="M151" s="120"/>
      <c r="N151" s="121">
        <f t="shared" si="5"/>
        <v>0</v>
      </c>
      <c r="O151" s="120"/>
      <c r="P151" s="122">
        <f t="shared" si="6"/>
        <v>0</v>
      </c>
      <c r="Q151" s="120"/>
      <c r="R151" s="118" t="str">
        <f t="shared" si="7"/>
        <v>#ERROR!</v>
      </c>
      <c r="S151" s="122">
        <f t="shared" si="8"/>
        <v>0</v>
      </c>
      <c r="T151" s="122"/>
      <c r="U151" s="122"/>
      <c r="V151" s="122"/>
      <c r="W151" s="120"/>
      <c r="X151" s="122">
        <f t="shared" si="9"/>
        <v>0.9480729102</v>
      </c>
      <c r="Y151" s="115"/>
      <c r="Z151" s="115"/>
      <c r="AA151" s="124">
        <v>0.9480729101509224</v>
      </c>
      <c r="AB151" s="125" t="str">
        <f t="shared" si="10"/>
        <v>#ERROR!</v>
      </c>
      <c r="AC151" s="126" t="str">
        <f>VLOOKUP(C151,[1]Monthly.Swaziland.SnD!$C$2:$AA$197,17,FALSE)</f>
        <v>#ERROR!</v>
      </c>
      <c r="AD151" s="126">
        <v>0.0</v>
      </c>
      <c r="AE151" s="126"/>
      <c r="AF151" s="117" t="str">
        <f t="shared" si="11"/>
        <v>#ERROR!</v>
      </c>
      <c r="AG151" s="124"/>
      <c r="AH151" s="124"/>
      <c r="AI151" s="124"/>
    </row>
    <row r="152" ht="12.0" customHeight="1">
      <c r="A152" s="112">
        <v>2021.0</v>
      </c>
      <c r="B152" s="112">
        <v>2021.0</v>
      </c>
      <c r="C152" s="10">
        <v>44348.0</v>
      </c>
      <c r="D152" s="117" t="str">
        <f t="shared" si="12"/>
        <v>#ERROR!</v>
      </c>
      <c r="E152" s="114">
        <f t="shared" si="1"/>
        <v>0</v>
      </c>
      <c r="F152" s="115"/>
      <c r="G152" s="115"/>
      <c r="H152" s="116">
        <f t="shared" si="2"/>
        <v>6</v>
      </c>
      <c r="I152" s="117">
        <v>1.0</v>
      </c>
      <c r="J152" s="117">
        <v>5.0</v>
      </c>
      <c r="K152" s="118">
        <f t="shared" si="3"/>
        <v>0</v>
      </c>
      <c r="L152" s="119">
        <f t="shared" si="4"/>
        <v>0</v>
      </c>
      <c r="M152" s="120"/>
      <c r="N152" s="121">
        <f t="shared" si="5"/>
        <v>0</v>
      </c>
      <c r="O152" s="120"/>
      <c r="P152" s="122">
        <f t="shared" si="6"/>
        <v>0</v>
      </c>
      <c r="Q152" s="120"/>
      <c r="R152" s="118" t="str">
        <f t="shared" si="7"/>
        <v>#ERROR!</v>
      </c>
      <c r="S152" s="122">
        <f t="shared" si="8"/>
        <v>0</v>
      </c>
      <c r="T152" s="122"/>
      <c r="U152" s="122"/>
      <c r="V152" s="122"/>
      <c r="W152" s="120"/>
      <c r="X152" s="122">
        <f t="shared" si="9"/>
        <v>6</v>
      </c>
      <c r="Y152" s="115"/>
      <c r="Z152" s="115"/>
      <c r="AA152" s="124">
        <v>6.0</v>
      </c>
      <c r="AB152" s="125" t="str">
        <f t="shared" si="10"/>
        <v>#ERROR!</v>
      </c>
      <c r="AC152" s="126" t="str">
        <f>VLOOKUP(C152,[1]Monthly.Swaziland.SnD!$C$2:$AA$197,17,FALSE)</f>
        <v>#ERROR!</v>
      </c>
      <c r="AD152" s="126">
        <v>0.0</v>
      </c>
      <c r="AE152" s="126"/>
      <c r="AF152" s="117" t="str">
        <f t="shared" si="11"/>
        <v>#ERROR!</v>
      </c>
      <c r="AG152" s="124"/>
      <c r="AH152" s="124"/>
      <c r="AI152" s="124"/>
    </row>
    <row r="153" ht="12.0" customHeight="1">
      <c r="A153" s="112">
        <v>2021.0</v>
      </c>
      <c r="B153" s="112">
        <v>2021.0</v>
      </c>
      <c r="C153" s="10">
        <v>44378.0</v>
      </c>
      <c r="D153" s="117" t="str">
        <f t="shared" si="12"/>
        <v>#ERROR!</v>
      </c>
      <c r="E153" s="114">
        <f t="shared" si="1"/>
        <v>0</v>
      </c>
      <c r="F153" s="115"/>
      <c r="G153" s="115"/>
      <c r="H153" s="116">
        <f t="shared" si="2"/>
        <v>6</v>
      </c>
      <c r="I153" s="117">
        <v>1.0</v>
      </c>
      <c r="J153" s="117">
        <v>5.0</v>
      </c>
      <c r="K153" s="118">
        <f t="shared" si="3"/>
        <v>0</v>
      </c>
      <c r="L153" s="119">
        <f t="shared" si="4"/>
        <v>0</v>
      </c>
      <c r="M153" s="120"/>
      <c r="N153" s="121">
        <f t="shared" si="5"/>
        <v>0</v>
      </c>
      <c r="O153" s="120"/>
      <c r="P153" s="122">
        <f t="shared" si="6"/>
        <v>0</v>
      </c>
      <c r="Q153" s="120"/>
      <c r="R153" s="118" t="str">
        <f t="shared" si="7"/>
        <v>#ERROR!</v>
      </c>
      <c r="S153" s="122">
        <f t="shared" si="8"/>
        <v>0</v>
      </c>
      <c r="T153" s="122"/>
      <c r="U153" s="122"/>
      <c r="V153" s="122"/>
      <c r="W153" s="120"/>
      <c r="X153" s="122">
        <f t="shared" si="9"/>
        <v>4</v>
      </c>
      <c r="Y153" s="115"/>
      <c r="Z153" s="115"/>
      <c r="AA153" s="124">
        <v>4.0</v>
      </c>
      <c r="AB153" s="125" t="str">
        <f t="shared" si="10"/>
        <v>#ERROR!</v>
      </c>
      <c r="AC153" s="126" t="str">
        <f>VLOOKUP(C153,[1]Monthly.Swaziland.SnD!$C$2:$AA$197,17,FALSE)</f>
        <v>#ERROR!</v>
      </c>
      <c r="AD153" s="126">
        <v>3.372413157521894</v>
      </c>
      <c r="AE153" s="126"/>
      <c r="AF153" s="117" t="str">
        <f t="shared" si="11"/>
        <v>#ERROR!</v>
      </c>
      <c r="AG153" s="124"/>
      <c r="AH153" s="124"/>
      <c r="AI153" s="124"/>
    </row>
    <row r="154" ht="12.0" customHeight="1">
      <c r="A154" s="112">
        <v>2021.0</v>
      </c>
      <c r="B154" s="112">
        <v>2021.0</v>
      </c>
      <c r="C154" s="10">
        <v>44409.0</v>
      </c>
      <c r="D154" s="117" t="str">
        <f t="shared" si="12"/>
        <v>#ERROR!</v>
      </c>
      <c r="E154" s="114">
        <f t="shared" si="1"/>
        <v>0</v>
      </c>
      <c r="F154" s="115"/>
      <c r="G154" s="115"/>
      <c r="H154" s="116">
        <f t="shared" si="2"/>
        <v>6</v>
      </c>
      <c r="I154" s="117">
        <v>1.0</v>
      </c>
      <c r="J154" s="117">
        <v>5.0</v>
      </c>
      <c r="K154" s="118">
        <f t="shared" si="3"/>
        <v>0</v>
      </c>
      <c r="L154" s="119">
        <f t="shared" si="4"/>
        <v>0</v>
      </c>
      <c r="M154" s="120"/>
      <c r="N154" s="121">
        <f t="shared" si="5"/>
        <v>0</v>
      </c>
      <c r="O154" s="120"/>
      <c r="P154" s="122">
        <f t="shared" si="6"/>
        <v>0</v>
      </c>
      <c r="Q154" s="120"/>
      <c r="R154" s="118" t="str">
        <f t="shared" si="7"/>
        <v>#ERROR!</v>
      </c>
      <c r="S154" s="122">
        <f t="shared" si="8"/>
        <v>0</v>
      </c>
      <c r="T154" s="122"/>
      <c r="U154" s="122"/>
      <c r="V154" s="122"/>
      <c r="W154" s="120"/>
      <c r="X154" s="122">
        <f t="shared" si="9"/>
        <v>3</v>
      </c>
      <c r="Y154" s="115"/>
      <c r="Z154" s="115"/>
      <c r="AA154" s="124">
        <v>3.0</v>
      </c>
      <c r="AB154" s="125" t="str">
        <f t="shared" si="10"/>
        <v>#ERROR!</v>
      </c>
      <c r="AC154" s="126" t="str">
        <f>VLOOKUP(C154,[1]Monthly.Swaziland.SnD!$C$2:$AA$197,17,FALSE)</f>
        <v>#ERROR!</v>
      </c>
      <c r="AD154" s="126">
        <v>3.372413157521894</v>
      </c>
      <c r="AE154" s="126"/>
      <c r="AF154" s="117" t="str">
        <f t="shared" si="11"/>
        <v>#ERROR!</v>
      </c>
      <c r="AG154" s="124"/>
      <c r="AH154" s="124"/>
      <c r="AI154" s="124"/>
    </row>
    <row r="155" ht="12.0" customHeight="1">
      <c r="A155" s="112">
        <v>2021.0</v>
      </c>
      <c r="B155" s="112">
        <v>2021.0</v>
      </c>
      <c r="C155" s="10">
        <v>44440.0</v>
      </c>
      <c r="D155" s="117" t="str">
        <f t="shared" si="12"/>
        <v>#ERROR!</v>
      </c>
      <c r="E155" s="114">
        <f t="shared" si="1"/>
        <v>0</v>
      </c>
      <c r="F155" s="115"/>
      <c r="G155" s="115"/>
      <c r="H155" s="116">
        <f t="shared" si="2"/>
        <v>6</v>
      </c>
      <c r="I155" s="117">
        <v>1.0</v>
      </c>
      <c r="J155" s="117">
        <v>5.0</v>
      </c>
      <c r="K155" s="118">
        <f t="shared" si="3"/>
        <v>0</v>
      </c>
      <c r="L155" s="119">
        <f t="shared" si="4"/>
        <v>0</v>
      </c>
      <c r="M155" s="120"/>
      <c r="N155" s="121">
        <f t="shared" si="5"/>
        <v>0</v>
      </c>
      <c r="O155" s="120"/>
      <c r="P155" s="122">
        <f t="shared" si="6"/>
        <v>0</v>
      </c>
      <c r="Q155" s="120"/>
      <c r="R155" s="118">
        <f t="shared" si="7"/>
        <v>0.9480729102</v>
      </c>
      <c r="S155" s="122">
        <f t="shared" si="8"/>
        <v>0</v>
      </c>
      <c r="T155" s="122"/>
      <c r="U155" s="122"/>
      <c r="V155" s="122"/>
      <c r="W155" s="120"/>
      <c r="X155" s="122">
        <f t="shared" si="9"/>
        <v>0.9480729102</v>
      </c>
      <c r="Y155" s="115"/>
      <c r="Z155" s="115"/>
      <c r="AA155" s="124">
        <v>0.9480729101509224</v>
      </c>
      <c r="AB155" s="125">
        <f t="shared" si="10"/>
        <v>0</v>
      </c>
      <c r="AC155" s="126">
        <v>0.0</v>
      </c>
      <c r="AD155" s="126">
        <v>0.0</v>
      </c>
      <c r="AE155" s="126"/>
      <c r="AF155" s="117" t="str">
        <f t="shared" si="11"/>
        <v>#ERROR!</v>
      </c>
      <c r="AG155" s="124"/>
      <c r="AH155" s="124"/>
      <c r="AI155" s="124"/>
    </row>
    <row r="156" ht="12.0" customHeight="1">
      <c r="A156" s="112">
        <v>2021.0</v>
      </c>
      <c r="B156" s="112">
        <v>2021.0</v>
      </c>
      <c r="C156" s="10">
        <v>44470.0</v>
      </c>
      <c r="D156" s="117" t="str">
        <f t="shared" si="12"/>
        <v>#ERROR!</v>
      </c>
      <c r="E156" s="114">
        <f t="shared" si="1"/>
        <v>0</v>
      </c>
      <c r="F156" s="115"/>
      <c r="G156" s="115"/>
      <c r="H156" s="116">
        <f t="shared" si="2"/>
        <v>6</v>
      </c>
      <c r="I156" s="117">
        <v>1.0</v>
      </c>
      <c r="J156" s="117">
        <v>5.0</v>
      </c>
      <c r="K156" s="118">
        <f t="shared" si="3"/>
        <v>0</v>
      </c>
      <c r="L156" s="119">
        <f t="shared" si="4"/>
        <v>0</v>
      </c>
      <c r="M156" s="120"/>
      <c r="N156" s="121">
        <f t="shared" si="5"/>
        <v>0</v>
      </c>
      <c r="O156" s="120"/>
      <c r="P156" s="122">
        <f t="shared" si="6"/>
        <v>0</v>
      </c>
      <c r="Q156" s="120"/>
      <c r="R156" s="118">
        <f t="shared" si="7"/>
        <v>6</v>
      </c>
      <c r="S156" s="122">
        <f t="shared" si="8"/>
        <v>0</v>
      </c>
      <c r="T156" s="122"/>
      <c r="U156" s="122"/>
      <c r="V156" s="122"/>
      <c r="W156" s="120"/>
      <c r="X156" s="122">
        <f t="shared" si="9"/>
        <v>6</v>
      </c>
      <c r="Y156" s="115">
        <v>5.0</v>
      </c>
      <c r="Z156" s="115">
        <v>0.0</v>
      </c>
      <c r="AA156" s="124">
        <v>1.0</v>
      </c>
      <c r="AB156" s="125">
        <f t="shared" si="10"/>
        <v>0</v>
      </c>
      <c r="AC156" s="126">
        <v>0.0</v>
      </c>
      <c r="AD156" s="126">
        <v>0.0</v>
      </c>
      <c r="AE156" s="126"/>
      <c r="AF156" s="117" t="str">
        <f t="shared" si="11"/>
        <v>#ERROR!</v>
      </c>
      <c r="AG156" s="124"/>
      <c r="AH156" s="124"/>
      <c r="AI156" s="124"/>
    </row>
    <row r="157" ht="12.0" customHeight="1">
      <c r="A157" s="112">
        <v>2021.0</v>
      </c>
      <c r="B157" s="112">
        <v>2021.0</v>
      </c>
      <c r="C157" s="10">
        <v>44501.0</v>
      </c>
      <c r="D157" s="117" t="str">
        <f t="shared" si="12"/>
        <v>#ERROR!</v>
      </c>
      <c r="E157" s="114">
        <f t="shared" si="1"/>
        <v>0</v>
      </c>
      <c r="F157" s="115"/>
      <c r="G157" s="115"/>
      <c r="H157" s="116">
        <f t="shared" si="2"/>
        <v>6</v>
      </c>
      <c r="I157" s="117">
        <v>1.0</v>
      </c>
      <c r="J157" s="117">
        <v>5.0</v>
      </c>
      <c r="K157" s="118">
        <f t="shared" si="3"/>
        <v>0</v>
      </c>
      <c r="L157" s="119">
        <f t="shared" si="4"/>
        <v>0</v>
      </c>
      <c r="M157" s="120"/>
      <c r="N157" s="121">
        <f t="shared" si="5"/>
        <v>0</v>
      </c>
      <c r="O157" s="120"/>
      <c r="P157" s="122">
        <f t="shared" si="6"/>
        <v>0</v>
      </c>
      <c r="Q157" s="120"/>
      <c r="R157" s="118">
        <f t="shared" si="7"/>
        <v>19.32048607</v>
      </c>
      <c r="S157" s="122">
        <f t="shared" si="8"/>
        <v>0</v>
      </c>
      <c r="T157" s="122"/>
      <c r="U157" s="122"/>
      <c r="V157" s="122"/>
      <c r="W157" s="120"/>
      <c r="X157" s="122">
        <f t="shared" si="9"/>
        <v>15.94807291</v>
      </c>
      <c r="Y157" s="115"/>
      <c r="Z157" s="115">
        <v>15.0</v>
      </c>
      <c r="AA157" s="124">
        <v>0.9480729101509224</v>
      </c>
      <c r="AB157" s="125">
        <f t="shared" si="10"/>
        <v>3.372413158</v>
      </c>
      <c r="AC157" s="126">
        <v>0.0</v>
      </c>
      <c r="AD157" s="126">
        <v>3.372413157521894</v>
      </c>
      <c r="AE157" s="126"/>
      <c r="AF157" s="117" t="str">
        <f t="shared" si="11"/>
        <v>#ERROR!</v>
      </c>
      <c r="AG157" s="124"/>
      <c r="AH157" s="124"/>
      <c r="AI157" s="124"/>
    </row>
    <row r="158" ht="12.0" customHeight="1">
      <c r="A158" s="127">
        <v>2021.0</v>
      </c>
      <c r="B158" s="127">
        <v>2021.0</v>
      </c>
      <c r="C158" s="11">
        <v>44531.0</v>
      </c>
      <c r="D158" s="128" t="str">
        <f t="shared" si="12"/>
        <v>#ERROR!</v>
      </c>
      <c r="E158" s="114">
        <f t="shared" si="1"/>
        <v>0</v>
      </c>
      <c r="F158" s="129"/>
      <c r="G158" s="115"/>
      <c r="H158" s="116">
        <f t="shared" si="2"/>
        <v>6</v>
      </c>
      <c r="I158" s="117">
        <v>1.0</v>
      </c>
      <c r="J158" s="117">
        <v>5.0</v>
      </c>
      <c r="K158" s="118">
        <f t="shared" si="3"/>
        <v>0</v>
      </c>
      <c r="L158" s="119">
        <f t="shared" si="4"/>
        <v>0</v>
      </c>
      <c r="M158" s="120"/>
      <c r="N158" s="121">
        <f t="shared" si="5"/>
        <v>0</v>
      </c>
      <c r="O158" s="130"/>
      <c r="P158" s="122">
        <f t="shared" si="6"/>
        <v>0</v>
      </c>
      <c r="Q158" s="130"/>
      <c r="R158" s="118" t="str">
        <f t="shared" si="7"/>
        <v>#ERROR!</v>
      </c>
      <c r="S158" s="122">
        <f t="shared" si="8"/>
        <v>0</v>
      </c>
      <c r="T158" s="122"/>
      <c r="U158" s="122"/>
      <c r="V158" s="122"/>
      <c r="W158" s="130"/>
      <c r="X158" s="122">
        <f t="shared" si="9"/>
        <v>0</v>
      </c>
      <c r="Y158" s="129"/>
      <c r="Z158" s="129"/>
      <c r="AA158" s="124">
        <v>0.0</v>
      </c>
      <c r="AB158" s="125" t="str">
        <f t="shared" si="10"/>
        <v>#ERROR!</v>
      </c>
      <c r="AC158" s="126" t="str">
        <f>VLOOKUP(C158,[1]Monthly.Swaziland.SnD!$C$2:$AA$197,17,FALSE)</f>
        <v>#ERROR!</v>
      </c>
      <c r="AD158" s="126">
        <v>3.372413157521894</v>
      </c>
      <c r="AE158" s="126"/>
      <c r="AF158" s="117" t="str">
        <f t="shared" si="11"/>
        <v>#ERROR!</v>
      </c>
      <c r="AG158" s="131"/>
      <c r="AH158" s="124"/>
      <c r="AI158" s="124"/>
    </row>
    <row r="159" ht="12.0" customHeight="1">
      <c r="A159" s="112">
        <v>2022.0</v>
      </c>
      <c r="B159" s="112">
        <v>2022.0</v>
      </c>
      <c r="C159" s="10">
        <v>44562.0</v>
      </c>
      <c r="D159" s="117" t="str">
        <f t="shared" si="12"/>
        <v>#ERROR!</v>
      </c>
      <c r="E159" s="114">
        <f t="shared" si="1"/>
        <v>0</v>
      </c>
      <c r="F159" s="115"/>
      <c r="G159" s="115"/>
      <c r="H159" s="116">
        <f t="shared" si="2"/>
        <v>6.0833</v>
      </c>
      <c r="I159" s="117">
        <v>1.0833</v>
      </c>
      <c r="J159" s="117">
        <v>5.0</v>
      </c>
      <c r="K159" s="118">
        <f t="shared" si="3"/>
        <v>0</v>
      </c>
      <c r="L159" s="119">
        <f t="shared" si="4"/>
        <v>0</v>
      </c>
      <c r="M159" s="120"/>
      <c r="N159" s="121">
        <f t="shared" si="5"/>
        <v>0</v>
      </c>
      <c r="O159" s="120"/>
      <c r="P159" s="122">
        <f t="shared" si="6"/>
        <v>0</v>
      </c>
      <c r="Q159" s="120"/>
      <c r="R159" s="118" t="str">
        <f t="shared" si="7"/>
        <v>#ERROR!</v>
      </c>
      <c r="S159" s="122">
        <f t="shared" si="8"/>
        <v>0</v>
      </c>
      <c r="T159" s="122"/>
      <c r="U159" s="122"/>
      <c r="V159" s="122"/>
      <c r="W159" s="120"/>
      <c r="X159" s="122">
        <f t="shared" si="9"/>
        <v>0</v>
      </c>
      <c r="Y159" s="117"/>
      <c r="Z159" s="117"/>
      <c r="AA159" s="124">
        <v>0.0</v>
      </c>
      <c r="AB159" s="125" t="str">
        <f t="shared" si="10"/>
        <v>#ERROR!</v>
      </c>
      <c r="AC159" s="126" t="str">
        <f>VLOOKUP(C159,[1]Monthly.Swaziland.SnD!$C$2:$AA$197,17,FALSE)</f>
        <v>#ERROR!</v>
      </c>
      <c r="AD159" s="126">
        <v>0.0</v>
      </c>
      <c r="AE159" s="126"/>
      <c r="AF159" s="117" t="str">
        <f t="shared" si="11"/>
        <v>#ERROR!</v>
      </c>
      <c r="AG159" s="124"/>
      <c r="AH159" s="124"/>
      <c r="AI159" s="124"/>
    </row>
    <row r="160" ht="12.0" customHeight="1">
      <c r="A160" s="112">
        <v>2022.0</v>
      </c>
      <c r="B160" s="112">
        <v>2022.0</v>
      </c>
      <c r="C160" s="10">
        <v>44593.0</v>
      </c>
      <c r="D160" s="117" t="str">
        <f t="shared" si="12"/>
        <v>#ERROR!</v>
      </c>
      <c r="E160" s="114">
        <f t="shared" si="1"/>
        <v>0</v>
      </c>
      <c r="F160" s="115"/>
      <c r="G160" s="115"/>
      <c r="H160" s="116">
        <f t="shared" si="2"/>
        <v>6.0833</v>
      </c>
      <c r="I160" s="117">
        <v>1.0833</v>
      </c>
      <c r="J160" s="117">
        <v>5.0</v>
      </c>
      <c r="K160" s="118">
        <f t="shared" si="3"/>
        <v>0</v>
      </c>
      <c r="L160" s="119">
        <f t="shared" si="4"/>
        <v>0</v>
      </c>
      <c r="M160" s="120"/>
      <c r="N160" s="121">
        <f t="shared" si="5"/>
        <v>0</v>
      </c>
      <c r="O160" s="120"/>
      <c r="P160" s="122">
        <f t="shared" si="6"/>
        <v>0</v>
      </c>
      <c r="Q160" s="120"/>
      <c r="R160" s="118" t="str">
        <f t="shared" si="7"/>
        <v>#ERROR!</v>
      </c>
      <c r="S160" s="122">
        <f t="shared" si="8"/>
        <v>0</v>
      </c>
      <c r="T160" s="122"/>
      <c r="U160" s="122"/>
      <c r="V160" s="122"/>
      <c r="W160" s="120"/>
      <c r="X160" s="122">
        <f t="shared" si="9"/>
        <v>0</v>
      </c>
      <c r="Y160" s="117"/>
      <c r="Z160" s="117"/>
      <c r="AA160" s="124">
        <v>0.0</v>
      </c>
      <c r="AB160" s="125" t="str">
        <f t="shared" si="10"/>
        <v>#ERROR!</v>
      </c>
      <c r="AC160" s="126" t="str">
        <f>VLOOKUP(C160,[1]Monthly.Swaziland.SnD!$C$2:$AA$197,17,FALSE)</f>
        <v>#ERROR!</v>
      </c>
      <c r="AD160" s="126">
        <v>0.0</v>
      </c>
      <c r="AE160" s="126"/>
      <c r="AF160" s="117" t="str">
        <f t="shared" si="11"/>
        <v>#ERROR!</v>
      </c>
      <c r="AG160" s="124"/>
      <c r="AH160" s="124"/>
      <c r="AI160" s="124"/>
    </row>
    <row r="161" ht="12.0" customHeight="1">
      <c r="A161" s="112">
        <v>2022.0</v>
      </c>
      <c r="B161" s="112">
        <v>2022.0</v>
      </c>
      <c r="C161" s="10">
        <v>44621.0</v>
      </c>
      <c r="D161" s="117" t="str">
        <f t="shared" si="12"/>
        <v>#ERROR!</v>
      </c>
      <c r="E161" s="114">
        <f t="shared" si="1"/>
        <v>0</v>
      </c>
      <c r="F161" s="115"/>
      <c r="G161" s="115"/>
      <c r="H161" s="116">
        <f t="shared" si="2"/>
        <v>6.0833</v>
      </c>
      <c r="I161" s="117">
        <v>1.0833</v>
      </c>
      <c r="J161" s="117">
        <v>5.0</v>
      </c>
      <c r="K161" s="118">
        <f t="shared" si="3"/>
        <v>0</v>
      </c>
      <c r="L161" s="119">
        <f t="shared" si="4"/>
        <v>0</v>
      </c>
      <c r="M161" s="120"/>
      <c r="N161" s="121">
        <f t="shared" si="5"/>
        <v>0</v>
      </c>
      <c r="O161" s="120"/>
      <c r="P161" s="122">
        <f t="shared" si="6"/>
        <v>0</v>
      </c>
      <c r="Q161" s="120"/>
      <c r="R161" s="118" t="str">
        <f t="shared" si="7"/>
        <v>#ERROR!</v>
      </c>
      <c r="S161" s="122">
        <f t="shared" si="8"/>
        <v>0</v>
      </c>
      <c r="T161" s="122"/>
      <c r="U161" s="122"/>
      <c r="V161" s="122"/>
      <c r="W161" s="120"/>
      <c r="X161" s="122">
        <f t="shared" si="9"/>
        <v>1</v>
      </c>
      <c r="Y161" s="117"/>
      <c r="Z161" s="117"/>
      <c r="AA161" s="124">
        <v>1.0</v>
      </c>
      <c r="AB161" s="125" t="str">
        <f t="shared" si="10"/>
        <v>#ERROR!</v>
      </c>
      <c r="AC161" s="126" t="str">
        <f>VLOOKUP(C161,[1]Monthly.Swaziland.SnD!$C$2:$AA$197,17,FALSE)</f>
        <v>#ERROR!</v>
      </c>
      <c r="AD161" s="126">
        <v>0.0</v>
      </c>
      <c r="AE161" s="126">
        <v>15.0</v>
      </c>
      <c r="AF161" s="117" t="str">
        <f t="shared" si="11"/>
        <v>#ERROR!</v>
      </c>
      <c r="AG161" s="124"/>
      <c r="AH161" s="124"/>
      <c r="AI161" s="124"/>
    </row>
    <row r="162" ht="12.0" customHeight="1">
      <c r="A162" s="112">
        <v>2022.0</v>
      </c>
      <c r="B162" s="112">
        <v>2022.0</v>
      </c>
      <c r="C162" s="10">
        <v>44652.0</v>
      </c>
      <c r="D162" s="117" t="str">
        <f t="shared" si="12"/>
        <v>#ERROR!</v>
      </c>
      <c r="E162" s="114">
        <f t="shared" si="1"/>
        <v>0</v>
      </c>
      <c r="F162" s="115"/>
      <c r="G162" s="115"/>
      <c r="H162" s="116">
        <f t="shared" si="2"/>
        <v>6.0833</v>
      </c>
      <c r="I162" s="117">
        <v>1.0833</v>
      </c>
      <c r="J162" s="117">
        <v>5.0</v>
      </c>
      <c r="K162" s="118">
        <f t="shared" si="3"/>
        <v>0</v>
      </c>
      <c r="L162" s="119">
        <f t="shared" si="4"/>
        <v>0</v>
      </c>
      <c r="M162" s="120"/>
      <c r="N162" s="121">
        <f t="shared" si="5"/>
        <v>0</v>
      </c>
      <c r="O162" s="120"/>
      <c r="P162" s="122">
        <f t="shared" si="6"/>
        <v>0</v>
      </c>
      <c r="Q162" s="120"/>
      <c r="R162" s="118" t="str">
        <f t="shared" si="7"/>
        <v>#ERROR!</v>
      </c>
      <c r="S162" s="122">
        <f t="shared" si="8"/>
        <v>0</v>
      </c>
      <c r="T162" s="122"/>
      <c r="U162" s="122"/>
      <c r="V162" s="122"/>
      <c r="W162" s="120"/>
      <c r="X162" s="122">
        <f t="shared" si="9"/>
        <v>3</v>
      </c>
      <c r="Y162" s="117"/>
      <c r="Z162" s="117"/>
      <c r="AA162" s="124">
        <v>3.0</v>
      </c>
      <c r="AB162" s="125" t="str">
        <f t="shared" si="10"/>
        <v>#ERROR!</v>
      </c>
      <c r="AC162" s="126" t="str">
        <f>VLOOKUP(C162,[1]Monthly.Swaziland.SnD!$C$2:$AA$197,17,FALSE)</f>
        <v>#ERROR!</v>
      </c>
      <c r="AD162" s="126">
        <v>2.0</v>
      </c>
      <c r="AE162" s="126"/>
      <c r="AF162" s="117" t="str">
        <f t="shared" si="11"/>
        <v>#ERROR!</v>
      </c>
      <c r="AG162" s="124"/>
      <c r="AH162" s="124"/>
      <c r="AI162" s="124"/>
    </row>
    <row r="163" ht="12.0" customHeight="1">
      <c r="A163" s="112">
        <v>2022.0</v>
      </c>
      <c r="B163" s="112">
        <v>2022.0</v>
      </c>
      <c r="C163" s="10">
        <v>44682.0</v>
      </c>
      <c r="D163" s="117" t="str">
        <f t="shared" si="12"/>
        <v>#ERROR!</v>
      </c>
      <c r="E163" s="114">
        <f t="shared" si="1"/>
        <v>0</v>
      </c>
      <c r="F163" s="115"/>
      <c r="G163" s="115"/>
      <c r="H163" s="116">
        <f t="shared" si="2"/>
        <v>6.0833</v>
      </c>
      <c r="I163" s="117">
        <v>1.0833</v>
      </c>
      <c r="J163" s="117">
        <v>5.0</v>
      </c>
      <c r="K163" s="118">
        <f t="shared" si="3"/>
        <v>0</v>
      </c>
      <c r="L163" s="119">
        <f t="shared" si="4"/>
        <v>0</v>
      </c>
      <c r="M163" s="120"/>
      <c r="N163" s="121">
        <f t="shared" si="5"/>
        <v>0</v>
      </c>
      <c r="O163" s="120"/>
      <c r="P163" s="122">
        <f t="shared" si="6"/>
        <v>0</v>
      </c>
      <c r="Q163" s="120"/>
      <c r="R163" s="118" t="str">
        <f t="shared" si="7"/>
        <v>#ERROR!</v>
      </c>
      <c r="S163" s="122">
        <f t="shared" si="8"/>
        <v>0</v>
      </c>
      <c r="T163" s="122"/>
      <c r="U163" s="122"/>
      <c r="V163" s="122"/>
      <c r="W163" s="120"/>
      <c r="X163" s="122">
        <f t="shared" si="9"/>
        <v>10.975</v>
      </c>
      <c r="Y163" s="117"/>
      <c r="Z163" s="117">
        <v>10.0</v>
      </c>
      <c r="AA163" s="124">
        <v>0.975</v>
      </c>
      <c r="AB163" s="125" t="str">
        <f t="shared" si="10"/>
        <v>#ERROR!</v>
      </c>
      <c r="AC163" s="126" t="str">
        <f>VLOOKUP(C163,[1]Monthly.Swaziland.SnD!$C$2:$AA$197,17,FALSE)</f>
        <v>#ERROR!</v>
      </c>
      <c r="AD163" s="126">
        <v>4.0</v>
      </c>
      <c r="AE163" s="126"/>
      <c r="AF163" s="117" t="str">
        <f t="shared" si="11"/>
        <v>#ERROR!</v>
      </c>
      <c r="AG163" s="124"/>
      <c r="AH163" s="124"/>
      <c r="AI163" s="124"/>
    </row>
    <row r="164" ht="12.0" customHeight="1">
      <c r="A164" s="112">
        <v>2022.0</v>
      </c>
      <c r="B164" s="112">
        <v>2022.0</v>
      </c>
      <c r="C164" s="10">
        <v>44713.0</v>
      </c>
      <c r="D164" s="117" t="str">
        <f t="shared" si="12"/>
        <v>#ERROR!</v>
      </c>
      <c r="E164" s="114">
        <f t="shared" si="1"/>
        <v>0</v>
      </c>
      <c r="F164" s="115"/>
      <c r="G164" s="115"/>
      <c r="H164" s="116">
        <f t="shared" si="2"/>
        <v>6.0833</v>
      </c>
      <c r="I164" s="117">
        <v>1.0833</v>
      </c>
      <c r="J164" s="117">
        <v>5.0</v>
      </c>
      <c r="K164" s="118">
        <f t="shared" si="3"/>
        <v>0</v>
      </c>
      <c r="L164" s="119">
        <f t="shared" si="4"/>
        <v>0</v>
      </c>
      <c r="M164" s="120"/>
      <c r="N164" s="121">
        <f t="shared" si="5"/>
        <v>0</v>
      </c>
      <c r="O164" s="120"/>
      <c r="P164" s="122">
        <f t="shared" si="6"/>
        <v>0</v>
      </c>
      <c r="Q164" s="120"/>
      <c r="R164" s="118" t="str">
        <f t="shared" si="7"/>
        <v>#ERROR!</v>
      </c>
      <c r="S164" s="122">
        <f t="shared" si="8"/>
        <v>0</v>
      </c>
      <c r="T164" s="122"/>
      <c r="U164" s="122"/>
      <c r="V164" s="122"/>
      <c r="W164" s="120"/>
      <c r="X164" s="122">
        <f t="shared" si="9"/>
        <v>4.975</v>
      </c>
      <c r="Y164" s="117"/>
      <c r="Z164" s="117">
        <v>4.0</v>
      </c>
      <c r="AA164" s="124">
        <v>0.975</v>
      </c>
      <c r="AB164" s="125" t="str">
        <f t="shared" si="10"/>
        <v>#ERROR!</v>
      </c>
      <c r="AC164" s="126" t="str">
        <f>VLOOKUP(C164,[1]Monthly.Swaziland.SnD!$C$2:$AA$197,17,FALSE)</f>
        <v>#ERROR!</v>
      </c>
      <c r="AD164" s="126">
        <v>4.0</v>
      </c>
      <c r="AE164" s="126"/>
      <c r="AF164" s="117" t="str">
        <f t="shared" si="11"/>
        <v>#ERROR!</v>
      </c>
      <c r="AG164" s="124"/>
      <c r="AH164" s="124"/>
      <c r="AI164" s="124"/>
    </row>
    <row r="165" ht="12.0" customHeight="1">
      <c r="A165" s="112">
        <v>2022.0</v>
      </c>
      <c r="B165" s="112">
        <v>2022.0</v>
      </c>
      <c r="C165" s="10">
        <v>44743.0</v>
      </c>
      <c r="D165" s="117" t="str">
        <f t="shared" si="12"/>
        <v>#ERROR!</v>
      </c>
      <c r="E165" s="114">
        <f t="shared" si="1"/>
        <v>0</v>
      </c>
      <c r="F165" s="115"/>
      <c r="G165" s="115"/>
      <c r="H165" s="116">
        <f t="shared" si="2"/>
        <v>6.0833</v>
      </c>
      <c r="I165" s="117">
        <v>1.0833</v>
      </c>
      <c r="J165" s="117">
        <v>5.0</v>
      </c>
      <c r="K165" s="118">
        <f t="shared" si="3"/>
        <v>0</v>
      </c>
      <c r="L165" s="119">
        <f t="shared" si="4"/>
        <v>0</v>
      </c>
      <c r="M165" s="120"/>
      <c r="N165" s="121">
        <f t="shared" si="5"/>
        <v>0</v>
      </c>
      <c r="O165" s="120"/>
      <c r="P165" s="122">
        <f t="shared" si="6"/>
        <v>0</v>
      </c>
      <c r="Q165" s="120"/>
      <c r="R165" s="118">
        <f t="shared" si="7"/>
        <v>6</v>
      </c>
      <c r="S165" s="122">
        <f t="shared" si="8"/>
        <v>0</v>
      </c>
      <c r="T165" s="122"/>
      <c r="U165" s="122"/>
      <c r="V165" s="122"/>
      <c r="W165" s="120"/>
      <c r="X165" s="122">
        <f t="shared" si="9"/>
        <v>3</v>
      </c>
      <c r="Y165" s="117"/>
      <c r="Z165" s="117"/>
      <c r="AA165" s="124">
        <v>3.0</v>
      </c>
      <c r="AB165" s="125">
        <f t="shared" si="10"/>
        <v>3</v>
      </c>
      <c r="AC165" s="126">
        <v>0.0</v>
      </c>
      <c r="AD165" s="126">
        <v>3.0</v>
      </c>
      <c r="AE165" s="126"/>
      <c r="AF165" s="117" t="str">
        <f t="shared" si="11"/>
        <v>#ERROR!</v>
      </c>
      <c r="AG165" s="124"/>
      <c r="AH165" s="124"/>
      <c r="AI165" s="124"/>
    </row>
    <row r="166" ht="12.0" customHeight="1">
      <c r="A166" s="112">
        <v>2022.0</v>
      </c>
      <c r="B166" s="112">
        <v>2022.0</v>
      </c>
      <c r="C166" s="10">
        <v>44774.0</v>
      </c>
      <c r="D166" s="117" t="str">
        <f t="shared" si="12"/>
        <v>#ERROR!</v>
      </c>
      <c r="E166" s="114">
        <f t="shared" si="1"/>
        <v>0</v>
      </c>
      <c r="F166" s="115"/>
      <c r="G166" s="115"/>
      <c r="H166" s="116">
        <f t="shared" si="2"/>
        <v>6.0833</v>
      </c>
      <c r="I166" s="117">
        <v>1.0833</v>
      </c>
      <c r="J166" s="117">
        <v>5.0</v>
      </c>
      <c r="K166" s="118">
        <f t="shared" si="3"/>
        <v>0</v>
      </c>
      <c r="L166" s="119">
        <f t="shared" si="4"/>
        <v>0</v>
      </c>
      <c r="M166" s="120"/>
      <c r="N166" s="121">
        <f t="shared" si="5"/>
        <v>0</v>
      </c>
      <c r="O166" s="120"/>
      <c r="P166" s="122">
        <f t="shared" si="6"/>
        <v>0</v>
      </c>
      <c r="Q166" s="120"/>
      <c r="R166" s="118">
        <f t="shared" si="7"/>
        <v>5</v>
      </c>
      <c r="S166" s="122">
        <f t="shared" si="8"/>
        <v>0</v>
      </c>
      <c r="T166" s="122"/>
      <c r="U166" s="122"/>
      <c r="V166" s="122"/>
      <c r="W166" s="120"/>
      <c r="X166" s="122">
        <f t="shared" si="9"/>
        <v>3</v>
      </c>
      <c r="Y166" s="117"/>
      <c r="Z166" s="117"/>
      <c r="AA166" s="124">
        <v>3.0</v>
      </c>
      <c r="AB166" s="125">
        <f t="shared" si="10"/>
        <v>2</v>
      </c>
      <c r="AC166" s="126">
        <v>0.0</v>
      </c>
      <c r="AD166" s="126">
        <v>2.0</v>
      </c>
      <c r="AE166" s="126"/>
      <c r="AF166" s="117" t="str">
        <f t="shared" si="11"/>
        <v>#ERROR!</v>
      </c>
      <c r="AG166" s="124"/>
      <c r="AH166" s="124"/>
      <c r="AI166" s="124"/>
    </row>
    <row r="167" ht="12.0" customHeight="1">
      <c r="A167" s="112">
        <v>2022.0</v>
      </c>
      <c r="B167" s="112">
        <v>2022.0</v>
      </c>
      <c r="C167" s="10">
        <v>44805.0</v>
      </c>
      <c r="D167" s="117" t="str">
        <f t="shared" si="12"/>
        <v>#ERROR!</v>
      </c>
      <c r="E167" s="114">
        <f t="shared" si="1"/>
        <v>0</v>
      </c>
      <c r="F167" s="115"/>
      <c r="G167" s="115"/>
      <c r="H167" s="116">
        <f t="shared" si="2"/>
        <v>6.0833</v>
      </c>
      <c r="I167" s="117">
        <v>1.0833</v>
      </c>
      <c r="J167" s="117">
        <v>5.0</v>
      </c>
      <c r="K167" s="118">
        <f t="shared" si="3"/>
        <v>0</v>
      </c>
      <c r="L167" s="119">
        <f t="shared" si="4"/>
        <v>0</v>
      </c>
      <c r="M167" s="120"/>
      <c r="N167" s="121">
        <f t="shared" si="5"/>
        <v>0</v>
      </c>
      <c r="O167" s="120"/>
      <c r="P167" s="122">
        <f t="shared" si="6"/>
        <v>0</v>
      </c>
      <c r="Q167" s="120"/>
      <c r="R167" s="118" t="str">
        <f t="shared" si="7"/>
        <v>#ERROR!</v>
      </c>
      <c r="S167" s="122">
        <f t="shared" si="8"/>
        <v>0</v>
      </c>
      <c r="T167" s="122"/>
      <c r="U167" s="122"/>
      <c r="V167" s="122"/>
      <c r="W167" s="120"/>
      <c r="X167" s="122">
        <f t="shared" si="9"/>
        <v>3</v>
      </c>
      <c r="Y167" s="117"/>
      <c r="Z167" s="117">
        <v>0.0</v>
      </c>
      <c r="AA167" s="124">
        <v>3.0</v>
      </c>
      <c r="AB167" s="125" t="str">
        <f t="shared" si="10"/>
        <v>#ERROR!</v>
      </c>
      <c r="AC167" s="126" t="str">
        <f>VLOOKUP(C167,[1]Monthly.Swaziland.SnD!$C$2:$AA$197,17,FALSE)</f>
        <v>#ERROR!</v>
      </c>
      <c r="AD167" s="126">
        <v>4.0</v>
      </c>
      <c r="AE167" s="126"/>
      <c r="AF167" s="117" t="str">
        <f t="shared" si="11"/>
        <v>#ERROR!</v>
      </c>
      <c r="AG167" s="124"/>
      <c r="AH167" s="124"/>
      <c r="AI167" s="124"/>
    </row>
    <row r="168" ht="12.0" customHeight="1">
      <c r="A168" s="112">
        <v>2022.0</v>
      </c>
      <c r="B168" s="112">
        <v>2022.0</v>
      </c>
      <c r="C168" s="10">
        <v>44835.0</v>
      </c>
      <c r="D168" s="117" t="str">
        <f t="shared" si="12"/>
        <v>#ERROR!</v>
      </c>
      <c r="E168" s="114">
        <f t="shared" si="1"/>
        <v>0</v>
      </c>
      <c r="F168" s="115"/>
      <c r="G168" s="115"/>
      <c r="H168" s="116">
        <f t="shared" si="2"/>
        <v>6.0833</v>
      </c>
      <c r="I168" s="117">
        <v>1.0833</v>
      </c>
      <c r="J168" s="117">
        <v>5.0</v>
      </c>
      <c r="K168" s="118">
        <f t="shared" si="3"/>
        <v>0</v>
      </c>
      <c r="L168" s="119">
        <f t="shared" si="4"/>
        <v>0</v>
      </c>
      <c r="M168" s="120"/>
      <c r="N168" s="121">
        <f t="shared" si="5"/>
        <v>0</v>
      </c>
      <c r="O168" s="120"/>
      <c r="P168" s="122">
        <f t="shared" si="6"/>
        <v>0</v>
      </c>
      <c r="Q168" s="120"/>
      <c r="R168" s="118" t="str">
        <f t="shared" si="7"/>
        <v>#ERROR!</v>
      </c>
      <c r="S168" s="122">
        <f t="shared" si="8"/>
        <v>0</v>
      </c>
      <c r="T168" s="122"/>
      <c r="U168" s="122"/>
      <c r="V168" s="122"/>
      <c r="W168" s="120"/>
      <c r="X168" s="122">
        <f t="shared" si="9"/>
        <v>3</v>
      </c>
      <c r="Y168" s="117"/>
      <c r="Z168" s="117"/>
      <c r="AA168" s="124">
        <v>3.0</v>
      </c>
      <c r="AB168" s="125" t="str">
        <f t="shared" si="10"/>
        <v>#ERROR!</v>
      </c>
      <c r="AC168" s="126" t="str">
        <f>VLOOKUP(C168,[1]Monthly.Swaziland.SnD!$C$2:$AA$197,17,FALSE)</f>
        <v>#ERROR!</v>
      </c>
      <c r="AD168" s="126">
        <v>3.525</v>
      </c>
      <c r="AE168" s="126"/>
      <c r="AF168" s="117" t="str">
        <f t="shared" si="11"/>
        <v>#ERROR!</v>
      </c>
      <c r="AG168" s="124"/>
      <c r="AH168" s="124"/>
      <c r="AI168" s="124"/>
    </row>
    <row r="169" ht="12.0" customHeight="1">
      <c r="A169" s="112">
        <v>2022.0</v>
      </c>
      <c r="B169" s="112">
        <v>2022.0</v>
      </c>
      <c r="C169" s="10">
        <v>44866.0</v>
      </c>
      <c r="D169" s="117" t="str">
        <f t="shared" si="12"/>
        <v>#ERROR!</v>
      </c>
      <c r="E169" s="114">
        <f t="shared" si="1"/>
        <v>0</v>
      </c>
      <c r="F169" s="115"/>
      <c r="G169" s="115"/>
      <c r="H169" s="116">
        <f t="shared" si="2"/>
        <v>6.0833</v>
      </c>
      <c r="I169" s="117">
        <v>1.0833</v>
      </c>
      <c r="J169" s="117">
        <v>5.0</v>
      </c>
      <c r="K169" s="118">
        <f t="shared" si="3"/>
        <v>0</v>
      </c>
      <c r="L169" s="119">
        <f t="shared" si="4"/>
        <v>0</v>
      </c>
      <c r="M169" s="120"/>
      <c r="N169" s="121">
        <f t="shared" si="5"/>
        <v>0</v>
      </c>
      <c r="O169" s="120"/>
      <c r="P169" s="122">
        <f t="shared" si="6"/>
        <v>0</v>
      </c>
      <c r="Q169" s="120"/>
      <c r="R169" s="118">
        <f t="shared" si="7"/>
        <v>4.525</v>
      </c>
      <c r="S169" s="122">
        <f t="shared" si="8"/>
        <v>0</v>
      </c>
      <c r="T169" s="122"/>
      <c r="U169" s="122"/>
      <c r="V169" s="122"/>
      <c r="W169" s="120"/>
      <c r="X169" s="122">
        <f t="shared" si="9"/>
        <v>1</v>
      </c>
      <c r="Y169" s="117"/>
      <c r="Z169" s="117"/>
      <c r="AA169" s="124">
        <v>1.0</v>
      </c>
      <c r="AB169" s="125">
        <f t="shared" si="10"/>
        <v>3.525</v>
      </c>
      <c r="AC169" s="126">
        <v>0.0</v>
      </c>
      <c r="AD169" s="126">
        <v>3.525</v>
      </c>
      <c r="AE169" s="126"/>
      <c r="AF169" s="117" t="str">
        <f t="shared" si="11"/>
        <v>#ERROR!</v>
      </c>
      <c r="AG169" s="124"/>
      <c r="AH169" s="124"/>
      <c r="AI169" s="124"/>
    </row>
    <row r="170" ht="12.0" customHeight="1">
      <c r="A170" s="127">
        <v>2022.0</v>
      </c>
      <c r="B170" s="127">
        <v>2022.0</v>
      </c>
      <c r="C170" s="11">
        <v>44896.0</v>
      </c>
      <c r="D170" s="128" t="str">
        <f t="shared" si="12"/>
        <v>#ERROR!</v>
      </c>
      <c r="E170" s="114">
        <f t="shared" si="1"/>
        <v>0</v>
      </c>
      <c r="F170" s="129"/>
      <c r="G170" s="115"/>
      <c r="H170" s="116">
        <f t="shared" si="2"/>
        <v>6.0833</v>
      </c>
      <c r="I170" s="117">
        <v>1.0833</v>
      </c>
      <c r="J170" s="117">
        <v>5.0</v>
      </c>
      <c r="K170" s="118">
        <f t="shared" si="3"/>
        <v>0</v>
      </c>
      <c r="L170" s="119">
        <f t="shared" si="4"/>
        <v>0</v>
      </c>
      <c r="M170" s="120"/>
      <c r="N170" s="121">
        <f t="shared" si="5"/>
        <v>0</v>
      </c>
      <c r="O170" s="130"/>
      <c r="P170" s="122">
        <f t="shared" si="6"/>
        <v>0</v>
      </c>
      <c r="Q170" s="130"/>
      <c r="R170" s="118">
        <f t="shared" si="7"/>
        <v>16.975</v>
      </c>
      <c r="S170" s="122">
        <f t="shared" si="8"/>
        <v>0</v>
      </c>
      <c r="T170" s="122"/>
      <c r="U170" s="122"/>
      <c r="V170" s="122"/>
      <c r="W170" s="130"/>
      <c r="X170" s="122">
        <f t="shared" si="9"/>
        <v>13.975</v>
      </c>
      <c r="Y170" s="128">
        <v>3.0</v>
      </c>
      <c r="Z170" s="128">
        <v>10.0</v>
      </c>
      <c r="AA170" s="124">
        <v>0.975</v>
      </c>
      <c r="AB170" s="125">
        <f t="shared" si="10"/>
        <v>3</v>
      </c>
      <c r="AC170" s="126">
        <v>1.0</v>
      </c>
      <c r="AD170" s="126">
        <v>2.0</v>
      </c>
      <c r="AE170" s="126"/>
      <c r="AF170" s="117" t="str">
        <f t="shared" si="11"/>
        <v>#ERROR!</v>
      </c>
      <c r="AG170" s="131"/>
      <c r="AH170" s="124"/>
      <c r="AI170" s="124"/>
    </row>
    <row r="171" ht="12.0" customHeight="1">
      <c r="A171" s="112">
        <v>2023.0</v>
      </c>
      <c r="B171" s="112">
        <v>2023.0</v>
      </c>
      <c r="C171" s="10">
        <v>44927.0</v>
      </c>
      <c r="D171" s="117" t="str">
        <f t="shared" si="12"/>
        <v>#ERROR!</v>
      </c>
      <c r="E171" s="114">
        <f t="shared" si="1"/>
        <v>0</v>
      </c>
      <c r="F171" s="115"/>
      <c r="G171" s="115"/>
      <c r="H171" s="116">
        <f t="shared" si="2"/>
        <v>6.1666</v>
      </c>
      <c r="I171" s="117">
        <v>1.0833</v>
      </c>
      <c r="J171" s="117">
        <v>5.0833</v>
      </c>
      <c r="K171" s="118">
        <f t="shared" si="3"/>
        <v>0</v>
      </c>
      <c r="L171" s="119">
        <f t="shared" si="4"/>
        <v>0</v>
      </c>
      <c r="M171" s="120"/>
      <c r="N171" s="121">
        <f t="shared" si="5"/>
        <v>0</v>
      </c>
      <c r="O171" s="120"/>
      <c r="P171" s="122">
        <f t="shared" si="6"/>
        <v>0</v>
      </c>
      <c r="Q171" s="120"/>
      <c r="R171" s="118" t="str">
        <f t="shared" si="7"/>
        <v>#ERROR!</v>
      </c>
      <c r="S171" s="122">
        <f t="shared" si="8"/>
        <v>0</v>
      </c>
      <c r="T171" s="122"/>
      <c r="U171" s="122"/>
      <c r="V171" s="122"/>
      <c r="W171" s="120"/>
      <c r="X171" s="122">
        <f t="shared" si="9"/>
        <v>0</v>
      </c>
      <c r="Y171" s="117"/>
      <c r="Z171" s="117"/>
      <c r="AA171" s="124">
        <v>0.0</v>
      </c>
      <c r="AB171" s="125" t="str">
        <f t="shared" si="10"/>
        <v>#ERROR!</v>
      </c>
      <c r="AC171" s="126" t="str">
        <f>VLOOKUP(C171,[1]Monthly.Swaziland.SnD!$C$2:$AA$197,17,FALSE)</f>
        <v>#ERROR!</v>
      </c>
      <c r="AD171" s="126">
        <v>5.525</v>
      </c>
      <c r="AE171" s="126"/>
      <c r="AF171" s="117" t="str">
        <f t="shared" si="11"/>
        <v>#ERROR!</v>
      </c>
      <c r="AG171" s="124"/>
      <c r="AH171" s="124"/>
      <c r="AI171" s="124"/>
    </row>
    <row r="172" ht="12.0" customHeight="1">
      <c r="A172" s="112">
        <v>2023.0</v>
      </c>
      <c r="B172" s="112">
        <v>2023.0</v>
      </c>
      <c r="C172" s="10">
        <v>44958.0</v>
      </c>
      <c r="D172" s="117" t="str">
        <f t="shared" si="12"/>
        <v>#ERROR!</v>
      </c>
      <c r="E172" s="114">
        <f t="shared" si="1"/>
        <v>0</v>
      </c>
      <c r="F172" s="115"/>
      <c r="G172" s="115"/>
      <c r="H172" s="116">
        <f t="shared" si="2"/>
        <v>6.1666</v>
      </c>
      <c r="I172" s="117">
        <v>1.0833</v>
      </c>
      <c r="J172" s="117">
        <v>5.0833</v>
      </c>
      <c r="K172" s="118">
        <f t="shared" si="3"/>
        <v>0</v>
      </c>
      <c r="L172" s="119">
        <f t="shared" si="4"/>
        <v>0</v>
      </c>
      <c r="M172" s="120"/>
      <c r="N172" s="121">
        <f t="shared" si="5"/>
        <v>0</v>
      </c>
      <c r="O172" s="120"/>
      <c r="P172" s="122">
        <f t="shared" si="6"/>
        <v>0</v>
      </c>
      <c r="Q172" s="120"/>
      <c r="R172" s="118" t="str">
        <f t="shared" si="7"/>
        <v>#ERROR!</v>
      </c>
      <c r="S172" s="122">
        <f t="shared" si="8"/>
        <v>0</v>
      </c>
      <c r="T172" s="122"/>
      <c r="U172" s="122"/>
      <c r="V172" s="122"/>
      <c r="W172" s="120"/>
      <c r="X172" s="122">
        <f t="shared" si="9"/>
        <v>0</v>
      </c>
      <c r="Y172" s="117"/>
      <c r="Z172" s="117"/>
      <c r="AA172" s="124">
        <v>0.0</v>
      </c>
      <c r="AB172" s="125" t="str">
        <f t="shared" si="10"/>
        <v>#ERROR!</v>
      </c>
      <c r="AC172" s="126" t="str">
        <f>VLOOKUP(C172,[1]Monthly.Swaziland.SnD!$C$2:$AA$197,17,FALSE)</f>
        <v>#ERROR!</v>
      </c>
      <c r="AD172" s="126">
        <v>5.525</v>
      </c>
      <c r="AE172" s="126"/>
      <c r="AF172" s="117" t="str">
        <f t="shared" si="11"/>
        <v>#ERROR!</v>
      </c>
      <c r="AG172" s="124"/>
      <c r="AH172" s="124"/>
      <c r="AI172" s="124"/>
    </row>
    <row r="173" ht="12.0" customHeight="1">
      <c r="A173" s="112">
        <v>2023.0</v>
      </c>
      <c r="B173" s="112">
        <v>2023.0</v>
      </c>
      <c r="C173" s="10">
        <v>44986.0</v>
      </c>
      <c r="D173" s="117" t="str">
        <f t="shared" si="12"/>
        <v>#ERROR!</v>
      </c>
      <c r="E173" s="114">
        <f t="shared" si="1"/>
        <v>0</v>
      </c>
      <c r="F173" s="115"/>
      <c r="G173" s="115"/>
      <c r="H173" s="116">
        <f t="shared" si="2"/>
        <v>6.1666</v>
      </c>
      <c r="I173" s="117">
        <v>1.0833</v>
      </c>
      <c r="J173" s="117">
        <v>5.0833</v>
      </c>
      <c r="K173" s="118">
        <f t="shared" si="3"/>
        <v>0</v>
      </c>
      <c r="L173" s="119">
        <f t="shared" si="4"/>
        <v>0</v>
      </c>
      <c r="M173" s="120"/>
      <c r="N173" s="121">
        <f t="shared" si="5"/>
        <v>0</v>
      </c>
      <c r="O173" s="120"/>
      <c r="P173" s="122">
        <f t="shared" si="6"/>
        <v>0</v>
      </c>
      <c r="Q173" s="120"/>
      <c r="R173" s="118" t="str">
        <f t="shared" si="7"/>
        <v>#ERROR!</v>
      </c>
      <c r="S173" s="122">
        <f t="shared" si="8"/>
        <v>0</v>
      </c>
      <c r="T173" s="122"/>
      <c r="U173" s="122"/>
      <c r="V173" s="122"/>
      <c r="W173" s="120"/>
      <c r="X173" s="122">
        <f t="shared" si="9"/>
        <v>0</v>
      </c>
      <c r="Y173" s="117"/>
      <c r="Z173" s="117"/>
      <c r="AA173" s="124">
        <v>0.0</v>
      </c>
      <c r="AB173" s="125" t="str">
        <f t="shared" si="10"/>
        <v>#ERROR!</v>
      </c>
      <c r="AC173" s="126" t="str">
        <f>VLOOKUP(C173,[1]Monthly.Swaziland.SnD!$C$2:$AA$197,17,FALSE)</f>
        <v>#ERROR!</v>
      </c>
      <c r="AD173" s="126">
        <v>5.525</v>
      </c>
      <c r="AE173" s="126"/>
      <c r="AF173" s="117" t="str">
        <f t="shared" si="11"/>
        <v>#ERROR!</v>
      </c>
      <c r="AG173" s="124"/>
      <c r="AH173" s="124"/>
      <c r="AI173" s="124"/>
    </row>
    <row r="174" ht="12.0" customHeight="1">
      <c r="A174" s="112">
        <v>2023.0</v>
      </c>
      <c r="B174" s="112">
        <v>2023.0</v>
      </c>
      <c r="C174" s="10">
        <v>45017.0</v>
      </c>
      <c r="D174" s="117" t="str">
        <f t="shared" si="12"/>
        <v>#ERROR!</v>
      </c>
      <c r="E174" s="114">
        <f t="shared" si="1"/>
        <v>0</v>
      </c>
      <c r="F174" s="115"/>
      <c r="G174" s="115"/>
      <c r="H174" s="116">
        <f t="shared" si="2"/>
        <v>6.1666</v>
      </c>
      <c r="I174" s="117">
        <v>1.0833</v>
      </c>
      <c r="J174" s="117">
        <v>5.0833</v>
      </c>
      <c r="K174" s="118">
        <f t="shared" si="3"/>
        <v>0</v>
      </c>
      <c r="L174" s="119">
        <f t="shared" si="4"/>
        <v>0</v>
      </c>
      <c r="M174" s="120"/>
      <c r="N174" s="121">
        <f t="shared" si="5"/>
        <v>0</v>
      </c>
      <c r="O174" s="120"/>
      <c r="P174" s="122">
        <f t="shared" si="6"/>
        <v>0</v>
      </c>
      <c r="Q174" s="120"/>
      <c r="R174" s="118">
        <f t="shared" si="7"/>
        <v>2</v>
      </c>
      <c r="S174" s="122">
        <f t="shared" si="8"/>
        <v>0</v>
      </c>
      <c r="T174" s="122"/>
      <c r="U174" s="122"/>
      <c r="V174" s="122"/>
      <c r="W174" s="120"/>
      <c r="X174" s="122">
        <f t="shared" si="9"/>
        <v>2</v>
      </c>
      <c r="Y174" s="117"/>
      <c r="Z174" s="117"/>
      <c r="AA174" s="124">
        <v>2.0</v>
      </c>
      <c r="AB174" s="125">
        <f t="shared" si="10"/>
        <v>0</v>
      </c>
      <c r="AC174" s="126">
        <v>0.0</v>
      </c>
      <c r="AD174" s="126">
        <v>0.0</v>
      </c>
      <c r="AE174" s="126"/>
      <c r="AF174" s="117" t="str">
        <f t="shared" si="11"/>
        <v>#ERROR!</v>
      </c>
      <c r="AG174" s="124"/>
      <c r="AH174" s="124"/>
      <c r="AI174" s="124"/>
    </row>
    <row r="175" ht="12.0" customHeight="1">
      <c r="A175" s="112">
        <v>2023.0</v>
      </c>
      <c r="B175" s="112">
        <v>2023.0</v>
      </c>
      <c r="C175" s="11">
        <v>45047.0</v>
      </c>
      <c r="D175" s="117" t="str">
        <f t="shared" si="12"/>
        <v>#ERROR!</v>
      </c>
      <c r="E175" s="114">
        <f t="shared" si="1"/>
        <v>0</v>
      </c>
      <c r="F175" s="115"/>
      <c r="G175" s="115"/>
      <c r="H175" s="116">
        <f t="shared" si="2"/>
        <v>6.1666</v>
      </c>
      <c r="I175" s="117">
        <v>1.0833</v>
      </c>
      <c r="J175" s="117">
        <v>5.0833</v>
      </c>
      <c r="K175" s="118">
        <f t="shared" si="3"/>
        <v>0</v>
      </c>
      <c r="L175" s="119">
        <f t="shared" si="4"/>
        <v>0</v>
      </c>
      <c r="M175" s="120"/>
      <c r="N175" s="121">
        <f t="shared" si="5"/>
        <v>0</v>
      </c>
      <c r="O175" s="120"/>
      <c r="P175" s="122">
        <f t="shared" si="6"/>
        <v>0</v>
      </c>
      <c r="Q175" s="120"/>
      <c r="R175" s="118">
        <f t="shared" si="7"/>
        <v>4</v>
      </c>
      <c r="S175" s="122">
        <f t="shared" si="8"/>
        <v>0</v>
      </c>
      <c r="T175" s="122"/>
      <c r="U175" s="122"/>
      <c r="V175" s="122"/>
      <c r="W175" s="120"/>
      <c r="X175" s="122">
        <f t="shared" si="9"/>
        <v>2</v>
      </c>
      <c r="Y175" s="117"/>
      <c r="Z175" s="117"/>
      <c r="AA175" s="124">
        <v>2.0</v>
      </c>
      <c r="AB175" s="125">
        <f t="shared" si="10"/>
        <v>2</v>
      </c>
      <c r="AC175" s="126">
        <v>2.0</v>
      </c>
      <c r="AD175" s="126">
        <v>0.0</v>
      </c>
      <c r="AE175" s="126"/>
      <c r="AF175" s="117" t="str">
        <f t="shared" si="11"/>
        <v>#ERROR!</v>
      </c>
      <c r="AG175" s="124"/>
      <c r="AH175" s="124"/>
      <c r="AI175" s="124"/>
    </row>
    <row r="176" ht="12.0" customHeight="1">
      <c r="A176" s="112">
        <v>2023.0</v>
      </c>
      <c r="B176" s="112">
        <v>2023.0</v>
      </c>
      <c r="C176" s="10">
        <v>45078.0</v>
      </c>
      <c r="D176" s="117" t="str">
        <f t="shared" si="12"/>
        <v>#ERROR!</v>
      </c>
      <c r="E176" s="114">
        <f t="shared" si="1"/>
        <v>0</v>
      </c>
      <c r="F176" s="115"/>
      <c r="G176" s="115"/>
      <c r="H176" s="116">
        <f t="shared" si="2"/>
        <v>6.1666</v>
      </c>
      <c r="I176" s="117">
        <v>1.0833</v>
      </c>
      <c r="J176" s="117">
        <v>5.0833</v>
      </c>
      <c r="K176" s="118">
        <f t="shared" si="3"/>
        <v>0</v>
      </c>
      <c r="L176" s="119">
        <f t="shared" si="4"/>
        <v>0</v>
      </c>
      <c r="M176" s="120"/>
      <c r="N176" s="121">
        <f t="shared" si="5"/>
        <v>0</v>
      </c>
      <c r="O176" s="120"/>
      <c r="P176" s="122">
        <f t="shared" si="6"/>
        <v>0</v>
      </c>
      <c r="Q176" s="120"/>
      <c r="R176" s="118">
        <f t="shared" si="7"/>
        <v>8.525</v>
      </c>
      <c r="S176" s="122">
        <f t="shared" si="8"/>
        <v>0</v>
      </c>
      <c r="T176" s="122"/>
      <c r="U176" s="122"/>
      <c r="V176" s="122"/>
      <c r="W176" s="120"/>
      <c r="X176" s="122">
        <f t="shared" si="9"/>
        <v>7</v>
      </c>
      <c r="Y176" s="117"/>
      <c r="Z176" s="117">
        <v>5.0</v>
      </c>
      <c r="AA176" s="124">
        <v>2.0</v>
      </c>
      <c r="AB176" s="125">
        <f t="shared" si="10"/>
        <v>1.525</v>
      </c>
      <c r="AC176" s="126">
        <v>0.0</v>
      </c>
      <c r="AD176" s="126">
        <v>1.525</v>
      </c>
      <c r="AE176" s="126"/>
      <c r="AF176" s="117" t="str">
        <f t="shared" si="11"/>
        <v>#ERROR!</v>
      </c>
      <c r="AG176" s="124"/>
      <c r="AH176" s="124"/>
      <c r="AI176" s="124"/>
    </row>
    <row r="177" ht="12.0" customHeight="1">
      <c r="A177" s="112">
        <v>2023.0</v>
      </c>
      <c r="B177" s="112">
        <v>2023.0</v>
      </c>
      <c r="C177" s="10">
        <v>45108.0</v>
      </c>
      <c r="D177" s="117" t="str">
        <f t="shared" si="12"/>
        <v>#ERROR!</v>
      </c>
      <c r="E177" s="114">
        <f t="shared" si="1"/>
        <v>0</v>
      </c>
      <c r="F177" s="115"/>
      <c r="G177" s="115"/>
      <c r="H177" s="116">
        <f t="shared" si="2"/>
        <v>6.1666</v>
      </c>
      <c r="I177" s="117">
        <v>1.0833</v>
      </c>
      <c r="J177" s="117">
        <v>5.0833</v>
      </c>
      <c r="K177" s="118">
        <f t="shared" si="3"/>
        <v>0</v>
      </c>
      <c r="L177" s="119">
        <f t="shared" si="4"/>
        <v>0</v>
      </c>
      <c r="M177" s="120"/>
      <c r="N177" s="121">
        <f t="shared" si="5"/>
        <v>0</v>
      </c>
      <c r="O177" s="120"/>
      <c r="P177" s="122">
        <f t="shared" si="6"/>
        <v>0</v>
      </c>
      <c r="Q177" s="120"/>
      <c r="R177" s="118">
        <f t="shared" si="7"/>
        <v>12.525</v>
      </c>
      <c r="S177" s="122">
        <f t="shared" si="8"/>
        <v>0</v>
      </c>
      <c r="T177" s="122"/>
      <c r="U177" s="122"/>
      <c r="V177" s="122"/>
      <c r="W177" s="120"/>
      <c r="X177" s="122">
        <f t="shared" si="9"/>
        <v>5</v>
      </c>
      <c r="Y177" s="117"/>
      <c r="Z177" s="117">
        <v>5.0</v>
      </c>
      <c r="AA177" s="124">
        <v>0.0</v>
      </c>
      <c r="AB177" s="125">
        <f t="shared" si="10"/>
        <v>7.525</v>
      </c>
      <c r="AC177" s="126">
        <v>2.0</v>
      </c>
      <c r="AD177" s="126">
        <v>5.525</v>
      </c>
      <c r="AE177" s="126"/>
      <c r="AF177" s="117" t="str">
        <f t="shared" si="11"/>
        <v>#ERROR!</v>
      </c>
      <c r="AG177" s="124"/>
      <c r="AH177" s="124"/>
      <c r="AI177" s="124"/>
    </row>
    <row r="178" ht="12.0" customHeight="1">
      <c r="A178" s="112">
        <v>2023.0</v>
      </c>
      <c r="B178" s="112">
        <v>2023.0</v>
      </c>
      <c r="C178" s="10">
        <v>45139.0</v>
      </c>
      <c r="D178" s="117" t="str">
        <f t="shared" si="12"/>
        <v>#ERROR!</v>
      </c>
      <c r="E178" s="114">
        <f t="shared" si="1"/>
        <v>0</v>
      </c>
      <c r="F178" s="115"/>
      <c r="G178" s="115"/>
      <c r="H178" s="116">
        <f t="shared" si="2"/>
        <v>6.1666</v>
      </c>
      <c r="I178" s="117">
        <v>1.0833</v>
      </c>
      <c r="J178" s="117">
        <v>5.0833</v>
      </c>
      <c r="K178" s="118">
        <f t="shared" si="3"/>
        <v>0</v>
      </c>
      <c r="L178" s="119">
        <f t="shared" si="4"/>
        <v>0</v>
      </c>
      <c r="M178" s="120"/>
      <c r="N178" s="121">
        <f t="shared" si="5"/>
        <v>0</v>
      </c>
      <c r="O178" s="120"/>
      <c r="P178" s="122">
        <f t="shared" si="6"/>
        <v>0</v>
      </c>
      <c r="Q178" s="120"/>
      <c r="R178" s="118">
        <f t="shared" si="7"/>
        <v>0</v>
      </c>
      <c r="S178" s="122">
        <f t="shared" si="8"/>
        <v>0</v>
      </c>
      <c r="T178" s="122"/>
      <c r="U178" s="122"/>
      <c r="V178" s="122"/>
      <c r="W178" s="120"/>
      <c r="X178" s="122">
        <f t="shared" si="9"/>
        <v>0</v>
      </c>
      <c r="Y178" s="117"/>
      <c r="Z178" s="117"/>
      <c r="AA178" s="124">
        <v>0.0</v>
      </c>
      <c r="AB178" s="125">
        <f t="shared" si="10"/>
        <v>0</v>
      </c>
      <c r="AC178" s="126">
        <v>0.0</v>
      </c>
      <c r="AD178" s="126">
        <v>0.0</v>
      </c>
      <c r="AE178" s="126"/>
      <c r="AF178" s="117" t="str">
        <f t="shared" si="11"/>
        <v>#ERROR!</v>
      </c>
      <c r="AG178" s="124"/>
      <c r="AH178" s="124"/>
      <c r="AI178" s="124"/>
    </row>
    <row r="179" ht="12.0" customHeight="1">
      <c r="A179" s="112">
        <v>2023.0</v>
      </c>
      <c r="B179" s="112">
        <v>2023.0</v>
      </c>
      <c r="C179" s="10">
        <v>45170.0</v>
      </c>
      <c r="D179" s="117" t="str">
        <f t="shared" si="12"/>
        <v>#ERROR!</v>
      </c>
      <c r="E179" s="114">
        <f t="shared" si="1"/>
        <v>0</v>
      </c>
      <c r="F179" s="115"/>
      <c r="G179" s="115"/>
      <c r="H179" s="116">
        <f t="shared" si="2"/>
        <v>6.1666</v>
      </c>
      <c r="I179" s="117">
        <v>1.0833</v>
      </c>
      <c r="J179" s="117">
        <v>5.0833</v>
      </c>
      <c r="K179" s="118">
        <f t="shared" si="3"/>
        <v>0</v>
      </c>
      <c r="L179" s="119">
        <f t="shared" si="4"/>
        <v>0</v>
      </c>
      <c r="M179" s="120"/>
      <c r="N179" s="121">
        <f t="shared" si="5"/>
        <v>0</v>
      </c>
      <c r="O179" s="120"/>
      <c r="P179" s="122">
        <f t="shared" si="6"/>
        <v>0</v>
      </c>
      <c r="Q179" s="120"/>
      <c r="R179" s="118">
        <f t="shared" si="7"/>
        <v>2</v>
      </c>
      <c r="S179" s="122">
        <f t="shared" si="8"/>
        <v>0</v>
      </c>
      <c r="T179" s="122"/>
      <c r="U179" s="122"/>
      <c r="V179" s="122"/>
      <c r="W179" s="120"/>
      <c r="X179" s="122">
        <f t="shared" si="9"/>
        <v>2</v>
      </c>
      <c r="Y179" s="117"/>
      <c r="Z179" s="117"/>
      <c r="AA179" s="124">
        <v>2.0</v>
      </c>
      <c r="AB179" s="125">
        <f t="shared" si="10"/>
        <v>0</v>
      </c>
      <c r="AC179" s="126">
        <v>0.0</v>
      </c>
      <c r="AD179" s="126">
        <v>0.0</v>
      </c>
      <c r="AE179" s="126"/>
      <c r="AF179" s="117" t="str">
        <f t="shared" si="11"/>
        <v>#ERROR!</v>
      </c>
      <c r="AG179" s="124"/>
      <c r="AH179" s="124"/>
      <c r="AI179" s="124"/>
    </row>
    <row r="180" ht="12.0" customHeight="1">
      <c r="A180" s="112">
        <v>2023.0</v>
      </c>
      <c r="B180" s="112">
        <v>2023.0</v>
      </c>
      <c r="C180" s="11">
        <v>45200.0</v>
      </c>
      <c r="D180" s="117" t="str">
        <f t="shared" si="12"/>
        <v>#ERROR!</v>
      </c>
      <c r="E180" s="114">
        <f t="shared" si="1"/>
        <v>0</v>
      </c>
      <c r="F180" s="115"/>
      <c r="G180" s="115"/>
      <c r="H180" s="116">
        <f t="shared" si="2"/>
        <v>6.1666</v>
      </c>
      <c r="I180" s="117">
        <v>1.0833</v>
      </c>
      <c r="J180" s="117">
        <v>5.0833</v>
      </c>
      <c r="K180" s="118">
        <f t="shared" si="3"/>
        <v>0</v>
      </c>
      <c r="L180" s="119">
        <f t="shared" si="4"/>
        <v>0</v>
      </c>
      <c r="M180" s="120"/>
      <c r="N180" s="121">
        <f t="shared" si="5"/>
        <v>0</v>
      </c>
      <c r="O180" s="120"/>
      <c r="P180" s="122">
        <f t="shared" si="6"/>
        <v>0</v>
      </c>
      <c r="Q180" s="120"/>
      <c r="R180" s="118">
        <f t="shared" si="7"/>
        <v>0</v>
      </c>
      <c r="S180" s="122">
        <f t="shared" si="8"/>
        <v>0</v>
      </c>
      <c r="T180" s="122"/>
      <c r="U180" s="122"/>
      <c r="V180" s="122"/>
      <c r="W180" s="120"/>
      <c r="X180" s="122">
        <f t="shared" si="9"/>
        <v>0</v>
      </c>
      <c r="Y180" s="117"/>
      <c r="Z180" s="117"/>
      <c r="AA180" s="124">
        <v>0.0</v>
      </c>
      <c r="AB180" s="125">
        <f t="shared" si="10"/>
        <v>0</v>
      </c>
      <c r="AC180" s="126">
        <v>0.0</v>
      </c>
      <c r="AD180" s="126">
        <v>0.0</v>
      </c>
      <c r="AE180" s="126"/>
      <c r="AF180" s="117" t="str">
        <f t="shared" si="11"/>
        <v>#ERROR!</v>
      </c>
      <c r="AG180" s="124"/>
      <c r="AH180" s="124"/>
      <c r="AI180" s="124"/>
    </row>
    <row r="181" ht="12.0" customHeight="1">
      <c r="A181" s="112">
        <v>2023.0</v>
      </c>
      <c r="B181" s="112">
        <v>2023.0</v>
      </c>
      <c r="C181" s="10">
        <v>45231.0</v>
      </c>
      <c r="D181" s="117" t="str">
        <f t="shared" si="12"/>
        <v>#ERROR!</v>
      </c>
      <c r="E181" s="114">
        <f t="shared" si="1"/>
        <v>0</v>
      </c>
      <c r="F181" s="115"/>
      <c r="G181" s="115"/>
      <c r="H181" s="116">
        <f t="shared" si="2"/>
        <v>6.1666</v>
      </c>
      <c r="I181" s="117">
        <v>1.0833</v>
      </c>
      <c r="J181" s="117">
        <v>5.0833</v>
      </c>
      <c r="K181" s="118">
        <f t="shared" si="3"/>
        <v>0</v>
      </c>
      <c r="L181" s="119">
        <f t="shared" si="4"/>
        <v>0</v>
      </c>
      <c r="M181" s="120"/>
      <c r="N181" s="121">
        <f t="shared" si="5"/>
        <v>0</v>
      </c>
      <c r="O181" s="120"/>
      <c r="P181" s="122">
        <f t="shared" si="6"/>
        <v>0</v>
      </c>
      <c r="Q181" s="120"/>
      <c r="R181" s="118">
        <f t="shared" si="7"/>
        <v>4</v>
      </c>
      <c r="S181" s="122">
        <f t="shared" si="8"/>
        <v>0</v>
      </c>
      <c r="T181" s="122"/>
      <c r="U181" s="122"/>
      <c r="V181" s="122"/>
      <c r="W181" s="120"/>
      <c r="X181" s="122">
        <f t="shared" si="9"/>
        <v>2</v>
      </c>
      <c r="Y181" s="117"/>
      <c r="Z181" s="117"/>
      <c r="AA181" s="124">
        <v>2.0</v>
      </c>
      <c r="AB181" s="125">
        <f t="shared" si="10"/>
        <v>2</v>
      </c>
      <c r="AC181" s="126">
        <v>0.0</v>
      </c>
      <c r="AD181" s="126">
        <v>2.0</v>
      </c>
      <c r="AE181" s="126"/>
      <c r="AF181" s="117" t="str">
        <f t="shared" si="11"/>
        <v>#ERROR!</v>
      </c>
      <c r="AG181" s="124"/>
      <c r="AH181" s="124"/>
      <c r="AI181" s="124"/>
    </row>
    <row r="182" ht="12.0" customHeight="1">
      <c r="A182" s="112">
        <v>2023.0</v>
      </c>
      <c r="B182" s="112">
        <v>2023.0</v>
      </c>
      <c r="C182" s="10">
        <v>45261.0</v>
      </c>
      <c r="D182" s="128" t="str">
        <f t="shared" si="12"/>
        <v>#ERROR!</v>
      </c>
      <c r="E182" s="114">
        <f t="shared" si="1"/>
        <v>0</v>
      </c>
      <c r="F182" s="129"/>
      <c r="G182" s="115"/>
      <c r="H182" s="116">
        <f t="shared" si="2"/>
        <v>6.1666</v>
      </c>
      <c r="I182" s="117">
        <v>1.0833</v>
      </c>
      <c r="J182" s="117">
        <v>5.0833</v>
      </c>
      <c r="K182" s="118">
        <f t="shared" si="3"/>
        <v>0</v>
      </c>
      <c r="L182" s="119">
        <f t="shared" si="4"/>
        <v>0</v>
      </c>
      <c r="M182" s="120"/>
      <c r="N182" s="121">
        <f t="shared" si="5"/>
        <v>0</v>
      </c>
      <c r="O182" s="120"/>
      <c r="P182" s="122">
        <f t="shared" si="6"/>
        <v>0</v>
      </c>
      <c r="Q182" s="120"/>
      <c r="R182" s="118">
        <f t="shared" si="7"/>
        <v>2.975</v>
      </c>
      <c r="S182" s="122">
        <f t="shared" si="8"/>
        <v>0</v>
      </c>
      <c r="T182" s="122"/>
      <c r="U182" s="122"/>
      <c r="V182" s="122"/>
      <c r="W182" s="130"/>
      <c r="X182" s="122">
        <f t="shared" si="9"/>
        <v>2.975</v>
      </c>
      <c r="Y182" s="117"/>
      <c r="Z182" s="117">
        <v>2.0</v>
      </c>
      <c r="AA182" s="124">
        <v>0.975</v>
      </c>
      <c r="AB182" s="125">
        <f t="shared" si="10"/>
        <v>0</v>
      </c>
      <c r="AC182" s="126">
        <v>0.0</v>
      </c>
      <c r="AD182" s="126">
        <v>0.0</v>
      </c>
      <c r="AE182" s="126"/>
      <c r="AF182" s="117" t="str">
        <f t="shared" si="11"/>
        <v>#ERROR!</v>
      </c>
      <c r="AG182" s="131"/>
      <c r="AH182" s="124"/>
      <c r="AI182" s="124"/>
    </row>
    <row r="183" ht="12.0" customHeight="1">
      <c r="A183" s="112">
        <v>2024.0</v>
      </c>
      <c r="B183" s="112">
        <v>2024.0</v>
      </c>
      <c r="C183" s="10">
        <v>45292.0</v>
      </c>
      <c r="D183" s="117" t="str">
        <f t="shared" si="12"/>
        <v>#ERROR!</v>
      </c>
      <c r="E183" s="114">
        <f t="shared" si="1"/>
        <v>0</v>
      </c>
      <c r="F183" s="115"/>
      <c r="G183" s="115"/>
      <c r="H183" s="116">
        <f t="shared" si="2"/>
        <v>6.25</v>
      </c>
      <c r="I183" s="117">
        <v>1.25</v>
      </c>
      <c r="J183" s="117">
        <v>5.0</v>
      </c>
      <c r="K183" s="118">
        <f t="shared" si="3"/>
        <v>0</v>
      </c>
      <c r="L183" s="119">
        <f t="shared" si="4"/>
        <v>0</v>
      </c>
      <c r="M183" s="120"/>
      <c r="N183" s="121">
        <f t="shared" si="5"/>
        <v>0</v>
      </c>
      <c r="O183" s="120"/>
      <c r="P183" s="122">
        <f t="shared" si="6"/>
        <v>0</v>
      </c>
      <c r="Q183" s="120"/>
      <c r="R183" s="118">
        <f t="shared" si="7"/>
        <v>13.5</v>
      </c>
      <c r="S183" s="122">
        <f t="shared" si="8"/>
        <v>0</v>
      </c>
      <c r="T183" s="122"/>
      <c r="U183" s="122"/>
      <c r="V183" s="122"/>
      <c r="W183" s="120"/>
      <c r="X183" s="122">
        <f t="shared" si="9"/>
        <v>5.975</v>
      </c>
      <c r="Y183" s="117"/>
      <c r="Z183" s="117">
        <v>5.0</v>
      </c>
      <c r="AA183" s="124">
        <v>0.975</v>
      </c>
      <c r="AB183" s="125">
        <f t="shared" si="10"/>
        <v>7.525</v>
      </c>
      <c r="AC183" s="126">
        <v>2.0</v>
      </c>
      <c r="AD183" s="126">
        <v>5.525</v>
      </c>
      <c r="AE183" s="126"/>
      <c r="AF183" s="117" t="str">
        <f t="shared" si="11"/>
        <v>#ERROR!</v>
      </c>
      <c r="AG183" s="124"/>
      <c r="AH183" s="124"/>
      <c r="AI183" s="124"/>
    </row>
    <row r="184" ht="12.0" customHeight="1">
      <c r="A184" s="112">
        <v>2024.0</v>
      </c>
      <c r="B184" s="112">
        <v>2024.0</v>
      </c>
      <c r="C184" s="10">
        <v>45323.0</v>
      </c>
      <c r="D184" s="117" t="str">
        <f t="shared" si="12"/>
        <v>#ERROR!</v>
      </c>
      <c r="E184" s="114">
        <f t="shared" si="1"/>
        <v>0</v>
      </c>
      <c r="F184" s="115"/>
      <c r="G184" s="115"/>
      <c r="H184" s="116">
        <f t="shared" si="2"/>
        <v>6.25</v>
      </c>
      <c r="I184" s="117">
        <v>1.25</v>
      </c>
      <c r="J184" s="117">
        <v>5.0</v>
      </c>
      <c r="K184" s="118">
        <f t="shared" si="3"/>
        <v>0</v>
      </c>
      <c r="L184" s="119">
        <f t="shared" si="4"/>
        <v>0</v>
      </c>
      <c r="M184" s="120"/>
      <c r="N184" s="121">
        <f t="shared" si="5"/>
        <v>0</v>
      </c>
      <c r="O184" s="120"/>
      <c r="P184" s="122">
        <f t="shared" si="6"/>
        <v>0</v>
      </c>
      <c r="Q184" s="120"/>
      <c r="R184" s="118">
        <f t="shared" si="7"/>
        <v>8.5</v>
      </c>
      <c r="S184" s="122">
        <f t="shared" si="8"/>
        <v>0</v>
      </c>
      <c r="T184" s="122"/>
      <c r="U184" s="122"/>
      <c r="V184" s="122"/>
      <c r="W184" s="120"/>
      <c r="X184" s="122">
        <f t="shared" si="9"/>
        <v>0.975</v>
      </c>
      <c r="Y184" s="117"/>
      <c r="Z184" s="117"/>
      <c r="AA184" s="124">
        <v>0.975</v>
      </c>
      <c r="AB184" s="125">
        <f t="shared" si="10"/>
        <v>7.525</v>
      </c>
      <c r="AC184" s="126">
        <v>2.0</v>
      </c>
      <c r="AD184" s="126">
        <v>5.525</v>
      </c>
      <c r="AE184" s="126"/>
      <c r="AF184" s="117" t="str">
        <f t="shared" si="11"/>
        <v>#ERROR!</v>
      </c>
      <c r="AG184" s="124"/>
      <c r="AH184" s="124"/>
      <c r="AI184" s="124"/>
    </row>
    <row r="185" ht="12.0" customHeight="1">
      <c r="A185" s="112">
        <v>2024.0</v>
      </c>
      <c r="B185" s="112">
        <v>2024.0</v>
      </c>
      <c r="C185" s="11">
        <v>45352.0</v>
      </c>
      <c r="D185" s="117" t="str">
        <f t="shared" si="12"/>
        <v>#ERROR!</v>
      </c>
      <c r="E185" s="114">
        <f t="shared" si="1"/>
        <v>0</v>
      </c>
      <c r="F185" s="115"/>
      <c r="G185" s="115"/>
      <c r="H185" s="116">
        <f t="shared" si="2"/>
        <v>6.25</v>
      </c>
      <c r="I185" s="117">
        <v>1.25</v>
      </c>
      <c r="J185" s="117">
        <v>5.0</v>
      </c>
      <c r="K185" s="118">
        <f t="shared" si="3"/>
        <v>0</v>
      </c>
      <c r="L185" s="119">
        <f t="shared" si="4"/>
        <v>0</v>
      </c>
      <c r="M185" s="120"/>
      <c r="N185" s="121">
        <f t="shared" si="5"/>
        <v>0</v>
      </c>
      <c r="O185" s="120"/>
      <c r="P185" s="122">
        <f t="shared" si="6"/>
        <v>0</v>
      </c>
      <c r="Q185" s="120"/>
      <c r="R185" s="118">
        <f t="shared" si="7"/>
        <v>11.5</v>
      </c>
      <c r="S185" s="122">
        <f t="shared" si="8"/>
        <v>0</v>
      </c>
      <c r="T185" s="122"/>
      <c r="U185" s="122"/>
      <c r="V185" s="122"/>
      <c r="W185" s="120"/>
      <c r="X185" s="122">
        <f t="shared" si="9"/>
        <v>3.975</v>
      </c>
      <c r="Y185" s="117">
        <v>3.0</v>
      </c>
      <c r="Z185" s="117"/>
      <c r="AA185" s="124">
        <v>0.975</v>
      </c>
      <c r="AB185" s="125">
        <f t="shared" si="10"/>
        <v>7.525</v>
      </c>
      <c r="AC185" s="126">
        <v>2.0</v>
      </c>
      <c r="AD185" s="126">
        <v>5.525</v>
      </c>
      <c r="AE185" s="126"/>
      <c r="AF185" s="117" t="str">
        <f t="shared" si="11"/>
        <v>#ERROR!</v>
      </c>
      <c r="AG185" s="124"/>
      <c r="AH185" s="124"/>
      <c r="AI185" s="124"/>
    </row>
    <row r="186" ht="12.0" customHeight="1">
      <c r="A186" s="112">
        <v>2024.0</v>
      </c>
      <c r="B186" s="112">
        <v>2024.0</v>
      </c>
      <c r="C186" s="10">
        <v>45383.0</v>
      </c>
      <c r="D186" s="117" t="str">
        <f t="shared" si="12"/>
        <v>#ERROR!</v>
      </c>
      <c r="E186" s="114">
        <f t="shared" si="1"/>
        <v>0</v>
      </c>
      <c r="F186" s="115"/>
      <c r="G186" s="115"/>
      <c r="H186" s="116">
        <f t="shared" si="2"/>
        <v>6.25</v>
      </c>
      <c r="I186" s="117">
        <v>1.25</v>
      </c>
      <c r="J186" s="117">
        <v>5.0</v>
      </c>
      <c r="K186" s="118">
        <f t="shared" si="3"/>
        <v>0</v>
      </c>
      <c r="L186" s="119">
        <f t="shared" si="4"/>
        <v>0</v>
      </c>
      <c r="M186" s="120"/>
      <c r="N186" s="121">
        <f t="shared" si="5"/>
        <v>0</v>
      </c>
      <c r="O186" s="120"/>
      <c r="P186" s="122">
        <f t="shared" si="6"/>
        <v>0</v>
      </c>
      <c r="Q186" s="120"/>
      <c r="R186" s="118">
        <f t="shared" si="7"/>
        <v>2.975</v>
      </c>
      <c r="S186" s="122">
        <f t="shared" si="8"/>
        <v>0</v>
      </c>
      <c r="T186" s="122"/>
      <c r="U186" s="122"/>
      <c r="V186" s="122"/>
      <c r="W186" s="120"/>
      <c r="X186" s="122">
        <f t="shared" si="9"/>
        <v>0.975</v>
      </c>
      <c r="Y186" s="117"/>
      <c r="Z186" s="117"/>
      <c r="AA186" s="124">
        <v>0.975</v>
      </c>
      <c r="AB186" s="125">
        <f t="shared" si="10"/>
        <v>2</v>
      </c>
      <c r="AC186" s="126">
        <v>2.0</v>
      </c>
      <c r="AD186" s="126">
        <v>0.0</v>
      </c>
      <c r="AE186" s="126"/>
      <c r="AF186" s="117" t="str">
        <f t="shared" si="11"/>
        <v>#ERROR!</v>
      </c>
      <c r="AG186" s="124"/>
      <c r="AH186" s="124"/>
      <c r="AI186" s="124"/>
    </row>
    <row r="187" ht="12.0" customHeight="1">
      <c r="A187" s="112">
        <v>2024.0</v>
      </c>
      <c r="B187" s="112">
        <v>2024.0</v>
      </c>
      <c r="C187" s="10">
        <v>45413.0</v>
      </c>
      <c r="D187" s="117" t="str">
        <f t="shared" si="12"/>
        <v>#ERROR!</v>
      </c>
      <c r="E187" s="114">
        <f t="shared" si="1"/>
        <v>0</v>
      </c>
      <c r="F187" s="115"/>
      <c r="G187" s="115"/>
      <c r="H187" s="116">
        <f t="shared" si="2"/>
        <v>6.25</v>
      </c>
      <c r="I187" s="117">
        <v>1.25</v>
      </c>
      <c r="J187" s="117">
        <v>5.0</v>
      </c>
      <c r="K187" s="118">
        <f t="shared" si="3"/>
        <v>0</v>
      </c>
      <c r="L187" s="119">
        <f t="shared" si="4"/>
        <v>0</v>
      </c>
      <c r="M187" s="120"/>
      <c r="N187" s="121">
        <f t="shared" si="5"/>
        <v>0</v>
      </c>
      <c r="O187" s="120"/>
      <c r="P187" s="122">
        <f t="shared" si="6"/>
        <v>0</v>
      </c>
      <c r="Q187" s="120"/>
      <c r="R187" s="118">
        <f t="shared" si="7"/>
        <v>2.975</v>
      </c>
      <c r="S187" s="122">
        <f t="shared" si="8"/>
        <v>0</v>
      </c>
      <c r="T187" s="122"/>
      <c r="U187" s="122"/>
      <c r="V187" s="122"/>
      <c r="W187" s="120"/>
      <c r="X187" s="122">
        <f t="shared" si="9"/>
        <v>0.975</v>
      </c>
      <c r="Y187" s="117"/>
      <c r="Z187" s="117"/>
      <c r="AA187" s="124">
        <v>0.975</v>
      </c>
      <c r="AB187" s="125">
        <f t="shared" si="10"/>
        <v>2</v>
      </c>
      <c r="AC187" s="126">
        <v>2.0</v>
      </c>
      <c r="AD187" s="126">
        <v>0.0</v>
      </c>
      <c r="AE187" s="126"/>
      <c r="AF187" s="117" t="str">
        <f t="shared" si="11"/>
        <v>#ERROR!</v>
      </c>
      <c r="AG187" s="124"/>
      <c r="AH187" s="124"/>
      <c r="AI187" s="124"/>
    </row>
    <row r="188" ht="12.0" customHeight="1">
      <c r="A188" s="112">
        <v>2024.0</v>
      </c>
      <c r="B188" s="112">
        <v>2024.0</v>
      </c>
      <c r="C188" s="11">
        <v>45444.0</v>
      </c>
      <c r="D188" s="117" t="str">
        <f t="shared" si="12"/>
        <v>#ERROR!</v>
      </c>
      <c r="E188" s="114">
        <f t="shared" si="1"/>
        <v>0</v>
      </c>
      <c r="F188" s="115"/>
      <c r="G188" s="115"/>
      <c r="H188" s="116">
        <f t="shared" si="2"/>
        <v>6.25</v>
      </c>
      <c r="I188" s="117">
        <v>1.25</v>
      </c>
      <c r="J188" s="117">
        <v>5.0</v>
      </c>
      <c r="K188" s="118">
        <f t="shared" si="3"/>
        <v>0</v>
      </c>
      <c r="L188" s="119">
        <f t="shared" si="4"/>
        <v>0</v>
      </c>
      <c r="M188" s="120"/>
      <c r="N188" s="121">
        <f t="shared" si="5"/>
        <v>0</v>
      </c>
      <c r="O188" s="120"/>
      <c r="P188" s="122">
        <f t="shared" si="6"/>
        <v>0</v>
      </c>
      <c r="Q188" s="120"/>
      <c r="R188" s="118">
        <f t="shared" si="7"/>
        <v>8.5</v>
      </c>
      <c r="S188" s="122">
        <f t="shared" si="8"/>
        <v>0</v>
      </c>
      <c r="T188" s="122"/>
      <c r="U188" s="122"/>
      <c r="V188" s="122"/>
      <c r="W188" s="120"/>
      <c r="X188" s="122">
        <f t="shared" si="9"/>
        <v>0.975</v>
      </c>
      <c r="Y188" s="117"/>
      <c r="Z188" s="117"/>
      <c r="AA188" s="124">
        <v>0.975</v>
      </c>
      <c r="AB188" s="125">
        <f t="shared" si="10"/>
        <v>7.525</v>
      </c>
      <c r="AC188" s="126">
        <v>2.0</v>
      </c>
      <c r="AD188" s="126">
        <v>5.525</v>
      </c>
      <c r="AE188" s="126"/>
      <c r="AF188" s="117" t="str">
        <f t="shared" si="11"/>
        <v>#ERROR!</v>
      </c>
      <c r="AG188" s="124"/>
      <c r="AH188" s="124"/>
      <c r="AI188" s="124"/>
    </row>
    <row r="189" ht="12.0" customHeight="1">
      <c r="A189" s="112">
        <v>2024.0</v>
      </c>
      <c r="B189" s="112">
        <v>2024.0</v>
      </c>
      <c r="C189" s="10">
        <v>45474.0</v>
      </c>
      <c r="D189" s="117" t="str">
        <f t="shared" si="12"/>
        <v>#ERROR!</v>
      </c>
      <c r="E189" s="114">
        <f t="shared" si="1"/>
        <v>0</v>
      </c>
      <c r="F189" s="115"/>
      <c r="G189" s="115"/>
      <c r="H189" s="116">
        <f t="shared" si="2"/>
        <v>6.25</v>
      </c>
      <c r="I189" s="117">
        <v>1.25</v>
      </c>
      <c r="J189" s="117">
        <v>5.0</v>
      </c>
      <c r="K189" s="118">
        <f t="shared" si="3"/>
        <v>0</v>
      </c>
      <c r="L189" s="119">
        <f t="shared" si="4"/>
        <v>0</v>
      </c>
      <c r="M189" s="120"/>
      <c r="N189" s="121">
        <f t="shared" si="5"/>
        <v>0</v>
      </c>
      <c r="O189" s="120"/>
      <c r="P189" s="122">
        <f t="shared" si="6"/>
        <v>0</v>
      </c>
      <c r="Q189" s="120"/>
      <c r="R189" s="118">
        <f t="shared" si="7"/>
        <v>2.975</v>
      </c>
      <c r="S189" s="122">
        <f t="shared" si="8"/>
        <v>0</v>
      </c>
      <c r="T189" s="122"/>
      <c r="U189" s="122"/>
      <c r="V189" s="122"/>
      <c r="W189" s="120"/>
      <c r="X189" s="122">
        <f t="shared" si="9"/>
        <v>0.975</v>
      </c>
      <c r="Y189" s="117"/>
      <c r="Z189" s="117"/>
      <c r="AA189" s="124">
        <v>0.975</v>
      </c>
      <c r="AB189" s="125">
        <f t="shared" si="10"/>
        <v>2</v>
      </c>
      <c r="AC189" s="126">
        <v>2.0</v>
      </c>
      <c r="AD189" s="126">
        <v>0.0</v>
      </c>
      <c r="AE189" s="126"/>
      <c r="AF189" s="117" t="str">
        <f t="shared" si="11"/>
        <v>#ERROR!</v>
      </c>
      <c r="AG189" s="124"/>
      <c r="AH189" s="124"/>
      <c r="AI189" s="124"/>
    </row>
    <row r="190" ht="12.0" customHeight="1">
      <c r="A190" s="112">
        <v>2024.0</v>
      </c>
      <c r="B190" s="112">
        <v>2024.0</v>
      </c>
      <c r="C190" s="10">
        <v>45505.0</v>
      </c>
      <c r="D190" s="117" t="str">
        <f t="shared" si="12"/>
        <v>#ERROR!</v>
      </c>
      <c r="E190" s="114">
        <f t="shared" si="1"/>
        <v>0</v>
      </c>
      <c r="F190" s="115"/>
      <c r="G190" s="115"/>
      <c r="H190" s="116">
        <f t="shared" si="2"/>
        <v>6.25</v>
      </c>
      <c r="I190" s="117">
        <v>1.25</v>
      </c>
      <c r="J190" s="117">
        <v>5.0</v>
      </c>
      <c r="K190" s="118">
        <f t="shared" si="3"/>
        <v>0</v>
      </c>
      <c r="L190" s="119">
        <f t="shared" si="4"/>
        <v>0</v>
      </c>
      <c r="M190" s="120"/>
      <c r="N190" s="121">
        <f t="shared" si="5"/>
        <v>0</v>
      </c>
      <c r="O190" s="120"/>
      <c r="P190" s="122">
        <f t="shared" si="6"/>
        <v>0</v>
      </c>
      <c r="Q190" s="120"/>
      <c r="R190" s="118">
        <f t="shared" si="7"/>
        <v>8.5</v>
      </c>
      <c r="S190" s="122">
        <f t="shared" si="8"/>
        <v>0</v>
      </c>
      <c r="T190" s="122"/>
      <c r="U190" s="122"/>
      <c r="V190" s="122"/>
      <c r="W190" s="120"/>
      <c r="X190" s="122">
        <f t="shared" si="9"/>
        <v>0.975</v>
      </c>
      <c r="Y190" s="117"/>
      <c r="Z190" s="117"/>
      <c r="AA190" s="124">
        <v>0.975</v>
      </c>
      <c r="AB190" s="125">
        <f t="shared" si="10"/>
        <v>7.525</v>
      </c>
      <c r="AC190" s="126">
        <v>2.0</v>
      </c>
      <c r="AD190" s="126">
        <v>5.525</v>
      </c>
      <c r="AE190" s="126"/>
      <c r="AF190" s="117" t="str">
        <f t="shared" si="11"/>
        <v>#ERROR!</v>
      </c>
      <c r="AG190" s="124"/>
      <c r="AH190" s="124"/>
      <c r="AI190" s="124"/>
    </row>
    <row r="191" ht="12.0" customHeight="1">
      <c r="A191" s="112">
        <v>2024.0</v>
      </c>
      <c r="B191" s="112">
        <v>2024.0</v>
      </c>
      <c r="C191" s="11">
        <v>45536.0</v>
      </c>
      <c r="D191" s="117" t="str">
        <f t="shared" si="12"/>
        <v>#ERROR!</v>
      </c>
      <c r="E191" s="114">
        <f t="shared" si="1"/>
        <v>0</v>
      </c>
      <c r="F191" s="115"/>
      <c r="G191" s="115"/>
      <c r="H191" s="116">
        <f t="shared" si="2"/>
        <v>6.25</v>
      </c>
      <c r="I191" s="117">
        <v>1.25</v>
      </c>
      <c r="J191" s="117">
        <v>5.0</v>
      </c>
      <c r="K191" s="118">
        <f t="shared" si="3"/>
        <v>0</v>
      </c>
      <c r="L191" s="119">
        <f t="shared" si="4"/>
        <v>0</v>
      </c>
      <c r="M191" s="120"/>
      <c r="N191" s="121">
        <f t="shared" si="5"/>
        <v>0</v>
      </c>
      <c r="O191" s="120"/>
      <c r="P191" s="122">
        <f t="shared" si="6"/>
        <v>0</v>
      </c>
      <c r="Q191" s="120"/>
      <c r="R191" s="118">
        <f t="shared" si="7"/>
        <v>2.975</v>
      </c>
      <c r="S191" s="122">
        <f t="shared" si="8"/>
        <v>0</v>
      </c>
      <c r="T191" s="122"/>
      <c r="U191" s="122"/>
      <c r="V191" s="122"/>
      <c r="W191" s="120"/>
      <c r="X191" s="122">
        <f t="shared" si="9"/>
        <v>0.975</v>
      </c>
      <c r="Y191" s="117"/>
      <c r="Z191" s="117"/>
      <c r="AA191" s="124">
        <v>0.975</v>
      </c>
      <c r="AB191" s="125">
        <f t="shared" si="10"/>
        <v>2</v>
      </c>
      <c r="AC191" s="126">
        <v>2.0</v>
      </c>
      <c r="AD191" s="126">
        <v>0.0</v>
      </c>
      <c r="AE191" s="126"/>
      <c r="AF191" s="117" t="str">
        <f t="shared" si="11"/>
        <v>#ERROR!</v>
      </c>
      <c r="AG191" s="124"/>
      <c r="AH191" s="124"/>
      <c r="AI191" s="124"/>
    </row>
    <row r="192" ht="12.0" customHeight="1">
      <c r="A192" s="112">
        <v>2024.0</v>
      </c>
      <c r="B192" s="112">
        <v>2024.0</v>
      </c>
      <c r="C192" s="10">
        <v>45566.0</v>
      </c>
      <c r="D192" s="117" t="str">
        <f t="shared" si="12"/>
        <v>#ERROR!</v>
      </c>
      <c r="E192" s="114">
        <f t="shared" si="1"/>
        <v>0</v>
      </c>
      <c r="F192" s="115"/>
      <c r="G192" s="115"/>
      <c r="H192" s="116">
        <f t="shared" si="2"/>
        <v>6.25</v>
      </c>
      <c r="I192" s="117">
        <v>1.25</v>
      </c>
      <c r="J192" s="117">
        <v>5.0</v>
      </c>
      <c r="K192" s="118">
        <f t="shared" si="3"/>
        <v>0</v>
      </c>
      <c r="L192" s="119">
        <f t="shared" si="4"/>
        <v>0</v>
      </c>
      <c r="M192" s="120"/>
      <c r="N192" s="121">
        <f t="shared" si="5"/>
        <v>0</v>
      </c>
      <c r="O192" s="120"/>
      <c r="P192" s="122">
        <f t="shared" si="6"/>
        <v>0</v>
      </c>
      <c r="Q192" s="120"/>
      <c r="R192" s="118">
        <f t="shared" si="7"/>
        <v>2.975</v>
      </c>
      <c r="S192" s="122">
        <f t="shared" si="8"/>
        <v>0</v>
      </c>
      <c r="T192" s="122"/>
      <c r="U192" s="122"/>
      <c r="V192" s="122"/>
      <c r="W192" s="120"/>
      <c r="X192" s="122">
        <f t="shared" si="9"/>
        <v>0.975</v>
      </c>
      <c r="Y192" s="117"/>
      <c r="Z192" s="117"/>
      <c r="AA192" s="124">
        <v>0.975</v>
      </c>
      <c r="AB192" s="125">
        <f t="shared" si="10"/>
        <v>2</v>
      </c>
      <c r="AC192" s="126">
        <v>2.0</v>
      </c>
      <c r="AD192" s="126">
        <v>0.0</v>
      </c>
      <c r="AE192" s="126"/>
      <c r="AF192" s="117" t="str">
        <f t="shared" si="11"/>
        <v>#ERROR!</v>
      </c>
      <c r="AG192" s="124"/>
      <c r="AH192" s="124"/>
      <c r="AI192" s="124"/>
    </row>
    <row r="193" ht="12.0" customHeight="1">
      <c r="A193" s="112">
        <v>2024.0</v>
      </c>
      <c r="B193" s="112">
        <v>2024.0</v>
      </c>
      <c r="C193" s="10">
        <v>45597.0</v>
      </c>
      <c r="D193" s="117" t="str">
        <f t="shared" si="12"/>
        <v>#ERROR!</v>
      </c>
      <c r="E193" s="114">
        <f t="shared" si="1"/>
        <v>0</v>
      </c>
      <c r="F193" s="115"/>
      <c r="G193" s="115"/>
      <c r="H193" s="116">
        <f t="shared" si="2"/>
        <v>6.25</v>
      </c>
      <c r="I193" s="117">
        <v>1.25</v>
      </c>
      <c r="J193" s="117">
        <v>5.0</v>
      </c>
      <c r="K193" s="118">
        <f t="shared" si="3"/>
        <v>0</v>
      </c>
      <c r="L193" s="119">
        <f t="shared" si="4"/>
        <v>0</v>
      </c>
      <c r="M193" s="120"/>
      <c r="N193" s="121">
        <f t="shared" si="5"/>
        <v>0</v>
      </c>
      <c r="O193" s="120"/>
      <c r="P193" s="122">
        <f t="shared" si="6"/>
        <v>0</v>
      </c>
      <c r="Q193" s="120"/>
      <c r="R193" s="118">
        <f t="shared" si="7"/>
        <v>8.5</v>
      </c>
      <c r="S193" s="122">
        <f t="shared" si="8"/>
        <v>0</v>
      </c>
      <c r="T193" s="122"/>
      <c r="U193" s="122"/>
      <c r="V193" s="122"/>
      <c r="W193" s="120"/>
      <c r="X193" s="122">
        <f t="shared" si="9"/>
        <v>0.975</v>
      </c>
      <c r="Y193" s="117"/>
      <c r="Z193" s="117"/>
      <c r="AA193" s="124">
        <v>0.975</v>
      </c>
      <c r="AB193" s="125">
        <f t="shared" si="10"/>
        <v>7.525</v>
      </c>
      <c r="AC193" s="126">
        <v>2.0</v>
      </c>
      <c r="AD193" s="126">
        <v>5.525</v>
      </c>
      <c r="AE193" s="126"/>
      <c r="AF193" s="117" t="str">
        <f t="shared" si="11"/>
        <v>#ERROR!</v>
      </c>
      <c r="AG193" s="124"/>
      <c r="AH193" s="124"/>
      <c r="AI193" s="124"/>
    </row>
    <row r="194" ht="12.0" customHeight="1">
      <c r="A194" s="112">
        <v>2024.0</v>
      </c>
      <c r="B194" s="112">
        <v>2024.0</v>
      </c>
      <c r="C194" s="10">
        <v>45627.0</v>
      </c>
      <c r="D194" s="128" t="str">
        <f t="shared" si="12"/>
        <v>#ERROR!</v>
      </c>
      <c r="E194" s="114">
        <f t="shared" si="1"/>
        <v>0</v>
      </c>
      <c r="F194" s="129"/>
      <c r="G194" s="115"/>
      <c r="H194" s="116">
        <f t="shared" si="2"/>
        <v>6.25</v>
      </c>
      <c r="I194" s="117">
        <v>1.25</v>
      </c>
      <c r="J194" s="117">
        <v>5.0</v>
      </c>
      <c r="K194" s="118">
        <f t="shared" si="3"/>
        <v>0</v>
      </c>
      <c r="L194" s="119">
        <f t="shared" si="4"/>
        <v>0</v>
      </c>
      <c r="M194" s="120"/>
      <c r="N194" s="121">
        <f t="shared" si="5"/>
        <v>0</v>
      </c>
      <c r="O194" s="120"/>
      <c r="P194" s="122">
        <f t="shared" si="6"/>
        <v>0</v>
      </c>
      <c r="Q194" s="120"/>
      <c r="R194" s="118">
        <f t="shared" si="7"/>
        <v>4.975</v>
      </c>
      <c r="S194" s="122">
        <f t="shared" si="8"/>
        <v>0</v>
      </c>
      <c r="T194" s="122"/>
      <c r="U194" s="122"/>
      <c r="V194" s="122"/>
      <c r="W194" s="130"/>
      <c r="X194" s="122">
        <f t="shared" si="9"/>
        <v>2.975</v>
      </c>
      <c r="Y194" s="117"/>
      <c r="Z194" s="117">
        <v>2.0</v>
      </c>
      <c r="AA194" s="124">
        <v>0.975</v>
      </c>
      <c r="AB194" s="125">
        <f t="shared" si="10"/>
        <v>2</v>
      </c>
      <c r="AC194" s="126">
        <v>2.0</v>
      </c>
      <c r="AD194" s="126">
        <v>0.0</v>
      </c>
      <c r="AE194" s="126"/>
      <c r="AF194" s="117" t="str">
        <f t="shared" si="11"/>
        <v>#ERROR!</v>
      </c>
      <c r="AG194" s="131"/>
      <c r="AH194" s="124"/>
      <c r="AI194" s="124"/>
    </row>
    <row r="195" ht="12.0" customHeight="1">
      <c r="A195" s="112">
        <v>2025.0</v>
      </c>
      <c r="B195" s="112">
        <v>2025.0</v>
      </c>
      <c r="C195" s="11">
        <v>45658.0</v>
      </c>
      <c r="D195" s="117" t="str">
        <f t="shared" si="12"/>
        <v>#ERROR!</v>
      </c>
      <c r="E195" s="114">
        <f t="shared" si="1"/>
        <v>0</v>
      </c>
      <c r="F195" s="115"/>
      <c r="G195" s="115"/>
      <c r="H195" s="116">
        <f t="shared" si="2"/>
        <v>6.41663</v>
      </c>
      <c r="I195" s="117">
        <v>1.3333</v>
      </c>
      <c r="J195" s="117">
        <v>5.08333</v>
      </c>
      <c r="K195" s="118">
        <f t="shared" si="3"/>
        <v>0</v>
      </c>
      <c r="L195" s="119">
        <f t="shared" si="4"/>
        <v>0</v>
      </c>
      <c r="M195" s="120"/>
      <c r="N195" s="121">
        <f t="shared" si="5"/>
        <v>0</v>
      </c>
      <c r="O195" s="120"/>
      <c r="P195" s="122">
        <f t="shared" si="6"/>
        <v>0</v>
      </c>
      <c r="Q195" s="120"/>
      <c r="R195" s="118">
        <f t="shared" si="7"/>
        <v>8</v>
      </c>
      <c r="S195" s="122">
        <f t="shared" si="8"/>
        <v>0</v>
      </c>
      <c r="T195" s="122"/>
      <c r="U195" s="122"/>
      <c r="V195" s="122"/>
      <c r="W195" s="120"/>
      <c r="X195" s="122">
        <f t="shared" si="9"/>
        <v>0</v>
      </c>
      <c r="Y195" s="117">
        <v>0.0</v>
      </c>
      <c r="Z195" s="115">
        <v>0.0</v>
      </c>
      <c r="AA195" s="124">
        <v>0.0</v>
      </c>
      <c r="AB195" s="125">
        <f t="shared" si="10"/>
        <v>8</v>
      </c>
      <c r="AC195" s="126">
        <v>0.0</v>
      </c>
      <c r="AD195" s="126">
        <v>8.0</v>
      </c>
      <c r="AE195" s="126"/>
      <c r="AF195" s="117" t="str">
        <f t="shared" si="11"/>
        <v>#ERROR!</v>
      </c>
      <c r="AG195" s="124"/>
      <c r="AH195" s="124"/>
      <c r="AI195" s="124"/>
    </row>
    <row r="196" ht="12.0" customHeight="1">
      <c r="A196" s="112">
        <v>2025.0</v>
      </c>
      <c r="B196" s="112">
        <v>2025.0</v>
      </c>
      <c r="C196" s="10">
        <v>45689.0</v>
      </c>
      <c r="D196" s="117" t="str">
        <f t="shared" si="12"/>
        <v>#ERROR!</v>
      </c>
      <c r="E196" s="114">
        <f t="shared" si="1"/>
        <v>0</v>
      </c>
      <c r="F196" s="115"/>
      <c r="G196" s="115"/>
      <c r="H196" s="116">
        <f t="shared" si="2"/>
        <v>6.41663</v>
      </c>
      <c r="I196" s="117">
        <v>1.3333</v>
      </c>
      <c r="J196" s="117">
        <v>5.08333</v>
      </c>
      <c r="K196" s="118">
        <f t="shared" si="3"/>
        <v>0</v>
      </c>
      <c r="L196" s="119">
        <f t="shared" si="4"/>
        <v>0</v>
      </c>
      <c r="M196" s="120"/>
      <c r="N196" s="121">
        <f t="shared" si="5"/>
        <v>0</v>
      </c>
      <c r="O196" s="120"/>
      <c r="P196" s="122">
        <f t="shared" si="6"/>
        <v>0</v>
      </c>
      <c r="Q196" s="120"/>
      <c r="R196" s="118">
        <f t="shared" si="7"/>
        <v>0</v>
      </c>
      <c r="S196" s="122">
        <f t="shared" si="8"/>
        <v>0</v>
      </c>
      <c r="T196" s="122"/>
      <c r="U196" s="122"/>
      <c r="V196" s="122"/>
      <c r="W196" s="120"/>
      <c r="X196" s="122">
        <f t="shared" si="9"/>
        <v>0</v>
      </c>
      <c r="Y196" s="117">
        <v>0.0</v>
      </c>
      <c r="Z196" s="115">
        <v>0.0</v>
      </c>
      <c r="AA196" s="124">
        <v>0.0</v>
      </c>
      <c r="AB196" s="125">
        <f t="shared" si="10"/>
        <v>0</v>
      </c>
      <c r="AC196" s="126">
        <v>0.0</v>
      </c>
      <c r="AD196" s="126">
        <v>0.0</v>
      </c>
      <c r="AE196" s="126"/>
      <c r="AF196" s="117" t="str">
        <f t="shared" si="11"/>
        <v>#ERROR!</v>
      </c>
      <c r="AG196" s="124"/>
      <c r="AH196" s="124"/>
      <c r="AI196" s="124"/>
    </row>
    <row r="197" ht="12.0" customHeight="1">
      <c r="A197" s="112">
        <v>2025.0</v>
      </c>
      <c r="B197" s="112">
        <v>2025.0</v>
      </c>
      <c r="C197" s="10">
        <v>45717.0</v>
      </c>
      <c r="D197" s="117" t="str">
        <f t="shared" si="12"/>
        <v>#ERROR!</v>
      </c>
      <c r="E197" s="114">
        <f t="shared" si="1"/>
        <v>0</v>
      </c>
      <c r="F197" s="115"/>
      <c r="G197" s="115"/>
      <c r="H197" s="116">
        <f t="shared" si="2"/>
        <v>6.41663</v>
      </c>
      <c r="I197" s="117">
        <v>1.3333</v>
      </c>
      <c r="J197" s="117">
        <v>5.08333</v>
      </c>
      <c r="K197" s="118">
        <f t="shared" si="3"/>
        <v>0</v>
      </c>
      <c r="L197" s="119">
        <f t="shared" si="4"/>
        <v>0</v>
      </c>
      <c r="M197" s="120"/>
      <c r="N197" s="121">
        <f t="shared" si="5"/>
        <v>0</v>
      </c>
      <c r="O197" s="120"/>
      <c r="P197" s="122">
        <f t="shared" si="6"/>
        <v>0</v>
      </c>
      <c r="Q197" s="120"/>
      <c r="R197" s="118">
        <f t="shared" si="7"/>
        <v>4</v>
      </c>
      <c r="S197" s="122">
        <f t="shared" si="8"/>
        <v>0</v>
      </c>
      <c r="T197" s="122"/>
      <c r="U197" s="122"/>
      <c r="V197" s="122"/>
      <c r="W197" s="120"/>
      <c r="X197" s="122">
        <f t="shared" si="9"/>
        <v>0</v>
      </c>
      <c r="Y197" s="117">
        <v>0.0</v>
      </c>
      <c r="Z197" s="115">
        <v>0.0</v>
      </c>
      <c r="AA197" s="124">
        <v>0.0</v>
      </c>
      <c r="AB197" s="125">
        <f t="shared" si="10"/>
        <v>4</v>
      </c>
      <c r="AC197" s="126">
        <v>0.0</v>
      </c>
      <c r="AD197" s="126">
        <v>4.0</v>
      </c>
      <c r="AE197" s="126"/>
      <c r="AF197" s="117" t="str">
        <f t="shared" si="11"/>
        <v>#ERROR!</v>
      </c>
      <c r="AG197" s="124"/>
      <c r="AH197" s="124"/>
      <c r="AI197" s="124"/>
    </row>
    <row r="198" ht="12.0" customHeight="1">
      <c r="A198" s="112">
        <v>2025.0</v>
      </c>
      <c r="B198" s="112">
        <v>2025.0</v>
      </c>
      <c r="C198" s="10">
        <v>45748.0</v>
      </c>
      <c r="D198" s="117" t="str">
        <f t="shared" si="12"/>
        <v>#ERROR!</v>
      </c>
      <c r="E198" s="114">
        <f t="shared" si="1"/>
        <v>0</v>
      </c>
      <c r="F198" s="117"/>
      <c r="G198" s="117"/>
      <c r="H198" s="116">
        <f t="shared" si="2"/>
        <v>6.41663</v>
      </c>
      <c r="I198" s="117">
        <v>1.3333</v>
      </c>
      <c r="J198" s="117">
        <v>5.08333</v>
      </c>
      <c r="K198" s="118">
        <f t="shared" si="3"/>
        <v>0</v>
      </c>
      <c r="L198" s="119">
        <f t="shared" si="4"/>
        <v>0</v>
      </c>
      <c r="M198" s="120"/>
      <c r="N198" s="121">
        <f t="shared" si="5"/>
        <v>0</v>
      </c>
      <c r="O198" s="120"/>
      <c r="P198" s="122">
        <f t="shared" si="6"/>
        <v>0</v>
      </c>
      <c r="Q198" s="120"/>
      <c r="R198" s="118">
        <f t="shared" si="7"/>
        <v>2</v>
      </c>
      <c r="S198" s="122">
        <f t="shared" si="8"/>
        <v>0</v>
      </c>
      <c r="T198" s="122"/>
      <c r="U198" s="122"/>
      <c r="V198" s="119"/>
      <c r="W198" s="120"/>
      <c r="X198" s="122">
        <f t="shared" si="9"/>
        <v>0</v>
      </c>
      <c r="Y198" s="117">
        <v>0.0</v>
      </c>
      <c r="Z198" s="115">
        <v>0.0</v>
      </c>
      <c r="AA198" s="124">
        <v>0.0</v>
      </c>
      <c r="AB198" s="125">
        <f t="shared" si="10"/>
        <v>2</v>
      </c>
      <c r="AC198" s="126">
        <v>0.0</v>
      </c>
      <c r="AD198" s="126">
        <v>2.0</v>
      </c>
      <c r="AE198" s="126"/>
      <c r="AF198" s="117" t="str">
        <f t="shared" si="11"/>
        <v>#ERROR!</v>
      </c>
      <c r="AG198" s="124"/>
      <c r="AH198" s="124"/>
      <c r="AI198" s="124"/>
    </row>
    <row r="199" ht="12.0" customHeight="1">
      <c r="A199" s="112">
        <v>2025.0</v>
      </c>
      <c r="B199" s="112">
        <v>2025.0</v>
      </c>
      <c r="C199" s="10">
        <v>45778.0</v>
      </c>
      <c r="D199" s="117" t="str">
        <f t="shared" si="12"/>
        <v>#ERROR!</v>
      </c>
      <c r="E199" s="114">
        <f t="shared" si="1"/>
        <v>0</v>
      </c>
      <c r="F199" s="117"/>
      <c r="G199" s="117"/>
      <c r="H199" s="116">
        <f t="shared" si="2"/>
        <v>6.41663</v>
      </c>
      <c r="I199" s="117">
        <v>1.3333</v>
      </c>
      <c r="J199" s="117">
        <v>5.08333</v>
      </c>
      <c r="K199" s="118">
        <f t="shared" si="3"/>
        <v>0</v>
      </c>
      <c r="L199" s="119">
        <f t="shared" si="4"/>
        <v>0</v>
      </c>
      <c r="M199" s="120"/>
      <c r="N199" s="121">
        <f t="shared" si="5"/>
        <v>0</v>
      </c>
      <c r="O199" s="120"/>
      <c r="P199" s="122">
        <f t="shared" si="6"/>
        <v>0</v>
      </c>
      <c r="Q199" s="120"/>
      <c r="R199" s="118">
        <f t="shared" si="7"/>
        <v>12</v>
      </c>
      <c r="S199" s="122">
        <f t="shared" si="8"/>
        <v>0</v>
      </c>
      <c r="T199" s="122"/>
      <c r="U199" s="122"/>
      <c r="V199" s="119"/>
      <c r="W199" s="117"/>
      <c r="X199" s="122">
        <f t="shared" si="9"/>
        <v>0</v>
      </c>
      <c r="Y199" s="117">
        <v>0.0</v>
      </c>
      <c r="Z199" s="115">
        <v>0.0</v>
      </c>
      <c r="AA199" s="124">
        <v>0.0</v>
      </c>
      <c r="AB199" s="125">
        <f t="shared" si="10"/>
        <v>12</v>
      </c>
      <c r="AC199" s="126">
        <v>4.0</v>
      </c>
      <c r="AD199" s="126">
        <v>8.0</v>
      </c>
      <c r="AE199" s="126"/>
      <c r="AF199" s="117" t="str">
        <f t="shared" si="11"/>
        <v>#ERROR!</v>
      </c>
      <c r="AG199" s="124"/>
      <c r="AH199" s="124"/>
      <c r="AI199" s="124"/>
    </row>
    <row r="200" ht="12.0" customHeight="1">
      <c r="A200" s="112">
        <v>2025.0</v>
      </c>
      <c r="B200" s="112">
        <v>2025.0</v>
      </c>
      <c r="C200" s="11">
        <v>45809.0</v>
      </c>
      <c r="D200" s="117" t="str">
        <f t="shared" si="12"/>
        <v>#ERROR!</v>
      </c>
      <c r="E200" s="114">
        <f t="shared" si="1"/>
        <v>0</v>
      </c>
      <c r="F200" s="117"/>
      <c r="G200" s="117"/>
      <c r="H200" s="116">
        <f t="shared" si="2"/>
        <v>6.41663</v>
      </c>
      <c r="I200" s="117">
        <v>1.3333</v>
      </c>
      <c r="J200" s="117">
        <v>5.08333</v>
      </c>
      <c r="K200" s="118">
        <f t="shared" si="3"/>
        <v>0</v>
      </c>
      <c r="L200" s="119">
        <f t="shared" si="4"/>
        <v>0</v>
      </c>
      <c r="M200" s="120"/>
      <c r="N200" s="121">
        <f t="shared" si="5"/>
        <v>0</v>
      </c>
      <c r="O200" s="120"/>
      <c r="P200" s="122">
        <f t="shared" si="6"/>
        <v>0</v>
      </c>
      <c r="Q200" s="120"/>
      <c r="R200" s="118">
        <f t="shared" si="7"/>
        <v>5</v>
      </c>
      <c r="S200" s="122">
        <f t="shared" si="8"/>
        <v>0</v>
      </c>
      <c r="T200" s="122"/>
      <c r="U200" s="122"/>
      <c r="V200" s="119"/>
      <c r="W200" s="117"/>
      <c r="X200" s="122">
        <f t="shared" si="9"/>
        <v>0</v>
      </c>
      <c r="Y200" s="117">
        <v>0.0</v>
      </c>
      <c r="Z200" s="115">
        <v>0.0</v>
      </c>
      <c r="AA200" s="124">
        <v>0.0</v>
      </c>
      <c r="AB200" s="125">
        <f t="shared" si="10"/>
        <v>5</v>
      </c>
      <c r="AC200" s="126">
        <v>3.0</v>
      </c>
      <c r="AD200" s="126">
        <v>2.0</v>
      </c>
      <c r="AE200" s="126"/>
      <c r="AF200" s="117" t="str">
        <f t="shared" si="11"/>
        <v>#ERROR!</v>
      </c>
      <c r="AG200" s="124"/>
      <c r="AH200" s="124"/>
      <c r="AI200" s="124"/>
    </row>
    <row r="201" ht="12.0" customHeight="1">
      <c r="A201" s="112">
        <v>2025.0</v>
      </c>
      <c r="B201" s="112">
        <v>2025.0</v>
      </c>
      <c r="C201" s="10">
        <v>45839.0</v>
      </c>
      <c r="D201" s="117" t="str">
        <f t="shared" si="12"/>
        <v>#ERROR!</v>
      </c>
      <c r="E201" s="114">
        <f t="shared" si="1"/>
        <v>0</v>
      </c>
      <c r="F201" s="117"/>
      <c r="G201" s="117"/>
      <c r="H201" s="116">
        <f t="shared" si="2"/>
        <v>6.41663</v>
      </c>
      <c r="I201" s="117">
        <v>1.3333</v>
      </c>
      <c r="J201" s="117">
        <v>5.08333</v>
      </c>
      <c r="K201" s="118">
        <f t="shared" si="3"/>
        <v>0</v>
      </c>
      <c r="L201" s="119">
        <f t="shared" si="4"/>
        <v>0</v>
      </c>
      <c r="M201" s="120"/>
      <c r="N201" s="121">
        <f t="shared" si="5"/>
        <v>0</v>
      </c>
      <c r="O201" s="120"/>
      <c r="P201" s="122">
        <f t="shared" si="6"/>
        <v>0</v>
      </c>
      <c r="Q201" s="120"/>
      <c r="R201" s="118">
        <f t="shared" si="7"/>
        <v>9</v>
      </c>
      <c r="S201" s="122">
        <f t="shared" si="8"/>
        <v>0</v>
      </c>
      <c r="T201" s="122"/>
      <c r="U201" s="122"/>
      <c r="V201" s="119"/>
      <c r="W201" s="117"/>
      <c r="X201" s="122">
        <f t="shared" si="9"/>
        <v>6</v>
      </c>
      <c r="Y201" s="117">
        <v>0.0</v>
      </c>
      <c r="Z201" s="115">
        <v>0.0</v>
      </c>
      <c r="AA201" s="124">
        <v>6.0</v>
      </c>
      <c r="AB201" s="125">
        <f t="shared" si="10"/>
        <v>3</v>
      </c>
      <c r="AC201" s="126">
        <v>0.0</v>
      </c>
      <c r="AD201" s="126">
        <v>3.0</v>
      </c>
      <c r="AE201" s="126"/>
      <c r="AF201" s="117" t="str">
        <f t="shared" si="11"/>
        <v>#ERROR!</v>
      </c>
      <c r="AG201" s="124"/>
      <c r="AH201" s="124"/>
      <c r="AI201" s="124"/>
    </row>
    <row r="202" ht="12.0" customHeight="1">
      <c r="A202" s="112">
        <v>2025.0</v>
      </c>
      <c r="B202" s="112">
        <v>2025.0</v>
      </c>
      <c r="C202" s="10">
        <v>45870.0</v>
      </c>
      <c r="D202" s="117" t="str">
        <f t="shared" si="12"/>
        <v>#ERROR!</v>
      </c>
      <c r="E202" s="114">
        <f t="shared" si="1"/>
        <v>0</v>
      </c>
      <c r="F202" s="117"/>
      <c r="G202" s="117"/>
      <c r="H202" s="116">
        <f t="shared" si="2"/>
        <v>6.41663</v>
      </c>
      <c r="I202" s="117">
        <v>1.3333</v>
      </c>
      <c r="J202" s="117">
        <v>5.08333</v>
      </c>
      <c r="K202" s="118">
        <f t="shared" si="3"/>
        <v>0</v>
      </c>
      <c r="L202" s="119">
        <f t="shared" si="4"/>
        <v>0</v>
      </c>
      <c r="M202" s="120"/>
      <c r="N202" s="121">
        <f t="shared" si="5"/>
        <v>0</v>
      </c>
      <c r="O202" s="120"/>
      <c r="P202" s="122">
        <f t="shared" si="6"/>
        <v>0</v>
      </c>
      <c r="Q202" s="120"/>
      <c r="R202" s="118">
        <f t="shared" si="7"/>
        <v>3</v>
      </c>
      <c r="S202" s="122">
        <f t="shared" si="8"/>
        <v>0</v>
      </c>
      <c r="T202" s="122"/>
      <c r="U202" s="122"/>
      <c r="V202" s="119"/>
      <c r="W202" s="117"/>
      <c r="X202" s="122">
        <f t="shared" si="9"/>
        <v>3</v>
      </c>
      <c r="Y202" s="117">
        <v>0.0</v>
      </c>
      <c r="Z202" s="115">
        <v>3.0</v>
      </c>
      <c r="AA202" s="124">
        <v>0.0</v>
      </c>
      <c r="AB202" s="125">
        <f t="shared" si="10"/>
        <v>0</v>
      </c>
      <c r="AC202" s="126">
        <v>0.0</v>
      </c>
      <c r="AD202" s="126">
        <v>0.0</v>
      </c>
      <c r="AE202" s="126"/>
      <c r="AF202" s="117" t="str">
        <f t="shared" si="11"/>
        <v>#ERROR!</v>
      </c>
      <c r="AG202" s="124"/>
      <c r="AH202" s="124"/>
      <c r="AI202" s="124"/>
    </row>
    <row r="203" ht="12.0" customHeight="1">
      <c r="A203" s="112">
        <v>2025.0</v>
      </c>
      <c r="B203" s="112">
        <v>2025.0</v>
      </c>
      <c r="C203" s="11">
        <v>45901.0</v>
      </c>
      <c r="D203" s="117" t="str">
        <f t="shared" si="12"/>
        <v>#ERROR!</v>
      </c>
      <c r="E203" s="114">
        <f t="shared" si="1"/>
        <v>0</v>
      </c>
      <c r="F203" s="117"/>
      <c r="G203" s="117"/>
      <c r="H203" s="116">
        <f t="shared" si="2"/>
        <v>6.41663</v>
      </c>
      <c r="I203" s="117">
        <v>1.3333</v>
      </c>
      <c r="J203" s="117">
        <v>5.08333</v>
      </c>
      <c r="K203" s="118">
        <f t="shared" si="3"/>
        <v>0</v>
      </c>
      <c r="L203" s="119">
        <f t="shared" si="4"/>
        <v>0</v>
      </c>
      <c r="M203" s="120"/>
      <c r="N203" s="121">
        <f t="shared" si="5"/>
        <v>0</v>
      </c>
      <c r="O203" s="120"/>
      <c r="P203" s="122">
        <f t="shared" si="6"/>
        <v>0</v>
      </c>
      <c r="Q203" s="120"/>
      <c r="R203" s="118">
        <f t="shared" si="7"/>
        <v>6</v>
      </c>
      <c r="S203" s="122">
        <f t="shared" si="8"/>
        <v>0</v>
      </c>
      <c r="T203" s="122"/>
      <c r="U203" s="122"/>
      <c r="V203" s="119"/>
      <c r="W203" s="117"/>
      <c r="X203" s="122">
        <f t="shared" si="9"/>
        <v>0</v>
      </c>
      <c r="Y203" s="117">
        <v>0.0</v>
      </c>
      <c r="Z203" s="115">
        <v>0.0</v>
      </c>
      <c r="AA203" s="124">
        <v>0.0</v>
      </c>
      <c r="AB203" s="125">
        <f t="shared" si="10"/>
        <v>6</v>
      </c>
      <c r="AC203" s="126">
        <v>0.0</v>
      </c>
      <c r="AD203" s="126">
        <v>6.0</v>
      </c>
      <c r="AE203" s="126"/>
      <c r="AF203" s="117" t="str">
        <f t="shared" si="11"/>
        <v>#ERROR!</v>
      </c>
      <c r="AG203" s="124"/>
      <c r="AH203" s="124"/>
      <c r="AI203" s="124"/>
    </row>
    <row r="204" ht="12.0" customHeight="1">
      <c r="A204" s="112">
        <v>2025.0</v>
      </c>
      <c r="B204" s="112">
        <v>2025.0</v>
      </c>
      <c r="C204" s="10">
        <v>45931.0</v>
      </c>
      <c r="D204" s="117" t="str">
        <f t="shared" si="12"/>
        <v>#ERROR!</v>
      </c>
      <c r="E204" s="114">
        <f t="shared" si="1"/>
        <v>0</v>
      </c>
      <c r="F204" s="117"/>
      <c r="G204" s="117"/>
      <c r="H204" s="116">
        <f t="shared" si="2"/>
        <v>6.41663</v>
      </c>
      <c r="I204" s="117">
        <v>1.3333</v>
      </c>
      <c r="J204" s="117">
        <v>5.08333</v>
      </c>
      <c r="K204" s="118">
        <f t="shared" si="3"/>
        <v>0</v>
      </c>
      <c r="L204" s="119">
        <f t="shared" si="4"/>
        <v>0</v>
      </c>
      <c r="M204" s="120"/>
      <c r="N204" s="121">
        <f t="shared" si="5"/>
        <v>0</v>
      </c>
      <c r="O204" s="120"/>
      <c r="P204" s="122">
        <f t="shared" si="6"/>
        <v>0</v>
      </c>
      <c r="Q204" s="120"/>
      <c r="R204" s="118">
        <f t="shared" si="7"/>
        <v>7</v>
      </c>
      <c r="S204" s="122">
        <f t="shared" si="8"/>
        <v>0</v>
      </c>
      <c r="T204" s="122"/>
      <c r="U204" s="122"/>
      <c r="V204" s="119"/>
      <c r="W204" s="117"/>
      <c r="X204" s="122">
        <f t="shared" si="9"/>
        <v>0</v>
      </c>
      <c r="Y204" s="117">
        <v>0.0</v>
      </c>
      <c r="Z204" s="115">
        <v>0.0</v>
      </c>
      <c r="AA204" s="124">
        <v>0.0</v>
      </c>
      <c r="AB204" s="125">
        <f t="shared" si="10"/>
        <v>7</v>
      </c>
      <c r="AC204" s="126">
        <v>0.0</v>
      </c>
      <c r="AD204" s="126">
        <v>7.0</v>
      </c>
      <c r="AE204" s="126"/>
      <c r="AF204" s="117" t="str">
        <f t="shared" si="11"/>
        <v>#ERROR!</v>
      </c>
      <c r="AG204" s="124"/>
      <c r="AH204" s="124"/>
      <c r="AI204" s="124"/>
    </row>
    <row r="205" ht="12.0" customHeight="1">
      <c r="A205" s="112">
        <v>2025.0</v>
      </c>
      <c r="B205" s="112">
        <v>2025.0</v>
      </c>
      <c r="C205" s="10">
        <v>45962.0</v>
      </c>
      <c r="D205" s="117" t="str">
        <f t="shared" si="12"/>
        <v>#ERROR!</v>
      </c>
      <c r="E205" s="114">
        <f t="shared" si="1"/>
        <v>0</v>
      </c>
      <c r="F205" s="117"/>
      <c r="G205" s="117"/>
      <c r="H205" s="116">
        <f t="shared" si="2"/>
        <v>6.41663</v>
      </c>
      <c r="I205" s="117">
        <v>1.3333</v>
      </c>
      <c r="J205" s="117">
        <v>5.08333</v>
      </c>
      <c r="K205" s="118">
        <f t="shared" si="3"/>
        <v>0</v>
      </c>
      <c r="L205" s="119">
        <f t="shared" si="4"/>
        <v>0</v>
      </c>
      <c r="M205" s="120"/>
      <c r="N205" s="121">
        <f t="shared" si="5"/>
        <v>0</v>
      </c>
      <c r="O205" s="120"/>
      <c r="P205" s="122">
        <f t="shared" si="6"/>
        <v>0</v>
      </c>
      <c r="Q205" s="120"/>
      <c r="R205" s="118">
        <f t="shared" si="7"/>
        <v>10</v>
      </c>
      <c r="S205" s="122">
        <f t="shared" si="8"/>
        <v>0</v>
      </c>
      <c r="T205" s="122"/>
      <c r="U205" s="122"/>
      <c r="V205" s="119"/>
      <c r="W205" s="117"/>
      <c r="X205" s="122">
        <f t="shared" si="9"/>
        <v>7</v>
      </c>
      <c r="Y205" s="117">
        <v>0.0</v>
      </c>
      <c r="Z205" s="115">
        <v>0.0</v>
      </c>
      <c r="AA205" s="124">
        <v>7.0</v>
      </c>
      <c r="AB205" s="125">
        <f t="shared" si="10"/>
        <v>3</v>
      </c>
      <c r="AC205" s="126">
        <v>3.0</v>
      </c>
      <c r="AD205" s="126">
        <v>0.0</v>
      </c>
      <c r="AE205" s="126"/>
      <c r="AF205" s="117" t="str">
        <f t="shared" si="11"/>
        <v>#ERROR!</v>
      </c>
      <c r="AG205" s="124"/>
      <c r="AH205" s="124"/>
      <c r="AI205" s="124"/>
    </row>
    <row r="206" ht="12.0" customHeight="1">
      <c r="A206" s="112">
        <v>2025.0</v>
      </c>
      <c r="B206" s="112">
        <v>2025.0</v>
      </c>
      <c r="C206" s="11">
        <v>45992.0</v>
      </c>
      <c r="D206" s="117" t="str">
        <f t="shared" si="12"/>
        <v>#ERROR!</v>
      </c>
      <c r="E206" s="114">
        <f t="shared" si="1"/>
        <v>0</v>
      </c>
      <c r="F206" s="117"/>
      <c r="G206" s="117"/>
      <c r="H206" s="116">
        <f t="shared" si="2"/>
        <v>6.41663</v>
      </c>
      <c r="I206" s="117">
        <v>1.3333</v>
      </c>
      <c r="J206" s="117">
        <v>5.08333</v>
      </c>
      <c r="K206" s="118">
        <f t="shared" si="3"/>
        <v>0</v>
      </c>
      <c r="L206" s="119">
        <f t="shared" si="4"/>
        <v>0</v>
      </c>
      <c r="M206" s="120"/>
      <c r="N206" s="121">
        <f t="shared" si="5"/>
        <v>0</v>
      </c>
      <c r="O206" s="120"/>
      <c r="P206" s="122">
        <f t="shared" si="6"/>
        <v>0</v>
      </c>
      <c r="Q206" s="120"/>
      <c r="R206" s="118">
        <f t="shared" si="7"/>
        <v>8</v>
      </c>
      <c r="S206" s="122">
        <f t="shared" si="8"/>
        <v>0</v>
      </c>
      <c r="T206" s="122"/>
      <c r="U206" s="122"/>
      <c r="V206" s="119"/>
      <c r="W206" s="117"/>
      <c r="X206" s="122">
        <f t="shared" si="9"/>
        <v>0</v>
      </c>
      <c r="Y206" s="117">
        <v>0.0</v>
      </c>
      <c r="Z206" s="115">
        <v>0.0</v>
      </c>
      <c r="AA206" s="124">
        <v>0.0</v>
      </c>
      <c r="AB206" s="125">
        <f t="shared" si="10"/>
        <v>8</v>
      </c>
      <c r="AC206" s="126">
        <v>0.0</v>
      </c>
      <c r="AD206" s="126">
        <v>8.0</v>
      </c>
      <c r="AE206" s="126"/>
      <c r="AF206" s="117" t="str">
        <f t="shared" si="11"/>
        <v>#ERROR!</v>
      </c>
      <c r="AG206" s="124"/>
      <c r="AH206" s="124"/>
      <c r="AI206" s="124"/>
    </row>
    <row r="207" ht="12.0" customHeight="1">
      <c r="A207" s="112"/>
      <c r="B207" s="112"/>
      <c r="C207" s="137">
        <v>46023.0</v>
      </c>
      <c r="D207" s="117"/>
      <c r="E207" s="114"/>
      <c r="F207" s="117"/>
      <c r="G207" s="117"/>
      <c r="H207" s="116">
        <f t="shared" si="2"/>
        <v>6</v>
      </c>
      <c r="I207" s="138">
        <v>1.0</v>
      </c>
      <c r="J207" s="138">
        <v>5.0</v>
      </c>
      <c r="K207" s="118"/>
      <c r="L207" s="119"/>
      <c r="M207" s="120"/>
      <c r="N207" s="121"/>
      <c r="O207" s="120"/>
      <c r="P207" s="122"/>
      <c r="Q207" s="120"/>
      <c r="R207" s="118"/>
      <c r="S207" s="122"/>
      <c r="T207" s="122"/>
      <c r="U207" s="122"/>
      <c r="V207" s="119"/>
      <c r="W207" s="117"/>
      <c r="X207" s="122"/>
      <c r="Y207" s="117"/>
      <c r="Z207" s="115"/>
      <c r="AA207" s="124"/>
      <c r="AB207" s="125"/>
      <c r="AC207" s="126"/>
      <c r="AD207" s="126"/>
      <c r="AE207" s="126"/>
      <c r="AF207" s="117"/>
      <c r="AG207" s="124"/>
      <c r="AH207" s="124"/>
      <c r="AI207" s="124"/>
    </row>
    <row r="208" ht="12.0" customHeight="1">
      <c r="A208" s="112"/>
      <c r="B208" s="112"/>
      <c r="C208" s="137">
        <v>46054.0</v>
      </c>
      <c r="D208" s="117"/>
      <c r="E208" s="114"/>
      <c r="F208" s="117"/>
      <c r="G208" s="117"/>
      <c r="H208" s="116">
        <f t="shared" si="2"/>
        <v>6</v>
      </c>
      <c r="I208" s="138">
        <v>1.0</v>
      </c>
      <c r="J208" s="138">
        <v>5.0</v>
      </c>
      <c r="K208" s="118"/>
      <c r="L208" s="119"/>
      <c r="M208" s="120"/>
      <c r="N208" s="135"/>
      <c r="O208" s="120"/>
      <c r="P208" s="119"/>
      <c r="Q208" s="120"/>
      <c r="R208" s="118"/>
      <c r="S208" s="119"/>
      <c r="T208" s="119"/>
      <c r="U208" s="119"/>
      <c r="V208" s="119"/>
      <c r="W208" s="117"/>
      <c r="X208" s="119"/>
      <c r="Y208" s="117"/>
      <c r="Z208" s="117"/>
      <c r="AA208" s="134"/>
      <c r="AB208" s="118"/>
      <c r="AC208" s="134"/>
      <c r="AD208" s="134"/>
      <c r="AE208" s="134"/>
      <c r="AF208" s="117"/>
      <c r="AG208" s="124"/>
      <c r="AH208" s="124"/>
      <c r="AI208" s="124"/>
    </row>
    <row r="209" ht="12.0" customHeight="1">
      <c r="A209" s="112"/>
      <c r="B209" s="112"/>
      <c r="C209" s="137">
        <v>46082.0</v>
      </c>
      <c r="D209" s="117"/>
      <c r="E209" s="114"/>
      <c r="F209" s="117"/>
      <c r="G209" s="117"/>
      <c r="H209" s="116">
        <f t="shared" si="2"/>
        <v>6</v>
      </c>
      <c r="I209" s="138">
        <v>1.0</v>
      </c>
      <c r="J209" s="138">
        <v>5.0</v>
      </c>
      <c r="K209" s="118"/>
      <c r="L209" s="119"/>
      <c r="M209" s="120"/>
      <c r="N209" s="135"/>
      <c r="O209" s="120"/>
      <c r="P209" s="119"/>
      <c r="Q209" s="120"/>
      <c r="R209" s="118"/>
      <c r="S209" s="119"/>
      <c r="T209" s="119"/>
      <c r="U209" s="119"/>
      <c r="V209" s="119"/>
      <c r="W209" s="117"/>
      <c r="X209" s="119"/>
      <c r="Y209" s="117"/>
      <c r="Z209" s="117"/>
      <c r="AA209" s="134"/>
      <c r="AB209" s="118"/>
      <c r="AC209" s="134"/>
      <c r="AD209" s="134"/>
      <c r="AE209" s="134"/>
      <c r="AF209" s="117"/>
      <c r="AG209" s="124"/>
      <c r="AH209" s="124"/>
      <c r="AI209" s="124"/>
    </row>
    <row r="210" ht="12.0" customHeight="1">
      <c r="A210" s="112"/>
      <c r="B210" s="112"/>
      <c r="C210" s="137">
        <v>46113.0</v>
      </c>
      <c r="D210" s="117"/>
      <c r="E210" s="114"/>
      <c r="F210" s="117"/>
      <c r="G210" s="117"/>
      <c r="H210" s="116">
        <f t="shared" si="2"/>
        <v>6</v>
      </c>
      <c r="I210" s="138">
        <v>1.0</v>
      </c>
      <c r="J210" s="138">
        <v>5.0</v>
      </c>
      <c r="K210" s="118"/>
      <c r="L210" s="119"/>
      <c r="M210" s="120"/>
      <c r="N210" s="135"/>
      <c r="O210" s="120"/>
      <c r="P210" s="119"/>
      <c r="Q210" s="120"/>
      <c r="R210" s="118"/>
      <c r="S210" s="119"/>
      <c r="T210" s="119"/>
      <c r="U210" s="119"/>
      <c r="V210" s="119"/>
      <c r="W210" s="117"/>
      <c r="X210" s="119"/>
      <c r="Y210" s="117"/>
      <c r="Z210" s="117"/>
      <c r="AA210" s="134"/>
      <c r="AB210" s="118"/>
      <c r="AC210" s="134"/>
      <c r="AD210" s="134"/>
      <c r="AE210" s="134"/>
      <c r="AF210" s="117"/>
      <c r="AG210" s="124"/>
      <c r="AH210" s="124"/>
      <c r="AI210" s="124"/>
    </row>
    <row r="211" ht="12.0" customHeight="1">
      <c r="A211" s="112"/>
      <c r="B211" s="112"/>
      <c r="C211" s="137">
        <v>46143.0</v>
      </c>
      <c r="D211" s="117"/>
      <c r="E211" s="114"/>
      <c r="F211" s="117"/>
      <c r="G211" s="117"/>
      <c r="H211" s="116">
        <f t="shared" si="2"/>
        <v>6</v>
      </c>
      <c r="I211" s="138">
        <v>1.0</v>
      </c>
      <c r="J211" s="138">
        <v>5.0</v>
      </c>
      <c r="K211" s="118"/>
      <c r="L211" s="119"/>
      <c r="M211" s="120"/>
      <c r="N211" s="135"/>
      <c r="O211" s="120"/>
      <c r="P211" s="119"/>
      <c r="Q211" s="120"/>
      <c r="R211" s="118"/>
      <c r="S211" s="119"/>
      <c r="T211" s="119"/>
      <c r="U211" s="119"/>
      <c r="V211" s="119"/>
      <c r="W211" s="117"/>
      <c r="X211" s="119"/>
      <c r="Y211" s="117"/>
      <c r="Z211" s="117"/>
      <c r="AA211" s="134"/>
      <c r="AB211" s="118"/>
      <c r="AC211" s="134"/>
      <c r="AD211" s="134"/>
      <c r="AE211" s="134"/>
      <c r="AF211" s="117"/>
      <c r="AG211" s="124"/>
      <c r="AH211" s="124"/>
      <c r="AI211" s="124"/>
    </row>
    <row r="212" ht="12.0" customHeight="1">
      <c r="A212" s="112"/>
      <c r="B212" s="112"/>
      <c r="C212" s="137">
        <v>46174.0</v>
      </c>
      <c r="D212" s="117"/>
      <c r="E212" s="114"/>
      <c r="F212" s="117"/>
      <c r="G212" s="117"/>
      <c r="H212" s="116">
        <f t="shared" si="2"/>
        <v>6</v>
      </c>
      <c r="I212" s="138">
        <v>1.0</v>
      </c>
      <c r="J212" s="138">
        <v>5.0</v>
      </c>
      <c r="K212" s="118"/>
      <c r="L212" s="119"/>
      <c r="M212" s="120"/>
      <c r="N212" s="135"/>
      <c r="O212" s="120"/>
      <c r="P212" s="119"/>
      <c r="Q212" s="120"/>
      <c r="R212" s="118"/>
      <c r="S212" s="119"/>
      <c r="T212" s="119"/>
      <c r="U212" s="119"/>
      <c r="V212" s="119"/>
      <c r="W212" s="117"/>
      <c r="X212" s="119"/>
      <c r="Y212" s="117"/>
      <c r="Z212" s="117"/>
      <c r="AA212" s="134"/>
      <c r="AB212" s="118"/>
      <c r="AC212" s="134"/>
      <c r="AD212" s="134"/>
      <c r="AE212" s="134"/>
      <c r="AF212" s="117"/>
      <c r="AG212" s="124"/>
      <c r="AH212" s="124"/>
      <c r="AI212" s="124"/>
    </row>
    <row r="213" ht="12.0" customHeight="1">
      <c r="A213" s="112"/>
      <c r="B213" s="112"/>
      <c r="C213" s="137">
        <v>46204.0</v>
      </c>
      <c r="D213" s="117"/>
      <c r="E213" s="114"/>
      <c r="F213" s="117"/>
      <c r="G213" s="117"/>
      <c r="H213" s="116">
        <f t="shared" si="2"/>
        <v>6</v>
      </c>
      <c r="I213" s="138">
        <v>1.0</v>
      </c>
      <c r="J213" s="138">
        <v>5.0</v>
      </c>
      <c r="K213" s="118"/>
      <c r="L213" s="119"/>
      <c r="M213" s="120"/>
      <c r="N213" s="135"/>
      <c r="O213" s="120"/>
      <c r="P213" s="119"/>
      <c r="Q213" s="120"/>
      <c r="R213" s="118"/>
      <c r="S213" s="119"/>
      <c r="T213" s="119"/>
      <c r="U213" s="119"/>
      <c r="V213" s="119"/>
      <c r="W213" s="117"/>
      <c r="X213" s="119"/>
      <c r="Y213" s="117"/>
      <c r="Z213" s="117"/>
      <c r="AA213" s="134"/>
      <c r="AB213" s="118"/>
      <c r="AC213" s="134"/>
      <c r="AD213" s="134"/>
      <c r="AE213" s="134"/>
      <c r="AF213" s="117"/>
      <c r="AG213" s="124"/>
      <c r="AH213" s="124"/>
      <c r="AI213" s="124"/>
    </row>
    <row r="214" ht="12.0" customHeight="1">
      <c r="A214" s="112"/>
      <c r="B214" s="112"/>
      <c r="C214" s="137">
        <v>46235.0</v>
      </c>
      <c r="D214" s="117"/>
      <c r="E214" s="114"/>
      <c r="F214" s="117"/>
      <c r="G214" s="117"/>
      <c r="H214" s="116">
        <f t="shared" si="2"/>
        <v>6</v>
      </c>
      <c r="I214" s="138">
        <v>1.0</v>
      </c>
      <c r="J214" s="138">
        <v>5.0</v>
      </c>
      <c r="K214" s="118"/>
      <c r="L214" s="119"/>
      <c r="M214" s="120"/>
      <c r="N214" s="135"/>
      <c r="O214" s="120"/>
      <c r="P214" s="119"/>
      <c r="Q214" s="120"/>
      <c r="R214" s="118"/>
      <c r="S214" s="119"/>
      <c r="T214" s="119"/>
      <c r="U214" s="119"/>
      <c r="V214" s="119"/>
      <c r="W214" s="117"/>
      <c r="X214" s="119"/>
      <c r="Y214" s="117"/>
      <c r="Z214" s="117"/>
      <c r="AA214" s="134"/>
      <c r="AB214" s="118"/>
      <c r="AC214" s="134"/>
      <c r="AD214" s="134"/>
      <c r="AE214" s="134"/>
      <c r="AF214" s="117"/>
      <c r="AG214" s="124"/>
      <c r="AH214" s="124"/>
      <c r="AI214" s="124"/>
    </row>
    <row r="215" ht="12.0" customHeight="1">
      <c r="A215" s="112"/>
      <c r="B215" s="112"/>
      <c r="C215" s="137">
        <v>46266.0</v>
      </c>
      <c r="D215" s="117"/>
      <c r="E215" s="114"/>
      <c r="F215" s="117"/>
      <c r="G215" s="117"/>
      <c r="H215" s="116">
        <f t="shared" si="2"/>
        <v>6</v>
      </c>
      <c r="I215" s="138">
        <v>1.0</v>
      </c>
      <c r="J215" s="138">
        <v>5.0</v>
      </c>
      <c r="K215" s="118"/>
      <c r="L215" s="119"/>
      <c r="M215" s="120"/>
      <c r="N215" s="135"/>
      <c r="O215" s="120"/>
      <c r="P215" s="119"/>
      <c r="Q215" s="120"/>
      <c r="R215" s="118"/>
      <c r="S215" s="119"/>
      <c r="T215" s="119"/>
      <c r="U215" s="119"/>
      <c r="V215" s="119"/>
      <c r="W215" s="117"/>
      <c r="X215" s="119"/>
      <c r="Y215" s="117"/>
      <c r="Z215" s="117"/>
      <c r="AA215" s="134"/>
      <c r="AB215" s="118"/>
      <c r="AC215" s="134"/>
      <c r="AD215" s="134"/>
      <c r="AE215" s="134"/>
      <c r="AF215" s="117"/>
      <c r="AG215" s="124"/>
      <c r="AH215" s="124"/>
      <c r="AI215" s="124"/>
    </row>
    <row r="216" ht="12.0" customHeight="1">
      <c r="A216" s="112"/>
      <c r="B216" s="112"/>
      <c r="C216" s="137">
        <v>46296.0</v>
      </c>
      <c r="D216" s="117"/>
      <c r="E216" s="114"/>
      <c r="F216" s="117"/>
      <c r="G216" s="117"/>
      <c r="H216" s="116">
        <f t="shared" si="2"/>
        <v>6</v>
      </c>
      <c r="I216" s="138">
        <v>1.0</v>
      </c>
      <c r="J216" s="138">
        <v>5.0</v>
      </c>
      <c r="K216" s="118"/>
      <c r="L216" s="119"/>
      <c r="M216" s="120"/>
      <c r="N216" s="135"/>
      <c r="O216" s="120"/>
      <c r="P216" s="119"/>
      <c r="Q216" s="120"/>
      <c r="R216" s="118"/>
      <c r="S216" s="119"/>
      <c r="T216" s="119"/>
      <c r="U216" s="119"/>
      <c r="V216" s="119"/>
      <c r="W216" s="117"/>
      <c r="X216" s="119"/>
      <c r="Y216" s="117"/>
      <c r="Z216" s="117"/>
      <c r="AA216" s="134"/>
      <c r="AB216" s="118"/>
      <c r="AC216" s="134"/>
      <c r="AD216" s="134"/>
      <c r="AE216" s="134"/>
      <c r="AF216" s="117"/>
      <c r="AG216" s="124"/>
      <c r="AH216" s="124"/>
      <c r="AI216" s="124"/>
    </row>
    <row r="217" ht="12.0" customHeight="1">
      <c r="A217" s="112"/>
      <c r="B217" s="112"/>
      <c r="C217" s="137">
        <v>46327.0</v>
      </c>
      <c r="D217" s="117"/>
      <c r="E217" s="114"/>
      <c r="F217" s="117"/>
      <c r="G217" s="117"/>
      <c r="H217" s="116">
        <f t="shared" si="2"/>
        <v>6</v>
      </c>
      <c r="I217" s="138">
        <v>1.0</v>
      </c>
      <c r="J217" s="138">
        <v>5.0</v>
      </c>
      <c r="K217" s="118"/>
      <c r="L217" s="119"/>
      <c r="M217" s="120"/>
      <c r="N217" s="135"/>
      <c r="O217" s="120"/>
      <c r="P217" s="119"/>
      <c r="Q217" s="120"/>
      <c r="R217" s="118"/>
      <c r="S217" s="119"/>
      <c r="T217" s="119"/>
      <c r="U217" s="119"/>
      <c r="V217" s="119"/>
      <c r="W217" s="117"/>
      <c r="X217" s="119"/>
      <c r="Y217" s="117"/>
      <c r="Z217" s="117"/>
      <c r="AA217" s="134"/>
      <c r="AB217" s="118"/>
      <c r="AC217" s="134"/>
      <c r="AD217" s="134"/>
      <c r="AE217" s="134"/>
      <c r="AF217" s="117"/>
      <c r="AG217" s="124"/>
      <c r="AH217" s="124"/>
      <c r="AI217" s="124"/>
    </row>
    <row r="218" ht="12.0" customHeight="1">
      <c r="A218" s="112"/>
      <c r="B218" s="112"/>
      <c r="C218" s="137">
        <v>46357.0</v>
      </c>
      <c r="D218" s="117"/>
      <c r="E218" s="114"/>
      <c r="F218" s="117"/>
      <c r="G218" s="117"/>
      <c r="H218" s="116">
        <f t="shared" si="2"/>
        <v>6</v>
      </c>
      <c r="I218" s="138">
        <v>1.0</v>
      </c>
      <c r="J218" s="138">
        <v>5.0</v>
      </c>
      <c r="K218" s="118"/>
      <c r="L218" s="119"/>
      <c r="M218" s="120"/>
      <c r="N218" s="135"/>
      <c r="O218" s="120"/>
      <c r="P218" s="119"/>
      <c r="Q218" s="120"/>
      <c r="R218" s="118"/>
      <c r="S218" s="119"/>
      <c r="T218" s="119"/>
      <c r="U218" s="119"/>
      <c r="V218" s="119"/>
      <c r="W218" s="117"/>
      <c r="X218" s="119"/>
      <c r="Y218" s="117"/>
      <c r="Z218" s="117"/>
      <c r="AA218" s="134"/>
      <c r="AB218" s="118"/>
      <c r="AC218" s="134"/>
      <c r="AD218" s="134"/>
      <c r="AE218" s="134"/>
      <c r="AF218" s="117"/>
      <c r="AG218" s="124"/>
      <c r="AH218" s="124"/>
      <c r="AI218" s="124"/>
    </row>
    <row r="219" ht="12.0" customHeight="1">
      <c r="A219" s="112"/>
      <c r="B219" s="112"/>
      <c r="C219" s="137">
        <v>46388.0</v>
      </c>
      <c r="D219" s="117"/>
      <c r="E219" s="114"/>
      <c r="F219" s="117"/>
      <c r="G219" s="117"/>
      <c r="H219" s="116">
        <f t="shared" si="2"/>
        <v>6</v>
      </c>
      <c r="I219" s="138">
        <v>1.0</v>
      </c>
      <c r="J219" s="138">
        <v>5.0</v>
      </c>
      <c r="K219" s="118"/>
      <c r="L219" s="119"/>
      <c r="M219" s="120"/>
      <c r="N219" s="135"/>
      <c r="O219" s="120"/>
      <c r="P219" s="119"/>
      <c r="Q219" s="120"/>
      <c r="R219" s="118"/>
      <c r="S219" s="119"/>
      <c r="T219" s="119"/>
      <c r="U219" s="119"/>
      <c r="V219" s="119"/>
      <c r="W219" s="117"/>
      <c r="X219" s="119"/>
      <c r="Y219" s="117"/>
      <c r="Z219" s="117"/>
      <c r="AA219" s="134"/>
      <c r="AB219" s="118"/>
      <c r="AC219" s="134"/>
      <c r="AD219" s="134"/>
      <c r="AE219" s="134"/>
      <c r="AF219" s="117"/>
      <c r="AG219" s="124"/>
      <c r="AH219" s="124"/>
      <c r="AI219" s="124"/>
    </row>
    <row r="220" ht="12.0" customHeight="1">
      <c r="A220" s="112"/>
      <c r="B220" s="112"/>
      <c r="C220" s="137">
        <v>46419.0</v>
      </c>
      <c r="D220" s="117"/>
      <c r="E220" s="114"/>
      <c r="F220" s="117"/>
      <c r="G220" s="117"/>
      <c r="H220" s="116">
        <f t="shared" si="2"/>
        <v>6</v>
      </c>
      <c r="I220" s="138">
        <v>1.0</v>
      </c>
      <c r="J220" s="138">
        <v>5.0</v>
      </c>
      <c r="K220" s="118"/>
      <c r="L220" s="119"/>
      <c r="M220" s="120"/>
      <c r="N220" s="135"/>
      <c r="O220" s="120"/>
      <c r="P220" s="119"/>
      <c r="Q220" s="120"/>
      <c r="R220" s="118"/>
      <c r="S220" s="119"/>
      <c r="T220" s="119"/>
      <c r="U220" s="119"/>
      <c r="V220" s="119"/>
      <c r="W220" s="117"/>
      <c r="X220" s="119"/>
      <c r="Y220" s="117"/>
      <c r="Z220" s="117"/>
      <c r="AA220" s="134"/>
      <c r="AB220" s="118"/>
      <c r="AC220" s="134"/>
      <c r="AD220" s="134"/>
      <c r="AE220" s="134"/>
      <c r="AF220" s="117"/>
      <c r="AG220" s="124"/>
      <c r="AH220" s="124"/>
      <c r="AI220" s="124"/>
    </row>
    <row r="221" ht="12.0" customHeight="1">
      <c r="A221" s="112"/>
      <c r="B221" s="112"/>
      <c r="C221" s="137">
        <v>46447.0</v>
      </c>
      <c r="D221" s="117"/>
      <c r="E221" s="114"/>
      <c r="F221" s="117"/>
      <c r="G221" s="117"/>
      <c r="H221" s="116">
        <f t="shared" si="2"/>
        <v>6</v>
      </c>
      <c r="I221" s="138">
        <v>1.0</v>
      </c>
      <c r="J221" s="138">
        <v>5.0</v>
      </c>
      <c r="K221" s="118"/>
      <c r="L221" s="119"/>
      <c r="M221" s="120"/>
      <c r="N221" s="135"/>
      <c r="O221" s="120"/>
      <c r="P221" s="119"/>
      <c r="Q221" s="120"/>
      <c r="R221" s="118"/>
      <c r="S221" s="119"/>
      <c r="T221" s="119"/>
      <c r="U221" s="119"/>
      <c r="V221" s="119"/>
      <c r="W221" s="117"/>
      <c r="X221" s="119"/>
      <c r="Y221" s="117"/>
      <c r="Z221" s="117"/>
      <c r="AA221" s="134"/>
      <c r="AB221" s="118"/>
      <c r="AC221" s="134"/>
      <c r="AD221" s="134"/>
      <c r="AE221" s="134"/>
      <c r="AF221" s="117"/>
      <c r="AG221" s="124"/>
      <c r="AH221" s="124"/>
      <c r="AI221" s="124"/>
    </row>
    <row r="222" ht="12.0" customHeight="1">
      <c r="A222" s="112"/>
      <c r="B222" s="112"/>
      <c r="C222" s="137">
        <v>46478.0</v>
      </c>
      <c r="D222" s="117"/>
      <c r="E222" s="114"/>
      <c r="F222" s="117"/>
      <c r="G222" s="117"/>
      <c r="H222" s="116">
        <f t="shared" si="2"/>
        <v>6</v>
      </c>
      <c r="I222" s="138">
        <v>1.0</v>
      </c>
      <c r="J222" s="138">
        <v>5.0</v>
      </c>
      <c r="K222" s="118"/>
      <c r="L222" s="119"/>
      <c r="M222" s="120"/>
      <c r="N222" s="135"/>
      <c r="O222" s="120"/>
      <c r="P222" s="119"/>
      <c r="Q222" s="120"/>
      <c r="R222" s="118"/>
      <c r="S222" s="119"/>
      <c r="T222" s="119"/>
      <c r="U222" s="119"/>
      <c r="V222" s="119"/>
      <c r="W222" s="117"/>
      <c r="X222" s="119"/>
      <c r="Y222" s="117"/>
      <c r="Z222" s="117"/>
      <c r="AA222" s="134"/>
      <c r="AB222" s="118"/>
      <c r="AC222" s="134"/>
      <c r="AD222" s="134"/>
      <c r="AE222" s="134"/>
      <c r="AF222" s="117"/>
      <c r="AG222" s="124"/>
      <c r="AH222" s="124"/>
      <c r="AI222" s="124"/>
    </row>
    <row r="223" ht="12.0" customHeight="1">
      <c r="A223" s="112"/>
      <c r="B223" s="112"/>
      <c r="C223" s="137">
        <v>46508.0</v>
      </c>
      <c r="D223" s="117"/>
      <c r="E223" s="114"/>
      <c r="F223" s="117"/>
      <c r="G223" s="117"/>
      <c r="H223" s="116">
        <f t="shared" si="2"/>
        <v>6</v>
      </c>
      <c r="I223" s="138">
        <v>1.0</v>
      </c>
      <c r="J223" s="138">
        <v>5.0</v>
      </c>
      <c r="K223" s="118"/>
      <c r="L223" s="119"/>
      <c r="M223" s="120"/>
      <c r="N223" s="135"/>
      <c r="O223" s="120"/>
      <c r="P223" s="119"/>
      <c r="Q223" s="120"/>
      <c r="R223" s="118"/>
      <c r="S223" s="119"/>
      <c r="T223" s="119"/>
      <c r="U223" s="119"/>
      <c r="V223" s="119"/>
      <c r="W223" s="117"/>
      <c r="X223" s="119"/>
      <c r="Y223" s="117"/>
      <c r="Z223" s="117"/>
      <c r="AA223" s="134"/>
      <c r="AB223" s="118"/>
      <c r="AC223" s="134"/>
      <c r="AD223" s="134"/>
      <c r="AE223" s="134"/>
      <c r="AF223" s="117"/>
      <c r="AG223" s="124"/>
      <c r="AH223" s="124"/>
      <c r="AI223" s="124"/>
    </row>
    <row r="224" ht="12.0" customHeight="1">
      <c r="A224" s="112"/>
      <c r="B224" s="112"/>
      <c r="C224" s="137">
        <v>46539.0</v>
      </c>
      <c r="D224" s="117"/>
      <c r="E224" s="114"/>
      <c r="F224" s="117"/>
      <c r="G224" s="117"/>
      <c r="H224" s="116">
        <f t="shared" si="2"/>
        <v>6</v>
      </c>
      <c r="I224" s="138">
        <v>1.0</v>
      </c>
      <c r="J224" s="138">
        <v>5.0</v>
      </c>
      <c r="K224" s="118"/>
      <c r="L224" s="119"/>
      <c r="M224" s="120"/>
      <c r="N224" s="135"/>
      <c r="O224" s="120"/>
      <c r="P224" s="119"/>
      <c r="Q224" s="120"/>
      <c r="R224" s="118"/>
      <c r="S224" s="119"/>
      <c r="T224" s="119"/>
      <c r="U224" s="119"/>
      <c r="V224" s="119"/>
      <c r="W224" s="117"/>
      <c r="X224" s="119"/>
      <c r="Y224" s="117"/>
      <c r="Z224" s="117"/>
      <c r="AA224" s="134"/>
      <c r="AB224" s="118"/>
      <c r="AC224" s="134"/>
      <c r="AD224" s="134"/>
      <c r="AE224" s="134"/>
      <c r="AF224" s="117"/>
      <c r="AG224" s="124"/>
      <c r="AH224" s="124"/>
      <c r="AI224" s="124"/>
    </row>
    <row r="225" ht="12.0" customHeight="1">
      <c r="A225" s="112"/>
      <c r="B225" s="112"/>
      <c r="C225" s="137">
        <v>46569.0</v>
      </c>
      <c r="D225" s="117"/>
      <c r="E225" s="114"/>
      <c r="F225" s="117"/>
      <c r="G225" s="117"/>
      <c r="H225" s="116">
        <f t="shared" si="2"/>
        <v>6</v>
      </c>
      <c r="I225" s="138">
        <v>1.0</v>
      </c>
      <c r="J225" s="138">
        <v>5.0</v>
      </c>
      <c r="K225" s="118"/>
      <c r="L225" s="119"/>
      <c r="M225" s="120"/>
      <c r="N225" s="135"/>
      <c r="O225" s="120"/>
      <c r="P225" s="119"/>
      <c r="Q225" s="120"/>
      <c r="R225" s="118"/>
      <c r="S225" s="119"/>
      <c r="T225" s="119"/>
      <c r="U225" s="119"/>
      <c r="V225" s="119"/>
      <c r="W225" s="117"/>
      <c r="X225" s="119"/>
      <c r="Y225" s="117"/>
      <c r="Z225" s="117"/>
      <c r="AA225" s="134"/>
      <c r="AB225" s="118"/>
      <c r="AC225" s="134"/>
      <c r="AD225" s="134"/>
      <c r="AE225" s="134"/>
      <c r="AF225" s="117"/>
      <c r="AG225" s="124"/>
      <c r="AH225" s="124"/>
      <c r="AI225" s="124"/>
    </row>
    <row r="226" ht="12.0" customHeight="1">
      <c r="A226" s="112"/>
      <c r="B226" s="112"/>
      <c r="C226" s="137">
        <v>46600.0</v>
      </c>
      <c r="D226" s="117"/>
      <c r="E226" s="114"/>
      <c r="F226" s="117"/>
      <c r="G226" s="117"/>
      <c r="H226" s="116">
        <f t="shared" si="2"/>
        <v>6</v>
      </c>
      <c r="I226" s="138">
        <v>1.0</v>
      </c>
      <c r="J226" s="138">
        <v>5.0</v>
      </c>
      <c r="K226" s="118"/>
      <c r="L226" s="119"/>
      <c r="M226" s="120"/>
      <c r="N226" s="135"/>
      <c r="O226" s="120"/>
      <c r="P226" s="119"/>
      <c r="Q226" s="120"/>
      <c r="R226" s="118"/>
      <c r="S226" s="119"/>
      <c r="T226" s="119"/>
      <c r="U226" s="119"/>
      <c r="V226" s="119"/>
      <c r="W226" s="117"/>
      <c r="X226" s="119"/>
      <c r="Y226" s="117"/>
      <c r="Z226" s="117"/>
      <c r="AA226" s="134"/>
      <c r="AB226" s="118"/>
      <c r="AC226" s="134"/>
      <c r="AD226" s="134"/>
      <c r="AE226" s="134"/>
      <c r="AF226" s="117"/>
      <c r="AG226" s="124"/>
      <c r="AH226" s="124"/>
      <c r="AI226" s="124"/>
    </row>
    <row r="227" ht="12.0" customHeight="1">
      <c r="A227" s="112"/>
      <c r="B227" s="112"/>
      <c r="C227" s="137">
        <v>46631.0</v>
      </c>
      <c r="D227" s="117"/>
      <c r="E227" s="114"/>
      <c r="F227" s="117"/>
      <c r="G227" s="117"/>
      <c r="H227" s="116">
        <f t="shared" si="2"/>
        <v>6</v>
      </c>
      <c r="I227" s="138">
        <v>1.0</v>
      </c>
      <c r="J227" s="138">
        <v>5.0</v>
      </c>
      <c r="K227" s="118"/>
      <c r="L227" s="119"/>
      <c r="M227" s="120"/>
      <c r="N227" s="135"/>
      <c r="O227" s="120"/>
      <c r="P227" s="119"/>
      <c r="Q227" s="120"/>
      <c r="R227" s="118"/>
      <c r="S227" s="119"/>
      <c r="T227" s="119"/>
      <c r="U227" s="119"/>
      <c r="V227" s="119"/>
      <c r="W227" s="117"/>
      <c r="X227" s="119"/>
      <c r="Y227" s="117"/>
      <c r="Z227" s="117"/>
      <c r="AA227" s="134"/>
      <c r="AB227" s="118"/>
      <c r="AC227" s="134"/>
      <c r="AD227" s="134"/>
      <c r="AE227" s="134"/>
      <c r="AF227" s="117"/>
      <c r="AG227" s="124"/>
      <c r="AH227" s="124"/>
      <c r="AI227" s="124"/>
    </row>
    <row r="228" ht="12.0" customHeight="1">
      <c r="A228" s="112"/>
      <c r="B228" s="112"/>
      <c r="C228" s="137">
        <v>46661.0</v>
      </c>
      <c r="D228" s="117"/>
      <c r="E228" s="114"/>
      <c r="F228" s="117"/>
      <c r="G228" s="117"/>
      <c r="H228" s="116">
        <f t="shared" si="2"/>
        <v>6</v>
      </c>
      <c r="I228" s="138">
        <v>1.0</v>
      </c>
      <c r="J228" s="138">
        <v>5.0</v>
      </c>
      <c r="K228" s="118"/>
      <c r="L228" s="119"/>
      <c r="M228" s="120"/>
      <c r="N228" s="135"/>
      <c r="O228" s="120"/>
      <c r="P228" s="119"/>
      <c r="Q228" s="120"/>
      <c r="R228" s="118"/>
      <c r="S228" s="119"/>
      <c r="T228" s="119"/>
      <c r="U228" s="119"/>
      <c r="V228" s="119"/>
      <c r="W228" s="117"/>
      <c r="X228" s="119"/>
      <c r="Y228" s="117"/>
      <c r="Z228" s="117"/>
      <c r="AA228" s="134"/>
      <c r="AB228" s="118"/>
      <c r="AC228" s="134"/>
      <c r="AD228" s="134"/>
      <c r="AE228" s="134"/>
      <c r="AF228" s="117"/>
      <c r="AG228" s="124"/>
      <c r="AH228" s="124"/>
      <c r="AI228" s="124"/>
    </row>
    <row r="229" ht="12.0" customHeight="1">
      <c r="A229" s="112"/>
      <c r="B229" s="112"/>
      <c r="C229" s="137">
        <v>46692.0</v>
      </c>
      <c r="D229" s="117"/>
      <c r="E229" s="114"/>
      <c r="F229" s="117"/>
      <c r="G229" s="117"/>
      <c r="H229" s="116">
        <f t="shared" si="2"/>
        <v>6</v>
      </c>
      <c r="I229" s="138">
        <v>1.0</v>
      </c>
      <c r="J229" s="138">
        <v>5.0</v>
      </c>
      <c r="K229" s="118"/>
      <c r="L229" s="119"/>
      <c r="M229" s="120"/>
      <c r="N229" s="135"/>
      <c r="O229" s="120"/>
      <c r="P229" s="119"/>
      <c r="Q229" s="120"/>
      <c r="R229" s="118"/>
      <c r="S229" s="119"/>
      <c r="T229" s="119"/>
      <c r="U229" s="119"/>
      <c r="V229" s="119"/>
      <c r="W229" s="117"/>
      <c r="X229" s="119"/>
      <c r="Y229" s="117"/>
      <c r="Z229" s="117"/>
      <c r="AA229" s="134"/>
      <c r="AB229" s="118"/>
      <c r="AC229" s="134"/>
      <c r="AD229" s="134"/>
      <c r="AE229" s="134"/>
      <c r="AF229" s="117"/>
      <c r="AG229" s="124"/>
      <c r="AH229" s="124"/>
      <c r="AI229" s="124"/>
    </row>
    <row r="230" ht="12.0" customHeight="1">
      <c r="A230" s="112"/>
      <c r="B230" s="112"/>
      <c r="C230" s="137">
        <v>46722.0</v>
      </c>
      <c r="D230" s="117"/>
      <c r="E230" s="114"/>
      <c r="F230" s="117"/>
      <c r="G230" s="117"/>
      <c r="H230" s="116">
        <f t="shared" si="2"/>
        <v>6</v>
      </c>
      <c r="I230" s="138">
        <v>1.0</v>
      </c>
      <c r="J230" s="138">
        <v>5.0</v>
      </c>
      <c r="K230" s="118"/>
      <c r="L230" s="119"/>
      <c r="M230" s="120"/>
      <c r="N230" s="135"/>
      <c r="O230" s="120"/>
      <c r="P230" s="119"/>
      <c r="Q230" s="120"/>
      <c r="R230" s="118"/>
      <c r="S230" s="119"/>
      <c r="T230" s="119"/>
      <c r="U230" s="119"/>
      <c r="V230" s="119"/>
      <c r="W230" s="117"/>
      <c r="X230" s="119"/>
      <c r="Y230" s="117"/>
      <c r="Z230" s="117"/>
      <c r="AA230" s="134"/>
      <c r="AB230" s="118"/>
      <c r="AC230" s="134"/>
      <c r="AD230" s="134"/>
      <c r="AE230" s="134"/>
      <c r="AF230" s="117"/>
      <c r="AG230" s="124"/>
      <c r="AH230" s="124"/>
      <c r="AI230" s="124"/>
    </row>
    <row r="231" ht="12.0" customHeight="1">
      <c r="A231" s="112"/>
      <c r="B231" s="112"/>
      <c r="C231" s="112"/>
      <c r="D231" s="117"/>
      <c r="E231" s="114"/>
      <c r="F231" s="117"/>
      <c r="G231" s="117"/>
      <c r="H231" s="136"/>
      <c r="I231" s="117"/>
      <c r="J231" s="117"/>
      <c r="K231" s="118"/>
      <c r="L231" s="119"/>
      <c r="M231" s="120"/>
      <c r="N231" s="135"/>
      <c r="O231" s="120"/>
      <c r="P231" s="119"/>
      <c r="Q231" s="120"/>
      <c r="R231" s="118"/>
      <c r="S231" s="119"/>
      <c r="T231" s="119"/>
      <c r="U231" s="119"/>
      <c r="V231" s="119"/>
      <c r="W231" s="117"/>
      <c r="X231" s="119"/>
      <c r="Y231" s="117"/>
      <c r="Z231" s="117"/>
      <c r="AA231" s="134"/>
      <c r="AB231" s="118"/>
      <c r="AC231" s="134"/>
      <c r="AD231" s="134"/>
      <c r="AE231" s="134"/>
      <c r="AF231" s="117"/>
      <c r="AG231" s="124"/>
      <c r="AH231" s="124"/>
      <c r="AI231" s="124"/>
    </row>
    <row r="232" ht="12.0" customHeight="1">
      <c r="A232" s="112"/>
      <c r="B232" s="112"/>
      <c r="C232" s="112"/>
      <c r="D232" s="117"/>
      <c r="E232" s="114"/>
      <c r="F232" s="117"/>
      <c r="G232" s="117"/>
      <c r="H232" s="136"/>
      <c r="I232" s="117"/>
      <c r="J232" s="117"/>
      <c r="K232" s="118"/>
      <c r="L232" s="119"/>
      <c r="M232" s="120"/>
      <c r="N232" s="135"/>
      <c r="O232" s="120"/>
      <c r="P232" s="119"/>
      <c r="Q232" s="120"/>
      <c r="R232" s="118"/>
      <c r="S232" s="119"/>
      <c r="T232" s="119"/>
      <c r="U232" s="119"/>
      <c r="V232" s="119"/>
      <c r="W232" s="117"/>
      <c r="X232" s="119"/>
      <c r="Y232" s="117"/>
      <c r="Z232" s="117"/>
      <c r="AA232" s="134"/>
      <c r="AB232" s="118"/>
      <c r="AC232" s="134"/>
      <c r="AD232" s="134"/>
      <c r="AE232" s="134"/>
      <c r="AF232" s="117"/>
      <c r="AG232" s="124"/>
      <c r="AH232" s="124"/>
      <c r="AI232" s="124"/>
    </row>
    <row r="233" ht="12.0" customHeight="1">
      <c r="A233" s="112"/>
      <c r="B233" s="112"/>
      <c r="C233" s="112"/>
      <c r="D233" s="117"/>
      <c r="E233" s="114"/>
      <c r="F233" s="117"/>
      <c r="G233" s="117"/>
      <c r="H233" s="136"/>
      <c r="I233" s="117"/>
      <c r="J233" s="117"/>
      <c r="K233" s="118"/>
      <c r="L233" s="119"/>
      <c r="M233" s="120"/>
      <c r="N233" s="135"/>
      <c r="O233" s="120"/>
      <c r="P233" s="119"/>
      <c r="Q233" s="120"/>
      <c r="R233" s="118"/>
      <c r="S233" s="119"/>
      <c r="T233" s="119"/>
      <c r="U233" s="119"/>
      <c r="V233" s="119"/>
      <c r="W233" s="117"/>
      <c r="X233" s="119"/>
      <c r="Y233" s="117"/>
      <c r="Z233" s="117"/>
      <c r="AA233" s="134"/>
      <c r="AB233" s="118"/>
      <c r="AC233" s="134"/>
      <c r="AD233" s="134"/>
      <c r="AE233" s="134"/>
      <c r="AF233" s="117"/>
      <c r="AG233" s="124"/>
      <c r="AH233" s="124"/>
      <c r="AI233" s="124"/>
    </row>
    <row r="234" ht="12.0" customHeight="1">
      <c r="A234" s="112"/>
      <c r="B234" s="112"/>
      <c r="C234" s="112"/>
      <c r="D234" s="117"/>
      <c r="E234" s="114"/>
      <c r="F234" s="117"/>
      <c r="G234" s="117"/>
      <c r="H234" s="136"/>
      <c r="I234" s="117"/>
      <c r="J234" s="117"/>
      <c r="K234" s="118"/>
      <c r="L234" s="119"/>
      <c r="M234" s="120"/>
      <c r="N234" s="135"/>
      <c r="O234" s="120"/>
      <c r="P234" s="119"/>
      <c r="Q234" s="120"/>
      <c r="R234" s="118"/>
      <c r="S234" s="119"/>
      <c r="T234" s="119"/>
      <c r="U234" s="119"/>
      <c r="V234" s="119"/>
      <c r="W234" s="117"/>
      <c r="X234" s="119"/>
      <c r="Y234" s="117"/>
      <c r="Z234" s="117"/>
      <c r="AA234" s="134"/>
      <c r="AB234" s="118"/>
      <c r="AC234" s="134"/>
      <c r="AD234" s="134"/>
      <c r="AE234" s="134"/>
      <c r="AF234" s="117"/>
      <c r="AG234" s="124"/>
      <c r="AH234" s="124"/>
      <c r="AI234" s="124"/>
    </row>
    <row r="235" ht="12.0" customHeight="1">
      <c r="A235" s="112"/>
      <c r="B235" s="112"/>
      <c r="C235" s="112"/>
      <c r="D235" s="117"/>
      <c r="E235" s="114"/>
      <c r="F235" s="117"/>
      <c r="G235" s="117"/>
      <c r="H235" s="136"/>
      <c r="I235" s="117"/>
      <c r="J235" s="117"/>
      <c r="K235" s="118"/>
      <c r="L235" s="119"/>
      <c r="M235" s="120"/>
      <c r="N235" s="135"/>
      <c r="O235" s="120"/>
      <c r="P235" s="119"/>
      <c r="Q235" s="120"/>
      <c r="R235" s="118"/>
      <c r="S235" s="119"/>
      <c r="T235" s="119"/>
      <c r="U235" s="119"/>
      <c r="V235" s="119"/>
      <c r="W235" s="117"/>
      <c r="X235" s="119"/>
      <c r="Y235" s="117"/>
      <c r="Z235" s="117"/>
      <c r="AA235" s="134"/>
      <c r="AB235" s="118"/>
      <c r="AC235" s="134"/>
      <c r="AD235" s="134"/>
      <c r="AE235" s="134"/>
      <c r="AF235" s="117"/>
      <c r="AG235" s="124"/>
      <c r="AH235" s="124"/>
      <c r="AI235" s="124"/>
    </row>
    <row r="236" ht="12.0" customHeight="1">
      <c r="A236" s="112"/>
      <c r="B236" s="112"/>
      <c r="C236" s="112"/>
      <c r="D236" s="117"/>
      <c r="E236" s="114"/>
      <c r="F236" s="117"/>
      <c r="G236" s="117"/>
      <c r="H236" s="136"/>
      <c r="I236" s="117"/>
      <c r="J236" s="117"/>
      <c r="K236" s="118"/>
      <c r="L236" s="119"/>
      <c r="M236" s="120"/>
      <c r="N236" s="135"/>
      <c r="O236" s="120"/>
      <c r="P236" s="119"/>
      <c r="Q236" s="120"/>
      <c r="R236" s="118"/>
      <c r="S236" s="119"/>
      <c r="T236" s="119"/>
      <c r="U236" s="119"/>
      <c r="V236" s="119"/>
      <c r="W236" s="117"/>
      <c r="X236" s="119"/>
      <c r="Y236" s="117"/>
      <c r="Z236" s="117"/>
      <c r="AA236" s="134"/>
      <c r="AB236" s="118"/>
      <c r="AC236" s="134"/>
      <c r="AD236" s="134"/>
      <c r="AE236" s="134"/>
      <c r="AF236" s="117"/>
      <c r="AG236" s="124"/>
      <c r="AH236" s="124"/>
      <c r="AI236" s="124"/>
    </row>
    <row r="237" ht="12.0" customHeight="1">
      <c r="A237" s="112"/>
      <c r="B237" s="112"/>
      <c r="C237" s="112"/>
      <c r="D237" s="117"/>
      <c r="E237" s="114"/>
      <c r="F237" s="117"/>
      <c r="G237" s="117"/>
      <c r="H237" s="136"/>
      <c r="I237" s="117"/>
      <c r="J237" s="117"/>
      <c r="K237" s="118"/>
      <c r="L237" s="119"/>
      <c r="M237" s="120"/>
      <c r="N237" s="135"/>
      <c r="O237" s="120"/>
      <c r="P237" s="119"/>
      <c r="Q237" s="120"/>
      <c r="R237" s="118"/>
      <c r="S237" s="119"/>
      <c r="T237" s="119"/>
      <c r="U237" s="119"/>
      <c r="V237" s="119"/>
      <c r="W237" s="117"/>
      <c r="X237" s="119"/>
      <c r="Y237" s="117"/>
      <c r="Z237" s="117"/>
      <c r="AA237" s="134"/>
      <c r="AB237" s="118"/>
      <c r="AC237" s="134"/>
      <c r="AD237" s="134"/>
      <c r="AE237" s="134"/>
      <c r="AF237" s="117"/>
      <c r="AG237" s="124"/>
      <c r="AH237" s="124"/>
      <c r="AI237" s="124"/>
    </row>
    <row r="238" ht="12.0" customHeight="1">
      <c r="A238" s="112"/>
      <c r="B238" s="112"/>
      <c r="C238" s="112"/>
      <c r="D238" s="117"/>
      <c r="E238" s="114"/>
      <c r="F238" s="117"/>
      <c r="G238" s="117"/>
      <c r="H238" s="136"/>
      <c r="I238" s="117"/>
      <c r="J238" s="117"/>
      <c r="K238" s="118"/>
      <c r="L238" s="119"/>
      <c r="M238" s="120"/>
      <c r="N238" s="135"/>
      <c r="O238" s="120"/>
      <c r="P238" s="119"/>
      <c r="Q238" s="120"/>
      <c r="R238" s="118"/>
      <c r="S238" s="119"/>
      <c r="T238" s="119"/>
      <c r="U238" s="119"/>
      <c r="V238" s="119"/>
      <c r="W238" s="117"/>
      <c r="X238" s="119"/>
      <c r="Y238" s="117"/>
      <c r="Z238" s="117"/>
      <c r="AA238" s="134"/>
      <c r="AB238" s="118"/>
      <c r="AC238" s="134"/>
      <c r="AD238" s="134"/>
      <c r="AE238" s="134"/>
      <c r="AF238" s="117"/>
      <c r="AG238" s="124"/>
      <c r="AH238" s="124"/>
      <c r="AI238" s="124"/>
    </row>
    <row r="239" ht="12.0" customHeight="1">
      <c r="A239" s="112"/>
      <c r="B239" s="112"/>
      <c r="C239" s="112"/>
      <c r="D239" s="117"/>
      <c r="E239" s="114"/>
      <c r="F239" s="117"/>
      <c r="G239" s="117"/>
      <c r="H239" s="136"/>
      <c r="I239" s="117"/>
      <c r="J239" s="117"/>
      <c r="K239" s="118"/>
      <c r="L239" s="119"/>
      <c r="M239" s="120"/>
      <c r="N239" s="135"/>
      <c r="O239" s="120"/>
      <c r="P239" s="119"/>
      <c r="Q239" s="120"/>
      <c r="R239" s="118"/>
      <c r="S239" s="119"/>
      <c r="T239" s="119"/>
      <c r="U239" s="119"/>
      <c r="V239" s="119"/>
      <c r="W239" s="117"/>
      <c r="X239" s="119"/>
      <c r="Y239" s="117"/>
      <c r="Z239" s="117"/>
      <c r="AA239" s="134"/>
      <c r="AB239" s="118"/>
      <c r="AC239" s="134"/>
      <c r="AD239" s="134"/>
      <c r="AE239" s="134"/>
      <c r="AF239" s="117"/>
      <c r="AG239" s="124"/>
      <c r="AH239" s="124"/>
      <c r="AI239" s="124"/>
    </row>
    <row r="240" ht="12.0" customHeight="1">
      <c r="A240" s="112"/>
      <c r="B240" s="112"/>
      <c r="C240" s="112"/>
      <c r="D240" s="117"/>
      <c r="E240" s="114"/>
      <c r="F240" s="117"/>
      <c r="G240" s="117"/>
      <c r="H240" s="136"/>
      <c r="I240" s="117"/>
      <c r="J240" s="117"/>
      <c r="K240" s="118"/>
      <c r="L240" s="119"/>
      <c r="M240" s="120"/>
      <c r="N240" s="135"/>
      <c r="O240" s="120"/>
      <c r="P240" s="119"/>
      <c r="Q240" s="120"/>
      <c r="R240" s="118"/>
      <c r="S240" s="119"/>
      <c r="T240" s="119"/>
      <c r="U240" s="119"/>
      <c r="V240" s="119"/>
      <c r="W240" s="117"/>
      <c r="X240" s="119"/>
      <c r="Y240" s="117"/>
      <c r="Z240" s="117"/>
      <c r="AA240" s="134"/>
      <c r="AB240" s="118"/>
      <c r="AC240" s="134"/>
      <c r="AD240" s="134"/>
      <c r="AE240" s="134"/>
      <c r="AF240" s="117"/>
      <c r="AG240" s="124"/>
      <c r="AH240" s="124"/>
      <c r="AI240" s="124"/>
    </row>
    <row r="241" ht="12.0" customHeight="1">
      <c r="A241" s="112"/>
      <c r="B241" s="112"/>
      <c r="C241" s="112"/>
      <c r="D241" s="117"/>
      <c r="E241" s="114"/>
      <c r="F241" s="117"/>
      <c r="G241" s="117"/>
      <c r="H241" s="136"/>
      <c r="I241" s="117"/>
      <c r="J241" s="117"/>
      <c r="K241" s="118"/>
      <c r="L241" s="119"/>
      <c r="M241" s="120"/>
      <c r="N241" s="135"/>
      <c r="O241" s="120"/>
      <c r="P241" s="119"/>
      <c r="Q241" s="120"/>
      <c r="R241" s="118"/>
      <c r="S241" s="119"/>
      <c r="T241" s="119"/>
      <c r="U241" s="119"/>
      <c r="V241" s="119"/>
      <c r="W241" s="117"/>
      <c r="X241" s="119"/>
      <c r="Y241" s="117"/>
      <c r="Z241" s="117"/>
      <c r="AA241" s="134"/>
      <c r="AB241" s="118"/>
      <c r="AC241" s="134"/>
      <c r="AD241" s="134"/>
      <c r="AE241" s="134"/>
      <c r="AF241" s="117"/>
      <c r="AG241" s="124"/>
      <c r="AH241" s="124"/>
      <c r="AI241" s="124"/>
    </row>
    <row r="242" ht="12.0" customHeight="1">
      <c r="A242" s="112"/>
      <c r="B242" s="112"/>
      <c r="C242" s="112"/>
      <c r="D242" s="117"/>
      <c r="E242" s="114"/>
      <c r="F242" s="117"/>
      <c r="G242" s="117"/>
      <c r="H242" s="136"/>
      <c r="I242" s="117"/>
      <c r="J242" s="117"/>
      <c r="K242" s="118"/>
      <c r="L242" s="119"/>
      <c r="M242" s="120"/>
      <c r="N242" s="135"/>
      <c r="O242" s="120"/>
      <c r="P242" s="119"/>
      <c r="Q242" s="120"/>
      <c r="R242" s="118"/>
      <c r="S242" s="119"/>
      <c r="T242" s="119"/>
      <c r="U242" s="119"/>
      <c r="V242" s="119"/>
      <c r="W242" s="117"/>
      <c r="X242" s="119"/>
      <c r="Y242" s="117"/>
      <c r="Z242" s="117"/>
      <c r="AA242" s="134"/>
      <c r="AB242" s="118"/>
      <c r="AC242" s="134"/>
      <c r="AD242" s="134"/>
      <c r="AE242" s="134"/>
      <c r="AF242" s="117"/>
      <c r="AG242" s="124"/>
      <c r="AH242" s="124"/>
      <c r="AI242" s="124"/>
    </row>
    <row r="243" ht="12.0" customHeight="1">
      <c r="A243" s="112"/>
      <c r="B243" s="112"/>
      <c r="C243" s="112"/>
      <c r="D243" s="117"/>
      <c r="E243" s="114"/>
      <c r="F243" s="117"/>
      <c r="G243" s="117"/>
      <c r="H243" s="136"/>
      <c r="I243" s="117"/>
      <c r="J243" s="117"/>
      <c r="K243" s="118"/>
      <c r="L243" s="119"/>
      <c r="M243" s="120"/>
      <c r="N243" s="135"/>
      <c r="O243" s="120"/>
      <c r="P243" s="119"/>
      <c r="Q243" s="120"/>
      <c r="R243" s="118"/>
      <c r="S243" s="119"/>
      <c r="T243" s="119"/>
      <c r="U243" s="119"/>
      <c r="V243" s="119"/>
      <c r="W243" s="117"/>
      <c r="X243" s="119"/>
      <c r="Y243" s="117"/>
      <c r="Z243" s="117"/>
      <c r="AA243" s="134"/>
      <c r="AB243" s="118"/>
      <c r="AC243" s="134"/>
      <c r="AD243" s="134"/>
      <c r="AE243" s="134"/>
      <c r="AF243" s="117"/>
      <c r="AG243" s="124"/>
      <c r="AH243" s="124"/>
      <c r="AI243" s="124"/>
    </row>
    <row r="244" ht="12.0" customHeight="1">
      <c r="A244" s="112"/>
      <c r="B244" s="112"/>
      <c r="C244" s="112"/>
      <c r="D244" s="117"/>
      <c r="E244" s="114"/>
      <c r="F244" s="117"/>
      <c r="G244" s="117"/>
      <c r="H244" s="136"/>
      <c r="I244" s="117"/>
      <c r="J244" s="117"/>
      <c r="K244" s="118"/>
      <c r="L244" s="119"/>
      <c r="M244" s="120"/>
      <c r="N244" s="135"/>
      <c r="O244" s="120"/>
      <c r="P244" s="119"/>
      <c r="Q244" s="120"/>
      <c r="R244" s="118"/>
      <c r="S244" s="119"/>
      <c r="T244" s="119"/>
      <c r="U244" s="119"/>
      <c r="V244" s="119"/>
      <c r="W244" s="117"/>
      <c r="X244" s="119"/>
      <c r="Y244" s="117"/>
      <c r="Z244" s="117"/>
      <c r="AA244" s="134"/>
      <c r="AB244" s="118"/>
      <c r="AC244" s="134"/>
      <c r="AD244" s="134"/>
      <c r="AE244" s="134"/>
      <c r="AF244" s="117"/>
      <c r="AG244" s="124"/>
      <c r="AH244" s="124"/>
      <c r="AI244" s="124"/>
    </row>
    <row r="245" ht="12.0" customHeight="1">
      <c r="A245" s="112"/>
      <c r="B245" s="112"/>
      <c r="C245" s="112"/>
      <c r="D245" s="117"/>
      <c r="E245" s="114"/>
      <c r="F245" s="117"/>
      <c r="G245" s="117"/>
      <c r="H245" s="136"/>
      <c r="I245" s="117"/>
      <c r="J245" s="117"/>
      <c r="K245" s="118"/>
      <c r="L245" s="119"/>
      <c r="M245" s="120"/>
      <c r="N245" s="135"/>
      <c r="O245" s="120"/>
      <c r="P245" s="119"/>
      <c r="Q245" s="120"/>
      <c r="R245" s="118"/>
      <c r="S245" s="119"/>
      <c r="T245" s="119"/>
      <c r="U245" s="119"/>
      <c r="V245" s="119"/>
      <c r="W245" s="117"/>
      <c r="X245" s="119"/>
      <c r="Y245" s="117"/>
      <c r="Z245" s="117"/>
      <c r="AA245" s="134"/>
      <c r="AB245" s="118"/>
      <c r="AC245" s="134"/>
      <c r="AD245" s="134"/>
      <c r="AE245" s="134"/>
      <c r="AF245" s="117"/>
      <c r="AG245" s="124"/>
      <c r="AH245" s="124"/>
      <c r="AI245" s="124"/>
    </row>
    <row r="246" ht="12.0" customHeight="1">
      <c r="A246" s="112"/>
      <c r="B246" s="112"/>
      <c r="C246" s="112"/>
      <c r="D246" s="117"/>
      <c r="E246" s="114"/>
      <c r="F246" s="117"/>
      <c r="G246" s="117"/>
      <c r="H246" s="136"/>
      <c r="I246" s="117"/>
      <c r="J246" s="117"/>
      <c r="K246" s="118"/>
      <c r="L246" s="119"/>
      <c r="M246" s="120"/>
      <c r="N246" s="135"/>
      <c r="O246" s="120"/>
      <c r="P246" s="119"/>
      <c r="Q246" s="120"/>
      <c r="R246" s="118"/>
      <c r="S246" s="119"/>
      <c r="T246" s="119"/>
      <c r="U246" s="119"/>
      <c r="V246" s="119"/>
      <c r="W246" s="117"/>
      <c r="X246" s="119"/>
      <c r="Y246" s="117"/>
      <c r="Z246" s="117"/>
      <c r="AA246" s="134"/>
      <c r="AB246" s="118"/>
      <c r="AC246" s="134"/>
      <c r="AD246" s="134"/>
      <c r="AE246" s="134"/>
      <c r="AF246" s="117"/>
      <c r="AG246" s="124"/>
      <c r="AH246" s="124"/>
      <c r="AI246" s="124"/>
    </row>
    <row r="247" ht="12.0" customHeight="1">
      <c r="A247" s="112"/>
      <c r="B247" s="112"/>
      <c r="C247" s="112"/>
      <c r="D247" s="117"/>
      <c r="E247" s="114"/>
      <c r="F247" s="117"/>
      <c r="G247" s="117"/>
      <c r="H247" s="136"/>
      <c r="I247" s="117"/>
      <c r="J247" s="117"/>
      <c r="K247" s="118"/>
      <c r="L247" s="119"/>
      <c r="M247" s="120"/>
      <c r="N247" s="135"/>
      <c r="O247" s="120"/>
      <c r="P247" s="119"/>
      <c r="Q247" s="120"/>
      <c r="R247" s="118"/>
      <c r="S247" s="119"/>
      <c r="T247" s="119"/>
      <c r="U247" s="119"/>
      <c r="V247" s="119"/>
      <c r="W247" s="117"/>
      <c r="X247" s="119"/>
      <c r="Y247" s="117"/>
      <c r="Z247" s="117"/>
      <c r="AA247" s="134"/>
      <c r="AB247" s="118"/>
      <c r="AC247" s="134"/>
      <c r="AD247" s="134"/>
      <c r="AE247" s="134"/>
      <c r="AF247" s="117"/>
      <c r="AG247" s="124"/>
      <c r="AH247" s="124"/>
      <c r="AI247" s="124"/>
    </row>
    <row r="248" ht="12.0" customHeight="1">
      <c r="A248" s="112"/>
      <c r="B248" s="112"/>
      <c r="C248" s="112"/>
      <c r="D248" s="117"/>
      <c r="E248" s="114"/>
      <c r="F248" s="117"/>
      <c r="G248" s="117"/>
      <c r="H248" s="136"/>
      <c r="I248" s="117"/>
      <c r="J248" s="117"/>
      <c r="K248" s="118"/>
      <c r="L248" s="119"/>
      <c r="M248" s="120"/>
      <c r="N248" s="135"/>
      <c r="O248" s="120"/>
      <c r="P248" s="119"/>
      <c r="Q248" s="120"/>
      <c r="R248" s="118"/>
      <c r="S248" s="119"/>
      <c r="T248" s="119"/>
      <c r="U248" s="119"/>
      <c r="V248" s="119"/>
      <c r="W248" s="117"/>
      <c r="X248" s="119"/>
      <c r="Y248" s="117"/>
      <c r="Z248" s="117"/>
      <c r="AA248" s="134"/>
      <c r="AB248" s="118"/>
      <c r="AC248" s="134"/>
      <c r="AD248" s="134"/>
      <c r="AE248" s="134"/>
      <c r="AF248" s="117"/>
      <c r="AG248" s="124"/>
      <c r="AH248" s="124"/>
      <c r="AI248" s="124"/>
    </row>
    <row r="249" ht="12.0" customHeight="1">
      <c r="A249" s="112"/>
      <c r="B249" s="112"/>
      <c r="C249" s="112"/>
      <c r="D249" s="117"/>
      <c r="E249" s="114"/>
      <c r="F249" s="117"/>
      <c r="G249" s="117"/>
      <c r="H249" s="136"/>
      <c r="I249" s="117"/>
      <c r="J249" s="117"/>
      <c r="K249" s="118"/>
      <c r="L249" s="119"/>
      <c r="M249" s="120"/>
      <c r="N249" s="135"/>
      <c r="O249" s="120"/>
      <c r="P249" s="119"/>
      <c r="Q249" s="120"/>
      <c r="R249" s="118"/>
      <c r="S249" s="119"/>
      <c r="T249" s="119"/>
      <c r="U249" s="119"/>
      <c r="V249" s="119"/>
      <c r="W249" s="117"/>
      <c r="X249" s="119"/>
      <c r="Y249" s="117"/>
      <c r="Z249" s="117"/>
      <c r="AA249" s="134"/>
      <c r="AB249" s="118"/>
      <c r="AC249" s="134"/>
      <c r="AD249" s="134"/>
      <c r="AE249" s="134"/>
      <c r="AF249" s="117"/>
      <c r="AG249" s="124"/>
      <c r="AH249" s="124"/>
      <c r="AI249" s="124"/>
    </row>
    <row r="250" ht="12.0" customHeight="1">
      <c r="A250" s="112"/>
      <c r="B250" s="112"/>
      <c r="C250" s="112"/>
      <c r="D250" s="117"/>
      <c r="E250" s="114"/>
      <c r="F250" s="117"/>
      <c r="G250" s="117"/>
      <c r="H250" s="136"/>
      <c r="I250" s="117"/>
      <c r="J250" s="117"/>
      <c r="K250" s="118"/>
      <c r="L250" s="119"/>
      <c r="M250" s="120"/>
      <c r="N250" s="135"/>
      <c r="O250" s="120"/>
      <c r="P250" s="119"/>
      <c r="Q250" s="120"/>
      <c r="R250" s="118"/>
      <c r="S250" s="119"/>
      <c r="T250" s="119"/>
      <c r="U250" s="119"/>
      <c r="V250" s="119"/>
      <c r="W250" s="117"/>
      <c r="X250" s="119"/>
      <c r="Y250" s="117"/>
      <c r="Z250" s="117"/>
      <c r="AA250" s="134"/>
      <c r="AB250" s="118"/>
      <c r="AC250" s="134"/>
      <c r="AD250" s="134"/>
      <c r="AE250" s="134"/>
      <c r="AF250" s="117"/>
      <c r="AG250" s="124"/>
      <c r="AH250" s="124"/>
      <c r="AI250" s="124"/>
    </row>
    <row r="251" ht="12.0" customHeight="1">
      <c r="A251" s="112"/>
      <c r="B251" s="112"/>
      <c r="C251" s="112"/>
      <c r="D251" s="117"/>
      <c r="E251" s="114"/>
      <c r="F251" s="117"/>
      <c r="G251" s="117"/>
      <c r="H251" s="136"/>
      <c r="I251" s="117"/>
      <c r="J251" s="117"/>
      <c r="K251" s="118"/>
      <c r="L251" s="119"/>
      <c r="M251" s="120"/>
      <c r="N251" s="135"/>
      <c r="O251" s="120"/>
      <c r="P251" s="119"/>
      <c r="Q251" s="120"/>
      <c r="R251" s="118"/>
      <c r="S251" s="119"/>
      <c r="T251" s="119"/>
      <c r="U251" s="119"/>
      <c r="V251" s="119"/>
      <c r="W251" s="117"/>
      <c r="X251" s="119"/>
      <c r="Y251" s="117"/>
      <c r="Z251" s="117"/>
      <c r="AA251" s="134"/>
      <c r="AB251" s="118"/>
      <c r="AC251" s="134"/>
      <c r="AD251" s="134"/>
      <c r="AE251" s="134"/>
      <c r="AF251" s="117"/>
      <c r="AG251" s="124"/>
      <c r="AH251" s="124"/>
      <c r="AI251" s="124"/>
    </row>
    <row r="252" ht="12.0" customHeight="1">
      <c r="A252" s="112"/>
      <c r="B252" s="112"/>
      <c r="C252" s="112"/>
      <c r="D252" s="117"/>
      <c r="E252" s="114"/>
      <c r="F252" s="117"/>
      <c r="G252" s="117"/>
      <c r="H252" s="136"/>
      <c r="I252" s="117"/>
      <c r="J252" s="117"/>
      <c r="K252" s="118"/>
      <c r="L252" s="119"/>
      <c r="M252" s="120"/>
      <c r="N252" s="135"/>
      <c r="O252" s="120"/>
      <c r="P252" s="119"/>
      <c r="Q252" s="120"/>
      <c r="R252" s="118"/>
      <c r="S252" s="119"/>
      <c r="T252" s="119"/>
      <c r="U252" s="119"/>
      <c r="V252" s="119"/>
      <c r="W252" s="117"/>
      <c r="X252" s="119"/>
      <c r="Y252" s="117"/>
      <c r="Z252" s="117"/>
      <c r="AA252" s="134"/>
      <c r="AB252" s="118"/>
      <c r="AC252" s="134"/>
      <c r="AD252" s="134"/>
      <c r="AE252" s="134"/>
      <c r="AF252" s="117"/>
      <c r="AG252" s="124"/>
      <c r="AH252" s="124"/>
      <c r="AI252" s="124"/>
    </row>
    <row r="253" ht="12.0" customHeight="1">
      <c r="A253" s="112"/>
      <c r="B253" s="112"/>
      <c r="C253" s="112"/>
      <c r="D253" s="117"/>
      <c r="E253" s="114"/>
      <c r="F253" s="117"/>
      <c r="G253" s="117"/>
      <c r="H253" s="136"/>
      <c r="I253" s="117"/>
      <c r="J253" s="117"/>
      <c r="K253" s="118"/>
      <c r="L253" s="119"/>
      <c r="M253" s="120"/>
      <c r="N253" s="135"/>
      <c r="O253" s="120"/>
      <c r="P253" s="119"/>
      <c r="Q253" s="120"/>
      <c r="R253" s="118"/>
      <c r="S253" s="119"/>
      <c r="T253" s="119"/>
      <c r="U253" s="119"/>
      <c r="V253" s="119"/>
      <c r="W253" s="117"/>
      <c r="X253" s="119"/>
      <c r="Y253" s="117"/>
      <c r="Z253" s="117"/>
      <c r="AA253" s="134"/>
      <c r="AB253" s="118"/>
      <c r="AC253" s="134"/>
      <c r="AD253" s="134"/>
      <c r="AE253" s="134"/>
      <c r="AF253" s="117"/>
      <c r="AG253" s="124"/>
      <c r="AH253" s="124"/>
      <c r="AI253" s="124"/>
    </row>
    <row r="254" ht="12.0" customHeight="1">
      <c r="A254" s="112"/>
      <c r="B254" s="112"/>
      <c r="C254" s="112"/>
      <c r="D254" s="117"/>
      <c r="E254" s="114"/>
      <c r="F254" s="117"/>
      <c r="G254" s="117"/>
      <c r="H254" s="136"/>
      <c r="I254" s="117"/>
      <c r="J254" s="117"/>
      <c r="K254" s="118"/>
      <c r="L254" s="119"/>
      <c r="M254" s="120"/>
      <c r="N254" s="135"/>
      <c r="O254" s="120"/>
      <c r="P254" s="119"/>
      <c r="Q254" s="120"/>
      <c r="R254" s="118"/>
      <c r="S254" s="119"/>
      <c r="T254" s="119"/>
      <c r="U254" s="119"/>
      <c r="V254" s="119"/>
      <c r="W254" s="117"/>
      <c r="X254" s="119"/>
      <c r="Y254" s="117"/>
      <c r="Z254" s="117"/>
      <c r="AA254" s="134"/>
      <c r="AB254" s="118"/>
      <c r="AC254" s="134"/>
      <c r="AD254" s="134"/>
      <c r="AE254" s="134"/>
      <c r="AF254" s="117"/>
      <c r="AG254" s="124"/>
      <c r="AH254" s="124"/>
      <c r="AI254" s="124"/>
    </row>
    <row r="255" ht="12.0" customHeight="1">
      <c r="A255" s="112"/>
      <c r="B255" s="112"/>
      <c r="C255" s="112"/>
      <c r="D255" s="117"/>
      <c r="E255" s="114"/>
      <c r="F255" s="117"/>
      <c r="G255" s="117"/>
      <c r="H255" s="136"/>
      <c r="I255" s="117"/>
      <c r="J255" s="117"/>
      <c r="K255" s="118"/>
      <c r="L255" s="119"/>
      <c r="M255" s="120"/>
      <c r="N255" s="135"/>
      <c r="O255" s="120"/>
      <c r="P255" s="119"/>
      <c r="Q255" s="120"/>
      <c r="R255" s="118"/>
      <c r="S255" s="119"/>
      <c r="T255" s="119"/>
      <c r="U255" s="119"/>
      <c r="V255" s="119"/>
      <c r="W255" s="117"/>
      <c r="X255" s="119"/>
      <c r="Y255" s="117"/>
      <c r="Z255" s="117"/>
      <c r="AA255" s="134"/>
      <c r="AB255" s="118"/>
      <c r="AC255" s="134"/>
      <c r="AD255" s="134"/>
      <c r="AE255" s="134"/>
      <c r="AF255" s="117"/>
      <c r="AG255" s="124"/>
      <c r="AH255" s="124"/>
      <c r="AI255" s="124"/>
    </row>
    <row r="256" ht="12.0" customHeight="1">
      <c r="A256" s="112"/>
      <c r="B256" s="112"/>
      <c r="C256" s="112"/>
      <c r="D256" s="117"/>
      <c r="E256" s="114"/>
      <c r="F256" s="117"/>
      <c r="G256" s="117"/>
      <c r="H256" s="136"/>
      <c r="I256" s="117"/>
      <c r="J256" s="117"/>
      <c r="K256" s="118"/>
      <c r="L256" s="119"/>
      <c r="M256" s="120"/>
      <c r="N256" s="135"/>
      <c r="O256" s="120"/>
      <c r="P256" s="119"/>
      <c r="Q256" s="120"/>
      <c r="R256" s="118"/>
      <c r="S256" s="119"/>
      <c r="T256" s="119"/>
      <c r="U256" s="119"/>
      <c r="V256" s="119"/>
      <c r="W256" s="117"/>
      <c r="X256" s="119"/>
      <c r="Y256" s="117"/>
      <c r="Z256" s="117"/>
      <c r="AA256" s="134"/>
      <c r="AB256" s="118"/>
      <c r="AC256" s="134"/>
      <c r="AD256" s="134"/>
      <c r="AE256" s="134"/>
      <c r="AF256" s="117"/>
      <c r="AG256" s="124"/>
      <c r="AH256" s="124"/>
      <c r="AI256" s="124"/>
    </row>
    <row r="257" ht="12.0" customHeight="1">
      <c r="A257" s="112"/>
      <c r="B257" s="112"/>
      <c r="C257" s="112"/>
      <c r="D257" s="117"/>
      <c r="E257" s="114"/>
      <c r="F257" s="117"/>
      <c r="G257" s="117"/>
      <c r="H257" s="136"/>
      <c r="I257" s="117"/>
      <c r="J257" s="117"/>
      <c r="K257" s="118"/>
      <c r="L257" s="119"/>
      <c r="M257" s="120"/>
      <c r="N257" s="135"/>
      <c r="O257" s="120"/>
      <c r="P257" s="119"/>
      <c r="Q257" s="120"/>
      <c r="R257" s="118"/>
      <c r="S257" s="119"/>
      <c r="T257" s="119"/>
      <c r="U257" s="119"/>
      <c r="V257" s="119"/>
      <c r="W257" s="117"/>
      <c r="X257" s="119"/>
      <c r="Y257" s="117"/>
      <c r="Z257" s="117"/>
      <c r="AA257" s="134"/>
      <c r="AB257" s="118"/>
      <c r="AC257" s="134"/>
      <c r="AD257" s="134"/>
      <c r="AE257" s="134"/>
      <c r="AF257" s="117"/>
      <c r="AG257" s="124"/>
      <c r="AH257" s="124"/>
      <c r="AI257" s="124"/>
    </row>
    <row r="258" ht="12.0" customHeight="1">
      <c r="A258" s="112"/>
      <c r="B258" s="112"/>
      <c r="C258" s="112"/>
      <c r="D258" s="117"/>
      <c r="E258" s="114"/>
      <c r="F258" s="117"/>
      <c r="G258" s="117"/>
      <c r="H258" s="136"/>
      <c r="I258" s="117"/>
      <c r="J258" s="117"/>
      <c r="K258" s="118"/>
      <c r="L258" s="119"/>
      <c r="M258" s="120"/>
      <c r="N258" s="135"/>
      <c r="O258" s="120"/>
      <c r="P258" s="119"/>
      <c r="Q258" s="120"/>
      <c r="R258" s="118"/>
      <c r="S258" s="119"/>
      <c r="T258" s="119"/>
      <c r="U258" s="119"/>
      <c r="V258" s="119"/>
      <c r="W258" s="117"/>
      <c r="X258" s="119"/>
      <c r="Y258" s="117"/>
      <c r="Z258" s="117"/>
      <c r="AA258" s="134"/>
      <c r="AB258" s="118"/>
      <c r="AC258" s="134"/>
      <c r="AD258" s="134"/>
      <c r="AE258" s="134"/>
      <c r="AF258" s="117"/>
      <c r="AG258" s="124"/>
      <c r="AH258" s="124"/>
      <c r="AI258" s="124"/>
    </row>
    <row r="259" ht="12.0" customHeight="1">
      <c r="A259" s="112"/>
      <c r="B259" s="112"/>
      <c r="C259" s="112"/>
      <c r="D259" s="117"/>
      <c r="E259" s="114"/>
      <c r="F259" s="117"/>
      <c r="G259" s="117"/>
      <c r="H259" s="136"/>
      <c r="I259" s="117"/>
      <c r="J259" s="117"/>
      <c r="K259" s="118"/>
      <c r="L259" s="119"/>
      <c r="M259" s="120"/>
      <c r="N259" s="135"/>
      <c r="O259" s="120"/>
      <c r="P259" s="119"/>
      <c r="Q259" s="120"/>
      <c r="R259" s="118"/>
      <c r="S259" s="119"/>
      <c r="T259" s="119"/>
      <c r="U259" s="119"/>
      <c r="V259" s="119"/>
      <c r="W259" s="117"/>
      <c r="X259" s="119"/>
      <c r="Y259" s="117"/>
      <c r="Z259" s="117"/>
      <c r="AA259" s="134"/>
      <c r="AB259" s="118"/>
      <c r="AC259" s="134"/>
      <c r="AD259" s="134"/>
      <c r="AE259" s="134"/>
      <c r="AF259" s="117"/>
      <c r="AG259" s="124"/>
      <c r="AH259" s="124"/>
      <c r="AI259" s="124"/>
    </row>
    <row r="260" ht="12.0" customHeight="1">
      <c r="A260" s="112"/>
      <c r="B260" s="112"/>
      <c r="C260" s="112"/>
      <c r="D260" s="117"/>
      <c r="E260" s="114"/>
      <c r="F260" s="117"/>
      <c r="G260" s="117"/>
      <c r="H260" s="136"/>
      <c r="I260" s="117"/>
      <c r="J260" s="117"/>
      <c r="K260" s="118"/>
      <c r="L260" s="119"/>
      <c r="M260" s="120"/>
      <c r="N260" s="135"/>
      <c r="O260" s="120"/>
      <c r="P260" s="119"/>
      <c r="Q260" s="120"/>
      <c r="R260" s="118"/>
      <c r="S260" s="119"/>
      <c r="T260" s="119"/>
      <c r="U260" s="119"/>
      <c r="V260" s="119"/>
      <c r="W260" s="117"/>
      <c r="X260" s="119"/>
      <c r="Y260" s="117"/>
      <c r="Z260" s="117"/>
      <c r="AA260" s="134"/>
      <c r="AB260" s="118"/>
      <c r="AC260" s="134"/>
      <c r="AD260" s="134"/>
      <c r="AE260" s="134"/>
      <c r="AF260" s="117"/>
      <c r="AG260" s="124"/>
      <c r="AH260" s="124"/>
      <c r="AI260" s="124"/>
    </row>
    <row r="261" ht="12.0" customHeight="1">
      <c r="A261" s="112"/>
      <c r="B261" s="112"/>
      <c r="C261" s="112"/>
      <c r="D261" s="117"/>
      <c r="E261" s="114"/>
      <c r="F261" s="117"/>
      <c r="G261" s="117"/>
      <c r="H261" s="136"/>
      <c r="I261" s="117"/>
      <c r="J261" s="117"/>
      <c r="K261" s="118"/>
      <c r="L261" s="119"/>
      <c r="M261" s="120"/>
      <c r="N261" s="135"/>
      <c r="O261" s="120"/>
      <c r="P261" s="119"/>
      <c r="Q261" s="120"/>
      <c r="R261" s="118"/>
      <c r="S261" s="119"/>
      <c r="T261" s="119"/>
      <c r="U261" s="119"/>
      <c r="V261" s="119"/>
      <c r="W261" s="117"/>
      <c r="X261" s="119"/>
      <c r="Y261" s="117"/>
      <c r="Z261" s="117"/>
      <c r="AA261" s="134"/>
      <c r="AB261" s="118"/>
      <c r="AC261" s="134"/>
      <c r="AD261" s="134"/>
      <c r="AE261" s="134"/>
      <c r="AF261" s="117"/>
      <c r="AG261" s="124"/>
      <c r="AH261" s="124"/>
      <c r="AI261" s="124"/>
    </row>
    <row r="262" ht="12.0" customHeight="1">
      <c r="A262" s="112"/>
      <c r="B262" s="112"/>
      <c r="C262" s="112"/>
      <c r="D262" s="117"/>
      <c r="E262" s="114"/>
      <c r="F262" s="117"/>
      <c r="G262" s="117"/>
      <c r="H262" s="136"/>
      <c r="I262" s="117"/>
      <c r="J262" s="117"/>
      <c r="K262" s="118"/>
      <c r="L262" s="119"/>
      <c r="M262" s="120"/>
      <c r="N262" s="135"/>
      <c r="O262" s="120"/>
      <c r="P262" s="119"/>
      <c r="Q262" s="120"/>
      <c r="R262" s="118"/>
      <c r="S262" s="119"/>
      <c r="T262" s="119"/>
      <c r="U262" s="119"/>
      <c r="V262" s="119"/>
      <c r="W262" s="117"/>
      <c r="X262" s="119"/>
      <c r="Y262" s="117"/>
      <c r="Z262" s="117"/>
      <c r="AA262" s="134"/>
      <c r="AB262" s="118"/>
      <c r="AC262" s="134"/>
      <c r="AD262" s="134"/>
      <c r="AE262" s="134"/>
      <c r="AF262" s="117"/>
      <c r="AG262" s="124"/>
      <c r="AH262" s="124"/>
      <c r="AI262" s="124"/>
    </row>
    <row r="263" ht="12.0" customHeight="1">
      <c r="A263" s="112"/>
      <c r="B263" s="112"/>
      <c r="C263" s="112"/>
      <c r="D263" s="117"/>
      <c r="E263" s="114"/>
      <c r="F263" s="117"/>
      <c r="G263" s="117"/>
      <c r="H263" s="136"/>
      <c r="I263" s="117"/>
      <c r="J263" s="117"/>
      <c r="K263" s="118"/>
      <c r="L263" s="119"/>
      <c r="M263" s="120"/>
      <c r="N263" s="135"/>
      <c r="O263" s="120"/>
      <c r="P263" s="119"/>
      <c r="Q263" s="120"/>
      <c r="R263" s="118"/>
      <c r="S263" s="119"/>
      <c r="T263" s="119"/>
      <c r="U263" s="119"/>
      <c r="V263" s="119"/>
      <c r="W263" s="117"/>
      <c r="X263" s="119"/>
      <c r="Y263" s="117"/>
      <c r="Z263" s="117"/>
      <c r="AA263" s="134"/>
      <c r="AB263" s="118"/>
      <c r="AC263" s="134"/>
      <c r="AD263" s="134"/>
      <c r="AE263" s="134"/>
      <c r="AF263" s="117"/>
      <c r="AG263" s="124"/>
      <c r="AH263" s="124"/>
      <c r="AI263" s="124"/>
    </row>
    <row r="264" ht="12.0" customHeight="1">
      <c r="A264" s="112"/>
      <c r="B264" s="112"/>
      <c r="C264" s="112"/>
      <c r="D264" s="117"/>
      <c r="E264" s="114"/>
      <c r="F264" s="117"/>
      <c r="G264" s="117"/>
      <c r="H264" s="136"/>
      <c r="I264" s="117"/>
      <c r="J264" s="117"/>
      <c r="K264" s="118"/>
      <c r="L264" s="119"/>
      <c r="M264" s="120"/>
      <c r="N264" s="135"/>
      <c r="O264" s="120"/>
      <c r="P264" s="119"/>
      <c r="Q264" s="120"/>
      <c r="R264" s="118"/>
      <c r="S264" s="119"/>
      <c r="T264" s="119"/>
      <c r="U264" s="119"/>
      <c r="V264" s="119"/>
      <c r="W264" s="117"/>
      <c r="X264" s="119"/>
      <c r="Y264" s="117"/>
      <c r="Z264" s="117"/>
      <c r="AA264" s="134"/>
      <c r="AB264" s="118"/>
      <c r="AC264" s="134"/>
      <c r="AD264" s="134"/>
      <c r="AE264" s="134"/>
      <c r="AF264" s="117"/>
      <c r="AG264" s="124"/>
      <c r="AH264" s="124"/>
      <c r="AI264" s="124"/>
    </row>
    <row r="265" ht="12.0" customHeight="1">
      <c r="A265" s="112"/>
      <c r="B265" s="112"/>
      <c r="C265" s="112"/>
      <c r="D265" s="117"/>
      <c r="E265" s="114"/>
      <c r="F265" s="117"/>
      <c r="G265" s="117"/>
      <c r="H265" s="136"/>
      <c r="I265" s="117"/>
      <c r="J265" s="117"/>
      <c r="K265" s="118"/>
      <c r="L265" s="119"/>
      <c r="M265" s="120"/>
      <c r="N265" s="135"/>
      <c r="O265" s="120"/>
      <c r="P265" s="119"/>
      <c r="Q265" s="120"/>
      <c r="R265" s="118"/>
      <c r="S265" s="119"/>
      <c r="T265" s="119"/>
      <c r="U265" s="119"/>
      <c r="V265" s="119"/>
      <c r="W265" s="117"/>
      <c r="X265" s="119"/>
      <c r="Y265" s="117"/>
      <c r="Z265" s="117"/>
      <c r="AA265" s="134"/>
      <c r="AB265" s="118"/>
      <c r="AC265" s="134"/>
      <c r="AD265" s="134"/>
      <c r="AE265" s="134"/>
      <c r="AF265" s="117"/>
      <c r="AG265" s="124"/>
      <c r="AH265" s="124"/>
      <c r="AI265" s="124"/>
    </row>
    <row r="266" ht="12.0" customHeight="1">
      <c r="A266" s="112"/>
      <c r="B266" s="112"/>
      <c r="C266" s="112"/>
      <c r="D266" s="117"/>
      <c r="E266" s="114"/>
      <c r="F266" s="117"/>
      <c r="G266" s="117"/>
      <c r="H266" s="136"/>
      <c r="I266" s="117"/>
      <c r="J266" s="117"/>
      <c r="K266" s="118"/>
      <c r="L266" s="119"/>
      <c r="M266" s="120"/>
      <c r="N266" s="135"/>
      <c r="O266" s="120"/>
      <c r="P266" s="119"/>
      <c r="Q266" s="120"/>
      <c r="R266" s="118"/>
      <c r="S266" s="119"/>
      <c r="T266" s="119"/>
      <c r="U266" s="119"/>
      <c r="V266" s="119"/>
      <c r="W266" s="117"/>
      <c r="X266" s="119"/>
      <c r="Y266" s="117"/>
      <c r="Z266" s="117"/>
      <c r="AA266" s="134"/>
      <c r="AB266" s="118"/>
      <c r="AC266" s="134"/>
      <c r="AD266" s="134"/>
      <c r="AE266" s="134"/>
      <c r="AF266" s="117"/>
      <c r="AG266" s="124"/>
      <c r="AH266" s="124"/>
      <c r="AI266" s="124"/>
    </row>
    <row r="267" ht="12.0" customHeight="1">
      <c r="A267" s="112"/>
      <c r="B267" s="112"/>
      <c r="C267" s="112"/>
      <c r="D267" s="117"/>
      <c r="E267" s="114"/>
      <c r="F267" s="117"/>
      <c r="G267" s="117"/>
      <c r="H267" s="136"/>
      <c r="I267" s="117"/>
      <c r="J267" s="117"/>
      <c r="K267" s="118"/>
      <c r="L267" s="119"/>
      <c r="M267" s="120"/>
      <c r="N267" s="135"/>
      <c r="O267" s="120"/>
      <c r="P267" s="119"/>
      <c r="Q267" s="120"/>
      <c r="R267" s="118"/>
      <c r="S267" s="119"/>
      <c r="T267" s="119"/>
      <c r="U267" s="119"/>
      <c r="V267" s="119"/>
      <c r="W267" s="117"/>
      <c r="X267" s="119"/>
      <c r="Y267" s="117"/>
      <c r="Z267" s="117"/>
      <c r="AA267" s="134"/>
      <c r="AB267" s="118"/>
      <c r="AC267" s="134"/>
      <c r="AD267" s="134"/>
      <c r="AE267" s="134"/>
      <c r="AF267" s="117"/>
      <c r="AG267" s="124"/>
      <c r="AH267" s="124"/>
      <c r="AI267" s="124"/>
    </row>
    <row r="268" ht="12.0" customHeight="1">
      <c r="A268" s="112"/>
      <c r="B268" s="112"/>
      <c r="C268" s="112"/>
      <c r="D268" s="117"/>
      <c r="E268" s="114"/>
      <c r="F268" s="117"/>
      <c r="G268" s="117"/>
      <c r="H268" s="136"/>
      <c r="I268" s="117"/>
      <c r="J268" s="117"/>
      <c r="K268" s="118"/>
      <c r="L268" s="119"/>
      <c r="M268" s="120"/>
      <c r="N268" s="135"/>
      <c r="O268" s="120"/>
      <c r="P268" s="119"/>
      <c r="Q268" s="120"/>
      <c r="R268" s="118"/>
      <c r="S268" s="119"/>
      <c r="T268" s="119"/>
      <c r="U268" s="119"/>
      <c r="V268" s="119"/>
      <c r="W268" s="117"/>
      <c r="X268" s="119"/>
      <c r="Y268" s="117"/>
      <c r="Z268" s="117"/>
      <c r="AA268" s="134"/>
      <c r="AB268" s="118"/>
      <c r="AC268" s="134"/>
      <c r="AD268" s="134"/>
      <c r="AE268" s="134"/>
      <c r="AF268" s="117"/>
      <c r="AG268" s="124"/>
      <c r="AH268" s="124"/>
      <c r="AI268" s="124"/>
    </row>
    <row r="269" ht="12.0" customHeight="1">
      <c r="A269" s="112"/>
      <c r="B269" s="112"/>
      <c r="C269" s="112"/>
      <c r="D269" s="117"/>
      <c r="E269" s="114"/>
      <c r="F269" s="117"/>
      <c r="G269" s="117"/>
      <c r="H269" s="136"/>
      <c r="I269" s="117"/>
      <c r="J269" s="117"/>
      <c r="K269" s="118"/>
      <c r="L269" s="119"/>
      <c r="M269" s="120"/>
      <c r="N269" s="135"/>
      <c r="O269" s="120"/>
      <c r="P269" s="119"/>
      <c r="Q269" s="120"/>
      <c r="R269" s="118"/>
      <c r="S269" s="119"/>
      <c r="T269" s="119"/>
      <c r="U269" s="119"/>
      <c r="V269" s="119"/>
      <c r="W269" s="117"/>
      <c r="X269" s="119"/>
      <c r="Y269" s="117"/>
      <c r="Z269" s="117"/>
      <c r="AA269" s="134"/>
      <c r="AB269" s="118"/>
      <c r="AC269" s="134"/>
      <c r="AD269" s="134"/>
      <c r="AE269" s="134"/>
      <c r="AF269" s="117"/>
      <c r="AG269" s="124"/>
      <c r="AH269" s="124"/>
      <c r="AI269" s="124"/>
    </row>
    <row r="270" ht="12.0" customHeight="1">
      <c r="A270" s="112"/>
      <c r="B270" s="112"/>
      <c r="C270" s="112"/>
      <c r="D270" s="117"/>
      <c r="E270" s="114"/>
      <c r="F270" s="117"/>
      <c r="G270" s="117"/>
      <c r="H270" s="136"/>
      <c r="I270" s="117"/>
      <c r="J270" s="117"/>
      <c r="K270" s="118"/>
      <c r="L270" s="119"/>
      <c r="M270" s="120"/>
      <c r="N270" s="135"/>
      <c r="O270" s="120"/>
      <c r="P270" s="119"/>
      <c r="Q270" s="120"/>
      <c r="R270" s="118"/>
      <c r="S270" s="119"/>
      <c r="T270" s="119"/>
      <c r="U270" s="119"/>
      <c r="V270" s="119"/>
      <c r="W270" s="117"/>
      <c r="X270" s="119"/>
      <c r="Y270" s="117"/>
      <c r="Z270" s="117"/>
      <c r="AA270" s="134"/>
      <c r="AB270" s="118"/>
      <c r="AC270" s="134"/>
      <c r="AD270" s="134"/>
      <c r="AE270" s="134"/>
      <c r="AF270" s="117"/>
      <c r="AG270" s="124"/>
      <c r="AH270" s="124"/>
      <c r="AI270" s="124"/>
    </row>
    <row r="271" ht="12.0" customHeight="1">
      <c r="A271" s="112"/>
      <c r="B271" s="112"/>
      <c r="C271" s="112"/>
      <c r="D271" s="117"/>
      <c r="E271" s="114"/>
      <c r="F271" s="117"/>
      <c r="G271" s="117"/>
      <c r="H271" s="136"/>
      <c r="I271" s="117"/>
      <c r="J271" s="117"/>
      <c r="K271" s="118"/>
      <c r="L271" s="119"/>
      <c r="M271" s="120"/>
      <c r="N271" s="135"/>
      <c r="O271" s="120"/>
      <c r="P271" s="119"/>
      <c r="Q271" s="120"/>
      <c r="R271" s="118"/>
      <c r="S271" s="119"/>
      <c r="T271" s="119"/>
      <c r="U271" s="119"/>
      <c r="V271" s="119"/>
      <c r="W271" s="117"/>
      <c r="X271" s="119"/>
      <c r="Y271" s="117"/>
      <c r="Z271" s="117"/>
      <c r="AA271" s="134"/>
      <c r="AB271" s="118"/>
      <c r="AC271" s="134"/>
      <c r="AD271" s="134"/>
      <c r="AE271" s="134"/>
      <c r="AF271" s="117"/>
      <c r="AG271" s="124"/>
      <c r="AH271" s="124"/>
      <c r="AI271" s="124"/>
    </row>
    <row r="272" ht="12.0" customHeight="1">
      <c r="A272" s="112"/>
      <c r="B272" s="112"/>
      <c r="C272" s="112"/>
      <c r="D272" s="117"/>
      <c r="E272" s="114"/>
      <c r="F272" s="117"/>
      <c r="G272" s="117"/>
      <c r="H272" s="136"/>
      <c r="I272" s="117"/>
      <c r="J272" s="117"/>
      <c r="K272" s="118"/>
      <c r="L272" s="119"/>
      <c r="M272" s="120"/>
      <c r="N272" s="135"/>
      <c r="O272" s="120"/>
      <c r="P272" s="119"/>
      <c r="Q272" s="120"/>
      <c r="R272" s="118"/>
      <c r="S272" s="119"/>
      <c r="T272" s="119"/>
      <c r="U272" s="119"/>
      <c r="V272" s="119"/>
      <c r="W272" s="117"/>
      <c r="X272" s="119"/>
      <c r="Y272" s="117"/>
      <c r="Z272" s="117"/>
      <c r="AA272" s="134"/>
      <c r="AB272" s="118"/>
      <c r="AC272" s="134"/>
      <c r="AD272" s="134"/>
      <c r="AE272" s="134"/>
      <c r="AF272" s="117"/>
      <c r="AG272" s="124"/>
      <c r="AH272" s="124"/>
      <c r="AI272" s="124"/>
    </row>
    <row r="273" ht="12.0" customHeight="1">
      <c r="A273" s="112"/>
      <c r="B273" s="112"/>
      <c r="C273" s="112"/>
      <c r="D273" s="117"/>
      <c r="E273" s="114"/>
      <c r="F273" s="117"/>
      <c r="G273" s="117"/>
      <c r="H273" s="136"/>
      <c r="I273" s="117"/>
      <c r="J273" s="117"/>
      <c r="K273" s="118"/>
      <c r="L273" s="119"/>
      <c r="M273" s="120"/>
      <c r="N273" s="135"/>
      <c r="O273" s="120"/>
      <c r="P273" s="119"/>
      <c r="Q273" s="120"/>
      <c r="R273" s="118"/>
      <c r="S273" s="119"/>
      <c r="T273" s="119"/>
      <c r="U273" s="119"/>
      <c r="V273" s="119"/>
      <c r="W273" s="117"/>
      <c r="X273" s="119"/>
      <c r="Y273" s="117"/>
      <c r="Z273" s="117"/>
      <c r="AA273" s="134"/>
      <c r="AB273" s="118"/>
      <c r="AC273" s="134"/>
      <c r="AD273" s="134"/>
      <c r="AE273" s="134"/>
      <c r="AF273" s="117"/>
      <c r="AG273" s="124"/>
      <c r="AH273" s="124"/>
      <c r="AI273" s="124"/>
    </row>
    <row r="274" ht="12.0" customHeight="1">
      <c r="A274" s="112"/>
      <c r="B274" s="112"/>
      <c r="C274" s="112"/>
      <c r="D274" s="117"/>
      <c r="E274" s="114"/>
      <c r="F274" s="117"/>
      <c r="G274" s="117"/>
      <c r="H274" s="136"/>
      <c r="I274" s="117"/>
      <c r="J274" s="117"/>
      <c r="K274" s="118"/>
      <c r="L274" s="119"/>
      <c r="M274" s="120"/>
      <c r="N274" s="135"/>
      <c r="O274" s="120"/>
      <c r="P274" s="119"/>
      <c r="Q274" s="120"/>
      <c r="R274" s="118"/>
      <c r="S274" s="119"/>
      <c r="T274" s="119"/>
      <c r="U274" s="119"/>
      <c r="V274" s="119"/>
      <c r="W274" s="117"/>
      <c r="X274" s="119"/>
      <c r="Y274" s="117"/>
      <c r="Z274" s="117"/>
      <c r="AA274" s="134"/>
      <c r="AB274" s="118"/>
      <c r="AC274" s="134"/>
      <c r="AD274" s="134"/>
      <c r="AE274" s="134"/>
      <c r="AF274" s="117"/>
      <c r="AG274" s="124"/>
      <c r="AH274" s="124"/>
      <c r="AI274" s="124"/>
    </row>
    <row r="275" ht="12.0" customHeight="1">
      <c r="A275" s="112"/>
      <c r="B275" s="112"/>
      <c r="C275" s="112"/>
      <c r="D275" s="117"/>
      <c r="E275" s="114"/>
      <c r="F275" s="117"/>
      <c r="G275" s="117"/>
      <c r="H275" s="136"/>
      <c r="I275" s="117"/>
      <c r="J275" s="117"/>
      <c r="K275" s="118"/>
      <c r="L275" s="119"/>
      <c r="M275" s="120"/>
      <c r="N275" s="135"/>
      <c r="O275" s="120"/>
      <c r="P275" s="119"/>
      <c r="Q275" s="120"/>
      <c r="R275" s="118"/>
      <c r="S275" s="119"/>
      <c r="T275" s="119"/>
      <c r="U275" s="119"/>
      <c r="V275" s="119"/>
      <c r="W275" s="117"/>
      <c r="X275" s="119"/>
      <c r="Y275" s="117"/>
      <c r="Z275" s="117"/>
      <c r="AA275" s="134"/>
      <c r="AB275" s="118"/>
      <c r="AC275" s="134"/>
      <c r="AD275" s="134"/>
      <c r="AE275" s="134"/>
      <c r="AF275" s="117"/>
      <c r="AG275" s="124"/>
      <c r="AH275" s="124"/>
      <c r="AI275" s="124"/>
    </row>
    <row r="276" ht="12.0" customHeight="1">
      <c r="A276" s="112"/>
      <c r="B276" s="112"/>
      <c r="C276" s="112"/>
      <c r="D276" s="117"/>
      <c r="E276" s="114"/>
      <c r="F276" s="117"/>
      <c r="G276" s="117"/>
      <c r="H276" s="136"/>
      <c r="I276" s="117"/>
      <c r="J276" s="117"/>
      <c r="K276" s="118"/>
      <c r="L276" s="119"/>
      <c r="M276" s="120"/>
      <c r="N276" s="135"/>
      <c r="O276" s="120"/>
      <c r="P276" s="119"/>
      <c r="Q276" s="120"/>
      <c r="R276" s="118"/>
      <c r="S276" s="119"/>
      <c r="T276" s="119"/>
      <c r="U276" s="119"/>
      <c r="V276" s="119"/>
      <c r="W276" s="117"/>
      <c r="X276" s="119"/>
      <c r="Y276" s="117"/>
      <c r="Z276" s="117"/>
      <c r="AA276" s="134"/>
      <c r="AB276" s="118"/>
      <c r="AC276" s="134"/>
      <c r="AD276" s="134"/>
      <c r="AE276" s="134"/>
      <c r="AF276" s="117"/>
      <c r="AG276" s="124"/>
      <c r="AH276" s="124"/>
      <c r="AI276" s="124"/>
    </row>
    <row r="277" ht="12.0" customHeight="1">
      <c r="A277" s="112"/>
      <c r="B277" s="112"/>
      <c r="C277" s="112"/>
      <c r="D277" s="117"/>
      <c r="E277" s="114"/>
      <c r="F277" s="117"/>
      <c r="G277" s="117"/>
      <c r="H277" s="136"/>
      <c r="I277" s="117"/>
      <c r="J277" s="117"/>
      <c r="K277" s="118"/>
      <c r="L277" s="119"/>
      <c r="M277" s="120"/>
      <c r="N277" s="135"/>
      <c r="O277" s="120"/>
      <c r="P277" s="119"/>
      <c r="Q277" s="120"/>
      <c r="R277" s="118"/>
      <c r="S277" s="119"/>
      <c r="T277" s="119"/>
      <c r="U277" s="119"/>
      <c r="V277" s="119"/>
      <c r="W277" s="117"/>
      <c r="X277" s="119"/>
      <c r="Y277" s="117"/>
      <c r="Z277" s="117"/>
      <c r="AA277" s="134"/>
      <c r="AB277" s="118"/>
      <c r="AC277" s="134"/>
      <c r="AD277" s="134"/>
      <c r="AE277" s="134"/>
      <c r="AF277" s="117"/>
      <c r="AG277" s="124"/>
      <c r="AH277" s="124"/>
      <c r="AI277" s="124"/>
    </row>
    <row r="278" ht="12.0" customHeight="1">
      <c r="A278" s="112"/>
      <c r="B278" s="112"/>
      <c r="C278" s="112"/>
      <c r="D278" s="117"/>
      <c r="E278" s="114"/>
      <c r="F278" s="117"/>
      <c r="G278" s="117"/>
      <c r="H278" s="136"/>
      <c r="I278" s="117"/>
      <c r="J278" s="117"/>
      <c r="K278" s="118"/>
      <c r="L278" s="119"/>
      <c r="M278" s="120"/>
      <c r="N278" s="135"/>
      <c r="O278" s="120"/>
      <c r="P278" s="119"/>
      <c r="Q278" s="120"/>
      <c r="R278" s="118"/>
      <c r="S278" s="119"/>
      <c r="T278" s="119"/>
      <c r="U278" s="119"/>
      <c r="V278" s="119"/>
      <c r="W278" s="117"/>
      <c r="X278" s="119"/>
      <c r="Y278" s="117"/>
      <c r="Z278" s="117"/>
      <c r="AA278" s="134"/>
      <c r="AB278" s="118"/>
      <c r="AC278" s="134"/>
      <c r="AD278" s="134"/>
      <c r="AE278" s="134"/>
      <c r="AF278" s="117"/>
      <c r="AG278" s="124"/>
      <c r="AH278" s="124"/>
      <c r="AI278" s="124"/>
    </row>
    <row r="279" ht="12.0" customHeight="1">
      <c r="A279" s="112"/>
      <c r="B279" s="112"/>
      <c r="C279" s="112"/>
      <c r="D279" s="117"/>
      <c r="E279" s="114"/>
      <c r="F279" s="117"/>
      <c r="G279" s="117"/>
      <c r="H279" s="136"/>
      <c r="I279" s="117"/>
      <c r="J279" s="117"/>
      <c r="K279" s="118"/>
      <c r="L279" s="119"/>
      <c r="M279" s="120"/>
      <c r="N279" s="135"/>
      <c r="O279" s="120"/>
      <c r="P279" s="119"/>
      <c r="Q279" s="120"/>
      <c r="R279" s="118"/>
      <c r="S279" s="119"/>
      <c r="T279" s="119"/>
      <c r="U279" s="119"/>
      <c r="V279" s="119"/>
      <c r="W279" s="117"/>
      <c r="X279" s="119"/>
      <c r="Y279" s="117"/>
      <c r="Z279" s="117"/>
      <c r="AA279" s="134"/>
      <c r="AB279" s="118"/>
      <c r="AC279" s="134"/>
      <c r="AD279" s="134"/>
      <c r="AE279" s="134"/>
      <c r="AF279" s="117"/>
      <c r="AG279" s="124"/>
      <c r="AH279" s="124"/>
      <c r="AI279" s="124"/>
    </row>
    <row r="280" ht="12.0" customHeight="1">
      <c r="A280" s="112"/>
      <c r="B280" s="112"/>
      <c r="C280" s="112"/>
      <c r="D280" s="117"/>
      <c r="E280" s="114"/>
      <c r="F280" s="117"/>
      <c r="G280" s="117"/>
      <c r="H280" s="136"/>
      <c r="I280" s="117"/>
      <c r="J280" s="117"/>
      <c r="K280" s="118"/>
      <c r="L280" s="119"/>
      <c r="M280" s="120"/>
      <c r="N280" s="135"/>
      <c r="O280" s="120"/>
      <c r="P280" s="119"/>
      <c r="Q280" s="120"/>
      <c r="R280" s="118"/>
      <c r="S280" s="119"/>
      <c r="T280" s="119"/>
      <c r="U280" s="119"/>
      <c r="V280" s="119"/>
      <c r="W280" s="117"/>
      <c r="X280" s="119"/>
      <c r="Y280" s="117"/>
      <c r="Z280" s="117"/>
      <c r="AA280" s="134"/>
      <c r="AB280" s="118"/>
      <c r="AC280" s="134"/>
      <c r="AD280" s="134"/>
      <c r="AE280" s="134"/>
      <c r="AF280" s="117"/>
      <c r="AG280" s="124"/>
      <c r="AH280" s="124"/>
      <c r="AI280" s="124"/>
    </row>
    <row r="281" ht="12.0" customHeight="1">
      <c r="A281" s="112"/>
      <c r="B281" s="112"/>
      <c r="C281" s="112"/>
      <c r="D281" s="117"/>
      <c r="E281" s="114"/>
      <c r="F281" s="117"/>
      <c r="G281" s="117"/>
      <c r="H281" s="136"/>
      <c r="I281" s="117"/>
      <c r="J281" s="117"/>
      <c r="K281" s="118"/>
      <c r="L281" s="119"/>
      <c r="M281" s="120"/>
      <c r="N281" s="135"/>
      <c r="O281" s="120"/>
      <c r="P281" s="119"/>
      <c r="Q281" s="120"/>
      <c r="R281" s="118"/>
      <c r="S281" s="119"/>
      <c r="T281" s="119"/>
      <c r="U281" s="119"/>
      <c r="V281" s="119"/>
      <c r="W281" s="117"/>
      <c r="X281" s="119"/>
      <c r="Y281" s="117"/>
      <c r="Z281" s="117"/>
      <c r="AA281" s="134"/>
      <c r="AB281" s="118"/>
      <c r="AC281" s="134"/>
      <c r="AD281" s="134"/>
      <c r="AE281" s="134"/>
      <c r="AF281" s="117"/>
      <c r="AG281" s="124"/>
      <c r="AH281" s="124"/>
      <c r="AI281" s="124"/>
    </row>
    <row r="282" ht="12.0" customHeight="1">
      <c r="A282" s="112"/>
      <c r="B282" s="112"/>
      <c r="C282" s="112"/>
      <c r="D282" s="117"/>
      <c r="E282" s="114"/>
      <c r="F282" s="117"/>
      <c r="G282" s="117"/>
      <c r="H282" s="136"/>
      <c r="I282" s="117"/>
      <c r="J282" s="117"/>
      <c r="K282" s="118"/>
      <c r="L282" s="119"/>
      <c r="M282" s="120"/>
      <c r="N282" s="135"/>
      <c r="O282" s="120"/>
      <c r="P282" s="119"/>
      <c r="Q282" s="120"/>
      <c r="R282" s="118"/>
      <c r="S282" s="119"/>
      <c r="T282" s="119"/>
      <c r="U282" s="119"/>
      <c r="V282" s="119"/>
      <c r="W282" s="117"/>
      <c r="X282" s="119"/>
      <c r="Y282" s="117"/>
      <c r="Z282" s="117"/>
      <c r="AA282" s="134"/>
      <c r="AB282" s="118"/>
      <c r="AC282" s="134"/>
      <c r="AD282" s="134"/>
      <c r="AE282" s="134"/>
      <c r="AF282" s="117"/>
      <c r="AG282" s="124"/>
      <c r="AH282" s="124"/>
      <c r="AI282" s="124"/>
    </row>
    <row r="283" ht="12.0" customHeight="1">
      <c r="A283" s="112"/>
      <c r="B283" s="112"/>
      <c r="C283" s="112"/>
      <c r="D283" s="117"/>
      <c r="E283" s="114"/>
      <c r="F283" s="117"/>
      <c r="G283" s="117"/>
      <c r="H283" s="136"/>
      <c r="I283" s="117"/>
      <c r="J283" s="117"/>
      <c r="K283" s="118"/>
      <c r="L283" s="119"/>
      <c r="M283" s="120"/>
      <c r="N283" s="135"/>
      <c r="O283" s="120"/>
      <c r="P283" s="119"/>
      <c r="Q283" s="120"/>
      <c r="R283" s="118"/>
      <c r="S283" s="119"/>
      <c r="T283" s="119"/>
      <c r="U283" s="119"/>
      <c r="V283" s="119"/>
      <c r="W283" s="117"/>
      <c r="X283" s="119"/>
      <c r="Y283" s="117"/>
      <c r="Z283" s="117"/>
      <c r="AA283" s="134"/>
      <c r="AB283" s="118"/>
      <c r="AC283" s="134"/>
      <c r="AD283" s="134"/>
      <c r="AE283" s="134"/>
      <c r="AF283" s="117"/>
      <c r="AG283" s="124"/>
      <c r="AH283" s="124"/>
      <c r="AI283" s="124"/>
    </row>
    <row r="284" ht="12.0" customHeight="1">
      <c r="A284" s="112"/>
      <c r="B284" s="112"/>
      <c r="C284" s="112"/>
      <c r="D284" s="117"/>
      <c r="E284" s="114"/>
      <c r="F284" s="117"/>
      <c r="G284" s="117"/>
      <c r="H284" s="136"/>
      <c r="I284" s="117"/>
      <c r="J284" s="117"/>
      <c r="K284" s="118"/>
      <c r="L284" s="119"/>
      <c r="M284" s="120"/>
      <c r="N284" s="135"/>
      <c r="O284" s="120"/>
      <c r="P284" s="119"/>
      <c r="Q284" s="120"/>
      <c r="R284" s="118"/>
      <c r="S284" s="119"/>
      <c r="T284" s="119"/>
      <c r="U284" s="119"/>
      <c r="V284" s="119"/>
      <c r="W284" s="117"/>
      <c r="X284" s="119"/>
      <c r="Y284" s="117"/>
      <c r="Z284" s="117"/>
      <c r="AA284" s="134"/>
      <c r="AB284" s="118"/>
      <c r="AC284" s="134"/>
      <c r="AD284" s="134"/>
      <c r="AE284" s="134"/>
      <c r="AF284" s="117"/>
      <c r="AG284" s="124"/>
      <c r="AH284" s="124"/>
      <c r="AI284" s="124"/>
    </row>
    <row r="285" ht="12.0" customHeight="1">
      <c r="A285" s="112"/>
      <c r="B285" s="112"/>
      <c r="C285" s="112"/>
      <c r="D285" s="117"/>
      <c r="E285" s="114"/>
      <c r="F285" s="117"/>
      <c r="G285" s="117"/>
      <c r="H285" s="136"/>
      <c r="I285" s="117"/>
      <c r="J285" s="117"/>
      <c r="K285" s="118"/>
      <c r="L285" s="119"/>
      <c r="M285" s="120"/>
      <c r="N285" s="135"/>
      <c r="O285" s="120"/>
      <c r="P285" s="119"/>
      <c r="Q285" s="120"/>
      <c r="R285" s="118"/>
      <c r="S285" s="119"/>
      <c r="T285" s="119"/>
      <c r="U285" s="119"/>
      <c r="V285" s="119"/>
      <c r="W285" s="117"/>
      <c r="X285" s="119"/>
      <c r="Y285" s="117"/>
      <c r="Z285" s="117"/>
      <c r="AA285" s="134"/>
      <c r="AB285" s="118"/>
      <c r="AC285" s="134"/>
      <c r="AD285" s="134"/>
      <c r="AE285" s="134"/>
      <c r="AF285" s="117"/>
      <c r="AG285" s="124"/>
      <c r="AH285" s="124"/>
      <c r="AI285" s="124"/>
    </row>
    <row r="286" ht="12.0" customHeight="1">
      <c r="A286" s="112"/>
      <c r="B286" s="112"/>
      <c r="C286" s="112"/>
      <c r="D286" s="117"/>
      <c r="E286" s="114"/>
      <c r="F286" s="117"/>
      <c r="G286" s="117"/>
      <c r="H286" s="136"/>
      <c r="I286" s="117"/>
      <c r="J286" s="117"/>
      <c r="K286" s="118"/>
      <c r="L286" s="119"/>
      <c r="M286" s="120"/>
      <c r="N286" s="135"/>
      <c r="O286" s="120"/>
      <c r="P286" s="119"/>
      <c r="Q286" s="120"/>
      <c r="R286" s="118"/>
      <c r="S286" s="119"/>
      <c r="T286" s="119"/>
      <c r="U286" s="119"/>
      <c r="V286" s="119"/>
      <c r="W286" s="117"/>
      <c r="X286" s="119"/>
      <c r="Y286" s="117"/>
      <c r="Z286" s="117"/>
      <c r="AA286" s="134"/>
      <c r="AB286" s="118"/>
      <c r="AC286" s="134"/>
      <c r="AD286" s="134"/>
      <c r="AE286" s="134"/>
      <c r="AF286" s="117"/>
      <c r="AG286" s="124"/>
      <c r="AH286" s="124"/>
      <c r="AI286" s="124"/>
    </row>
    <row r="287" ht="12.0" customHeight="1">
      <c r="A287" s="112"/>
      <c r="B287" s="112"/>
      <c r="C287" s="112"/>
      <c r="D287" s="117"/>
      <c r="E287" s="114"/>
      <c r="F287" s="117"/>
      <c r="G287" s="117"/>
      <c r="H287" s="136"/>
      <c r="I287" s="117"/>
      <c r="J287" s="117"/>
      <c r="K287" s="118"/>
      <c r="L287" s="119"/>
      <c r="M287" s="120"/>
      <c r="N287" s="135"/>
      <c r="O287" s="120"/>
      <c r="P287" s="119"/>
      <c r="Q287" s="120"/>
      <c r="R287" s="118"/>
      <c r="S287" s="119"/>
      <c r="T287" s="119"/>
      <c r="U287" s="119"/>
      <c r="V287" s="119"/>
      <c r="W287" s="117"/>
      <c r="X287" s="119"/>
      <c r="Y287" s="117"/>
      <c r="Z287" s="117"/>
      <c r="AA287" s="134"/>
      <c r="AB287" s="118"/>
      <c r="AC287" s="134"/>
      <c r="AD287" s="134"/>
      <c r="AE287" s="134"/>
      <c r="AF287" s="117"/>
      <c r="AG287" s="124"/>
      <c r="AH287" s="124"/>
      <c r="AI287" s="124"/>
    </row>
    <row r="288" ht="12.0" customHeight="1">
      <c r="A288" s="112"/>
      <c r="B288" s="112"/>
      <c r="C288" s="112"/>
      <c r="D288" s="117"/>
      <c r="E288" s="114"/>
      <c r="F288" s="117"/>
      <c r="G288" s="117"/>
      <c r="H288" s="136"/>
      <c r="I288" s="117"/>
      <c r="J288" s="117"/>
      <c r="K288" s="118"/>
      <c r="L288" s="119"/>
      <c r="M288" s="120"/>
      <c r="N288" s="135"/>
      <c r="O288" s="120"/>
      <c r="P288" s="119"/>
      <c r="Q288" s="120"/>
      <c r="R288" s="118"/>
      <c r="S288" s="119"/>
      <c r="T288" s="119"/>
      <c r="U288" s="119"/>
      <c r="V288" s="119"/>
      <c r="W288" s="117"/>
      <c r="X288" s="119"/>
      <c r="Y288" s="117"/>
      <c r="Z288" s="117"/>
      <c r="AA288" s="134"/>
      <c r="AB288" s="118"/>
      <c r="AC288" s="134"/>
      <c r="AD288" s="134"/>
      <c r="AE288" s="134"/>
      <c r="AF288" s="117"/>
      <c r="AG288" s="124"/>
      <c r="AH288" s="124"/>
      <c r="AI288" s="124"/>
    </row>
    <row r="289" ht="12.0" customHeight="1">
      <c r="A289" s="112"/>
      <c r="B289" s="112"/>
      <c r="C289" s="112"/>
      <c r="D289" s="117"/>
      <c r="E289" s="114"/>
      <c r="F289" s="117"/>
      <c r="G289" s="117"/>
      <c r="H289" s="136"/>
      <c r="I289" s="117"/>
      <c r="J289" s="117"/>
      <c r="K289" s="118"/>
      <c r="L289" s="119"/>
      <c r="M289" s="120"/>
      <c r="N289" s="135"/>
      <c r="O289" s="120"/>
      <c r="P289" s="119"/>
      <c r="Q289" s="120"/>
      <c r="R289" s="118"/>
      <c r="S289" s="119"/>
      <c r="T289" s="119"/>
      <c r="U289" s="119"/>
      <c r="V289" s="119"/>
      <c r="W289" s="117"/>
      <c r="X289" s="119"/>
      <c r="Y289" s="117"/>
      <c r="Z289" s="117"/>
      <c r="AA289" s="134"/>
      <c r="AB289" s="118"/>
      <c r="AC289" s="134"/>
      <c r="AD289" s="134"/>
      <c r="AE289" s="134"/>
      <c r="AF289" s="117"/>
      <c r="AG289" s="124"/>
      <c r="AH289" s="124"/>
      <c r="AI289" s="124"/>
    </row>
    <row r="290" ht="12.0" customHeight="1">
      <c r="A290" s="112"/>
      <c r="B290" s="112"/>
      <c r="C290" s="112"/>
      <c r="D290" s="117"/>
      <c r="E290" s="114"/>
      <c r="F290" s="117"/>
      <c r="G290" s="117"/>
      <c r="H290" s="136"/>
      <c r="I290" s="117"/>
      <c r="J290" s="117"/>
      <c r="K290" s="118"/>
      <c r="L290" s="119"/>
      <c r="M290" s="120"/>
      <c r="N290" s="135"/>
      <c r="O290" s="120"/>
      <c r="P290" s="119"/>
      <c r="Q290" s="120"/>
      <c r="R290" s="118"/>
      <c r="S290" s="119"/>
      <c r="T290" s="119"/>
      <c r="U290" s="119"/>
      <c r="V290" s="119"/>
      <c r="W290" s="117"/>
      <c r="X290" s="119"/>
      <c r="Y290" s="117"/>
      <c r="Z290" s="117"/>
      <c r="AA290" s="134"/>
      <c r="AB290" s="118"/>
      <c r="AC290" s="134"/>
      <c r="AD290" s="134"/>
      <c r="AE290" s="134"/>
      <c r="AF290" s="117"/>
      <c r="AG290" s="124"/>
      <c r="AH290" s="124"/>
      <c r="AI290" s="124"/>
    </row>
    <row r="291" ht="12.0" customHeight="1">
      <c r="A291" s="112"/>
      <c r="B291" s="112"/>
      <c r="C291" s="112"/>
      <c r="D291" s="117"/>
      <c r="E291" s="114"/>
      <c r="F291" s="117"/>
      <c r="G291" s="117"/>
      <c r="H291" s="136"/>
      <c r="I291" s="117"/>
      <c r="J291" s="117"/>
      <c r="K291" s="118"/>
      <c r="L291" s="119"/>
      <c r="M291" s="120"/>
      <c r="N291" s="135"/>
      <c r="O291" s="120"/>
      <c r="P291" s="119"/>
      <c r="Q291" s="120"/>
      <c r="R291" s="118"/>
      <c r="S291" s="119"/>
      <c r="T291" s="119"/>
      <c r="U291" s="119"/>
      <c r="V291" s="119"/>
      <c r="W291" s="117"/>
      <c r="X291" s="119"/>
      <c r="Y291" s="117"/>
      <c r="Z291" s="117"/>
      <c r="AA291" s="134"/>
      <c r="AB291" s="118"/>
      <c r="AC291" s="134"/>
      <c r="AD291" s="134"/>
      <c r="AE291" s="134"/>
      <c r="AF291" s="117"/>
      <c r="AG291" s="124"/>
      <c r="AH291" s="124"/>
      <c r="AI291" s="124"/>
    </row>
    <row r="292" ht="12.0" customHeight="1">
      <c r="A292" s="112"/>
      <c r="B292" s="112"/>
      <c r="C292" s="112"/>
      <c r="D292" s="117"/>
      <c r="E292" s="114"/>
      <c r="F292" s="117"/>
      <c r="G292" s="117"/>
      <c r="H292" s="136"/>
      <c r="I292" s="117"/>
      <c r="J292" s="117"/>
      <c r="K292" s="118"/>
      <c r="L292" s="119"/>
      <c r="M292" s="120"/>
      <c r="N292" s="135"/>
      <c r="O292" s="120"/>
      <c r="P292" s="119"/>
      <c r="Q292" s="120"/>
      <c r="R292" s="118"/>
      <c r="S292" s="119"/>
      <c r="T292" s="119"/>
      <c r="U292" s="119"/>
      <c r="V292" s="119"/>
      <c r="W292" s="117"/>
      <c r="X292" s="119"/>
      <c r="Y292" s="117"/>
      <c r="Z292" s="117"/>
      <c r="AA292" s="134"/>
      <c r="AB292" s="118"/>
      <c r="AC292" s="134"/>
      <c r="AD292" s="134"/>
      <c r="AE292" s="134"/>
      <c r="AF292" s="117"/>
      <c r="AG292" s="124"/>
      <c r="AH292" s="124"/>
      <c r="AI292" s="124"/>
    </row>
    <row r="293" ht="12.0" customHeight="1">
      <c r="A293" s="112"/>
      <c r="B293" s="112"/>
      <c r="C293" s="112"/>
      <c r="D293" s="117"/>
      <c r="E293" s="114"/>
      <c r="F293" s="117"/>
      <c r="G293" s="117"/>
      <c r="H293" s="136"/>
      <c r="I293" s="117"/>
      <c r="J293" s="117"/>
      <c r="K293" s="118"/>
      <c r="L293" s="119"/>
      <c r="M293" s="120"/>
      <c r="N293" s="135"/>
      <c r="O293" s="120"/>
      <c r="P293" s="119"/>
      <c r="Q293" s="120"/>
      <c r="R293" s="118"/>
      <c r="S293" s="119"/>
      <c r="T293" s="119"/>
      <c r="U293" s="119"/>
      <c r="V293" s="119"/>
      <c r="W293" s="117"/>
      <c r="X293" s="119"/>
      <c r="Y293" s="117"/>
      <c r="Z293" s="117"/>
      <c r="AA293" s="134"/>
      <c r="AB293" s="118"/>
      <c r="AC293" s="134"/>
      <c r="AD293" s="134"/>
      <c r="AE293" s="134"/>
      <c r="AF293" s="117"/>
      <c r="AG293" s="124"/>
      <c r="AH293" s="124"/>
      <c r="AI293" s="124"/>
    </row>
    <row r="294" ht="12.0" customHeight="1">
      <c r="A294" s="112"/>
      <c r="B294" s="112"/>
      <c r="C294" s="112"/>
      <c r="D294" s="117"/>
      <c r="E294" s="114"/>
      <c r="F294" s="117"/>
      <c r="G294" s="117"/>
      <c r="H294" s="136"/>
      <c r="I294" s="117"/>
      <c r="J294" s="117"/>
      <c r="K294" s="118"/>
      <c r="L294" s="119"/>
      <c r="M294" s="120"/>
      <c r="N294" s="135"/>
      <c r="O294" s="120"/>
      <c r="P294" s="119"/>
      <c r="Q294" s="120"/>
      <c r="R294" s="118"/>
      <c r="S294" s="119"/>
      <c r="T294" s="119"/>
      <c r="U294" s="119"/>
      <c r="V294" s="119"/>
      <c r="W294" s="117"/>
      <c r="X294" s="119"/>
      <c r="Y294" s="117"/>
      <c r="Z294" s="117"/>
      <c r="AA294" s="134"/>
      <c r="AB294" s="118"/>
      <c r="AC294" s="134"/>
      <c r="AD294" s="134"/>
      <c r="AE294" s="134"/>
      <c r="AF294" s="117"/>
      <c r="AG294" s="124"/>
      <c r="AH294" s="124"/>
      <c r="AI294" s="124"/>
    </row>
    <row r="295" ht="12.0" customHeight="1">
      <c r="A295" s="112"/>
      <c r="B295" s="112"/>
      <c r="C295" s="112"/>
      <c r="D295" s="117"/>
      <c r="E295" s="114"/>
      <c r="F295" s="117"/>
      <c r="G295" s="117"/>
      <c r="H295" s="136"/>
      <c r="I295" s="117"/>
      <c r="J295" s="117"/>
      <c r="K295" s="118"/>
      <c r="L295" s="119"/>
      <c r="M295" s="120"/>
      <c r="N295" s="135"/>
      <c r="O295" s="120"/>
      <c r="P295" s="119"/>
      <c r="Q295" s="120"/>
      <c r="R295" s="118"/>
      <c r="S295" s="119"/>
      <c r="T295" s="119"/>
      <c r="U295" s="119"/>
      <c r="V295" s="119"/>
      <c r="W295" s="117"/>
      <c r="X295" s="119"/>
      <c r="Y295" s="117"/>
      <c r="Z295" s="117"/>
      <c r="AA295" s="134"/>
      <c r="AB295" s="118"/>
      <c r="AC295" s="134"/>
      <c r="AD295" s="134"/>
      <c r="AE295" s="134"/>
      <c r="AF295" s="117"/>
      <c r="AG295" s="124"/>
      <c r="AH295" s="124"/>
      <c r="AI295" s="124"/>
    </row>
    <row r="296" ht="12.0" customHeight="1">
      <c r="A296" s="112"/>
      <c r="B296" s="112"/>
      <c r="C296" s="112"/>
      <c r="D296" s="117"/>
      <c r="E296" s="114"/>
      <c r="F296" s="117"/>
      <c r="G296" s="117"/>
      <c r="H296" s="136"/>
      <c r="I296" s="117"/>
      <c r="J296" s="117"/>
      <c r="K296" s="118"/>
      <c r="L296" s="119"/>
      <c r="M296" s="120"/>
      <c r="N296" s="135"/>
      <c r="O296" s="120"/>
      <c r="P296" s="119"/>
      <c r="Q296" s="120"/>
      <c r="R296" s="118"/>
      <c r="S296" s="119"/>
      <c r="T296" s="119"/>
      <c r="U296" s="119"/>
      <c r="V296" s="119"/>
      <c r="W296" s="117"/>
      <c r="X296" s="119"/>
      <c r="Y296" s="117"/>
      <c r="Z296" s="117"/>
      <c r="AA296" s="134"/>
      <c r="AB296" s="118"/>
      <c r="AC296" s="134"/>
      <c r="AD296" s="134"/>
      <c r="AE296" s="134"/>
      <c r="AF296" s="117"/>
      <c r="AG296" s="124"/>
      <c r="AH296" s="124"/>
      <c r="AI296" s="124"/>
    </row>
    <row r="297" ht="12.0" customHeight="1">
      <c r="A297" s="112"/>
      <c r="B297" s="112"/>
      <c r="C297" s="112"/>
      <c r="D297" s="117"/>
      <c r="E297" s="114"/>
      <c r="F297" s="117"/>
      <c r="G297" s="117"/>
      <c r="H297" s="136"/>
      <c r="I297" s="117"/>
      <c r="J297" s="117"/>
      <c r="K297" s="118"/>
      <c r="L297" s="119"/>
      <c r="M297" s="120"/>
      <c r="N297" s="135"/>
      <c r="O297" s="120"/>
      <c r="P297" s="119"/>
      <c r="Q297" s="120"/>
      <c r="R297" s="118"/>
      <c r="S297" s="119"/>
      <c r="T297" s="119"/>
      <c r="U297" s="119"/>
      <c r="V297" s="119"/>
      <c r="W297" s="117"/>
      <c r="X297" s="119"/>
      <c r="Y297" s="117"/>
      <c r="Z297" s="117"/>
      <c r="AA297" s="134"/>
      <c r="AB297" s="118"/>
      <c r="AC297" s="134"/>
      <c r="AD297" s="134"/>
      <c r="AE297" s="134"/>
      <c r="AF297" s="117"/>
      <c r="AG297" s="124"/>
      <c r="AH297" s="124"/>
      <c r="AI297" s="124"/>
    </row>
    <row r="298" ht="12.0" customHeight="1">
      <c r="A298" s="112"/>
      <c r="B298" s="112"/>
      <c r="C298" s="112"/>
      <c r="D298" s="117"/>
      <c r="E298" s="114"/>
      <c r="F298" s="117"/>
      <c r="G298" s="117"/>
      <c r="H298" s="136"/>
      <c r="I298" s="117"/>
      <c r="J298" s="117"/>
      <c r="K298" s="118"/>
      <c r="L298" s="119"/>
      <c r="M298" s="120"/>
      <c r="N298" s="135"/>
      <c r="O298" s="120"/>
      <c r="P298" s="119"/>
      <c r="Q298" s="120"/>
      <c r="R298" s="118"/>
      <c r="S298" s="119"/>
      <c r="T298" s="119"/>
      <c r="U298" s="119"/>
      <c r="V298" s="119"/>
      <c r="W298" s="117"/>
      <c r="X298" s="119"/>
      <c r="Y298" s="117"/>
      <c r="Z298" s="117"/>
      <c r="AA298" s="134"/>
      <c r="AB298" s="118"/>
      <c r="AC298" s="134"/>
      <c r="AD298" s="134"/>
      <c r="AE298" s="134"/>
      <c r="AF298" s="117"/>
      <c r="AG298" s="124"/>
      <c r="AH298" s="124"/>
      <c r="AI298" s="124"/>
    </row>
    <row r="299" ht="12.0" customHeight="1">
      <c r="A299" s="112"/>
      <c r="B299" s="112"/>
      <c r="C299" s="112"/>
      <c r="D299" s="117"/>
      <c r="E299" s="114"/>
      <c r="F299" s="117"/>
      <c r="G299" s="117"/>
      <c r="H299" s="136"/>
      <c r="I299" s="117"/>
      <c r="J299" s="117"/>
      <c r="K299" s="118"/>
      <c r="L299" s="119"/>
      <c r="M299" s="120"/>
      <c r="N299" s="135"/>
      <c r="O299" s="120"/>
      <c r="P299" s="119"/>
      <c r="Q299" s="120"/>
      <c r="R299" s="118"/>
      <c r="S299" s="119"/>
      <c r="T299" s="119"/>
      <c r="U299" s="119"/>
      <c r="V299" s="119"/>
      <c r="W299" s="117"/>
      <c r="X299" s="119"/>
      <c r="Y299" s="117"/>
      <c r="Z299" s="117"/>
      <c r="AA299" s="134"/>
      <c r="AB299" s="118"/>
      <c r="AC299" s="134"/>
      <c r="AD299" s="134"/>
      <c r="AE299" s="134"/>
      <c r="AF299" s="117"/>
      <c r="AG299" s="124"/>
      <c r="AH299" s="124"/>
      <c r="AI299" s="124"/>
    </row>
    <row r="300" ht="12.0" customHeight="1">
      <c r="A300" s="112"/>
      <c r="B300" s="112"/>
      <c r="C300" s="112"/>
      <c r="D300" s="117"/>
      <c r="E300" s="114"/>
      <c r="F300" s="117"/>
      <c r="G300" s="117"/>
      <c r="H300" s="136"/>
      <c r="I300" s="117"/>
      <c r="J300" s="117"/>
      <c r="K300" s="118"/>
      <c r="L300" s="119"/>
      <c r="M300" s="120"/>
      <c r="N300" s="135"/>
      <c r="O300" s="120"/>
      <c r="P300" s="119"/>
      <c r="Q300" s="120"/>
      <c r="R300" s="118"/>
      <c r="S300" s="119"/>
      <c r="T300" s="119"/>
      <c r="U300" s="119"/>
      <c r="V300" s="119"/>
      <c r="W300" s="117"/>
      <c r="X300" s="119"/>
      <c r="Y300" s="117"/>
      <c r="Z300" s="117"/>
      <c r="AA300" s="134"/>
      <c r="AB300" s="118"/>
      <c r="AC300" s="134"/>
      <c r="AD300" s="134"/>
      <c r="AE300" s="134"/>
      <c r="AF300" s="117"/>
      <c r="AG300" s="124"/>
      <c r="AH300" s="124"/>
      <c r="AI300" s="124"/>
    </row>
    <row r="301" ht="12.0" customHeight="1">
      <c r="A301" s="112"/>
      <c r="B301" s="112"/>
      <c r="C301" s="112"/>
      <c r="D301" s="117"/>
      <c r="E301" s="114"/>
      <c r="F301" s="117"/>
      <c r="G301" s="117"/>
      <c r="H301" s="136"/>
      <c r="I301" s="117"/>
      <c r="J301" s="117"/>
      <c r="K301" s="118"/>
      <c r="L301" s="119"/>
      <c r="M301" s="120"/>
      <c r="N301" s="135"/>
      <c r="O301" s="120"/>
      <c r="P301" s="119"/>
      <c r="Q301" s="120"/>
      <c r="R301" s="118"/>
      <c r="S301" s="119"/>
      <c r="T301" s="119"/>
      <c r="U301" s="119"/>
      <c r="V301" s="119"/>
      <c r="W301" s="117"/>
      <c r="X301" s="119"/>
      <c r="Y301" s="117"/>
      <c r="Z301" s="117"/>
      <c r="AA301" s="134"/>
      <c r="AB301" s="118"/>
      <c r="AC301" s="134"/>
      <c r="AD301" s="134"/>
      <c r="AE301" s="134"/>
      <c r="AF301" s="117"/>
      <c r="AG301" s="124"/>
      <c r="AH301" s="124"/>
      <c r="AI301" s="124"/>
    </row>
    <row r="302" ht="12.0" customHeight="1">
      <c r="A302" s="112"/>
      <c r="B302" s="112"/>
      <c r="C302" s="112"/>
      <c r="D302" s="117"/>
      <c r="E302" s="114"/>
      <c r="F302" s="117"/>
      <c r="G302" s="117"/>
      <c r="H302" s="136"/>
      <c r="I302" s="117"/>
      <c r="J302" s="117"/>
      <c r="K302" s="118"/>
      <c r="L302" s="119"/>
      <c r="M302" s="120"/>
      <c r="N302" s="135"/>
      <c r="O302" s="120"/>
      <c r="P302" s="119"/>
      <c r="Q302" s="120"/>
      <c r="R302" s="118"/>
      <c r="S302" s="119"/>
      <c r="T302" s="119"/>
      <c r="U302" s="119"/>
      <c r="V302" s="119"/>
      <c r="W302" s="117"/>
      <c r="X302" s="119"/>
      <c r="Y302" s="117"/>
      <c r="Z302" s="117"/>
      <c r="AA302" s="134"/>
      <c r="AB302" s="118"/>
      <c r="AC302" s="134"/>
      <c r="AD302" s="134"/>
      <c r="AE302" s="134"/>
      <c r="AF302" s="117"/>
      <c r="AG302" s="124"/>
      <c r="AH302" s="124"/>
      <c r="AI302" s="124"/>
    </row>
    <row r="303" ht="12.0" customHeight="1">
      <c r="A303" s="112"/>
      <c r="B303" s="112"/>
      <c r="C303" s="112"/>
      <c r="D303" s="117"/>
      <c r="E303" s="114"/>
      <c r="F303" s="117"/>
      <c r="G303" s="117"/>
      <c r="H303" s="136"/>
      <c r="I303" s="117"/>
      <c r="J303" s="117"/>
      <c r="K303" s="118"/>
      <c r="L303" s="119"/>
      <c r="M303" s="120"/>
      <c r="N303" s="135"/>
      <c r="O303" s="120"/>
      <c r="P303" s="119"/>
      <c r="Q303" s="120"/>
      <c r="R303" s="118"/>
      <c r="S303" s="119"/>
      <c r="T303" s="119"/>
      <c r="U303" s="119"/>
      <c r="V303" s="119"/>
      <c r="W303" s="117"/>
      <c r="X303" s="119"/>
      <c r="Y303" s="117"/>
      <c r="Z303" s="117"/>
      <c r="AA303" s="134"/>
      <c r="AB303" s="118"/>
      <c r="AC303" s="134"/>
      <c r="AD303" s="134"/>
      <c r="AE303" s="134"/>
      <c r="AF303" s="117"/>
      <c r="AG303" s="124"/>
      <c r="AH303" s="124"/>
      <c r="AI303" s="124"/>
    </row>
    <row r="304" ht="12.0" customHeight="1">
      <c r="A304" s="112"/>
      <c r="B304" s="112"/>
      <c r="C304" s="112"/>
      <c r="D304" s="117"/>
      <c r="E304" s="114"/>
      <c r="F304" s="117"/>
      <c r="G304" s="117"/>
      <c r="H304" s="136"/>
      <c r="I304" s="117"/>
      <c r="J304" s="117"/>
      <c r="K304" s="118"/>
      <c r="L304" s="119"/>
      <c r="M304" s="120"/>
      <c r="N304" s="135"/>
      <c r="O304" s="120"/>
      <c r="P304" s="119"/>
      <c r="Q304" s="120"/>
      <c r="R304" s="118"/>
      <c r="S304" s="119"/>
      <c r="T304" s="119"/>
      <c r="U304" s="119"/>
      <c r="V304" s="119"/>
      <c r="W304" s="117"/>
      <c r="X304" s="119"/>
      <c r="Y304" s="117"/>
      <c r="Z304" s="117"/>
      <c r="AA304" s="134"/>
      <c r="AB304" s="118"/>
      <c r="AC304" s="134"/>
      <c r="AD304" s="134"/>
      <c r="AE304" s="134"/>
      <c r="AF304" s="117"/>
      <c r="AG304" s="124"/>
      <c r="AH304" s="124"/>
      <c r="AI304" s="124"/>
    </row>
    <row r="305" ht="12.0" customHeight="1">
      <c r="A305" s="112"/>
      <c r="B305" s="112"/>
      <c r="C305" s="112"/>
      <c r="D305" s="117"/>
      <c r="E305" s="114"/>
      <c r="F305" s="117"/>
      <c r="G305" s="117"/>
      <c r="H305" s="136"/>
      <c r="I305" s="117"/>
      <c r="J305" s="117"/>
      <c r="K305" s="118"/>
      <c r="L305" s="119"/>
      <c r="M305" s="120"/>
      <c r="N305" s="135"/>
      <c r="O305" s="120"/>
      <c r="P305" s="119"/>
      <c r="Q305" s="120"/>
      <c r="R305" s="118"/>
      <c r="S305" s="119"/>
      <c r="T305" s="119"/>
      <c r="U305" s="119"/>
      <c r="V305" s="119"/>
      <c r="W305" s="117"/>
      <c r="X305" s="119"/>
      <c r="Y305" s="117"/>
      <c r="Z305" s="117"/>
      <c r="AA305" s="134"/>
      <c r="AB305" s="118"/>
      <c r="AC305" s="134"/>
      <c r="AD305" s="134"/>
      <c r="AE305" s="134"/>
      <c r="AF305" s="117"/>
      <c r="AG305" s="124"/>
      <c r="AH305" s="124"/>
      <c r="AI305" s="124"/>
    </row>
    <row r="306" ht="12.0" customHeight="1">
      <c r="A306" s="112"/>
      <c r="B306" s="112"/>
      <c r="C306" s="112"/>
      <c r="D306" s="117"/>
      <c r="E306" s="114"/>
      <c r="F306" s="117"/>
      <c r="G306" s="117"/>
      <c r="H306" s="136"/>
      <c r="I306" s="117"/>
      <c r="J306" s="117"/>
      <c r="K306" s="118"/>
      <c r="L306" s="119"/>
      <c r="M306" s="120"/>
      <c r="N306" s="135"/>
      <c r="O306" s="120"/>
      <c r="P306" s="119"/>
      <c r="Q306" s="120"/>
      <c r="R306" s="118"/>
      <c r="S306" s="119"/>
      <c r="T306" s="119"/>
      <c r="U306" s="119"/>
      <c r="V306" s="119"/>
      <c r="W306" s="117"/>
      <c r="X306" s="119"/>
      <c r="Y306" s="117"/>
      <c r="Z306" s="117"/>
      <c r="AA306" s="134"/>
      <c r="AB306" s="118"/>
      <c r="AC306" s="134"/>
      <c r="AD306" s="134"/>
      <c r="AE306" s="134"/>
      <c r="AF306" s="117"/>
      <c r="AG306" s="124"/>
      <c r="AH306" s="124"/>
      <c r="AI306" s="124"/>
    </row>
    <row r="307" ht="12.0" customHeight="1">
      <c r="A307" s="112"/>
      <c r="B307" s="112"/>
      <c r="C307" s="112"/>
      <c r="D307" s="117"/>
      <c r="E307" s="114"/>
      <c r="F307" s="117"/>
      <c r="G307" s="117"/>
      <c r="H307" s="136"/>
      <c r="I307" s="117"/>
      <c r="J307" s="117"/>
      <c r="K307" s="118"/>
      <c r="L307" s="119"/>
      <c r="M307" s="120"/>
      <c r="N307" s="135"/>
      <c r="O307" s="120"/>
      <c r="P307" s="119"/>
      <c r="Q307" s="120"/>
      <c r="R307" s="118"/>
      <c r="S307" s="119"/>
      <c r="T307" s="119"/>
      <c r="U307" s="119"/>
      <c r="V307" s="119"/>
      <c r="W307" s="117"/>
      <c r="X307" s="119"/>
      <c r="Y307" s="117"/>
      <c r="Z307" s="117"/>
      <c r="AA307" s="134"/>
      <c r="AB307" s="118"/>
      <c r="AC307" s="134"/>
      <c r="AD307" s="134"/>
      <c r="AE307" s="134"/>
      <c r="AF307" s="117"/>
      <c r="AG307" s="124"/>
      <c r="AH307" s="124"/>
      <c r="AI307" s="124"/>
    </row>
    <row r="308" ht="12.0" customHeight="1">
      <c r="A308" s="112"/>
      <c r="B308" s="112"/>
      <c r="C308" s="112"/>
      <c r="D308" s="117"/>
      <c r="E308" s="114"/>
      <c r="F308" s="117"/>
      <c r="G308" s="117"/>
      <c r="H308" s="136"/>
      <c r="I308" s="117"/>
      <c r="J308" s="117"/>
      <c r="K308" s="118"/>
      <c r="L308" s="119"/>
      <c r="M308" s="120"/>
      <c r="N308" s="135"/>
      <c r="O308" s="120"/>
      <c r="P308" s="119"/>
      <c r="Q308" s="120"/>
      <c r="R308" s="118"/>
      <c r="S308" s="119"/>
      <c r="T308" s="119"/>
      <c r="U308" s="119"/>
      <c r="V308" s="119"/>
      <c r="W308" s="117"/>
      <c r="X308" s="119"/>
      <c r="Y308" s="117"/>
      <c r="Z308" s="117"/>
      <c r="AA308" s="134"/>
      <c r="AB308" s="118"/>
      <c r="AC308" s="134"/>
      <c r="AD308" s="134"/>
      <c r="AE308" s="134"/>
      <c r="AF308" s="117"/>
      <c r="AG308" s="124"/>
      <c r="AH308" s="124"/>
      <c r="AI308" s="124"/>
    </row>
    <row r="309" ht="12.0" customHeight="1">
      <c r="A309" s="112"/>
      <c r="B309" s="112"/>
      <c r="C309" s="112"/>
      <c r="D309" s="117"/>
      <c r="E309" s="114"/>
      <c r="F309" s="117"/>
      <c r="G309" s="117"/>
      <c r="H309" s="136"/>
      <c r="I309" s="117"/>
      <c r="J309" s="117"/>
      <c r="K309" s="118"/>
      <c r="L309" s="119"/>
      <c r="M309" s="120"/>
      <c r="N309" s="135"/>
      <c r="O309" s="120"/>
      <c r="P309" s="119"/>
      <c r="Q309" s="120"/>
      <c r="R309" s="118"/>
      <c r="S309" s="119"/>
      <c r="T309" s="119"/>
      <c r="U309" s="119"/>
      <c r="V309" s="119"/>
      <c r="W309" s="117"/>
      <c r="X309" s="119"/>
      <c r="Y309" s="117"/>
      <c r="Z309" s="117"/>
      <c r="AA309" s="134"/>
      <c r="AB309" s="118"/>
      <c r="AC309" s="134"/>
      <c r="AD309" s="134"/>
      <c r="AE309" s="134"/>
      <c r="AF309" s="117"/>
      <c r="AG309" s="124"/>
      <c r="AH309" s="124"/>
      <c r="AI309" s="124"/>
    </row>
    <row r="310" ht="12.0" customHeight="1">
      <c r="A310" s="112"/>
      <c r="B310" s="112"/>
      <c r="C310" s="112"/>
      <c r="D310" s="117"/>
      <c r="E310" s="114"/>
      <c r="F310" s="117"/>
      <c r="G310" s="117"/>
      <c r="H310" s="136"/>
      <c r="I310" s="117"/>
      <c r="J310" s="117"/>
      <c r="K310" s="118"/>
      <c r="L310" s="119"/>
      <c r="M310" s="120"/>
      <c r="N310" s="135"/>
      <c r="O310" s="120"/>
      <c r="P310" s="119"/>
      <c r="Q310" s="120"/>
      <c r="R310" s="118"/>
      <c r="S310" s="119"/>
      <c r="T310" s="119"/>
      <c r="U310" s="119"/>
      <c r="V310" s="119"/>
      <c r="W310" s="117"/>
      <c r="X310" s="119"/>
      <c r="Y310" s="117"/>
      <c r="Z310" s="117"/>
      <c r="AA310" s="134"/>
      <c r="AB310" s="118"/>
      <c r="AC310" s="134"/>
      <c r="AD310" s="134"/>
      <c r="AE310" s="134"/>
      <c r="AF310" s="117"/>
      <c r="AG310" s="124"/>
      <c r="AH310" s="124"/>
      <c r="AI310" s="124"/>
    </row>
    <row r="311" ht="12.0" customHeight="1">
      <c r="A311" s="112"/>
      <c r="B311" s="112"/>
      <c r="C311" s="112"/>
      <c r="D311" s="117"/>
      <c r="E311" s="114"/>
      <c r="F311" s="117"/>
      <c r="G311" s="117"/>
      <c r="H311" s="136"/>
      <c r="I311" s="117"/>
      <c r="J311" s="117"/>
      <c r="K311" s="118"/>
      <c r="L311" s="119"/>
      <c r="M311" s="120"/>
      <c r="N311" s="135"/>
      <c r="O311" s="120"/>
      <c r="P311" s="119"/>
      <c r="Q311" s="120"/>
      <c r="R311" s="118"/>
      <c r="S311" s="119"/>
      <c r="T311" s="119"/>
      <c r="U311" s="119"/>
      <c r="V311" s="119"/>
      <c r="W311" s="117"/>
      <c r="X311" s="119"/>
      <c r="Y311" s="117"/>
      <c r="Z311" s="117"/>
      <c r="AA311" s="134"/>
      <c r="AB311" s="118"/>
      <c r="AC311" s="134"/>
      <c r="AD311" s="134"/>
      <c r="AE311" s="134"/>
      <c r="AF311" s="117"/>
      <c r="AG311" s="124"/>
      <c r="AH311" s="124"/>
      <c r="AI311" s="124"/>
    </row>
    <row r="312" ht="12.0" customHeight="1">
      <c r="A312" s="112"/>
      <c r="B312" s="112"/>
      <c r="C312" s="112"/>
      <c r="D312" s="117"/>
      <c r="E312" s="114"/>
      <c r="F312" s="117"/>
      <c r="G312" s="117"/>
      <c r="H312" s="136"/>
      <c r="I312" s="117"/>
      <c r="J312" s="117"/>
      <c r="K312" s="118"/>
      <c r="L312" s="119"/>
      <c r="M312" s="120"/>
      <c r="N312" s="135"/>
      <c r="O312" s="120"/>
      <c r="P312" s="119"/>
      <c r="Q312" s="120"/>
      <c r="R312" s="118"/>
      <c r="S312" s="119"/>
      <c r="T312" s="119"/>
      <c r="U312" s="119"/>
      <c r="V312" s="119"/>
      <c r="W312" s="117"/>
      <c r="X312" s="119"/>
      <c r="Y312" s="117"/>
      <c r="Z312" s="117"/>
      <c r="AA312" s="134"/>
      <c r="AB312" s="118"/>
      <c r="AC312" s="134"/>
      <c r="AD312" s="134"/>
      <c r="AE312" s="134"/>
      <c r="AF312" s="117"/>
      <c r="AG312" s="124"/>
      <c r="AH312" s="124"/>
      <c r="AI312" s="124"/>
    </row>
    <row r="313" ht="12.0" customHeight="1">
      <c r="A313" s="112"/>
      <c r="B313" s="112"/>
      <c r="C313" s="112"/>
      <c r="D313" s="117"/>
      <c r="E313" s="114"/>
      <c r="F313" s="117"/>
      <c r="G313" s="117"/>
      <c r="H313" s="136"/>
      <c r="I313" s="117"/>
      <c r="J313" s="117"/>
      <c r="K313" s="118"/>
      <c r="L313" s="119"/>
      <c r="M313" s="120"/>
      <c r="N313" s="135"/>
      <c r="O313" s="120"/>
      <c r="P313" s="119"/>
      <c r="Q313" s="120"/>
      <c r="R313" s="118"/>
      <c r="S313" s="119"/>
      <c r="T313" s="119"/>
      <c r="U313" s="119"/>
      <c r="V313" s="119"/>
      <c r="W313" s="117"/>
      <c r="X313" s="119"/>
      <c r="Y313" s="117"/>
      <c r="Z313" s="117"/>
      <c r="AA313" s="134"/>
      <c r="AB313" s="118"/>
      <c r="AC313" s="134"/>
      <c r="AD313" s="134"/>
      <c r="AE313" s="134"/>
      <c r="AF313" s="117"/>
      <c r="AG313" s="124"/>
      <c r="AH313" s="124"/>
      <c r="AI313" s="124"/>
    </row>
    <row r="314" ht="12.0" customHeight="1">
      <c r="A314" s="112"/>
      <c r="B314" s="112"/>
      <c r="C314" s="112"/>
      <c r="D314" s="117"/>
      <c r="E314" s="114"/>
      <c r="F314" s="117"/>
      <c r="G314" s="117"/>
      <c r="H314" s="136"/>
      <c r="I314" s="117"/>
      <c r="J314" s="117"/>
      <c r="K314" s="118"/>
      <c r="L314" s="119"/>
      <c r="M314" s="120"/>
      <c r="N314" s="135"/>
      <c r="O314" s="120"/>
      <c r="P314" s="119"/>
      <c r="Q314" s="120"/>
      <c r="R314" s="118"/>
      <c r="S314" s="119"/>
      <c r="T314" s="119"/>
      <c r="U314" s="119"/>
      <c r="V314" s="119"/>
      <c r="W314" s="117"/>
      <c r="X314" s="119"/>
      <c r="Y314" s="117"/>
      <c r="Z314" s="117"/>
      <c r="AA314" s="134"/>
      <c r="AB314" s="118"/>
      <c r="AC314" s="134"/>
      <c r="AD314" s="134"/>
      <c r="AE314" s="134"/>
      <c r="AF314" s="117"/>
      <c r="AG314" s="124"/>
      <c r="AH314" s="124"/>
      <c r="AI314" s="124"/>
    </row>
    <row r="315" ht="12.0" customHeight="1">
      <c r="A315" s="112"/>
      <c r="B315" s="112"/>
      <c r="C315" s="112"/>
      <c r="D315" s="117"/>
      <c r="E315" s="114"/>
      <c r="F315" s="117"/>
      <c r="G315" s="117"/>
      <c r="H315" s="136"/>
      <c r="I315" s="117"/>
      <c r="J315" s="117"/>
      <c r="K315" s="118"/>
      <c r="L315" s="119"/>
      <c r="M315" s="120"/>
      <c r="N315" s="135"/>
      <c r="O315" s="120"/>
      <c r="P315" s="119"/>
      <c r="Q315" s="120"/>
      <c r="R315" s="118"/>
      <c r="S315" s="119"/>
      <c r="T315" s="119"/>
      <c r="U315" s="119"/>
      <c r="V315" s="119"/>
      <c r="W315" s="117"/>
      <c r="X315" s="119"/>
      <c r="Y315" s="117"/>
      <c r="Z315" s="117"/>
      <c r="AA315" s="134"/>
      <c r="AB315" s="118"/>
      <c r="AC315" s="134"/>
      <c r="AD315" s="134"/>
      <c r="AE315" s="134"/>
      <c r="AF315" s="117"/>
      <c r="AG315" s="124"/>
      <c r="AH315" s="124"/>
      <c r="AI315" s="124"/>
    </row>
    <row r="316" ht="12.0" customHeight="1">
      <c r="A316" s="112"/>
      <c r="B316" s="112"/>
      <c r="C316" s="112"/>
      <c r="D316" s="117"/>
      <c r="E316" s="114"/>
      <c r="F316" s="117"/>
      <c r="G316" s="117"/>
      <c r="H316" s="136"/>
      <c r="I316" s="117"/>
      <c r="J316" s="117"/>
      <c r="K316" s="118"/>
      <c r="L316" s="119"/>
      <c r="M316" s="120"/>
      <c r="N316" s="135"/>
      <c r="O316" s="120"/>
      <c r="P316" s="119"/>
      <c r="Q316" s="120"/>
      <c r="R316" s="118"/>
      <c r="S316" s="119"/>
      <c r="T316" s="119"/>
      <c r="U316" s="119"/>
      <c r="V316" s="119"/>
      <c r="W316" s="117"/>
      <c r="X316" s="119"/>
      <c r="Y316" s="117"/>
      <c r="Z316" s="117"/>
      <c r="AA316" s="134"/>
      <c r="AB316" s="118"/>
      <c r="AC316" s="134"/>
      <c r="AD316" s="134"/>
      <c r="AE316" s="134"/>
      <c r="AF316" s="117"/>
      <c r="AG316" s="124"/>
      <c r="AH316" s="124"/>
      <c r="AI316" s="124"/>
    </row>
    <row r="317" ht="12.0" customHeight="1">
      <c r="A317" s="112"/>
      <c r="B317" s="112"/>
      <c r="C317" s="112"/>
      <c r="D317" s="117"/>
      <c r="E317" s="114"/>
      <c r="F317" s="117"/>
      <c r="G317" s="117"/>
      <c r="H317" s="136"/>
      <c r="I317" s="117"/>
      <c r="J317" s="117"/>
      <c r="K317" s="118"/>
      <c r="L317" s="119"/>
      <c r="M317" s="120"/>
      <c r="N317" s="135"/>
      <c r="O317" s="120"/>
      <c r="P317" s="119"/>
      <c r="Q317" s="120"/>
      <c r="R317" s="118"/>
      <c r="S317" s="119"/>
      <c r="T317" s="119"/>
      <c r="U317" s="119"/>
      <c r="V317" s="119"/>
      <c r="W317" s="117"/>
      <c r="X317" s="119"/>
      <c r="Y317" s="117"/>
      <c r="Z317" s="117"/>
      <c r="AA317" s="134"/>
      <c r="AB317" s="118"/>
      <c r="AC317" s="134"/>
      <c r="AD317" s="134"/>
      <c r="AE317" s="134"/>
      <c r="AF317" s="117"/>
      <c r="AG317" s="124"/>
      <c r="AH317" s="124"/>
      <c r="AI317" s="124"/>
    </row>
    <row r="318" ht="12.0" customHeight="1">
      <c r="A318" s="112"/>
      <c r="B318" s="112"/>
      <c r="C318" s="112"/>
      <c r="D318" s="117"/>
      <c r="E318" s="114"/>
      <c r="F318" s="117"/>
      <c r="G318" s="117"/>
      <c r="H318" s="136"/>
      <c r="I318" s="117"/>
      <c r="J318" s="117"/>
      <c r="K318" s="118"/>
      <c r="L318" s="119"/>
      <c r="M318" s="120"/>
      <c r="N318" s="135"/>
      <c r="O318" s="120"/>
      <c r="P318" s="119"/>
      <c r="Q318" s="120"/>
      <c r="R318" s="118"/>
      <c r="S318" s="119"/>
      <c r="T318" s="119"/>
      <c r="U318" s="119"/>
      <c r="V318" s="119"/>
      <c r="W318" s="117"/>
      <c r="X318" s="119"/>
      <c r="Y318" s="117"/>
      <c r="Z318" s="117"/>
      <c r="AA318" s="134"/>
      <c r="AB318" s="118"/>
      <c r="AC318" s="134"/>
      <c r="AD318" s="134"/>
      <c r="AE318" s="134"/>
      <c r="AF318" s="117"/>
      <c r="AG318" s="124"/>
      <c r="AH318" s="124"/>
      <c r="AI318" s="124"/>
    </row>
    <row r="319" ht="12.0" customHeight="1">
      <c r="A319" s="112"/>
      <c r="B319" s="112"/>
      <c r="C319" s="112"/>
      <c r="D319" s="117"/>
      <c r="E319" s="114"/>
      <c r="F319" s="117"/>
      <c r="G319" s="117"/>
      <c r="H319" s="136"/>
      <c r="I319" s="117"/>
      <c r="J319" s="117"/>
      <c r="K319" s="118"/>
      <c r="L319" s="119"/>
      <c r="M319" s="120"/>
      <c r="N319" s="135"/>
      <c r="O319" s="120"/>
      <c r="P319" s="119"/>
      <c r="Q319" s="120"/>
      <c r="R319" s="118"/>
      <c r="S319" s="119"/>
      <c r="T319" s="119"/>
      <c r="U319" s="119"/>
      <c r="V319" s="119"/>
      <c r="W319" s="117"/>
      <c r="X319" s="119"/>
      <c r="Y319" s="117"/>
      <c r="Z319" s="117"/>
      <c r="AA319" s="134"/>
      <c r="AB319" s="118"/>
      <c r="AC319" s="134"/>
      <c r="AD319" s="134"/>
      <c r="AE319" s="134"/>
      <c r="AF319" s="117"/>
      <c r="AG319" s="124"/>
      <c r="AH319" s="124"/>
      <c r="AI319" s="124"/>
    </row>
    <row r="320" ht="12.0" customHeight="1">
      <c r="A320" s="112"/>
      <c r="B320" s="112"/>
      <c r="C320" s="112"/>
      <c r="D320" s="117"/>
      <c r="E320" s="114"/>
      <c r="F320" s="117"/>
      <c r="G320" s="117"/>
      <c r="H320" s="136"/>
      <c r="I320" s="117"/>
      <c r="J320" s="117"/>
      <c r="K320" s="118"/>
      <c r="L320" s="119"/>
      <c r="M320" s="120"/>
      <c r="N320" s="135"/>
      <c r="O320" s="120"/>
      <c r="P320" s="119"/>
      <c r="Q320" s="120"/>
      <c r="R320" s="118"/>
      <c r="S320" s="119"/>
      <c r="T320" s="119"/>
      <c r="U320" s="119"/>
      <c r="V320" s="119"/>
      <c r="W320" s="117"/>
      <c r="X320" s="119"/>
      <c r="Y320" s="117"/>
      <c r="Z320" s="117"/>
      <c r="AA320" s="134"/>
      <c r="AB320" s="118"/>
      <c r="AC320" s="134"/>
      <c r="AD320" s="134"/>
      <c r="AE320" s="134"/>
      <c r="AF320" s="117"/>
      <c r="AG320" s="124"/>
      <c r="AH320" s="124"/>
      <c r="AI320" s="124"/>
    </row>
    <row r="321" ht="12.0" customHeight="1">
      <c r="A321" s="112"/>
      <c r="B321" s="112"/>
      <c r="C321" s="112"/>
      <c r="D321" s="117"/>
      <c r="E321" s="114"/>
      <c r="F321" s="117"/>
      <c r="G321" s="117"/>
      <c r="H321" s="136"/>
      <c r="I321" s="117"/>
      <c r="J321" s="117"/>
      <c r="K321" s="118"/>
      <c r="L321" s="119"/>
      <c r="M321" s="120"/>
      <c r="N321" s="135"/>
      <c r="O321" s="120"/>
      <c r="P321" s="119"/>
      <c r="Q321" s="120"/>
      <c r="R321" s="118"/>
      <c r="S321" s="119"/>
      <c r="T321" s="119"/>
      <c r="U321" s="119"/>
      <c r="V321" s="119"/>
      <c r="W321" s="117"/>
      <c r="X321" s="119"/>
      <c r="Y321" s="117"/>
      <c r="Z321" s="117"/>
      <c r="AA321" s="134"/>
      <c r="AB321" s="118"/>
      <c r="AC321" s="134"/>
      <c r="AD321" s="134"/>
      <c r="AE321" s="134"/>
      <c r="AF321" s="117"/>
      <c r="AG321" s="124"/>
      <c r="AH321" s="124"/>
      <c r="AI321" s="124"/>
    </row>
    <row r="322" ht="12.0" customHeight="1">
      <c r="A322" s="112"/>
      <c r="B322" s="112"/>
      <c r="C322" s="112"/>
      <c r="D322" s="117"/>
      <c r="E322" s="114"/>
      <c r="F322" s="117"/>
      <c r="G322" s="117"/>
      <c r="H322" s="136"/>
      <c r="I322" s="117"/>
      <c r="J322" s="117"/>
      <c r="K322" s="118"/>
      <c r="L322" s="119"/>
      <c r="M322" s="120"/>
      <c r="N322" s="135"/>
      <c r="O322" s="120"/>
      <c r="P322" s="119"/>
      <c r="Q322" s="120"/>
      <c r="R322" s="118"/>
      <c r="S322" s="119"/>
      <c r="T322" s="119"/>
      <c r="U322" s="119"/>
      <c r="V322" s="119"/>
      <c r="W322" s="117"/>
      <c r="X322" s="119"/>
      <c r="Y322" s="117"/>
      <c r="Z322" s="117"/>
      <c r="AA322" s="134"/>
      <c r="AB322" s="118"/>
      <c r="AC322" s="134"/>
      <c r="AD322" s="134"/>
      <c r="AE322" s="134"/>
      <c r="AF322" s="117"/>
      <c r="AG322" s="124"/>
      <c r="AH322" s="124"/>
      <c r="AI322" s="124"/>
    </row>
    <row r="323" ht="12.0" customHeight="1">
      <c r="A323" s="112"/>
      <c r="B323" s="112"/>
      <c r="C323" s="112"/>
      <c r="D323" s="117"/>
      <c r="E323" s="114"/>
      <c r="F323" s="117"/>
      <c r="G323" s="117"/>
      <c r="H323" s="136"/>
      <c r="I323" s="117"/>
      <c r="J323" s="117"/>
      <c r="K323" s="118"/>
      <c r="L323" s="119"/>
      <c r="M323" s="120"/>
      <c r="N323" s="135"/>
      <c r="O323" s="120"/>
      <c r="P323" s="119"/>
      <c r="Q323" s="120"/>
      <c r="R323" s="118"/>
      <c r="S323" s="119"/>
      <c r="T323" s="119"/>
      <c r="U323" s="119"/>
      <c r="V323" s="119"/>
      <c r="W323" s="117"/>
      <c r="X323" s="119"/>
      <c r="Y323" s="117"/>
      <c r="Z323" s="117"/>
      <c r="AA323" s="134"/>
      <c r="AB323" s="118"/>
      <c r="AC323" s="134"/>
      <c r="AD323" s="134"/>
      <c r="AE323" s="134"/>
      <c r="AF323" s="117"/>
      <c r="AG323" s="124"/>
      <c r="AH323" s="124"/>
      <c r="AI323" s="124"/>
    </row>
    <row r="324" ht="12.0" customHeight="1">
      <c r="A324" s="112"/>
      <c r="B324" s="112"/>
      <c r="C324" s="112"/>
      <c r="D324" s="117"/>
      <c r="E324" s="114"/>
      <c r="F324" s="117"/>
      <c r="G324" s="117"/>
      <c r="H324" s="136"/>
      <c r="I324" s="117"/>
      <c r="J324" s="117"/>
      <c r="K324" s="118"/>
      <c r="L324" s="119"/>
      <c r="M324" s="120"/>
      <c r="N324" s="135"/>
      <c r="O324" s="120"/>
      <c r="P324" s="119"/>
      <c r="Q324" s="120"/>
      <c r="R324" s="118"/>
      <c r="S324" s="119"/>
      <c r="T324" s="119"/>
      <c r="U324" s="119"/>
      <c r="V324" s="119"/>
      <c r="W324" s="117"/>
      <c r="X324" s="119"/>
      <c r="Y324" s="117"/>
      <c r="Z324" s="117"/>
      <c r="AA324" s="134"/>
      <c r="AB324" s="118"/>
      <c r="AC324" s="134"/>
      <c r="AD324" s="134"/>
      <c r="AE324" s="134"/>
      <c r="AF324" s="117"/>
      <c r="AG324" s="124"/>
      <c r="AH324" s="124"/>
      <c r="AI324" s="124"/>
    </row>
    <row r="325" ht="12.0" customHeight="1">
      <c r="A325" s="112"/>
      <c r="B325" s="112"/>
      <c r="C325" s="112"/>
      <c r="D325" s="117"/>
      <c r="E325" s="114"/>
      <c r="F325" s="117"/>
      <c r="G325" s="117"/>
      <c r="H325" s="136"/>
      <c r="I325" s="117"/>
      <c r="J325" s="117"/>
      <c r="K325" s="118"/>
      <c r="L325" s="119"/>
      <c r="M325" s="120"/>
      <c r="N325" s="135"/>
      <c r="O325" s="120"/>
      <c r="P325" s="119"/>
      <c r="Q325" s="120"/>
      <c r="R325" s="118"/>
      <c r="S325" s="119"/>
      <c r="T325" s="119"/>
      <c r="U325" s="119"/>
      <c r="V325" s="119"/>
      <c r="W325" s="117"/>
      <c r="X325" s="119"/>
      <c r="Y325" s="117"/>
      <c r="Z325" s="117"/>
      <c r="AA325" s="134"/>
      <c r="AB325" s="118"/>
      <c r="AC325" s="134"/>
      <c r="AD325" s="134"/>
      <c r="AE325" s="134"/>
      <c r="AF325" s="117"/>
      <c r="AG325" s="124"/>
      <c r="AH325" s="124"/>
      <c r="AI325" s="124"/>
    </row>
    <row r="326" ht="12.0" customHeight="1">
      <c r="A326" s="112"/>
      <c r="B326" s="112"/>
      <c r="C326" s="112"/>
      <c r="D326" s="117"/>
      <c r="E326" s="114"/>
      <c r="F326" s="117"/>
      <c r="G326" s="117"/>
      <c r="H326" s="136"/>
      <c r="I326" s="117"/>
      <c r="J326" s="117"/>
      <c r="K326" s="118"/>
      <c r="L326" s="119"/>
      <c r="M326" s="120"/>
      <c r="N326" s="135"/>
      <c r="O326" s="120"/>
      <c r="P326" s="119"/>
      <c r="Q326" s="120"/>
      <c r="R326" s="118"/>
      <c r="S326" s="119"/>
      <c r="T326" s="119"/>
      <c r="U326" s="119"/>
      <c r="V326" s="119"/>
      <c r="W326" s="117"/>
      <c r="X326" s="119"/>
      <c r="Y326" s="117"/>
      <c r="Z326" s="117"/>
      <c r="AA326" s="134"/>
      <c r="AB326" s="118"/>
      <c r="AC326" s="134"/>
      <c r="AD326" s="134"/>
      <c r="AE326" s="134"/>
      <c r="AF326" s="117"/>
      <c r="AG326" s="124"/>
      <c r="AH326" s="124"/>
      <c r="AI326" s="124"/>
    </row>
    <row r="327" ht="12.0" customHeight="1">
      <c r="A327" s="112"/>
      <c r="B327" s="112"/>
      <c r="C327" s="112"/>
      <c r="D327" s="117"/>
      <c r="E327" s="114"/>
      <c r="F327" s="117"/>
      <c r="G327" s="117"/>
      <c r="H327" s="136"/>
      <c r="I327" s="117"/>
      <c r="J327" s="117"/>
      <c r="K327" s="118"/>
      <c r="L327" s="119"/>
      <c r="M327" s="120"/>
      <c r="N327" s="135"/>
      <c r="O327" s="120"/>
      <c r="P327" s="119"/>
      <c r="Q327" s="120"/>
      <c r="R327" s="118"/>
      <c r="S327" s="119"/>
      <c r="T327" s="119"/>
      <c r="U327" s="119"/>
      <c r="V327" s="119"/>
      <c r="W327" s="117"/>
      <c r="X327" s="119"/>
      <c r="Y327" s="117"/>
      <c r="Z327" s="117"/>
      <c r="AA327" s="134"/>
      <c r="AB327" s="118"/>
      <c r="AC327" s="134"/>
      <c r="AD327" s="134"/>
      <c r="AE327" s="134"/>
      <c r="AF327" s="117"/>
      <c r="AG327" s="124"/>
      <c r="AH327" s="124"/>
      <c r="AI327" s="124"/>
    </row>
    <row r="328" ht="12.0" customHeight="1">
      <c r="A328" s="112"/>
      <c r="B328" s="112"/>
      <c r="C328" s="112"/>
      <c r="D328" s="117"/>
      <c r="E328" s="114"/>
      <c r="F328" s="117"/>
      <c r="G328" s="117"/>
      <c r="H328" s="136"/>
      <c r="I328" s="117"/>
      <c r="J328" s="117"/>
      <c r="K328" s="118"/>
      <c r="L328" s="119"/>
      <c r="M328" s="120"/>
      <c r="N328" s="135"/>
      <c r="O328" s="120"/>
      <c r="P328" s="119"/>
      <c r="Q328" s="120"/>
      <c r="R328" s="118"/>
      <c r="S328" s="119"/>
      <c r="T328" s="119"/>
      <c r="U328" s="119"/>
      <c r="V328" s="119"/>
      <c r="W328" s="117"/>
      <c r="X328" s="119"/>
      <c r="Y328" s="117"/>
      <c r="Z328" s="117"/>
      <c r="AA328" s="134"/>
      <c r="AB328" s="118"/>
      <c r="AC328" s="134"/>
      <c r="AD328" s="134"/>
      <c r="AE328" s="134"/>
      <c r="AF328" s="117"/>
      <c r="AG328" s="124"/>
      <c r="AH328" s="124"/>
      <c r="AI328" s="124"/>
    </row>
    <row r="329" ht="12.0" customHeight="1">
      <c r="A329" s="112"/>
      <c r="B329" s="112"/>
      <c r="C329" s="112"/>
      <c r="D329" s="117"/>
      <c r="E329" s="114"/>
      <c r="F329" s="117"/>
      <c r="G329" s="117"/>
      <c r="H329" s="136"/>
      <c r="I329" s="117"/>
      <c r="J329" s="117"/>
      <c r="K329" s="118"/>
      <c r="L329" s="119"/>
      <c r="M329" s="120"/>
      <c r="N329" s="135"/>
      <c r="O329" s="120"/>
      <c r="P329" s="119"/>
      <c r="Q329" s="120"/>
      <c r="R329" s="118"/>
      <c r="S329" s="119"/>
      <c r="T329" s="119"/>
      <c r="U329" s="119"/>
      <c r="V329" s="119"/>
      <c r="W329" s="117"/>
      <c r="X329" s="119"/>
      <c r="Y329" s="117"/>
      <c r="Z329" s="117"/>
      <c r="AA329" s="134"/>
      <c r="AB329" s="118"/>
      <c r="AC329" s="134"/>
      <c r="AD329" s="134"/>
      <c r="AE329" s="134"/>
      <c r="AF329" s="117"/>
      <c r="AG329" s="124"/>
      <c r="AH329" s="124"/>
      <c r="AI329" s="124"/>
    </row>
    <row r="330" ht="12.0" customHeight="1">
      <c r="A330" s="112"/>
      <c r="B330" s="112"/>
      <c r="C330" s="112"/>
      <c r="D330" s="117"/>
      <c r="E330" s="114"/>
      <c r="F330" s="117"/>
      <c r="G330" s="117"/>
      <c r="H330" s="136"/>
      <c r="I330" s="117"/>
      <c r="J330" s="117"/>
      <c r="K330" s="118"/>
      <c r="L330" s="119"/>
      <c r="M330" s="120"/>
      <c r="N330" s="135"/>
      <c r="O330" s="120"/>
      <c r="P330" s="119"/>
      <c r="Q330" s="120"/>
      <c r="R330" s="118"/>
      <c r="S330" s="119"/>
      <c r="T330" s="119"/>
      <c r="U330" s="119"/>
      <c r="V330" s="119"/>
      <c r="W330" s="117"/>
      <c r="X330" s="119"/>
      <c r="Y330" s="117"/>
      <c r="Z330" s="117"/>
      <c r="AA330" s="134"/>
      <c r="AB330" s="118"/>
      <c r="AC330" s="134"/>
      <c r="AD330" s="134"/>
      <c r="AE330" s="134"/>
      <c r="AF330" s="117"/>
      <c r="AG330" s="124"/>
      <c r="AH330" s="124"/>
      <c r="AI330" s="124"/>
    </row>
    <row r="331" ht="12.0" customHeight="1">
      <c r="A331" s="112"/>
      <c r="B331" s="112"/>
      <c r="C331" s="112"/>
      <c r="D331" s="117"/>
      <c r="E331" s="114"/>
      <c r="F331" s="117"/>
      <c r="G331" s="117"/>
      <c r="H331" s="136"/>
      <c r="I331" s="117"/>
      <c r="J331" s="117"/>
      <c r="K331" s="118"/>
      <c r="L331" s="119"/>
      <c r="M331" s="120"/>
      <c r="N331" s="135"/>
      <c r="O331" s="120"/>
      <c r="P331" s="119"/>
      <c r="Q331" s="120"/>
      <c r="R331" s="118"/>
      <c r="S331" s="119"/>
      <c r="T331" s="119"/>
      <c r="U331" s="119"/>
      <c r="V331" s="119"/>
      <c r="W331" s="117"/>
      <c r="X331" s="119"/>
      <c r="Y331" s="117"/>
      <c r="Z331" s="117"/>
      <c r="AA331" s="134"/>
      <c r="AB331" s="118"/>
      <c r="AC331" s="134"/>
      <c r="AD331" s="134"/>
      <c r="AE331" s="134"/>
      <c r="AF331" s="117"/>
      <c r="AG331" s="124"/>
      <c r="AH331" s="124"/>
      <c r="AI331" s="124"/>
    </row>
    <row r="332" ht="12.0" customHeight="1">
      <c r="A332" s="112"/>
      <c r="B332" s="112"/>
      <c r="C332" s="112"/>
      <c r="D332" s="117"/>
      <c r="E332" s="114"/>
      <c r="F332" s="117"/>
      <c r="G332" s="117"/>
      <c r="H332" s="136"/>
      <c r="I332" s="117"/>
      <c r="J332" s="117"/>
      <c r="K332" s="118"/>
      <c r="L332" s="119"/>
      <c r="M332" s="120"/>
      <c r="N332" s="135"/>
      <c r="O332" s="120"/>
      <c r="P332" s="119"/>
      <c r="Q332" s="120"/>
      <c r="R332" s="118"/>
      <c r="S332" s="119"/>
      <c r="T332" s="119"/>
      <c r="U332" s="119"/>
      <c r="V332" s="119"/>
      <c r="W332" s="117"/>
      <c r="X332" s="119"/>
      <c r="Y332" s="117"/>
      <c r="Z332" s="117"/>
      <c r="AA332" s="134"/>
      <c r="AB332" s="118"/>
      <c r="AC332" s="134"/>
      <c r="AD332" s="134"/>
      <c r="AE332" s="134"/>
      <c r="AF332" s="117"/>
      <c r="AG332" s="124"/>
      <c r="AH332" s="124"/>
      <c r="AI332" s="124"/>
    </row>
    <row r="333" ht="12.0" customHeight="1">
      <c r="A333" s="112"/>
      <c r="B333" s="112"/>
      <c r="C333" s="112"/>
      <c r="D333" s="117"/>
      <c r="E333" s="114"/>
      <c r="F333" s="117"/>
      <c r="G333" s="117"/>
      <c r="H333" s="136"/>
      <c r="I333" s="117"/>
      <c r="J333" s="117"/>
      <c r="K333" s="118"/>
      <c r="L333" s="119"/>
      <c r="M333" s="120"/>
      <c r="N333" s="135"/>
      <c r="O333" s="120"/>
      <c r="P333" s="119"/>
      <c r="Q333" s="120"/>
      <c r="R333" s="118"/>
      <c r="S333" s="119"/>
      <c r="T333" s="119"/>
      <c r="U333" s="119"/>
      <c r="V333" s="119"/>
      <c r="W333" s="117"/>
      <c r="X333" s="119"/>
      <c r="Y333" s="117"/>
      <c r="Z333" s="117"/>
      <c r="AA333" s="134"/>
      <c r="AB333" s="118"/>
      <c r="AC333" s="134"/>
      <c r="AD333" s="134"/>
      <c r="AE333" s="134"/>
      <c r="AF333" s="117"/>
      <c r="AG333" s="124"/>
      <c r="AH333" s="124"/>
      <c r="AI333" s="124"/>
    </row>
    <row r="334" ht="12.0" customHeight="1">
      <c r="A334" s="112"/>
      <c r="B334" s="112"/>
      <c r="C334" s="112"/>
      <c r="D334" s="117"/>
      <c r="E334" s="114"/>
      <c r="F334" s="117"/>
      <c r="G334" s="117"/>
      <c r="H334" s="136"/>
      <c r="I334" s="117"/>
      <c r="J334" s="117"/>
      <c r="K334" s="118"/>
      <c r="L334" s="119"/>
      <c r="M334" s="120"/>
      <c r="N334" s="135"/>
      <c r="O334" s="120"/>
      <c r="P334" s="119"/>
      <c r="Q334" s="120"/>
      <c r="R334" s="118"/>
      <c r="S334" s="119"/>
      <c r="T334" s="119"/>
      <c r="U334" s="119"/>
      <c r="V334" s="119"/>
      <c r="W334" s="117"/>
      <c r="X334" s="119"/>
      <c r="Y334" s="117"/>
      <c r="Z334" s="117"/>
      <c r="AA334" s="134"/>
      <c r="AB334" s="118"/>
      <c r="AC334" s="134"/>
      <c r="AD334" s="134"/>
      <c r="AE334" s="134"/>
      <c r="AF334" s="117"/>
      <c r="AG334" s="124"/>
      <c r="AH334" s="124"/>
      <c r="AI334" s="124"/>
    </row>
    <row r="335" ht="12.0" customHeight="1">
      <c r="A335" s="112"/>
      <c r="B335" s="112"/>
      <c r="C335" s="112"/>
      <c r="D335" s="117"/>
      <c r="E335" s="114"/>
      <c r="F335" s="117"/>
      <c r="G335" s="117"/>
      <c r="H335" s="136"/>
      <c r="I335" s="117"/>
      <c r="J335" s="117"/>
      <c r="K335" s="118"/>
      <c r="L335" s="119"/>
      <c r="M335" s="120"/>
      <c r="N335" s="135"/>
      <c r="O335" s="120"/>
      <c r="P335" s="119"/>
      <c r="Q335" s="120"/>
      <c r="R335" s="118"/>
      <c r="S335" s="119"/>
      <c r="T335" s="119"/>
      <c r="U335" s="119"/>
      <c r="V335" s="119"/>
      <c r="W335" s="117"/>
      <c r="X335" s="119"/>
      <c r="Y335" s="117"/>
      <c r="Z335" s="117"/>
      <c r="AA335" s="134"/>
      <c r="AB335" s="118"/>
      <c r="AC335" s="134"/>
      <c r="AD335" s="134"/>
      <c r="AE335" s="134"/>
      <c r="AF335" s="117"/>
      <c r="AG335" s="124"/>
      <c r="AH335" s="124"/>
      <c r="AI335" s="124"/>
    </row>
    <row r="336" ht="12.0" customHeight="1">
      <c r="A336" s="112"/>
      <c r="B336" s="112"/>
      <c r="C336" s="112"/>
      <c r="D336" s="117"/>
      <c r="E336" s="114"/>
      <c r="F336" s="117"/>
      <c r="G336" s="117"/>
      <c r="H336" s="136"/>
      <c r="I336" s="117"/>
      <c r="J336" s="117"/>
      <c r="K336" s="118"/>
      <c r="L336" s="119"/>
      <c r="M336" s="120"/>
      <c r="N336" s="135"/>
      <c r="O336" s="120"/>
      <c r="P336" s="119"/>
      <c r="Q336" s="120"/>
      <c r="R336" s="118"/>
      <c r="S336" s="119"/>
      <c r="T336" s="119"/>
      <c r="U336" s="119"/>
      <c r="V336" s="119"/>
      <c r="W336" s="117"/>
      <c r="X336" s="119"/>
      <c r="Y336" s="117"/>
      <c r="Z336" s="117"/>
      <c r="AA336" s="134"/>
      <c r="AB336" s="118"/>
      <c r="AC336" s="134"/>
      <c r="AD336" s="134"/>
      <c r="AE336" s="134"/>
      <c r="AF336" s="117"/>
      <c r="AG336" s="124"/>
      <c r="AH336" s="124"/>
      <c r="AI336" s="124"/>
    </row>
    <row r="337" ht="12.0" customHeight="1">
      <c r="A337" s="112"/>
      <c r="B337" s="112"/>
      <c r="C337" s="112"/>
      <c r="D337" s="117"/>
      <c r="E337" s="114"/>
      <c r="F337" s="117"/>
      <c r="G337" s="117"/>
      <c r="H337" s="136"/>
      <c r="I337" s="117"/>
      <c r="J337" s="117"/>
      <c r="K337" s="118"/>
      <c r="L337" s="119"/>
      <c r="M337" s="120"/>
      <c r="N337" s="135"/>
      <c r="O337" s="120"/>
      <c r="P337" s="119"/>
      <c r="Q337" s="120"/>
      <c r="R337" s="118"/>
      <c r="S337" s="119"/>
      <c r="T337" s="119"/>
      <c r="U337" s="119"/>
      <c r="V337" s="119"/>
      <c r="W337" s="117"/>
      <c r="X337" s="119"/>
      <c r="Y337" s="117"/>
      <c r="Z337" s="117"/>
      <c r="AA337" s="134"/>
      <c r="AB337" s="118"/>
      <c r="AC337" s="134"/>
      <c r="AD337" s="134"/>
      <c r="AE337" s="134"/>
      <c r="AF337" s="117"/>
      <c r="AG337" s="124"/>
      <c r="AH337" s="124"/>
      <c r="AI337" s="124"/>
    </row>
    <row r="338" ht="12.0" customHeight="1">
      <c r="A338" s="112"/>
      <c r="B338" s="112"/>
      <c r="C338" s="112"/>
      <c r="D338" s="117"/>
      <c r="E338" s="114"/>
      <c r="F338" s="117"/>
      <c r="G338" s="117"/>
      <c r="H338" s="136"/>
      <c r="I338" s="117"/>
      <c r="J338" s="117"/>
      <c r="K338" s="118"/>
      <c r="L338" s="119"/>
      <c r="M338" s="120"/>
      <c r="N338" s="135"/>
      <c r="O338" s="120"/>
      <c r="P338" s="119"/>
      <c r="Q338" s="120"/>
      <c r="R338" s="118"/>
      <c r="S338" s="119"/>
      <c r="T338" s="119"/>
      <c r="U338" s="119"/>
      <c r="V338" s="119"/>
      <c r="W338" s="117"/>
      <c r="X338" s="119"/>
      <c r="Y338" s="117"/>
      <c r="Z338" s="117"/>
      <c r="AA338" s="134"/>
      <c r="AB338" s="118"/>
      <c r="AC338" s="134"/>
      <c r="AD338" s="134"/>
      <c r="AE338" s="134"/>
      <c r="AF338" s="117"/>
      <c r="AG338" s="124"/>
      <c r="AH338" s="124"/>
      <c r="AI338" s="124"/>
    </row>
    <row r="339" ht="12.0" customHeight="1">
      <c r="A339" s="112"/>
      <c r="B339" s="112"/>
      <c r="C339" s="112"/>
      <c r="D339" s="117"/>
      <c r="E339" s="114"/>
      <c r="F339" s="117"/>
      <c r="G339" s="117"/>
      <c r="H339" s="136"/>
      <c r="I339" s="117"/>
      <c r="J339" s="117"/>
      <c r="K339" s="118"/>
      <c r="L339" s="119"/>
      <c r="M339" s="120"/>
      <c r="N339" s="135"/>
      <c r="O339" s="120"/>
      <c r="P339" s="119"/>
      <c r="Q339" s="120"/>
      <c r="R339" s="118"/>
      <c r="S339" s="119"/>
      <c r="T339" s="119"/>
      <c r="U339" s="119"/>
      <c r="V339" s="119"/>
      <c r="W339" s="117"/>
      <c r="X339" s="119"/>
      <c r="Y339" s="117"/>
      <c r="Z339" s="117"/>
      <c r="AA339" s="134"/>
      <c r="AB339" s="118"/>
      <c r="AC339" s="134"/>
      <c r="AD339" s="134"/>
      <c r="AE339" s="134"/>
      <c r="AF339" s="117"/>
      <c r="AG339" s="124"/>
      <c r="AH339" s="124"/>
      <c r="AI339" s="124"/>
    </row>
    <row r="340" ht="12.0" customHeight="1">
      <c r="A340" s="112"/>
      <c r="B340" s="112"/>
      <c r="C340" s="112"/>
      <c r="D340" s="117"/>
      <c r="E340" s="114"/>
      <c r="F340" s="117"/>
      <c r="G340" s="117"/>
      <c r="H340" s="136"/>
      <c r="I340" s="117"/>
      <c r="J340" s="117"/>
      <c r="K340" s="118"/>
      <c r="L340" s="119"/>
      <c r="M340" s="120"/>
      <c r="N340" s="135"/>
      <c r="O340" s="120"/>
      <c r="P340" s="119"/>
      <c r="Q340" s="120"/>
      <c r="R340" s="118"/>
      <c r="S340" s="119"/>
      <c r="T340" s="119"/>
      <c r="U340" s="119"/>
      <c r="V340" s="119"/>
      <c r="W340" s="117"/>
      <c r="X340" s="119"/>
      <c r="Y340" s="117"/>
      <c r="Z340" s="117"/>
      <c r="AA340" s="134"/>
      <c r="AB340" s="118"/>
      <c r="AC340" s="134"/>
      <c r="AD340" s="134"/>
      <c r="AE340" s="134"/>
      <c r="AF340" s="117"/>
      <c r="AG340" s="124"/>
      <c r="AH340" s="124"/>
      <c r="AI340" s="124"/>
    </row>
    <row r="341" ht="12.0" customHeight="1">
      <c r="A341" s="112"/>
      <c r="B341" s="112"/>
      <c r="C341" s="112"/>
      <c r="D341" s="117"/>
      <c r="E341" s="114"/>
      <c r="F341" s="117"/>
      <c r="G341" s="117"/>
      <c r="H341" s="136"/>
      <c r="I341" s="117"/>
      <c r="J341" s="117"/>
      <c r="K341" s="118"/>
      <c r="L341" s="119"/>
      <c r="M341" s="120"/>
      <c r="N341" s="135"/>
      <c r="O341" s="120"/>
      <c r="P341" s="119"/>
      <c r="Q341" s="120"/>
      <c r="R341" s="118"/>
      <c r="S341" s="119"/>
      <c r="T341" s="119"/>
      <c r="U341" s="119"/>
      <c r="V341" s="119"/>
      <c r="W341" s="117"/>
      <c r="X341" s="119"/>
      <c r="Y341" s="117"/>
      <c r="Z341" s="117"/>
      <c r="AA341" s="134"/>
      <c r="AB341" s="118"/>
      <c r="AC341" s="134"/>
      <c r="AD341" s="134"/>
      <c r="AE341" s="134"/>
      <c r="AF341" s="117"/>
      <c r="AG341" s="124"/>
      <c r="AH341" s="124"/>
      <c r="AI341" s="124"/>
    </row>
    <row r="342" ht="12.0" customHeight="1">
      <c r="A342" s="112"/>
      <c r="B342" s="112"/>
      <c r="C342" s="112"/>
      <c r="D342" s="117"/>
      <c r="E342" s="114"/>
      <c r="F342" s="117"/>
      <c r="G342" s="117"/>
      <c r="H342" s="136"/>
      <c r="I342" s="117"/>
      <c r="J342" s="117"/>
      <c r="K342" s="118"/>
      <c r="L342" s="119"/>
      <c r="M342" s="120"/>
      <c r="N342" s="135"/>
      <c r="O342" s="120"/>
      <c r="P342" s="119"/>
      <c r="Q342" s="120"/>
      <c r="R342" s="118"/>
      <c r="S342" s="119"/>
      <c r="T342" s="119"/>
      <c r="U342" s="119"/>
      <c r="V342" s="119"/>
      <c r="W342" s="117"/>
      <c r="X342" s="119"/>
      <c r="Y342" s="117"/>
      <c r="Z342" s="117"/>
      <c r="AA342" s="134"/>
      <c r="AB342" s="118"/>
      <c r="AC342" s="134"/>
      <c r="AD342" s="134"/>
      <c r="AE342" s="134"/>
      <c r="AF342" s="117"/>
      <c r="AG342" s="124"/>
      <c r="AH342" s="124"/>
      <c r="AI342" s="124"/>
    </row>
    <row r="343" ht="12.0" customHeight="1">
      <c r="A343" s="112"/>
      <c r="B343" s="112"/>
      <c r="C343" s="112"/>
      <c r="D343" s="117"/>
      <c r="E343" s="114"/>
      <c r="F343" s="117"/>
      <c r="G343" s="117"/>
      <c r="H343" s="136"/>
      <c r="I343" s="117"/>
      <c r="J343" s="117"/>
      <c r="K343" s="118"/>
      <c r="L343" s="119"/>
      <c r="M343" s="120"/>
      <c r="N343" s="135"/>
      <c r="O343" s="120"/>
      <c r="P343" s="119"/>
      <c r="Q343" s="120"/>
      <c r="R343" s="118"/>
      <c r="S343" s="119"/>
      <c r="T343" s="119"/>
      <c r="U343" s="119"/>
      <c r="V343" s="119"/>
      <c r="W343" s="117"/>
      <c r="X343" s="119"/>
      <c r="Y343" s="117"/>
      <c r="Z343" s="117"/>
      <c r="AA343" s="134"/>
      <c r="AB343" s="118"/>
      <c r="AC343" s="134"/>
      <c r="AD343" s="134"/>
      <c r="AE343" s="134"/>
      <c r="AF343" s="117"/>
      <c r="AG343" s="124"/>
      <c r="AH343" s="124"/>
      <c r="AI343" s="124"/>
    </row>
    <row r="344" ht="12.0" customHeight="1">
      <c r="A344" s="112"/>
      <c r="B344" s="112"/>
      <c r="C344" s="112"/>
      <c r="D344" s="117"/>
      <c r="E344" s="114"/>
      <c r="F344" s="117"/>
      <c r="G344" s="117"/>
      <c r="H344" s="136"/>
      <c r="I344" s="117"/>
      <c r="J344" s="117"/>
      <c r="K344" s="118"/>
      <c r="L344" s="119"/>
      <c r="M344" s="120"/>
      <c r="N344" s="135"/>
      <c r="O344" s="120"/>
      <c r="P344" s="119"/>
      <c r="Q344" s="120"/>
      <c r="R344" s="118"/>
      <c r="S344" s="119"/>
      <c r="T344" s="119"/>
      <c r="U344" s="119"/>
      <c r="V344" s="119"/>
      <c r="W344" s="117"/>
      <c r="X344" s="119"/>
      <c r="Y344" s="117"/>
      <c r="Z344" s="117"/>
      <c r="AA344" s="134"/>
      <c r="AB344" s="118"/>
      <c r="AC344" s="134"/>
      <c r="AD344" s="134"/>
      <c r="AE344" s="134"/>
      <c r="AF344" s="117"/>
      <c r="AG344" s="124"/>
      <c r="AH344" s="124"/>
      <c r="AI344" s="124"/>
    </row>
    <row r="345" ht="12.0" customHeight="1">
      <c r="A345" s="112"/>
      <c r="B345" s="112"/>
      <c r="C345" s="112"/>
      <c r="D345" s="117"/>
      <c r="E345" s="114"/>
      <c r="F345" s="117"/>
      <c r="G345" s="117"/>
      <c r="H345" s="136"/>
      <c r="I345" s="117"/>
      <c r="J345" s="117"/>
      <c r="K345" s="118"/>
      <c r="L345" s="119"/>
      <c r="M345" s="120"/>
      <c r="N345" s="135"/>
      <c r="O345" s="120"/>
      <c r="P345" s="119"/>
      <c r="Q345" s="120"/>
      <c r="R345" s="118"/>
      <c r="S345" s="119"/>
      <c r="T345" s="119"/>
      <c r="U345" s="119"/>
      <c r="V345" s="119"/>
      <c r="W345" s="117"/>
      <c r="X345" s="119"/>
      <c r="Y345" s="117"/>
      <c r="Z345" s="117"/>
      <c r="AA345" s="134"/>
      <c r="AB345" s="118"/>
      <c r="AC345" s="134"/>
      <c r="AD345" s="134"/>
      <c r="AE345" s="134"/>
      <c r="AF345" s="117"/>
      <c r="AG345" s="124"/>
      <c r="AH345" s="124"/>
      <c r="AI345" s="124"/>
    </row>
    <row r="346" ht="12.0" customHeight="1">
      <c r="A346" s="112"/>
      <c r="B346" s="112"/>
      <c r="C346" s="112"/>
      <c r="D346" s="117"/>
      <c r="E346" s="114"/>
      <c r="F346" s="117"/>
      <c r="G346" s="117"/>
      <c r="H346" s="136"/>
      <c r="I346" s="117"/>
      <c r="J346" s="117"/>
      <c r="K346" s="118"/>
      <c r="L346" s="119"/>
      <c r="M346" s="120"/>
      <c r="N346" s="135"/>
      <c r="O346" s="120"/>
      <c r="P346" s="119"/>
      <c r="Q346" s="120"/>
      <c r="R346" s="118"/>
      <c r="S346" s="119"/>
      <c r="T346" s="119"/>
      <c r="U346" s="119"/>
      <c r="V346" s="119"/>
      <c r="W346" s="117"/>
      <c r="X346" s="119"/>
      <c r="Y346" s="117"/>
      <c r="Z346" s="117"/>
      <c r="AA346" s="134"/>
      <c r="AB346" s="118"/>
      <c r="AC346" s="134"/>
      <c r="AD346" s="134"/>
      <c r="AE346" s="134"/>
      <c r="AF346" s="117"/>
      <c r="AG346" s="124"/>
      <c r="AH346" s="124"/>
      <c r="AI346" s="124"/>
    </row>
    <row r="347" ht="12.0" customHeight="1">
      <c r="A347" s="112"/>
      <c r="B347" s="112"/>
      <c r="C347" s="112"/>
      <c r="D347" s="117"/>
      <c r="E347" s="114"/>
      <c r="F347" s="117"/>
      <c r="G347" s="117"/>
      <c r="H347" s="136"/>
      <c r="I347" s="117"/>
      <c r="J347" s="117"/>
      <c r="K347" s="118"/>
      <c r="L347" s="119"/>
      <c r="M347" s="120"/>
      <c r="N347" s="135"/>
      <c r="O347" s="120"/>
      <c r="P347" s="119"/>
      <c r="Q347" s="120"/>
      <c r="R347" s="118"/>
      <c r="S347" s="119"/>
      <c r="T347" s="119"/>
      <c r="U347" s="119"/>
      <c r="V347" s="119"/>
      <c r="W347" s="117"/>
      <c r="X347" s="119"/>
      <c r="Y347" s="117"/>
      <c r="Z347" s="117"/>
      <c r="AA347" s="134"/>
      <c r="AB347" s="118"/>
      <c r="AC347" s="134"/>
      <c r="AD347" s="134"/>
      <c r="AE347" s="134"/>
      <c r="AF347" s="117"/>
      <c r="AG347" s="124"/>
      <c r="AH347" s="124"/>
      <c r="AI347" s="124"/>
    </row>
    <row r="348" ht="12.0" customHeight="1">
      <c r="A348" s="112"/>
      <c r="B348" s="112"/>
      <c r="C348" s="112"/>
      <c r="D348" s="117"/>
      <c r="E348" s="114"/>
      <c r="F348" s="117"/>
      <c r="G348" s="117"/>
      <c r="H348" s="136"/>
      <c r="I348" s="117"/>
      <c r="J348" s="117"/>
      <c r="K348" s="118"/>
      <c r="L348" s="119"/>
      <c r="M348" s="120"/>
      <c r="N348" s="135"/>
      <c r="O348" s="120"/>
      <c r="P348" s="119"/>
      <c r="Q348" s="120"/>
      <c r="R348" s="118"/>
      <c r="S348" s="119"/>
      <c r="T348" s="119"/>
      <c r="U348" s="119"/>
      <c r="V348" s="119"/>
      <c r="W348" s="117"/>
      <c r="X348" s="119"/>
      <c r="Y348" s="117"/>
      <c r="Z348" s="117"/>
      <c r="AA348" s="134"/>
      <c r="AB348" s="118"/>
      <c r="AC348" s="134"/>
      <c r="AD348" s="134"/>
      <c r="AE348" s="134"/>
      <c r="AF348" s="117"/>
      <c r="AG348" s="124"/>
      <c r="AH348" s="124"/>
      <c r="AI348" s="124"/>
    </row>
    <row r="349" ht="12.0" customHeight="1">
      <c r="A349" s="112"/>
      <c r="B349" s="112"/>
      <c r="C349" s="112"/>
      <c r="D349" s="117"/>
      <c r="E349" s="114"/>
      <c r="F349" s="117"/>
      <c r="G349" s="117"/>
      <c r="H349" s="136"/>
      <c r="I349" s="117"/>
      <c r="J349" s="117"/>
      <c r="K349" s="118"/>
      <c r="L349" s="119"/>
      <c r="M349" s="120"/>
      <c r="N349" s="135"/>
      <c r="O349" s="120"/>
      <c r="P349" s="119"/>
      <c r="Q349" s="120"/>
      <c r="R349" s="118"/>
      <c r="S349" s="119"/>
      <c r="T349" s="119"/>
      <c r="U349" s="119"/>
      <c r="V349" s="119"/>
      <c r="W349" s="117"/>
      <c r="X349" s="119"/>
      <c r="Y349" s="117"/>
      <c r="Z349" s="117"/>
      <c r="AA349" s="134"/>
      <c r="AB349" s="118"/>
      <c r="AC349" s="134"/>
      <c r="AD349" s="134"/>
      <c r="AE349" s="134"/>
      <c r="AF349" s="117"/>
      <c r="AG349" s="124"/>
      <c r="AH349" s="124"/>
      <c r="AI349" s="124"/>
    </row>
    <row r="350" ht="12.0" customHeight="1">
      <c r="A350" s="112"/>
      <c r="B350" s="112"/>
      <c r="C350" s="112"/>
      <c r="D350" s="117"/>
      <c r="E350" s="114"/>
      <c r="F350" s="117"/>
      <c r="G350" s="117"/>
      <c r="H350" s="136"/>
      <c r="I350" s="117"/>
      <c r="J350" s="117"/>
      <c r="K350" s="118"/>
      <c r="L350" s="119"/>
      <c r="M350" s="120"/>
      <c r="N350" s="135"/>
      <c r="O350" s="120"/>
      <c r="P350" s="119"/>
      <c r="Q350" s="120"/>
      <c r="R350" s="118"/>
      <c r="S350" s="119"/>
      <c r="T350" s="119"/>
      <c r="U350" s="119"/>
      <c r="V350" s="119"/>
      <c r="W350" s="117"/>
      <c r="X350" s="119"/>
      <c r="Y350" s="117"/>
      <c r="Z350" s="117"/>
      <c r="AA350" s="134"/>
      <c r="AB350" s="118"/>
      <c r="AC350" s="134"/>
      <c r="AD350" s="134"/>
      <c r="AE350" s="134"/>
      <c r="AF350" s="117"/>
      <c r="AG350" s="124"/>
      <c r="AH350" s="124"/>
      <c r="AI350" s="124"/>
    </row>
    <row r="351" ht="12.0" customHeight="1">
      <c r="A351" s="112"/>
      <c r="B351" s="112"/>
      <c r="C351" s="112"/>
      <c r="D351" s="117"/>
      <c r="E351" s="114"/>
      <c r="F351" s="117"/>
      <c r="G351" s="117"/>
      <c r="H351" s="136"/>
      <c r="I351" s="117"/>
      <c r="J351" s="117"/>
      <c r="K351" s="118"/>
      <c r="L351" s="119"/>
      <c r="M351" s="120"/>
      <c r="N351" s="135"/>
      <c r="O351" s="120"/>
      <c r="P351" s="119"/>
      <c r="Q351" s="120"/>
      <c r="R351" s="118"/>
      <c r="S351" s="119"/>
      <c r="T351" s="119"/>
      <c r="U351" s="119"/>
      <c r="V351" s="119"/>
      <c r="W351" s="117"/>
      <c r="X351" s="119"/>
      <c r="Y351" s="117"/>
      <c r="Z351" s="117"/>
      <c r="AA351" s="134"/>
      <c r="AB351" s="118"/>
      <c r="AC351" s="134"/>
      <c r="AD351" s="134"/>
      <c r="AE351" s="134"/>
      <c r="AF351" s="117"/>
      <c r="AG351" s="124"/>
      <c r="AH351" s="124"/>
      <c r="AI351" s="124"/>
    </row>
    <row r="352" ht="12.0" customHeight="1">
      <c r="A352" s="112"/>
      <c r="B352" s="112"/>
      <c r="C352" s="112"/>
      <c r="D352" s="117"/>
      <c r="E352" s="114"/>
      <c r="F352" s="117"/>
      <c r="G352" s="117"/>
      <c r="H352" s="136"/>
      <c r="I352" s="117"/>
      <c r="J352" s="117"/>
      <c r="K352" s="118"/>
      <c r="L352" s="119"/>
      <c r="M352" s="120"/>
      <c r="N352" s="135"/>
      <c r="O352" s="120"/>
      <c r="P352" s="119"/>
      <c r="Q352" s="120"/>
      <c r="R352" s="118"/>
      <c r="S352" s="119"/>
      <c r="T352" s="119"/>
      <c r="U352" s="119"/>
      <c r="V352" s="119"/>
      <c r="W352" s="117"/>
      <c r="X352" s="119"/>
      <c r="Y352" s="117"/>
      <c r="Z352" s="117"/>
      <c r="AA352" s="134"/>
      <c r="AB352" s="118"/>
      <c r="AC352" s="134"/>
      <c r="AD352" s="134"/>
      <c r="AE352" s="134"/>
      <c r="AF352" s="117"/>
      <c r="AG352" s="124"/>
      <c r="AH352" s="124"/>
      <c r="AI352" s="124"/>
    </row>
    <row r="353" ht="12.0" customHeight="1">
      <c r="A353" s="112"/>
      <c r="B353" s="112"/>
      <c r="C353" s="112"/>
      <c r="D353" s="117"/>
      <c r="E353" s="114"/>
      <c r="F353" s="117"/>
      <c r="G353" s="117"/>
      <c r="H353" s="136"/>
      <c r="I353" s="117"/>
      <c r="J353" s="117"/>
      <c r="K353" s="118"/>
      <c r="L353" s="119"/>
      <c r="M353" s="120"/>
      <c r="N353" s="135"/>
      <c r="O353" s="120"/>
      <c r="P353" s="119"/>
      <c r="Q353" s="120"/>
      <c r="R353" s="118"/>
      <c r="S353" s="119"/>
      <c r="T353" s="119"/>
      <c r="U353" s="119"/>
      <c r="V353" s="119"/>
      <c r="W353" s="117"/>
      <c r="X353" s="119"/>
      <c r="Y353" s="117"/>
      <c r="Z353" s="117"/>
      <c r="AA353" s="134"/>
      <c r="AB353" s="118"/>
      <c r="AC353" s="134"/>
      <c r="AD353" s="134"/>
      <c r="AE353" s="134"/>
      <c r="AF353" s="117"/>
      <c r="AG353" s="124"/>
      <c r="AH353" s="124"/>
      <c r="AI353" s="124"/>
    </row>
    <row r="354" ht="12.0" customHeight="1">
      <c r="A354" s="112"/>
      <c r="B354" s="112"/>
      <c r="C354" s="112"/>
      <c r="D354" s="117"/>
      <c r="E354" s="114"/>
      <c r="F354" s="117"/>
      <c r="G354" s="117"/>
      <c r="H354" s="136"/>
      <c r="I354" s="117"/>
      <c r="J354" s="117"/>
      <c r="K354" s="118"/>
      <c r="L354" s="119"/>
      <c r="M354" s="120"/>
      <c r="N354" s="135"/>
      <c r="O354" s="120"/>
      <c r="P354" s="119"/>
      <c r="Q354" s="120"/>
      <c r="R354" s="118"/>
      <c r="S354" s="119"/>
      <c r="T354" s="119"/>
      <c r="U354" s="119"/>
      <c r="V354" s="119"/>
      <c r="W354" s="117"/>
      <c r="X354" s="119"/>
      <c r="Y354" s="117"/>
      <c r="Z354" s="117"/>
      <c r="AA354" s="134"/>
      <c r="AB354" s="118"/>
      <c r="AC354" s="134"/>
      <c r="AD354" s="134"/>
      <c r="AE354" s="134"/>
      <c r="AF354" s="117"/>
      <c r="AG354" s="124"/>
      <c r="AH354" s="124"/>
      <c r="AI354" s="124"/>
    </row>
    <row r="355" ht="12.0" customHeight="1">
      <c r="A355" s="112"/>
      <c r="B355" s="112"/>
      <c r="C355" s="112"/>
      <c r="D355" s="117"/>
      <c r="E355" s="114"/>
      <c r="F355" s="117"/>
      <c r="G355" s="117"/>
      <c r="H355" s="136"/>
      <c r="I355" s="117"/>
      <c r="J355" s="117"/>
      <c r="K355" s="118"/>
      <c r="L355" s="119"/>
      <c r="M355" s="120"/>
      <c r="N355" s="135"/>
      <c r="O355" s="120"/>
      <c r="P355" s="119"/>
      <c r="Q355" s="120"/>
      <c r="R355" s="118"/>
      <c r="S355" s="119"/>
      <c r="T355" s="119"/>
      <c r="U355" s="119"/>
      <c r="V355" s="119"/>
      <c r="W355" s="117"/>
      <c r="X355" s="119"/>
      <c r="Y355" s="117"/>
      <c r="Z355" s="117"/>
      <c r="AA355" s="134"/>
      <c r="AB355" s="118"/>
      <c r="AC355" s="134"/>
      <c r="AD355" s="134"/>
      <c r="AE355" s="134"/>
      <c r="AF355" s="117"/>
      <c r="AG355" s="124"/>
      <c r="AH355" s="124"/>
      <c r="AI355" s="124"/>
    </row>
    <row r="356" ht="12.0" customHeight="1">
      <c r="A356" s="112"/>
      <c r="B356" s="112"/>
      <c r="C356" s="112"/>
      <c r="D356" s="117"/>
      <c r="E356" s="114"/>
      <c r="F356" s="117"/>
      <c r="G356" s="117"/>
      <c r="H356" s="136"/>
      <c r="I356" s="117"/>
      <c r="J356" s="117"/>
      <c r="K356" s="118"/>
      <c r="L356" s="119"/>
      <c r="M356" s="120"/>
      <c r="N356" s="135"/>
      <c r="O356" s="120"/>
      <c r="P356" s="119"/>
      <c r="Q356" s="120"/>
      <c r="R356" s="118"/>
      <c r="S356" s="119"/>
      <c r="T356" s="119"/>
      <c r="U356" s="119"/>
      <c r="V356" s="119"/>
      <c r="W356" s="117"/>
      <c r="X356" s="119"/>
      <c r="Y356" s="117"/>
      <c r="Z356" s="117"/>
      <c r="AA356" s="134"/>
      <c r="AB356" s="118"/>
      <c r="AC356" s="134"/>
      <c r="AD356" s="134"/>
      <c r="AE356" s="134"/>
      <c r="AF356" s="117"/>
      <c r="AG356" s="124"/>
      <c r="AH356" s="124"/>
      <c r="AI356" s="124"/>
    </row>
    <row r="357" ht="12.0" customHeight="1">
      <c r="A357" s="112"/>
      <c r="B357" s="112"/>
      <c r="C357" s="112"/>
      <c r="D357" s="117"/>
      <c r="E357" s="114"/>
      <c r="F357" s="117"/>
      <c r="G357" s="117"/>
      <c r="H357" s="136"/>
      <c r="I357" s="117"/>
      <c r="J357" s="117"/>
      <c r="K357" s="118"/>
      <c r="L357" s="119"/>
      <c r="M357" s="120"/>
      <c r="N357" s="135"/>
      <c r="O357" s="120"/>
      <c r="P357" s="119"/>
      <c r="Q357" s="120"/>
      <c r="R357" s="118"/>
      <c r="S357" s="119"/>
      <c r="T357" s="119"/>
      <c r="U357" s="119"/>
      <c r="V357" s="119"/>
      <c r="W357" s="117"/>
      <c r="X357" s="119"/>
      <c r="Y357" s="117"/>
      <c r="Z357" s="117"/>
      <c r="AA357" s="134"/>
      <c r="AB357" s="118"/>
      <c r="AC357" s="134"/>
      <c r="AD357" s="134"/>
      <c r="AE357" s="134"/>
      <c r="AF357" s="117"/>
      <c r="AG357" s="124"/>
      <c r="AH357" s="124"/>
      <c r="AI357" s="124"/>
    </row>
    <row r="358" ht="12.0" customHeight="1">
      <c r="A358" s="112"/>
      <c r="B358" s="112"/>
      <c r="C358" s="112"/>
      <c r="D358" s="117"/>
      <c r="E358" s="114"/>
      <c r="F358" s="117"/>
      <c r="G358" s="117"/>
      <c r="H358" s="136"/>
      <c r="I358" s="117"/>
      <c r="J358" s="117"/>
      <c r="K358" s="118"/>
      <c r="L358" s="119"/>
      <c r="M358" s="120"/>
      <c r="N358" s="135"/>
      <c r="O358" s="120"/>
      <c r="P358" s="119"/>
      <c r="Q358" s="120"/>
      <c r="R358" s="118"/>
      <c r="S358" s="119"/>
      <c r="T358" s="119"/>
      <c r="U358" s="119"/>
      <c r="V358" s="119"/>
      <c r="W358" s="117"/>
      <c r="X358" s="119"/>
      <c r="Y358" s="117"/>
      <c r="Z358" s="117"/>
      <c r="AA358" s="134"/>
      <c r="AB358" s="118"/>
      <c r="AC358" s="134"/>
      <c r="AD358" s="134"/>
      <c r="AE358" s="134"/>
      <c r="AF358" s="117"/>
      <c r="AG358" s="124"/>
      <c r="AH358" s="124"/>
      <c r="AI358" s="124"/>
    </row>
    <row r="359" ht="12.0" customHeight="1">
      <c r="A359" s="112"/>
      <c r="B359" s="112"/>
      <c r="C359" s="112"/>
      <c r="D359" s="117"/>
      <c r="E359" s="114"/>
      <c r="F359" s="117"/>
      <c r="G359" s="117"/>
      <c r="H359" s="136"/>
      <c r="I359" s="117"/>
      <c r="J359" s="117"/>
      <c r="K359" s="118"/>
      <c r="L359" s="119"/>
      <c r="M359" s="120"/>
      <c r="N359" s="135"/>
      <c r="O359" s="120"/>
      <c r="P359" s="119"/>
      <c r="Q359" s="120"/>
      <c r="R359" s="118"/>
      <c r="S359" s="119"/>
      <c r="T359" s="119"/>
      <c r="U359" s="119"/>
      <c r="V359" s="119"/>
      <c r="W359" s="117"/>
      <c r="X359" s="119"/>
      <c r="Y359" s="117"/>
      <c r="Z359" s="117"/>
      <c r="AA359" s="134"/>
      <c r="AB359" s="118"/>
      <c r="AC359" s="134"/>
      <c r="AD359" s="134"/>
      <c r="AE359" s="134"/>
      <c r="AF359" s="117"/>
      <c r="AG359" s="124"/>
      <c r="AH359" s="124"/>
      <c r="AI359" s="124"/>
    </row>
    <row r="360" ht="12.0" customHeight="1">
      <c r="A360" s="112"/>
      <c r="B360" s="112"/>
      <c r="C360" s="112"/>
      <c r="D360" s="117"/>
      <c r="E360" s="114"/>
      <c r="F360" s="117"/>
      <c r="G360" s="117"/>
      <c r="H360" s="136"/>
      <c r="I360" s="117"/>
      <c r="J360" s="117"/>
      <c r="K360" s="118"/>
      <c r="L360" s="119"/>
      <c r="M360" s="120"/>
      <c r="N360" s="135"/>
      <c r="O360" s="120"/>
      <c r="P360" s="119"/>
      <c r="Q360" s="120"/>
      <c r="R360" s="118"/>
      <c r="S360" s="119"/>
      <c r="T360" s="119"/>
      <c r="U360" s="119"/>
      <c r="V360" s="119"/>
      <c r="W360" s="117"/>
      <c r="X360" s="119"/>
      <c r="Y360" s="117"/>
      <c r="Z360" s="117"/>
      <c r="AA360" s="134"/>
      <c r="AB360" s="118"/>
      <c r="AC360" s="134"/>
      <c r="AD360" s="134"/>
      <c r="AE360" s="134"/>
      <c r="AF360" s="117"/>
      <c r="AG360" s="124"/>
      <c r="AH360" s="124"/>
      <c r="AI360" s="124"/>
    </row>
    <row r="361" ht="12.0" customHeight="1">
      <c r="A361" s="112"/>
      <c r="B361" s="112"/>
      <c r="C361" s="112"/>
      <c r="D361" s="117"/>
      <c r="E361" s="114"/>
      <c r="F361" s="117"/>
      <c r="G361" s="117"/>
      <c r="H361" s="136"/>
      <c r="I361" s="117"/>
      <c r="J361" s="117"/>
      <c r="K361" s="118"/>
      <c r="L361" s="119"/>
      <c r="M361" s="120"/>
      <c r="N361" s="135"/>
      <c r="O361" s="120"/>
      <c r="P361" s="119"/>
      <c r="Q361" s="120"/>
      <c r="R361" s="118"/>
      <c r="S361" s="119"/>
      <c r="T361" s="119"/>
      <c r="U361" s="119"/>
      <c r="V361" s="119"/>
      <c r="W361" s="117"/>
      <c r="X361" s="119"/>
      <c r="Y361" s="117"/>
      <c r="Z361" s="117"/>
      <c r="AA361" s="134"/>
      <c r="AB361" s="118"/>
      <c r="AC361" s="134"/>
      <c r="AD361" s="134"/>
      <c r="AE361" s="134"/>
      <c r="AF361" s="117"/>
      <c r="AG361" s="124"/>
      <c r="AH361" s="124"/>
      <c r="AI361" s="124"/>
    </row>
    <row r="362" ht="12.0" customHeight="1">
      <c r="A362" s="112"/>
      <c r="B362" s="112"/>
      <c r="C362" s="112"/>
      <c r="D362" s="117"/>
      <c r="E362" s="114"/>
      <c r="F362" s="117"/>
      <c r="G362" s="117"/>
      <c r="H362" s="136"/>
      <c r="I362" s="117"/>
      <c r="J362" s="117"/>
      <c r="K362" s="118"/>
      <c r="L362" s="119"/>
      <c r="M362" s="120"/>
      <c r="N362" s="135"/>
      <c r="O362" s="120"/>
      <c r="P362" s="119"/>
      <c r="Q362" s="120"/>
      <c r="R362" s="118"/>
      <c r="S362" s="119"/>
      <c r="T362" s="119"/>
      <c r="U362" s="119"/>
      <c r="V362" s="119"/>
      <c r="W362" s="117"/>
      <c r="X362" s="119"/>
      <c r="Y362" s="117"/>
      <c r="Z362" s="117"/>
      <c r="AA362" s="134"/>
      <c r="AB362" s="118"/>
      <c r="AC362" s="134"/>
      <c r="AD362" s="134"/>
      <c r="AE362" s="134"/>
      <c r="AF362" s="117"/>
      <c r="AG362" s="124"/>
      <c r="AH362" s="124"/>
      <c r="AI362" s="124"/>
    </row>
    <row r="363" ht="12.0" customHeight="1">
      <c r="A363" s="112"/>
      <c r="B363" s="112"/>
      <c r="C363" s="112"/>
      <c r="D363" s="117"/>
      <c r="E363" s="114"/>
      <c r="F363" s="117"/>
      <c r="G363" s="117"/>
      <c r="H363" s="136"/>
      <c r="I363" s="117"/>
      <c r="J363" s="117"/>
      <c r="K363" s="118"/>
      <c r="L363" s="119"/>
      <c r="M363" s="120"/>
      <c r="N363" s="135"/>
      <c r="O363" s="120"/>
      <c r="P363" s="119"/>
      <c r="Q363" s="120"/>
      <c r="R363" s="118"/>
      <c r="S363" s="119"/>
      <c r="T363" s="119"/>
      <c r="U363" s="119"/>
      <c r="V363" s="119"/>
      <c r="W363" s="117"/>
      <c r="X363" s="119"/>
      <c r="Y363" s="117"/>
      <c r="Z363" s="117"/>
      <c r="AA363" s="134"/>
      <c r="AB363" s="118"/>
      <c r="AC363" s="134"/>
      <c r="AD363" s="134"/>
      <c r="AE363" s="134"/>
      <c r="AF363" s="117"/>
      <c r="AG363" s="124"/>
      <c r="AH363" s="124"/>
      <c r="AI363" s="124"/>
    </row>
    <row r="364" ht="12.0" customHeight="1">
      <c r="A364" s="112"/>
      <c r="B364" s="112"/>
      <c r="C364" s="112"/>
      <c r="D364" s="117"/>
      <c r="E364" s="114"/>
      <c r="F364" s="117"/>
      <c r="G364" s="117"/>
      <c r="H364" s="136"/>
      <c r="I364" s="117"/>
      <c r="J364" s="117"/>
      <c r="K364" s="118"/>
      <c r="L364" s="119"/>
      <c r="M364" s="120"/>
      <c r="N364" s="135"/>
      <c r="O364" s="120"/>
      <c r="P364" s="119"/>
      <c r="Q364" s="120"/>
      <c r="R364" s="118"/>
      <c r="S364" s="119"/>
      <c r="T364" s="119"/>
      <c r="U364" s="119"/>
      <c r="V364" s="119"/>
      <c r="W364" s="117"/>
      <c r="X364" s="119"/>
      <c r="Y364" s="117"/>
      <c r="Z364" s="117"/>
      <c r="AA364" s="134"/>
      <c r="AB364" s="118"/>
      <c r="AC364" s="134"/>
      <c r="AD364" s="134"/>
      <c r="AE364" s="134"/>
      <c r="AF364" s="117"/>
      <c r="AG364" s="124"/>
      <c r="AH364" s="124"/>
      <c r="AI364" s="124"/>
    </row>
    <row r="365" ht="12.0" customHeight="1">
      <c r="A365" s="112"/>
      <c r="B365" s="112"/>
      <c r="C365" s="112"/>
      <c r="D365" s="117"/>
      <c r="E365" s="114"/>
      <c r="F365" s="117"/>
      <c r="G365" s="117"/>
      <c r="H365" s="136"/>
      <c r="I365" s="117"/>
      <c r="J365" s="117"/>
      <c r="K365" s="118"/>
      <c r="L365" s="119"/>
      <c r="M365" s="120"/>
      <c r="N365" s="135"/>
      <c r="O365" s="120"/>
      <c r="P365" s="119"/>
      <c r="Q365" s="120"/>
      <c r="R365" s="118"/>
      <c r="S365" s="119"/>
      <c r="T365" s="119"/>
      <c r="U365" s="119"/>
      <c r="V365" s="119"/>
      <c r="W365" s="117"/>
      <c r="X365" s="119"/>
      <c r="Y365" s="117"/>
      <c r="Z365" s="117"/>
      <c r="AA365" s="134"/>
      <c r="AB365" s="118"/>
      <c r="AC365" s="134"/>
      <c r="AD365" s="134"/>
      <c r="AE365" s="134"/>
      <c r="AF365" s="117"/>
      <c r="AG365" s="124"/>
      <c r="AH365" s="124"/>
      <c r="AI365" s="124"/>
    </row>
    <row r="366" ht="12.0" customHeight="1">
      <c r="A366" s="112"/>
      <c r="B366" s="112"/>
      <c r="C366" s="112"/>
      <c r="D366" s="117"/>
      <c r="E366" s="114"/>
      <c r="F366" s="117"/>
      <c r="G366" s="117"/>
      <c r="H366" s="136"/>
      <c r="I366" s="117"/>
      <c r="J366" s="117"/>
      <c r="K366" s="118"/>
      <c r="L366" s="119"/>
      <c r="M366" s="120"/>
      <c r="N366" s="135"/>
      <c r="O366" s="120"/>
      <c r="P366" s="119"/>
      <c r="Q366" s="120"/>
      <c r="R366" s="118"/>
      <c r="S366" s="119"/>
      <c r="T366" s="119"/>
      <c r="U366" s="119"/>
      <c r="V366" s="119"/>
      <c r="W366" s="117"/>
      <c r="X366" s="119"/>
      <c r="Y366" s="117"/>
      <c r="Z366" s="117"/>
      <c r="AA366" s="134"/>
      <c r="AB366" s="118"/>
      <c r="AC366" s="134"/>
      <c r="AD366" s="134"/>
      <c r="AE366" s="134"/>
      <c r="AF366" s="117"/>
      <c r="AG366" s="124"/>
      <c r="AH366" s="124"/>
      <c r="AI366" s="124"/>
    </row>
    <row r="367" ht="12.0" customHeight="1">
      <c r="A367" s="112"/>
      <c r="B367" s="112"/>
      <c r="C367" s="112"/>
      <c r="D367" s="117"/>
      <c r="E367" s="114"/>
      <c r="F367" s="117"/>
      <c r="G367" s="117"/>
      <c r="H367" s="136"/>
      <c r="I367" s="117"/>
      <c r="J367" s="117"/>
      <c r="K367" s="118"/>
      <c r="L367" s="119"/>
      <c r="M367" s="120"/>
      <c r="N367" s="135"/>
      <c r="O367" s="120"/>
      <c r="P367" s="119"/>
      <c r="Q367" s="120"/>
      <c r="R367" s="118"/>
      <c r="S367" s="119"/>
      <c r="T367" s="119"/>
      <c r="U367" s="119"/>
      <c r="V367" s="119"/>
      <c r="W367" s="117"/>
      <c r="X367" s="119"/>
      <c r="Y367" s="117"/>
      <c r="Z367" s="117"/>
      <c r="AA367" s="134"/>
      <c r="AB367" s="118"/>
      <c r="AC367" s="134"/>
      <c r="AD367" s="134"/>
      <c r="AE367" s="134"/>
      <c r="AF367" s="117"/>
      <c r="AG367" s="124"/>
      <c r="AH367" s="124"/>
      <c r="AI367" s="124"/>
    </row>
    <row r="368" ht="12.0" customHeight="1">
      <c r="A368" s="112"/>
      <c r="B368" s="112"/>
      <c r="C368" s="112"/>
      <c r="D368" s="117"/>
      <c r="E368" s="114"/>
      <c r="F368" s="117"/>
      <c r="G368" s="117"/>
      <c r="H368" s="136"/>
      <c r="I368" s="117"/>
      <c r="J368" s="117"/>
      <c r="K368" s="118"/>
      <c r="L368" s="119"/>
      <c r="M368" s="120"/>
      <c r="N368" s="135"/>
      <c r="O368" s="120"/>
      <c r="P368" s="119"/>
      <c r="Q368" s="120"/>
      <c r="R368" s="118"/>
      <c r="S368" s="119"/>
      <c r="T368" s="119"/>
      <c r="U368" s="119"/>
      <c r="V368" s="119"/>
      <c r="W368" s="117"/>
      <c r="X368" s="119"/>
      <c r="Y368" s="117"/>
      <c r="Z368" s="117"/>
      <c r="AA368" s="134"/>
      <c r="AB368" s="118"/>
      <c r="AC368" s="134"/>
      <c r="AD368" s="134"/>
      <c r="AE368" s="134"/>
      <c r="AF368" s="117"/>
      <c r="AG368" s="124"/>
      <c r="AH368" s="124"/>
      <c r="AI368" s="124"/>
    </row>
    <row r="369" ht="12.0" customHeight="1">
      <c r="A369" s="112"/>
      <c r="B369" s="112"/>
      <c r="C369" s="112"/>
      <c r="D369" s="117"/>
      <c r="E369" s="114"/>
      <c r="F369" s="117"/>
      <c r="G369" s="117"/>
      <c r="H369" s="136"/>
      <c r="I369" s="117"/>
      <c r="J369" s="117"/>
      <c r="K369" s="118"/>
      <c r="L369" s="119"/>
      <c r="M369" s="120"/>
      <c r="N369" s="135"/>
      <c r="O369" s="120"/>
      <c r="P369" s="119"/>
      <c r="Q369" s="120"/>
      <c r="R369" s="118"/>
      <c r="S369" s="119"/>
      <c r="T369" s="119"/>
      <c r="U369" s="119"/>
      <c r="V369" s="119"/>
      <c r="W369" s="117"/>
      <c r="X369" s="119"/>
      <c r="Y369" s="117"/>
      <c r="Z369" s="117"/>
      <c r="AA369" s="134"/>
      <c r="AB369" s="118"/>
      <c r="AC369" s="134"/>
      <c r="AD369" s="134"/>
      <c r="AE369" s="134"/>
      <c r="AF369" s="117"/>
      <c r="AG369" s="124"/>
      <c r="AH369" s="124"/>
      <c r="AI369" s="124"/>
    </row>
    <row r="370" ht="12.0" customHeight="1">
      <c r="A370" s="112"/>
      <c r="B370" s="112"/>
      <c r="C370" s="112"/>
      <c r="D370" s="117"/>
      <c r="E370" s="114"/>
      <c r="F370" s="117"/>
      <c r="G370" s="117"/>
      <c r="H370" s="136"/>
      <c r="I370" s="117"/>
      <c r="J370" s="117"/>
      <c r="K370" s="118"/>
      <c r="L370" s="119"/>
      <c r="M370" s="120"/>
      <c r="N370" s="135"/>
      <c r="O370" s="120"/>
      <c r="P370" s="119"/>
      <c r="Q370" s="120"/>
      <c r="R370" s="118"/>
      <c r="S370" s="119"/>
      <c r="T370" s="119"/>
      <c r="U370" s="119"/>
      <c r="V370" s="119"/>
      <c r="W370" s="117"/>
      <c r="X370" s="119"/>
      <c r="Y370" s="117"/>
      <c r="Z370" s="117"/>
      <c r="AA370" s="134"/>
      <c r="AB370" s="118"/>
      <c r="AC370" s="134"/>
      <c r="AD370" s="134"/>
      <c r="AE370" s="134"/>
      <c r="AF370" s="117"/>
      <c r="AG370" s="124"/>
      <c r="AH370" s="124"/>
      <c r="AI370" s="124"/>
    </row>
    <row r="371" ht="12.0" customHeight="1">
      <c r="A371" s="112"/>
      <c r="B371" s="112"/>
      <c r="C371" s="112"/>
      <c r="D371" s="117"/>
      <c r="E371" s="114"/>
      <c r="F371" s="117"/>
      <c r="G371" s="117"/>
      <c r="H371" s="136"/>
      <c r="I371" s="117"/>
      <c r="J371" s="117"/>
      <c r="K371" s="118"/>
      <c r="L371" s="119"/>
      <c r="M371" s="120"/>
      <c r="N371" s="135"/>
      <c r="O371" s="120"/>
      <c r="P371" s="119"/>
      <c r="Q371" s="120"/>
      <c r="R371" s="118"/>
      <c r="S371" s="119"/>
      <c r="T371" s="119"/>
      <c r="U371" s="119"/>
      <c r="V371" s="119"/>
      <c r="W371" s="117"/>
      <c r="X371" s="119"/>
      <c r="Y371" s="117"/>
      <c r="Z371" s="117"/>
      <c r="AA371" s="134"/>
      <c r="AB371" s="118"/>
      <c r="AC371" s="134"/>
      <c r="AD371" s="134"/>
      <c r="AE371" s="134"/>
      <c r="AF371" s="117"/>
      <c r="AG371" s="124"/>
      <c r="AH371" s="124"/>
      <c r="AI371" s="124"/>
    </row>
    <row r="372" ht="12.0" customHeight="1">
      <c r="A372" s="112"/>
      <c r="B372" s="112"/>
      <c r="C372" s="112"/>
      <c r="D372" s="117"/>
      <c r="E372" s="114"/>
      <c r="F372" s="117"/>
      <c r="G372" s="117"/>
      <c r="H372" s="136"/>
      <c r="I372" s="117"/>
      <c r="J372" s="117"/>
      <c r="K372" s="118"/>
      <c r="L372" s="119"/>
      <c r="M372" s="120"/>
      <c r="N372" s="135"/>
      <c r="O372" s="120"/>
      <c r="P372" s="119"/>
      <c r="Q372" s="120"/>
      <c r="R372" s="118"/>
      <c r="S372" s="119"/>
      <c r="T372" s="119"/>
      <c r="U372" s="119"/>
      <c r="V372" s="119"/>
      <c r="W372" s="117"/>
      <c r="X372" s="119"/>
      <c r="Y372" s="117"/>
      <c r="Z372" s="117"/>
      <c r="AA372" s="134"/>
      <c r="AB372" s="118"/>
      <c r="AC372" s="134"/>
      <c r="AD372" s="134"/>
      <c r="AE372" s="134"/>
      <c r="AF372" s="117"/>
      <c r="AG372" s="124"/>
      <c r="AH372" s="124"/>
      <c r="AI372" s="124"/>
    </row>
    <row r="373" ht="12.0" customHeight="1">
      <c r="A373" s="112"/>
      <c r="B373" s="112"/>
      <c r="C373" s="112"/>
      <c r="D373" s="117"/>
      <c r="E373" s="114"/>
      <c r="F373" s="117"/>
      <c r="G373" s="117"/>
      <c r="H373" s="136"/>
      <c r="I373" s="117"/>
      <c r="J373" s="117"/>
      <c r="K373" s="118"/>
      <c r="L373" s="119"/>
      <c r="M373" s="120"/>
      <c r="N373" s="135"/>
      <c r="O373" s="120"/>
      <c r="P373" s="119"/>
      <c r="Q373" s="120"/>
      <c r="R373" s="118"/>
      <c r="S373" s="119"/>
      <c r="T373" s="119"/>
      <c r="U373" s="119"/>
      <c r="V373" s="119"/>
      <c r="W373" s="117"/>
      <c r="X373" s="119"/>
      <c r="Y373" s="117"/>
      <c r="Z373" s="117"/>
      <c r="AA373" s="134"/>
      <c r="AB373" s="118"/>
      <c r="AC373" s="134"/>
      <c r="AD373" s="134"/>
      <c r="AE373" s="134"/>
      <c r="AF373" s="117"/>
      <c r="AG373" s="124"/>
      <c r="AH373" s="124"/>
      <c r="AI373" s="124"/>
    </row>
    <row r="374" ht="12.0" customHeight="1">
      <c r="A374" s="112"/>
      <c r="B374" s="112"/>
      <c r="C374" s="112"/>
      <c r="D374" s="117"/>
      <c r="E374" s="114"/>
      <c r="F374" s="117"/>
      <c r="G374" s="117"/>
      <c r="H374" s="136"/>
      <c r="I374" s="117"/>
      <c r="J374" s="117"/>
      <c r="K374" s="118"/>
      <c r="L374" s="119"/>
      <c r="M374" s="120"/>
      <c r="N374" s="135"/>
      <c r="O374" s="120"/>
      <c r="P374" s="119"/>
      <c r="Q374" s="120"/>
      <c r="R374" s="118"/>
      <c r="S374" s="119"/>
      <c r="T374" s="119"/>
      <c r="U374" s="119"/>
      <c r="V374" s="119"/>
      <c r="W374" s="117"/>
      <c r="X374" s="119"/>
      <c r="Y374" s="117"/>
      <c r="Z374" s="117"/>
      <c r="AA374" s="134"/>
      <c r="AB374" s="118"/>
      <c r="AC374" s="134"/>
      <c r="AD374" s="134"/>
      <c r="AE374" s="134"/>
      <c r="AF374" s="117"/>
      <c r="AG374" s="124"/>
      <c r="AH374" s="124"/>
      <c r="AI374" s="124"/>
    </row>
    <row r="375" ht="12.0" customHeight="1">
      <c r="A375" s="112"/>
      <c r="B375" s="112"/>
      <c r="C375" s="112"/>
      <c r="D375" s="117"/>
      <c r="E375" s="114"/>
      <c r="F375" s="117"/>
      <c r="G375" s="117"/>
      <c r="H375" s="136"/>
      <c r="I375" s="117"/>
      <c r="J375" s="117"/>
      <c r="K375" s="118"/>
      <c r="L375" s="119"/>
      <c r="M375" s="120"/>
      <c r="N375" s="135"/>
      <c r="O375" s="120"/>
      <c r="P375" s="119"/>
      <c r="Q375" s="120"/>
      <c r="R375" s="118"/>
      <c r="S375" s="119"/>
      <c r="T375" s="119"/>
      <c r="U375" s="119"/>
      <c r="V375" s="119"/>
      <c r="W375" s="117"/>
      <c r="X375" s="119"/>
      <c r="Y375" s="117"/>
      <c r="Z375" s="117"/>
      <c r="AA375" s="134"/>
      <c r="AB375" s="118"/>
      <c r="AC375" s="134"/>
      <c r="AD375" s="134"/>
      <c r="AE375" s="134"/>
      <c r="AF375" s="117"/>
      <c r="AG375" s="124"/>
      <c r="AH375" s="124"/>
      <c r="AI375" s="124"/>
    </row>
    <row r="376" ht="12.0" customHeight="1">
      <c r="A376" s="112"/>
      <c r="B376" s="112"/>
      <c r="C376" s="112"/>
      <c r="D376" s="117"/>
      <c r="E376" s="114"/>
      <c r="F376" s="117"/>
      <c r="G376" s="117"/>
      <c r="H376" s="136"/>
      <c r="I376" s="117"/>
      <c r="J376" s="117"/>
      <c r="K376" s="118"/>
      <c r="L376" s="119"/>
      <c r="M376" s="120"/>
      <c r="N376" s="135"/>
      <c r="O376" s="120"/>
      <c r="P376" s="119"/>
      <c r="Q376" s="120"/>
      <c r="R376" s="118"/>
      <c r="S376" s="119"/>
      <c r="T376" s="119"/>
      <c r="U376" s="119"/>
      <c r="V376" s="119"/>
      <c r="W376" s="117"/>
      <c r="X376" s="119"/>
      <c r="Y376" s="117"/>
      <c r="Z376" s="117"/>
      <c r="AA376" s="134"/>
      <c r="AB376" s="118"/>
      <c r="AC376" s="134"/>
      <c r="AD376" s="134"/>
      <c r="AE376" s="134"/>
      <c r="AF376" s="117"/>
      <c r="AG376" s="124"/>
      <c r="AH376" s="124"/>
      <c r="AI376" s="124"/>
    </row>
    <row r="377" ht="12.0" customHeight="1">
      <c r="A377" s="112"/>
      <c r="B377" s="112"/>
      <c r="C377" s="112"/>
      <c r="D377" s="117"/>
      <c r="E377" s="114"/>
      <c r="F377" s="117"/>
      <c r="G377" s="117"/>
      <c r="H377" s="136"/>
      <c r="I377" s="117"/>
      <c r="J377" s="117"/>
      <c r="K377" s="118"/>
      <c r="L377" s="119"/>
      <c r="M377" s="120"/>
      <c r="N377" s="135"/>
      <c r="O377" s="120"/>
      <c r="P377" s="119"/>
      <c r="Q377" s="120"/>
      <c r="R377" s="118"/>
      <c r="S377" s="119"/>
      <c r="T377" s="119"/>
      <c r="U377" s="119"/>
      <c r="V377" s="119"/>
      <c r="W377" s="117"/>
      <c r="X377" s="119"/>
      <c r="Y377" s="117"/>
      <c r="Z377" s="117"/>
      <c r="AA377" s="134"/>
      <c r="AB377" s="118"/>
      <c r="AC377" s="134"/>
      <c r="AD377" s="134"/>
      <c r="AE377" s="134"/>
      <c r="AF377" s="117"/>
      <c r="AG377" s="124"/>
      <c r="AH377" s="124"/>
      <c r="AI377" s="124"/>
    </row>
    <row r="378" ht="12.0" customHeight="1">
      <c r="A378" s="112"/>
      <c r="B378" s="112"/>
      <c r="C378" s="112"/>
      <c r="D378" s="117"/>
      <c r="E378" s="114"/>
      <c r="F378" s="117"/>
      <c r="G378" s="117"/>
      <c r="H378" s="136"/>
      <c r="I378" s="117"/>
      <c r="J378" s="117"/>
      <c r="K378" s="118"/>
      <c r="L378" s="119"/>
      <c r="M378" s="120"/>
      <c r="N378" s="135"/>
      <c r="O378" s="120"/>
      <c r="P378" s="119"/>
      <c r="Q378" s="120"/>
      <c r="R378" s="118"/>
      <c r="S378" s="119"/>
      <c r="T378" s="119"/>
      <c r="U378" s="119"/>
      <c r="V378" s="119"/>
      <c r="W378" s="117"/>
      <c r="X378" s="119"/>
      <c r="Y378" s="117"/>
      <c r="Z378" s="117"/>
      <c r="AA378" s="134"/>
      <c r="AB378" s="118"/>
      <c r="AC378" s="134"/>
      <c r="AD378" s="134"/>
      <c r="AE378" s="134"/>
      <c r="AF378" s="117"/>
      <c r="AG378" s="124"/>
      <c r="AH378" s="124"/>
      <c r="AI378" s="124"/>
    </row>
    <row r="379" ht="12.0" customHeight="1">
      <c r="A379" s="112"/>
      <c r="B379" s="112"/>
      <c r="C379" s="112"/>
      <c r="D379" s="117"/>
      <c r="E379" s="114"/>
      <c r="F379" s="117"/>
      <c r="G379" s="117"/>
      <c r="H379" s="136"/>
      <c r="I379" s="117"/>
      <c r="J379" s="117"/>
      <c r="K379" s="118"/>
      <c r="L379" s="119"/>
      <c r="M379" s="120"/>
      <c r="N379" s="135"/>
      <c r="O379" s="120"/>
      <c r="P379" s="119"/>
      <c r="Q379" s="120"/>
      <c r="R379" s="118"/>
      <c r="S379" s="119"/>
      <c r="T379" s="119"/>
      <c r="U379" s="119"/>
      <c r="V379" s="119"/>
      <c r="W379" s="117"/>
      <c r="X379" s="119"/>
      <c r="Y379" s="117"/>
      <c r="Z379" s="117"/>
      <c r="AA379" s="134"/>
      <c r="AB379" s="118"/>
      <c r="AC379" s="134"/>
      <c r="AD379" s="134"/>
      <c r="AE379" s="134"/>
      <c r="AF379" s="117"/>
      <c r="AG379" s="124"/>
      <c r="AH379" s="124"/>
      <c r="AI379" s="124"/>
    </row>
    <row r="380" ht="12.0" customHeight="1">
      <c r="A380" s="112"/>
      <c r="B380" s="112"/>
      <c r="C380" s="112"/>
      <c r="D380" s="117"/>
      <c r="E380" s="114"/>
      <c r="F380" s="117"/>
      <c r="G380" s="117"/>
      <c r="H380" s="136"/>
      <c r="I380" s="117"/>
      <c r="J380" s="117"/>
      <c r="K380" s="118"/>
      <c r="L380" s="119"/>
      <c r="M380" s="120"/>
      <c r="N380" s="135"/>
      <c r="O380" s="120"/>
      <c r="P380" s="119"/>
      <c r="Q380" s="120"/>
      <c r="R380" s="118"/>
      <c r="S380" s="119"/>
      <c r="T380" s="119"/>
      <c r="U380" s="119"/>
      <c r="V380" s="119"/>
      <c r="W380" s="117"/>
      <c r="X380" s="119"/>
      <c r="Y380" s="117"/>
      <c r="Z380" s="117"/>
      <c r="AA380" s="134"/>
      <c r="AB380" s="118"/>
      <c r="AC380" s="134"/>
      <c r="AD380" s="134"/>
      <c r="AE380" s="134"/>
      <c r="AF380" s="117"/>
      <c r="AG380" s="124"/>
      <c r="AH380" s="124"/>
      <c r="AI380" s="124"/>
    </row>
    <row r="381" ht="12.0" customHeight="1">
      <c r="A381" s="112"/>
      <c r="B381" s="112"/>
      <c r="C381" s="112"/>
      <c r="D381" s="117"/>
      <c r="E381" s="114"/>
      <c r="F381" s="117"/>
      <c r="G381" s="117"/>
      <c r="H381" s="136"/>
      <c r="I381" s="117"/>
      <c r="J381" s="117"/>
      <c r="K381" s="118"/>
      <c r="L381" s="119"/>
      <c r="M381" s="120"/>
      <c r="N381" s="135"/>
      <c r="O381" s="120"/>
      <c r="P381" s="119"/>
      <c r="Q381" s="120"/>
      <c r="R381" s="118"/>
      <c r="S381" s="119"/>
      <c r="T381" s="119"/>
      <c r="U381" s="119"/>
      <c r="V381" s="119"/>
      <c r="W381" s="117"/>
      <c r="X381" s="119"/>
      <c r="Y381" s="117"/>
      <c r="Z381" s="117"/>
      <c r="AA381" s="134"/>
      <c r="AB381" s="118"/>
      <c r="AC381" s="134"/>
      <c r="AD381" s="134"/>
      <c r="AE381" s="134"/>
      <c r="AF381" s="117"/>
      <c r="AG381" s="124"/>
      <c r="AH381" s="124"/>
      <c r="AI381" s="124"/>
    </row>
    <row r="382" ht="12.0" customHeight="1">
      <c r="A382" s="112"/>
      <c r="B382" s="112"/>
      <c r="C382" s="112"/>
      <c r="D382" s="117"/>
      <c r="E382" s="114"/>
      <c r="F382" s="117"/>
      <c r="G382" s="117"/>
      <c r="H382" s="136"/>
      <c r="I382" s="117"/>
      <c r="J382" s="117"/>
      <c r="K382" s="118"/>
      <c r="L382" s="119"/>
      <c r="M382" s="120"/>
      <c r="N382" s="135"/>
      <c r="O382" s="120"/>
      <c r="P382" s="119"/>
      <c r="Q382" s="120"/>
      <c r="R382" s="118"/>
      <c r="S382" s="119"/>
      <c r="T382" s="119"/>
      <c r="U382" s="119"/>
      <c r="V382" s="119"/>
      <c r="W382" s="117"/>
      <c r="X382" s="119"/>
      <c r="Y382" s="117"/>
      <c r="Z382" s="117"/>
      <c r="AA382" s="134"/>
      <c r="AB382" s="118"/>
      <c r="AC382" s="134"/>
      <c r="AD382" s="134"/>
      <c r="AE382" s="134"/>
      <c r="AF382" s="117"/>
      <c r="AG382" s="124"/>
      <c r="AH382" s="124"/>
      <c r="AI382" s="124"/>
    </row>
    <row r="383" ht="12.0" customHeight="1">
      <c r="A383" s="112"/>
      <c r="B383" s="112"/>
      <c r="C383" s="112"/>
      <c r="D383" s="117"/>
      <c r="E383" s="114"/>
      <c r="F383" s="117"/>
      <c r="G383" s="117"/>
      <c r="H383" s="136"/>
      <c r="I383" s="117"/>
      <c r="J383" s="117"/>
      <c r="K383" s="118"/>
      <c r="L383" s="119"/>
      <c r="M383" s="120"/>
      <c r="N383" s="135"/>
      <c r="O383" s="120"/>
      <c r="P383" s="119"/>
      <c r="Q383" s="120"/>
      <c r="R383" s="118"/>
      <c r="S383" s="119"/>
      <c r="T383" s="119"/>
      <c r="U383" s="119"/>
      <c r="V383" s="119"/>
      <c r="W383" s="117"/>
      <c r="X383" s="119"/>
      <c r="Y383" s="117"/>
      <c r="Z383" s="117"/>
      <c r="AA383" s="134"/>
      <c r="AB383" s="118"/>
      <c r="AC383" s="134"/>
      <c r="AD383" s="134"/>
      <c r="AE383" s="134"/>
      <c r="AF383" s="117"/>
      <c r="AG383" s="124"/>
      <c r="AH383" s="124"/>
      <c r="AI383" s="124"/>
    </row>
    <row r="384" ht="12.0" customHeight="1">
      <c r="A384" s="112"/>
      <c r="B384" s="112"/>
      <c r="C384" s="112"/>
      <c r="D384" s="117"/>
      <c r="E384" s="114"/>
      <c r="F384" s="117"/>
      <c r="G384" s="117"/>
      <c r="H384" s="136"/>
      <c r="I384" s="117"/>
      <c r="J384" s="117"/>
      <c r="K384" s="118"/>
      <c r="L384" s="119"/>
      <c r="M384" s="120"/>
      <c r="N384" s="135"/>
      <c r="O384" s="120"/>
      <c r="P384" s="119"/>
      <c r="Q384" s="120"/>
      <c r="R384" s="118"/>
      <c r="S384" s="119"/>
      <c r="T384" s="119"/>
      <c r="U384" s="119"/>
      <c r="V384" s="119"/>
      <c r="W384" s="117"/>
      <c r="X384" s="119"/>
      <c r="Y384" s="117"/>
      <c r="Z384" s="117"/>
      <c r="AA384" s="134"/>
      <c r="AB384" s="118"/>
      <c r="AC384" s="134"/>
      <c r="AD384" s="134"/>
      <c r="AE384" s="134"/>
      <c r="AF384" s="117"/>
      <c r="AG384" s="124"/>
      <c r="AH384" s="124"/>
      <c r="AI384" s="124"/>
    </row>
    <row r="385" ht="12.0" customHeight="1">
      <c r="A385" s="112"/>
      <c r="B385" s="112"/>
      <c r="C385" s="112"/>
      <c r="D385" s="117"/>
      <c r="E385" s="114"/>
      <c r="F385" s="117"/>
      <c r="G385" s="117"/>
      <c r="H385" s="136"/>
      <c r="I385" s="117"/>
      <c r="J385" s="117"/>
      <c r="K385" s="118"/>
      <c r="L385" s="119"/>
      <c r="M385" s="120"/>
      <c r="N385" s="135"/>
      <c r="O385" s="120"/>
      <c r="P385" s="119"/>
      <c r="Q385" s="120"/>
      <c r="R385" s="118"/>
      <c r="S385" s="119"/>
      <c r="T385" s="119"/>
      <c r="U385" s="119"/>
      <c r="V385" s="119"/>
      <c r="W385" s="117"/>
      <c r="X385" s="119"/>
      <c r="Y385" s="117"/>
      <c r="Z385" s="117"/>
      <c r="AA385" s="134"/>
      <c r="AB385" s="118"/>
      <c r="AC385" s="134"/>
      <c r="AD385" s="134"/>
      <c r="AE385" s="134"/>
      <c r="AF385" s="117"/>
      <c r="AG385" s="124"/>
      <c r="AH385" s="124"/>
      <c r="AI385" s="124"/>
    </row>
    <row r="386" ht="12.0" customHeight="1">
      <c r="A386" s="112"/>
      <c r="B386" s="112"/>
      <c r="C386" s="112"/>
      <c r="D386" s="117"/>
      <c r="E386" s="114"/>
      <c r="F386" s="117"/>
      <c r="G386" s="117"/>
      <c r="H386" s="136"/>
      <c r="I386" s="117"/>
      <c r="J386" s="117"/>
      <c r="K386" s="118"/>
      <c r="L386" s="119"/>
      <c r="M386" s="120"/>
      <c r="N386" s="135"/>
      <c r="O386" s="120"/>
      <c r="P386" s="119"/>
      <c r="Q386" s="120"/>
      <c r="R386" s="118"/>
      <c r="S386" s="119"/>
      <c r="T386" s="119"/>
      <c r="U386" s="119"/>
      <c r="V386" s="119"/>
      <c r="W386" s="117"/>
      <c r="X386" s="119"/>
      <c r="Y386" s="117"/>
      <c r="Z386" s="117"/>
      <c r="AA386" s="134"/>
      <c r="AB386" s="118"/>
      <c r="AC386" s="134"/>
      <c r="AD386" s="134"/>
      <c r="AE386" s="134"/>
      <c r="AF386" s="117"/>
      <c r="AG386" s="124"/>
      <c r="AH386" s="124"/>
      <c r="AI386" s="124"/>
    </row>
    <row r="387" ht="12.0" customHeight="1">
      <c r="A387" s="112"/>
      <c r="B387" s="112"/>
      <c r="C387" s="112"/>
      <c r="D387" s="117"/>
      <c r="E387" s="114"/>
      <c r="F387" s="117"/>
      <c r="G387" s="117"/>
      <c r="H387" s="136"/>
      <c r="I387" s="117"/>
      <c r="J387" s="117"/>
      <c r="K387" s="118"/>
      <c r="L387" s="119"/>
      <c r="M387" s="120"/>
      <c r="N387" s="135"/>
      <c r="O387" s="120"/>
      <c r="P387" s="119"/>
      <c r="Q387" s="120"/>
      <c r="R387" s="118"/>
      <c r="S387" s="119"/>
      <c r="T387" s="119"/>
      <c r="U387" s="119"/>
      <c r="V387" s="119"/>
      <c r="W387" s="117"/>
      <c r="X387" s="119"/>
      <c r="Y387" s="117"/>
      <c r="Z387" s="117"/>
      <c r="AA387" s="134"/>
      <c r="AB387" s="118"/>
      <c r="AC387" s="134"/>
      <c r="AD387" s="134"/>
      <c r="AE387" s="134"/>
      <c r="AF387" s="117"/>
      <c r="AG387" s="124"/>
      <c r="AH387" s="124"/>
      <c r="AI387" s="124"/>
    </row>
    <row r="388" ht="12.0" customHeight="1">
      <c r="A388" s="112"/>
      <c r="B388" s="112"/>
      <c r="C388" s="112"/>
      <c r="D388" s="117"/>
      <c r="E388" s="114"/>
      <c r="F388" s="117"/>
      <c r="G388" s="117"/>
      <c r="H388" s="136"/>
      <c r="I388" s="117"/>
      <c r="J388" s="117"/>
      <c r="K388" s="118"/>
      <c r="L388" s="119"/>
      <c r="M388" s="120"/>
      <c r="N388" s="135"/>
      <c r="O388" s="120"/>
      <c r="P388" s="119"/>
      <c r="Q388" s="120"/>
      <c r="R388" s="118"/>
      <c r="S388" s="119"/>
      <c r="T388" s="119"/>
      <c r="U388" s="119"/>
      <c r="V388" s="119"/>
      <c r="W388" s="117"/>
      <c r="X388" s="119"/>
      <c r="Y388" s="117"/>
      <c r="Z388" s="117"/>
      <c r="AA388" s="134"/>
      <c r="AB388" s="118"/>
      <c r="AC388" s="134"/>
      <c r="AD388" s="134"/>
      <c r="AE388" s="134"/>
      <c r="AF388" s="117"/>
      <c r="AG388" s="124"/>
      <c r="AH388" s="124"/>
      <c r="AI388" s="124"/>
    </row>
    <row r="389" ht="12.0" customHeight="1">
      <c r="A389" s="112"/>
      <c r="B389" s="112"/>
      <c r="C389" s="112"/>
      <c r="D389" s="117"/>
      <c r="E389" s="114"/>
      <c r="F389" s="117"/>
      <c r="G389" s="117"/>
      <c r="H389" s="136"/>
      <c r="I389" s="117"/>
      <c r="J389" s="117"/>
      <c r="K389" s="118"/>
      <c r="L389" s="119"/>
      <c r="M389" s="120"/>
      <c r="N389" s="135"/>
      <c r="O389" s="120"/>
      <c r="P389" s="119"/>
      <c r="Q389" s="120"/>
      <c r="R389" s="118"/>
      <c r="S389" s="119"/>
      <c r="T389" s="119"/>
      <c r="U389" s="119"/>
      <c r="V389" s="119"/>
      <c r="W389" s="117"/>
      <c r="X389" s="119"/>
      <c r="Y389" s="117"/>
      <c r="Z389" s="117"/>
      <c r="AA389" s="134"/>
      <c r="AB389" s="118"/>
      <c r="AC389" s="134"/>
      <c r="AD389" s="134"/>
      <c r="AE389" s="134"/>
      <c r="AF389" s="117"/>
      <c r="AG389" s="124"/>
      <c r="AH389" s="124"/>
      <c r="AI389" s="124"/>
    </row>
    <row r="390" ht="12.0" customHeight="1">
      <c r="A390" s="112"/>
      <c r="B390" s="112"/>
      <c r="C390" s="112"/>
      <c r="D390" s="117"/>
      <c r="E390" s="114"/>
      <c r="F390" s="117"/>
      <c r="G390" s="117"/>
      <c r="H390" s="136"/>
      <c r="I390" s="117"/>
      <c r="J390" s="117"/>
      <c r="K390" s="118"/>
      <c r="L390" s="119"/>
      <c r="M390" s="120"/>
      <c r="N390" s="135"/>
      <c r="O390" s="120"/>
      <c r="P390" s="119"/>
      <c r="Q390" s="120"/>
      <c r="R390" s="118"/>
      <c r="S390" s="119"/>
      <c r="T390" s="119"/>
      <c r="U390" s="119"/>
      <c r="V390" s="119"/>
      <c r="W390" s="117"/>
      <c r="X390" s="119"/>
      <c r="Y390" s="117"/>
      <c r="Z390" s="117"/>
      <c r="AA390" s="134"/>
      <c r="AB390" s="118"/>
      <c r="AC390" s="134"/>
      <c r="AD390" s="134"/>
      <c r="AE390" s="134"/>
      <c r="AF390" s="117"/>
      <c r="AG390" s="124"/>
      <c r="AH390" s="124"/>
      <c r="AI390" s="124"/>
    </row>
    <row r="391" ht="12.0" customHeight="1">
      <c r="A391" s="112"/>
      <c r="B391" s="112"/>
      <c r="C391" s="112"/>
      <c r="D391" s="117"/>
      <c r="E391" s="114"/>
      <c r="F391" s="117"/>
      <c r="G391" s="117"/>
      <c r="H391" s="136"/>
      <c r="I391" s="117"/>
      <c r="J391" s="117"/>
      <c r="K391" s="118"/>
      <c r="L391" s="119"/>
      <c r="M391" s="120"/>
      <c r="N391" s="135"/>
      <c r="O391" s="120"/>
      <c r="P391" s="119"/>
      <c r="Q391" s="120"/>
      <c r="R391" s="118"/>
      <c r="S391" s="119"/>
      <c r="T391" s="119"/>
      <c r="U391" s="119"/>
      <c r="V391" s="119"/>
      <c r="W391" s="117"/>
      <c r="X391" s="119"/>
      <c r="Y391" s="117"/>
      <c r="Z391" s="117"/>
      <c r="AA391" s="134"/>
      <c r="AB391" s="118"/>
      <c r="AC391" s="134"/>
      <c r="AD391" s="134"/>
      <c r="AE391" s="134"/>
      <c r="AF391" s="117"/>
      <c r="AG391" s="124"/>
      <c r="AH391" s="124"/>
      <c r="AI391" s="124"/>
    </row>
    <row r="392" ht="12.0" customHeight="1">
      <c r="A392" s="112"/>
      <c r="B392" s="112"/>
      <c r="C392" s="112"/>
      <c r="D392" s="117"/>
      <c r="E392" s="114"/>
      <c r="F392" s="117"/>
      <c r="G392" s="117"/>
      <c r="H392" s="136"/>
      <c r="I392" s="117"/>
      <c r="J392" s="117"/>
      <c r="K392" s="118"/>
      <c r="L392" s="119"/>
      <c r="M392" s="120"/>
      <c r="N392" s="135"/>
      <c r="O392" s="120"/>
      <c r="P392" s="119"/>
      <c r="Q392" s="120"/>
      <c r="R392" s="118"/>
      <c r="S392" s="119"/>
      <c r="T392" s="119"/>
      <c r="U392" s="119"/>
      <c r="V392" s="119"/>
      <c r="W392" s="117"/>
      <c r="X392" s="119"/>
      <c r="Y392" s="117"/>
      <c r="Z392" s="117"/>
      <c r="AA392" s="134"/>
      <c r="AB392" s="118"/>
      <c r="AC392" s="134"/>
      <c r="AD392" s="134"/>
      <c r="AE392" s="134"/>
      <c r="AF392" s="117"/>
      <c r="AG392" s="124"/>
      <c r="AH392" s="124"/>
      <c r="AI392" s="124"/>
    </row>
    <row r="393" ht="12.0" customHeight="1">
      <c r="A393" s="112"/>
      <c r="B393" s="112"/>
      <c r="C393" s="112"/>
      <c r="D393" s="117"/>
      <c r="E393" s="114"/>
      <c r="F393" s="117"/>
      <c r="G393" s="117"/>
      <c r="H393" s="136"/>
      <c r="I393" s="117"/>
      <c r="J393" s="117"/>
      <c r="K393" s="118"/>
      <c r="L393" s="119"/>
      <c r="M393" s="120"/>
      <c r="N393" s="135"/>
      <c r="O393" s="120"/>
      <c r="P393" s="119"/>
      <c r="Q393" s="120"/>
      <c r="R393" s="118"/>
      <c r="S393" s="119"/>
      <c r="T393" s="119"/>
      <c r="U393" s="119"/>
      <c r="V393" s="119"/>
      <c r="W393" s="117"/>
      <c r="X393" s="119"/>
      <c r="Y393" s="117"/>
      <c r="Z393" s="117"/>
      <c r="AA393" s="134"/>
      <c r="AB393" s="118"/>
      <c r="AC393" s="134"/>
      <c r="AD393" s="134"/>
      <c r="AE393" s="134"/>
      <c r="AF393" s="117"/>
      <c r="AG393" s="124"/>
      <c r="AH393" s="124"/>
      <c r="AI393" s="124"/>
    </row>
    <row r="394" ht="12.0" customHeight="1">
      <c r="A394" s="112"/>
      <c r="B394" s="112"/>
      <c r="C394" s="112"/>
      <c r="D394" s="117"/>
      <c r="E394" s="114"/>
      <c r="F394" s="117"/>
      <c r="G394" s="117"/>
      <c r="H394" s="136"/>
      <c r="I394" s="117"/>
      <c r="J394" s="117"/>
      <c r="K394" s="118"/>
      <c r="L394" s="119"/>
      <c r="M394" s="120"/>
      <c r="N394" s="135"/>
      <c r="O394" s="120"/>
      <c r="P394" s="119"/>
      <c r="Q394" s="120"/>
      <c r="R394" s="118"/>
      <c r="S394" s="119"/>
      <c r="T394" s="119"/>
      <c r="U394" s="119"/>
      <c r="V394" s="119"/>
      <c r="W394" s="117"/>
      <c r="X394" s="119"/>
      <c r="Y394" s="117"/>
      <c r="Z394" s="117"/>
      <c r="AA394" s="134"/>
      <c r="AB394" s="118"/>
      <c r="AC394" s="134"/>
      <c r="AD394" s="134"/>
      <c r="AE394" s="134"/>
      <c r="AF394" s="117"/>
      <c r="AG394" s="124"/>
      <c r="AH394" s="124"/>
      <c r="AI394" s="124"/>
    </row>
    <row r="395" ht="12.0" customHeight="1">
      <c r="A395" s="112"/>
      <c r="B395" s="112"/>
      <c r="C395" s="112"/>
      <c r="D395" s="117"/>
      <c r="E395" s="114"/>
      <c r="F395" s="117"/>
      <c r="G395" s="117"/>
      <c r="H395" s="136"/>
      <c r="I395" s="117"/>
      <c r="J395" s="117"/>
      <c r="K395" s="118"/>
      <c r="L395" s="119"/>
      <c r="M395" s="120"/>
      <c r="N395" s="135"/>
      <c r="O395" s="120"/>
      <c r="P395" s="119"/>
      <c r="Q395" s="120"/>
      <c r="R395" s="118"/>
      <c r="S395" s="119"/>
      <c r="T395" s="119"/>
      <c r="U395" s="119"/>
      <c r="V395" s="119"/>
      <c r="W395" s="117"/>
      <c r="X395" s="119"/>
      <c r="Y395" s="117"/>
      <c r="Z395" s="117"/>
      <c r="AA395" s="134"/>
      <c r="AB395" s="118"/>
      <c r="AC395" s="134"/>
      <c r="AD395" s="134"/>
      <c r="AE395" s="134"/>
      <c r="AF395" s="117"/>
      <c r="AG395" s="124"/>
      <c r="AH395" s="124"/>
      <c r="AI395" s="124"/>
    </row>
    <row r="396" ht="12.0" customHeight="1">
      <c r="A396" s="112"/>
      <c r="B396" s="112"/>
      <c r="C396" s="112"/>
      <c r="D396" s="117"/>
      <c r="E396" s="114"/>
      <c r="F396" s="117"/>
      <c r="G396" s="117"/>
      <c r="H396" s="136"/>
      <c r="I396" s="117"/>
      <c r="J396" s="117"/>
      <c r="K396" s="118"/>
      <c r="L396" s="119"/>
      <c r="M396" s="120"/>
      <c r="N396" s="135"/>
      <c r="O396" s="120"/>
      <c r="P396" s="119"/>
      <c r="Q396" s="120"/>
      <c r="R396" s="118"/>
      <c r="S396" s="119"/>
      <c r="T396" s="119"/>
      <c r="U396" s="119"/>
      <c r="V396" s="119"/>
      <c r="W396" s="117"/>
      <c r="X396" s="119"/>
      <c r="Y396" s="117"/>
      <c r="Z396" s="117"/>
      <c r="AA396" s="134"/>
      <c r="AB396" s="118"/>
      <c r="AC396" s="134"/>
      <c r="AD396" s="134"/>
      <c r="AE396" s="134"/>
      <c r="AF396" s="117"/>
      <c r="AG396" s="124"/>
      <c r="AH396" s="124"/>
      <c r="AI396" s="124"/>
    </row>
    <row r="397" ht="12.0" customHeight="1">
      <c r="A397" s="112"/>
      <c r="B397" s="112"/>
      <c r="C397" s="112"/>
      <c r="D397" s="117"/>
      <c r="E397" s="114"/>
      <c r="F397" s="117"/>
      <c r="G397" s="117"/>
      <c r="H397" s="136"/>
      <c r="I397" s="117"/>
      <c r="J397" s="117"/>
      <c r="K397" s="118"/>
      <c r="L397" s="119"/>
      <c r="M397" s="120"/>
      <c r="N397" s="135"/>
      <c r="O397" s="120"/>
      <c r="P397" s="119"/>
      <c r="Q397" s="120"/>
      <c r="R397" s="118"/>
      <c r="S397" s="119"/>
      <c r="T397" s="119"/>
      <c r="U397" s="119"/>
      <c r="V397" s="119"/>
      <c r="W397" s="117"/>
      <c r="X397" s="119"/>
      <c r="Y397" s="117"/>
      <c r="Z397" s="117"/>
      <c r="AA397" s="134"/>
      <c r="AB397" s="118"/>
      <c r="AC397" s="134"/>
      <c r="AD397" s="134"/>
      <c r="AE397" s="134"/>
      <c r="AF397" s="117"/>
      <c r="AG397" s="124"/>
      <c r="AH397" s="124"/>
      <c r="AI397" s="124"/>
    </row>
    <row r="398" ht="12.0" customHeight="1">
      <c r="A398" s="112"/>
      <c r="B398" s="112"/>
      <c r="C398" s="112"/>
      <c r="D398" s="117"/>
      <c r="E398" s="114"/>
      <c r="F398" s="117"/>
      <c r="G398" s="117"/>
      <c r="H398" s="136"/>
      <c r="I398" s="117"/>
      <c r="J398" s="117"/>
      <c r="K398" s="118"/>
      <c r="L398" s="119"/>
      <c r="M398" s="120"/>
      <c r="N398" s="135"/>
      <c r="O398" s="120"/>
      <c r="P398" s="119"/>
      <c r="Q398" s="120"/>
      <c r="R398" s="118"/>
      <c r="S398" s="119"/>
      <c r="T398" s="119"/>
      <c r="U398" s="119"/>
      <c r="V398" s="119"/>
      <c r="W398" s="117"/>
      <c r="X398" s="119"/>
      <c r="Y398" s="117"/>
      <c r="Z398" s="117"/>
      <c r="AA398" s="134"/>
      <c r="AB398" s="118"/>
      <c r="AC398" s="134"/>
      <c r="AD398" s="134"/>
      <c r="AE398" s="134"/>
      <c r="AF398" s="117"/>
      <c r="AG398" s="124"/>
      <c r="AH398" s="124"/>
      <c r="AI398" s="124"/>
    </row>
    <row r="399" ht="12.0" customHeight="1">
      <c r="A399" s="112"/>
      <c r="B399" s="112"/>
      <c r="C399" s="112"/>
      <c r="D399" s="117"/>
      <c r="E399" s="114"/>
      <c r="F399" s="117"/>
      <c r="G399" s="117"/>
      <c r="H399" s="136"/>
      <c r="I399" s="117"/>
      <c r="J399" s="117"/>
      <c r="K399" s="118"/>
      <c r="L399" s="119"/>
      <c r="M399" s="120"/>
      <c r="N399" s="135"/>
      <c r="O399" s="120"/>
      <c r="P399" s="119"/>
      <c r="Q399" s="120"/>
      <c r="R399" s="118"/>
      <c r="S399" s="119"/>
      <c r="T399" s="119"/>
      <c r="U399" s="119"/>
      <c r="V399" s="119"/>
      <c r="W399" s="117"/>
      <c r="X399" s="119"/>
      <c r="Y399" s="117"/>
      <c r="Z399" s="117"/>
      <c r="AA399" s="134"/>
      <c r="AB399" s="118"/>
      <c r="AC399" s="134"/>
      <c r="AD399" s="134"/>
      <c r="AE399" s="134"/>
      <c r="AF399" s="117"/>
      <c r="AG399" s="124"/>
      <c r="AH399" s="124"/>
      <c r="AI399" s="124"/>
    </row>
    <row r="400" ht="12.0" customHeight="1">
      <c r="A400" s="112"/>
      <c r="B400" s="112"/>
      <c r="C400" s="112"/>
      <c r="D400" s="117"/>
      <c r="E400" s="114"/>
      <c r="F400" s="117"/>
      <c r="G400" s="117"/>
      <c r="H400" s="136"/>
      <c r="I400" s="117"/>
      <c r="J400" s="117"/>
      <c r="K400" s="118"/>
      <c r="L400" s="119"/>
      <c r="M400" s="120"/>
      <c r="N400" s="135"/>
      <c r="O400" s="120"/>
      <c r="P400" s="119"/>
      <c r="Q400" s="120"/>
      <c r="R400" s="118"/>
      <c r="S400" s="119"/>
      <c r="T400" s="119"/>
      <c r="U400" s="119"/>
      <c r="V400" s="119"/>
      <c r="W400" s="117"/>
      <c r="X400" s="119"/>
      <c r="Y400" s="117"/>
      <c r="Z400" s="117"/>
      <c r="AA400" s="134"/>
      <c r="AB400" s="118"/>
      <c r="AC400" s="134"/>
      <c r="AD400" s="134"/>
      <c r="AE400" s="134"/>
      <c r="AF400" s="117"/>
      <c r="AG400" s="124"/>
      <c r="AH400" s="124"/>
      <c r="AI400" s="124"/>
    </row>
    <row r="401" ht="12.0" customHeight="1">
      <c r="A401" s="112"/>
      <c r="B401" s="112"/>
      <c r="C401" s="112"/>
      <c r="D401" s="117"/>
      <c r="E401" s="114"/>
      <c r="F401" s="117"/>
      <c r="G401" s="117"/>
      <c r="H401" s="136"/>
      <c r="I401" s="117"/>
      <c r="J401" s="117"/>
      <c r="K401" s="118"/>
      <c r="L401" s="119"/>
      <c r="M401" s="120"/>
      <c r="N401" s="135"/>
      <c r="O401" s="120"/>
      <c r="P401" s="119"/>
      <c r="Q401" s="120"/>
      <c r="R401" s="118"/>
      <c r="S401" s="119"/>
      <c r="T401" s="119"/>
      <c r="U401" s="119"/>
      <c r="V401" s="119"/>
      <c r="W401" s="117"/>
      <c r="X401" s="119"/>
      <c r="Y401" s="117"/>
      <c r="Z401" s="117"/>
      <c r="AA401" s="134"/>
      <c r="AB401" s="118"/>
      <c r="AC401" s="134"/>
      <c r="AD401" s="134"/>
      <c r="AE401" s="134"/>
      <c r="AF401" s="117"/>
      <c r="AG401" s="124"/>
      <c r="AH401" s="124"/>
      <c r="AI401" s="124"/>
    </row>
    <row r="402" ht="12.0" customHeight="1">
      <c r="A402" s="112"/>
      <c r="B402" s="112"/>
      <c r="C402" s="112"/>
      <c r="D402" s="117"/>
      <c r="E402" s="114"/>
      <c r="F402" s="117"/>
      <c r="G402" s="117"/>
      <c r="H402" s="136"/>
      <c r="I402" s="117"/>
      <c r="J402" s="117"/>
      <c r="K402" s="118"/>
      <c r="L402" s="119"/>
      <c r="M402" s="120"/>
      <c r="N402" s="135"/>
      <c r="O402" s="120"/>
      <c r="P402" s="119"/>
      <c r="Q402" s="120"/>
      <c r="R402" s="118"/>
      <c r="S402" s="119"/>
      <c r="T402" s="119"/>
      <c r="U402" s="119"/>
      <c r="V402" s="119"/>
      <c r="W402" s="117"/>
      <c r="X402" s="119"/>
      <c r="Y402" s="117"/>
      <c r="Z402" s="117"/>
      <c r="AA402" s="134"/>
      <c r="AB402" s="118"/>
      <c r="AC402" s="134"/>
      <c r="AD402" s="134"/>
      <c r="AE402" s="134"/>
      <c r="AF402" s="117"/>
      <c r="AG402" s="124"/>
      <c r="AH402" s="124"/>
      <c r="AI402" s="124"/>
    </row>
    <row r="403" ht="12.0" customHeight="1">
      <c r="A403" s="112"/>
      <c r="B403" s="112"/>
      <c r="C403" s="112"/>
      <c r="D403" s="117"/>
      <c r="E403" s="114"/>
      <c r="F403" s="117"/>
      <c r="G403" s="117"/>
      <c r="H403" s="136"/>
      <c r="I403" s="117"/>
      <c r="J403" s="117"/>
      <c r="K403" s="118"/>
      <c r="L403" s="119"/>
      <c r="M403" s="120"/>
      <c r="N403" s="135"/>
      <c r="O403" s="120"/>
      <c r="P403" s="119"/>
      <c r="Q403" s="120"/>
      <c r="R403" s="118"/>
      <c r="S403" s="119"/>
      <c r="T403" s="119"/>
      <c r="U403" s="119"/>
      <c r="V403" s="119"/>
      <c r="W403" s="117"/>
      <c r="X403" s="119"/>
      <c r="Y403" s="117"/>
      <c r="Z403" s="117"/>
      <c r="AA403" s="134"/>
      <c r="AB403" s="118"/>
      <c r="AC403" s="134"/>
      <c r="AD403" s="134"/>
      <c r="AE403" s="134"/>
      <c r="AF403" s="117"/>
      <c r="AG403" s="124"/>
      <c r="AH403" s="124"/>
      <c r="AI403" s="124"/>
    </row>
    <row r="404" ht="12.0" customHeight="1">
      <c r="A404" s="112"/>
      <c r="B404" s="112"/>
      <c r="C404" s="112"/>
      <c r="D404" s="117"/>
      <c r="E404" s="114"/>
      <c r="F404" s="117"/>
      <c r="G404" s="117"/>
      <c r="H404" s="136"/>
      <c r="I404" s="117"/>
      <c r="J404" s="117"/>
      <c r="K404" s="118"/>
      <c r="L404" s="119"/>
      <c r="M404" s="120"/>
      <c r="N404" s="135"/>
      <c r="O404" s="120"/>
      <c r="P404" s="119"/>
      <c r="Q404" s="120"/>
      <c r="R404" s="118"/>
      <c r="S404" s="119"/>
      <c r="T404" s="119"/>
      <c r="U404" s="119"/>
      <c r="V404" s="119"/>
      <c r="W404" s="117"/>
      <c r="X404" s="119"/>
      <c r="Y404" s="117"/>
      <c r="Z404" s="117"/>
      <c r="AA404" s="134"/>
      <c r="AB404" s="118"/>
      <c r="AC404" s="134"/>
      <c r="AD404" s="134"/>
      <c r="AE404" s="134"/>
      <c r="AF404" s="117"/>
      <c r="AG404" s="124"/>
      <c r="AH404" s="124"/>
      <c r="AI404" s="124"/>
    </row>
    <row r="405" ht="12.0" customHeight="1">
      <c r="A405" s="112"/>
      <c r="B405" s="112"/>
      <c r="C405" s="112"/>
      <c r="D405" s="117"/>
      <c r="E405" s="114"/>
      <c r="F405" s="117"/>
      <c r="G405" s="117"/>
      <c r="H405" s="136"/>
      <c r="I405" s="117"/>
      <c r="J405" s="117"/>
      <c r="K405" s="118"/>
      <c r="L405" s="119"/>
      <c r="M405" s="120"/>
      <c r="N405" s="135"/>
      <c r="O405" s="120"/>
      <c r="P405" s="119"/>
      <c r="Q405" s="120"/>
      <c r="R405" s="118"/>
      <c r="S405" s="119"/>
      <c r="T405" s="119"/>
      <c r="U405" s="119"/>
      <c r="V405" s="119"/>
      <c r="W405" s="117"/>
      <c r="X405" s="119"/>
      <c r="Y405" s="117"/>
      <c r="Z405" s="117"/>
      <c r="AA405" s="134"/>
      <c r="AB405" s="118"/>
      <c r="AC405" s="134"/>
      <c r="AD405" s="134"/>
      <c r="AE405" s="134"/>
      <c r="AF405" s="117"/>
      <c r="AG405" s="124"/>
      <c r="AH405" s="124"/>
      <c r="AI405" s="124"/>
    </row>
    <row r="406" ht="12.0" customHeight="1">
      <c r="A406" s="112"/>
      <c r="B406" s="112"/>
      <c r="C406" s="112"/>
      <c r="D406" s="117"/>
      <c r="E406" s="114"/>
      <c r="F406" s="117"/>
      <c r="G406" s="117"/>
      <c r="H406" s="136"/>
      <c r="I406" s="117"/>
      <c r="J406" s="117"/>
      <c r="K406" s="118"/>
      <c r="L406" s="119"/>
      <c r="M406" s="120"/>
      <c r="N406" s="135"/>
      <c r="O406" s="120"/>
      <c r="P406" s="119"/>
      <c r="Q406" s="120"/>
      <c r="R406" s="118"/>
      <c r="S406" s="119"/>
      <c r="T406" s="119"/>
      <c r="U406" s="119"/>
      <c r="V406" s="119"/>
      <c r="W406" s="117"/>
      <c r="X406" s="119"/>
      <c r="Y406" s="117"/>
      <c r="Z406" s="117"/>
      <c r="AA406" s="134"/>
      <c r="AB406" s="118"/>
      <c r="AC406" s="134"/>
      <c r="AD406" s="134"/>
      <c r="AE406" s="134"/>
      <c r="AF406" s="117"/>
      <c r="AG406" s="124"/>
      <c r="AH406" s="124"/>
      <c r="AI406" s="124"/>
    </row>
    <row r="407" ht="12.0" customHeight="1">
      <c r="A407" s="112"/>
      <c r="B407" s="112"/>
      <c r="C407" s="112"/>
      <c r="D407" s="117"/>
      <c r="E407" s="114"/>
      <c r="F407" s="117"/>
      <c r="G407" s="117"/>
      <c r="H407" s="136"/>
      <c r="I407" s="117"/>
      <c r="J407" s="117"/>
      <c r="K407" s="118"/>
      <c r="L407" s="119"/>
      <c r="M407" s="120"/>
      <c r="N407" s="135"/>
      <c r="O407" s="120"/>
      <c r="P407" s="119"/>
      <c r="Q407" s="120"/>
      <c r="R407" s="118"/>
      <c r="S407" s="119"/>
      <c r="T407" s="119"/>
      <c r="U407" s="119"/>
      <c r="V407" s="119"/>
      <c r="W407" s="117"/>
      <c r="X407" s="119"/>
      <c r="Y407" s="117"/>
      <c r="Z407" s="117"/>
      <c r="AA407" s="134"/>
      <c r="AB407" s="118"/>
      <c r="AC407" s="134"/>
      <c r="AD407" s="134"/>
      <c r="AE407" s="134"/>
      <c r="AF407" s="117"/>
      <c r="AG407" s="124"/>
      <c r="AH407" s="124"/>
      <c r="AI407" s="124"/>
    </row>
    <row r="408" ht="12.0" customHeight="1">
      <c r="A408" s="112"/>
      <c r="B408" s="112"/>
      <c r="C408" s="112"/>
      <c r="D408" s="117"/>
      <c r="E408" s="114"/>
      <c r="F408" s="117"/>
      <c r="G408" s="117"/>
      <c r="H408" s="136"/>
      <c r="I408" s="117"/>
      <c r="J408" s="117"/>
      <c r="K408" s="118"/>
      <c r="L408" s="119"/>
      <c r="M408" s="120"/>
      <c r="N408" s="135"/>
      <c r="O408" s="120"/>
      <c r="P408" s="119"/>
      <c r="Q408" s="120"/>
      <c r="R408" s="118"/>
      <c r="S408" s="119"/>
      <c r="T408" s="119"/>
      <c r="U408" s="119"/>
      <c r="V408" s="119"/>
      <c r="W408" s="117"/>
      <c r="X408" s="119"/>
      <c r="Y408" s="117"/>
      <c r="Z408" s="117"/>
      <c r="AA408" s="134"/>
      <c r="AB408" s="118"/>
      <c r="AC408" s="134"/>
      <c r="AD408" s="134"/>
      <c r="AE408" s="134"/>
      <c r="AF408" s="117"/>
      <c r="AG408" s="124"/>
      <c r="AH408" s="124"/>
      <c r="AI408" s="124"/>
    </row>
    <row r="409" ht="12.0" customHeight="1">
      <c r="A409" s="112"/>
      <c r="B409" s="112"/>
      <c r="C409" s="112"/>
      <c r="D409" s="117"/>
      <c r="E409" s="114"/>
      <c r="F409" s="117"/>
      <c r="G409" s="117"/>
      <c r="H409" s="136"/>
      <c r="I409" s="117"/>
      <c r="J409" s="117"/>
      <c r="K409" s="118"/>
      <c r="L409" s="119"/>
      <c r="M409" s="120"/>
      <c r="N409" s="135"/>
      <c r="O409" s="120"/>
      <c r="P409" s="119"/>
      <c r="Q409" s="120"/>
      <c r="R409" s="118"/>
      <c r="S409" s="119"/>
      <c r="T409" s="119"/>
      <c r="U409" s="119"/>
      <c r="V409" s="119"/>
      <c r="W409" s="117"/>
      <c r="X409" s="119"/>
      <c r="Y409" s="117"/>
      <c r="Z409" s="117"/>
      <c r="AA409" s="134"/>
      <c r="AB409" s="118"/>
      <c r="AC409" s="134"/>
      <c r="AD409" s="134"/>
      <c r="AE409" s="134"/>
      <c r="AF409" s="117"/>
      <c r="AG409" s="124"/>
      <c r="AH409" s="124"/>
      <c r="AI409" s="124"/>
    </row>
    <row r="410" ht="12.0" customHeight="1">
      <c r="A410" s="112"/>
      <c r="B410" s="112"/>
      <c r="C410" s="112"/>
      <c r="D410" s="117"/>
      <c r="E410" s="114"/>
      <c r="F410" s="117"/>
      <c r="G410" s="117"/>
      <c r="H410" s="136"/>
      <c r="I410" s="117"/>
      <c r="J410" s="117"/>
      <c r="K410" s="118"/>
      <c r="L410" s="119"/>
      <c r="M410" s="120"/>
      <c r="N410" s="135"/>
      <c r="O410" s="120"/>
      <c r="P410" s="119"/>
      <c r="Q410" s="120"/>
      <c r="R410" s="118"/>
      <c r="S410" s="119"/>
      <c r="T410" s="119"/>
      <c r="U410" s="119"/>
      <c r="V410" s="119"/>
      <c r="W410" s="117"/>
      <c r="X410" s="119"/>
      <c r="Y410" s="117"/>
      <c r="Z410" s="117"/>
      <c r="AA410" s="134"/>
      <c r="AB410" s="118"/>
      <c r="AC410" s="134"/>
      <c r="AD410" s="134"/>
      <c r="AE410" s="134"/>
      <c r="AF410" s="117"/>
      <c r="AG410" s="124"/>
      <c r="AH410" s="124"/>
      <c r="AI410" s="124"/>
    </row>
    <row r="411" ht="12.0" customHeight="1">
      <c r="A411" s="112"/>
      <c r="B411" s="112"/>
      <c r="C411" s="112"/>
      <c r="D411" s="117"/>
      <c r="E411" s="114"/>
      <c r="F411" s="117"/>
      <c r="G411" s="117"/>
      <c r="H411" s="136"/>
      <c r="I411" s="117"/>
      <c r="J411" s="117"/>
      <c r="K411" s="118"/>
      <c r="L411" s="119"/>
      <c r="M411" s="120"/>
      <c r="N411" s="135"/>
      <c r="O411" s="120"/>
      <c r="P411" s="119"/>
      <c r="Q411" s="120"/>
      <c r="R411" s="118"/>
      <c r="S411" s="119"/>
      <c r="T411" s="119"/>
      <c r="U411" s="119"/>
      <c r="V411" s="119"/>
      <c r="W411" s="117"/>
      <c r="X411" s="119"/>
      <c r="Y411" s="117"/>
      <c r="Z411" s="117"/>
      <c r="AA411" s="134"/>
      <c r="AB411" s="118"/>
      <c r="AC411" s="134"/>
      <c r="AD411" s="134"/>
      <c r="AE411" s="134"/>
      <c r="AF411" s="117"/>
      <c r="AG411" s="124"/>
      <c r="AH411" s="124"/>
      <c r="AI411" s="124"/>
    </row>
    <row r="412" ht="12.0" customHeight="1">
      <c r="A412" s="112"/>
      <c r="B412" s="112"/>
      <c r="C412" s="112"/>
      <c r="D412" s="117"/>
      <c r="E412" s="114"/>
      <c r="F412" s="117"/>
      <c r="G412" s="117"/>
      <c r="H412" s="136"/>
      <c r="I412" s="117"/>
      <c r="J412" s="117"/>
      <c r="K412" s="118"/>
      <c r="L412" s="119"/>
      <c r="M412" s="120"/>
      <c r="N412" s="135"/>
      <c r="O412" s="120"/>
      <c r="P412" s="119"/>
      <c r="Q412" s="120"/>
      <c r="R412" s="118"/>
      <c r="S412" s="119"/>
      <c r="T412" s="119"/>
      <c r="U412" s="119"/>
      <c r="V412" s="119"/>
      <c r="W412" s="117"/>
      <c r="X412" s="119"/>
      <c r="Y412" s="117"/>
      <c r="Z412" s="117"/>
      <c r="AA412" s="134"/>
      <c r="AB412" s="118"/>
      <c r="AC412" s="134"/>
      <c r="AD412" s="134"/>
      <c r="AE412" s="134"/>
      <c r="AF412" s="117"/>
      <c r="AG412" s="124"/>
      <c r="AH412" s="124"/>
      <c r="AI412" s="124"/>
    </row>
    <row r="413" ht="12.0" customHeight="1">
      <c r="A413" s="112"/>
      <c r="B413" s="112"/>
      <c r="C413" s="112"/>
      <c r="D413" s="117"/>
      <c r="E413" s="114"/>
      <c r="F413" s="117"/>
      <c r="G413" s="117"/>
      <c r="H413" s="136"/>
      <c r="I413" s="117"/>
      <c r="J413" s="117"/>
      <c r="K413" s="118"/>
      <c r="L413" s="119"/>
      <c r="M413" s="120"/>
      <c r="N413" s="135"/>
      <c r="O413" s="120"/>
      <c r="P413" s="119"/>
      <c r="Q413" s="120"/>
      <c r="R413" s="118"/>
      <c r="S413" s="119"/>
      <c r="T413" s="119"/>
      <c r="U413" s="119"/>
      <c r="V413" s="119"/>
      <c r="W413" s="117"/>
      <c r="X413" s="119"/>
      <c r="Y413" s="117"/>
      <c r="Z413" s="117"/>
      <c r="AA413" s="134"/>
      <c r="AB413" s="118"/>
      <c r="AC413" s="134"/>
      <c r="AD413" s="134"/>
      <c r="AE413" s="134"/>
      <c r="AF413" s="117"/>
      <c r="AG413" s="124"/>
      <c r="AH413" s="124"/>
      <c r="AI413" s="124"/>
    </row>
    <row r="414" ht="12.0" customHeight="1">
      <c r="A414" s="112"/>
      <c r="B414" s="112"/>
      <c r="C414" s="112"/>
      <c r="D414" s="117"/>
      <c r="E414" s="114"/>
      <c r="F414" s="117"/>
      <c r="G414" s="117"/>
      <c r="H414" s="136"/>
      <c r="I414" s="117"/>
      <c r="J414" s="117"/>
      <c r="K414" s="118"/>
      <c r="L414" s="119"/>
      <c r="M414" s="120"/>
      <c r="N414" s="135"/>
      <c r="O414" s="120"/>
      <c r="P414" s="119"/>
      <c r="Q414" s="120"/>
      <c r="R414" s="118"/>
      <c r="S414" s="119"/>
      <c r="T414" s="119"/>
      <c r="U414" s="119"/>
      <c r="V414" s="119"/>
      <c r="W414" s="117"/>
      <c r="X414" s="119"/>
      <c r="Y414" s="117"/>
      <c r="Z414" s="117"/>
      <c r="AA414" s="134"/>
      <c r="AB414" s="118"/>
      <c r="AC414" s="134"/>
      <c r="AD414" s="134"/>
      <c r="AE414" s="134"/>
      <c r="AF414" s="117"/>
      <c r="AG414" s="124"/>
      <c r="AH414" s="124"/>
      <c r="AI414" s="124"/>
    </row>
    <row r="415" ht="12.0" customHeight="1">
      <c r="A415" s="112"/>
      <c r="B415" s="112"/>
      <c r="C415" s="112"/>
      <c r="D415" s="117"/>
      <c r="E415" s="114"/>
      <c r="F415" s="117"/>
      <c r="G415" s="117"/>
      <c r="H415" s="136"/>
      <c r="I415" s="117"/>
      <c r="J415" s="117"/>
      <c r="K415" s="118"/>
      <c r="L415" s="119"/>
      <c r="M415" s="120"/>
      <c r="N415" s="135"/>
      <c r="O415" s="120"/>
      <c r="P415" s="119"/>
      <c r="Q415" s="120"/>
      <c r="R415" s="118"/>
      <c r="S415" s="119"/>
      <c r="T415" s="119"/>
      <c r="U415" s="119"/>
      <c r="V415" s="119"/>
      <c r="W415" s="117"/>
      <c r="X415" s="119"/>
      <c r="Y415" s="117"/>
      <c r="Z415" s="117"/>
      <c r="AA415" s="134"/>
      <c r="AB415" s="118"/>
      <c r="AC415" s="134"/>
      <c r="AD415" s="134"/>
      <c r="AE415" s="134"/>
      <c r="AF415" s="117"/>
      <c r="AG415" s="124"/>
      <c r="AH415" s="124"/>
      <c r="AI415" s="124"/>
    </row>
    <row r="416" ht="12.0" customHeight="1">
      <c r="A416" s="112"/>
      <c r="B416" s="112"/>
      <c r="C416" s="112"/>
      <c r="D416" s="117"/>
      <c r="E416" s="114"/>
      <c r="F416" s="117"/>
      <c r="G416" s="117"/>
      <c r="H416" s="136"/>
      <c r="I416" s="117"/>
      <c r="J416" s="117"/>
      <c r="K416" s="118"/>
      <c r="L416" s="119"/>
      <c r="M416" s="120"/>
      <c r="N416" s="135"/>
      <c r="O416" s="120"/>
      <c r="P416" s="119"/>
      <c r="Q416" s="120"/>
      <c r="R416" s="118"/>
      <c r="S416" s="119"/>
      <c r="T416" s="119"/>
      <c r="U416" s="119"/>
      <c r="V416" s="119"/>
      <c r="W416" s="117"/>
      <c r="X416" s="119"/>
      <c r="Y416" s="117"/>
      <c r="Z416" s="117"/>
      <c r="AA416" s="134"/>
      <c r="AB416" s="118"/>
      <c r="AC416" s="134"/>
      <c r="AD416" s="134"/>
      <c r="AE416" s="134"/>
      <c r="AF416" s="117"/>
      <c r="AG416" s="124"/>
      <c r="AH416" s="124"/>
      <c r="AI416" s="124"/>
    </row>
    <row r="417" ht="12.0" customHeight="1">
      <c r="A417" s="112"/>
      <c r="B417" s="112"/>
      <c r="C417" s="112"/>
      <c r="D417" s="117"/>
      <c r="E417" s="114"/>
      <c r="F417" s="117"/>
      <c r="G417" s="117"/>
      <c r="H417" s="136"/>
      <c r="I417" s="117"/>
      <c r="J417" s="117"/>
      <c r="K417" s="118"/>
      <c r="L417" s="119"/>
      <c r="M417" s="120"/>
      <c r="N417" s="135"/>
      <c r="O417" s="120"/>
      <c r="P417" s="119"/>
      <c r="Q417" s="120"/>
      <c r="R417" s="118"/>
      <c r="S417" s="119"/>
      <c r="T417" s="119"/>
      <c r="U417" s="119"/>
      <c r="V417" s="119"/>
      <c r="W417" s="117"/>
      <c r="X417" s="119"/>
      <c r="Y417" s="117"/>
      <c r="Z417" s="117"/>
      <c r="AA417" s="134"/>
      <c r="AB417" s="118"/>
      <c r="AC417" s="134"/>
      <c r="AD417" s="134"/>
      <c r="AE417" s="134"/>
      <c r="AF417" s="117"/>
      <c r="AG417" s="124"/>
      <c r="AH417" s="124"/>
      <c r="AI417" s="124"/>
    </row>
    <row r="418" ht="12.0" customHeight="1">
      <c r="A418" s="112"/>
      <c r="B418" s="112"/>
      <c r="C418" s="112"/>
      <c r="D418" s="117"/>
      <c r="E418" s="114"/>
      <c r="F418" s="117"/>
      <c r="G418" s="117"/>
      <c r="H418" s="136"/>
      <c r="I418" s="117"/>
      <c r="J418" s="117"/>
      <c r="K418" s="118"/>
      <c r="L418" s="119"/>
      <c r="M418" s="120"/>
      <c r="N418" s="135"/>
      <c r="O418" s="120"/>
      <c r="P418" s="119"/>
      <c r="Q418" s="120"/>
      <c r="R418" s="118"/>
      <c r="S418" s="119"/>
      <c r="T418" s="119"/>
      <c r="U418" s="119"/>
      <c r="V418" s="119"/>
      <c r="W418" s="117"/>
      <c r="X418" s="119"/>
      <c r="Y418" s="117"/>
      <c r="Z418" s="117"/>
      <c r="AA418" s="134"/>
      <c r="AB418" s="118"/>
      <c r="AC418" s="134"/>
      <c r="AD418" s="134"/>
      <c r="AE418" s="134"/>
      <c r="AF418" s="117"/>
      <c r="AG418" s="124"/>
      <c r="AH418" s="124"/>
      <c r="AI418" s="124"/>
    </row>
    <row r="419" ht="12.0" customHeight="1">
      <c r="A419" s="112"/>
      <c r="B419" s="112"/>
      <c r="C419" s="112"/>
      <c r="D419" s="117"/>
      <c r="E419" s="114"/>
      <c r="F419" s="117"/>
      <c r="G419" s="117"/>
      <c r="H419" s="136"/>
      <c r="I419" s="117"/>
      <c r="J419" s="117"/>
      <c r="K419" s="118"/>
      <c r="L419" s="119"/>
      <c r="M419" s="120"/>
      <c r="N419" s="135"/>
      <c r="O419" s="120"/>
      <c r="P419" s="119"/>
      <c r="Q419" s="120"/>
      <c r="R419" s="118"/>
      <c r="S419" s="119"/>
      <c r="T419" s="119"/>
      <c r="U419" s="119"/>
      <c r="V419" s="119"/>
      <c r="W419" s="117"/>
      <c r="X419" s="119"/>
      <c r="Y419" s="117"/>
      <c r="Z419" s="117"/>
      <c r="AA419" s="134"/>
      <c r="AB419" s="118"/>
      <c r="AC419" s="134"/>
      <c r="AD419" s="134"/>
      <c r="AE419" s="134"/>
      <c r="AF419" s="117"/>
      <c r="AG419" s="124"/>
      <c r="AH419" s="124"/>
      <c r="AI419" s="124"/>
    </row>
    <row r="420" ht="12.0" customHeight="1">
      <c r="A420" s="112"/>
      <c r="B420" s="112"/>
      <c r="C420" s="112"/>
      <c r="D420" s="117"/>
      <c r="E420" s="114"/>
      <c r="F420" s="117"/>
      <c r="G420" s="117"/>
      <c r="H420" s="136"/>
      <c r="I420" s="117"/>
      <c r="J420" s="117"/>
      <c r="K420" s="118"/>
      <c r="L420" s="119"/>
      <c r="M420" s="120"/>
      <c r="N420" s="135"/>
      <c r="O420" s="120"/>
      <c r="P420" s="119"/>
      <c r="Q420" s="120"/>
      <c r="R420" s="118"/>
      <c r="S420" s="119"/>
      <c r="T420" s="119"/>
      <c r="U420" s="119"/>
      <c r="V420" s="119"/>
      <c r="W420" s="117"/>
      <c r="X420" s="119"/>
      <c r="Y420" s="117"/>
      <c r="Z420" s="117"/>
      <c r="AA420" s="134"/>
      <c r="AB420" s="118"/>
      <c r="AC420" s="134"/>
      <c r="AD420" s="134"/>
      <c r="AE420" s="134"/>
      <c r="AF420" s="117"/>
      <c r="AG420" s="124"/>
      <c r="AH420" s="124"/>
      <c r="AI420" s="124"/>
    </row>
    <row r="421" ht="12.0" customHeight="1">
      <c r="A421" s="112"/>
      <c r="B421" s="112"/>
      <c r="C421" s="112"/>
      <c r="D421" s="117"/>
      <c r="E421" s="114"/>
      <c r="F421" s="117"/>
      <c r="G421" s="117"/>
      <c r="H421" s="136"/>
      <c r="I421" s="117"/>
      <c r="J421" s="117"/>
      <c r="K421" s="118"/>
      <c r="L421" s="119"/>
      <c r="M421" s="120"/>
      <c r="N421" s="135"/>
      <c r="O421" s="120"/>
      <c r="P421" s="119"/>
      <c r="Q421" s="120"/>
      <c r="R421" s="118"/>
      <c r="S421" s="119"/>
      <c r="T421" s="119"/>
      <c r="U421" s="119"/>
      <c r="V421" s="119"/>
      <c r="W421" s="117"/>
      <c r="X421" s="119"/>
      <c r="Y421" s="117"/>
      <c r="Z421" s="117"/>
      <c r="AA421" s="134"/>
      <c r="AB421" s="118"/>
      <c r="AC421" s="134"/>
      <c r="AD421" s="134"/>
      <c r="AE421" s="134"/>
      <c r="AF421" s="117"/>
      <c r="AG421" s="124"/>
      <c r="AH421" s="124"/>
      <c r="AI421" s="124"/>
    </row>
    <row r="422" ht="12.0" customHeight="1">
      <c r="A422" s="112"/>
      <c r="B422" s="112"/>
      <c r="C422" s="112"/>
      <c r="D422" s="117"/>
      <c r="E422" s="114"/>
      <c r="F422" s="117"/>
      <c r="G422" s="117"/>
      <c r="H422" s="136"/>
      <c r="I422" s="117"/>
      <c r="J422" s="117"/>
      <c r="K422" s="118"/>
      <c r="L422" s="119"/>
      <c r="M422" s="120"/>
      <c r="N422" s="135"/>
      <c r="O422" s="120"/>
      <c r="P422" s="119"/>
      <c r="Q422" s="120"/>
      <c r="R422" s="118"/>
      <c r="S422" s="119"/>
      <c r="T422" s="119"/>
      <c r="U422" s="119"/>
      <c r="V422" s="119"/>
      <c r="W422" s="117"/>
      <c r="X422" s="119"/>
      <c r="Y422" s="117"/>
      <c r="Z422" s="117"/>
      <c r="AA422" s="134"/>
      <c r="AB422" s="118"/>
      <c r="AC422" s="134"/>
      <c r="AD422" s="134"/>
      <c r="AE422" s="134"/>
      <c r="AF422" s="117"/>
      <c r="AG422" s="124"/>
      <c r="AH422" s="124"/>
      <c r="AI422" s="124"/>
    </row>
    <row r="423" ht="12.0" customHeight="1">
      <c r="A423" s="112"/>
      <c r="B423" s="112"/>
      <c r="C423" s="112"/>
      <c r="D423" s="117"/>
      <c r="E423" s="114"/>
      <c r="F423" s="117"/>
      <c r="G423" s="117"/>
      <c r="H423" s="136"/>
      <c r="I423" s="117"/>
      <c r="J423" s="117"/>
      <c r="K423" s="118"/>
      <c r="L423" s="119"/>
      <c r="M423" s="120"/>
      <c r="N423" s="135"/>
      <c r="O423" s="120"/>
      <c r="P423" s="119"/>
      <c r="Q423" s="120"/>
      <c r="R423" s="118"/>
      <c r="S423" s="119"/>
      <c r="T423" s="119"/>
      <c r="U423" s="119"/>
      <c r="V423" s="119"/>
      <c r="W423" s="117"/>
      <c r="X423" s="119"/>
      <c r="Y423" s="117"/>
      <c r="Z423" s="117"/>
      <c r="AA423" s="134"/>
      <c r="AB423" s="118"/>
      <c r="AC423" s="134"/>
      <c r="AD423" s="134"/>
      <c r="AE423" s="134"/>
      <c r="AF423" s="117"/>
      <c r="AG423" s="124"/>
      <c r="AH423" s="124"/>
      <c r="AI423" s="124"/>
    </row>
    <row r="424" ht="12.0" customHeight="1">
      <c r="A424" s="112"/>
      <c r="B424" s="112"/>
      <c r="C424" s="112"/>
      <c r="D424" s="117"/>
      <c r="E424" s="114"/>
      <c r="F424" s="117"/>
      <c r="G424" s="117"/>
      <c r="H424" s="136"/>
      <c r="I424" s="117"/>
      <c r="J424" s="117"/>
      <c r="K424" s="118"/>
      <c r="L424" s="119"/>
      <c r="M424" s="120"/>
      <c r="N424" s="135"/>
      <c r="O424" s="120"/>
      <c r="P424" s="119"/>
      <c r="Q424" s="120"/>
      <c r="R424" s="118"/>
      <c r="S424" s="119"/>
      <c r="T424" s="119"/>
      <c r="U424" s="119"/>
      <c r="V424" s="119"/>
      <c r="W424" s="117"/>
      <c r="X424" s="119"/>
      <c r="Y424" s="117"/>
      <c r="Z424" s="117"/>
      <c r="AA424" s="134"/>
      <c r="AB424" s="118"/>
      <c r="AC424" s="134"/>
      <c r="AD424" s="134"/>
      <c r="AE424" s="134"/>
      <c r="AF424" s="117"/>
      <c r="AG424" s="124"/>
      <c r="AH424" s="124"/>
      <c r="AI424" s="124"/>
    </row>
    <row r="425" ht="12.0" customHeight="1">
      <c r="A425" s="112"/>
      <c r="B425" s="112"/>
      <c r="C425" s="112"/>
      <c r="D425" s="117"/>
      <c r="E425" s="114"/>
      <c r="F425" s="117"/>
      <c r="G425" s="117"/>
      <c r="H425" s="136"/>
      <c r="I425" s="117"/>
      <c r="J425" s="117"/>
      <c r="K425" s="118"/>
      <c r="L425" s="119"/>
      <c r="M425" s="120"/>
      <c r="N425" s="135"/>
      <c r="O425" s="120"/>
      <c r="P425" s="119"/>
      <c r="Q425" s="120"/>
      <c r="R425" s="118"/>
      <c r="S425" s="119"/>
      <c r="T425" s="119"/>
      <c r="U425" s="119"/>
      <c r="V425" s="119"/>
      <c r="W425" s="117"/>
      <c r="X425" s="119"/>
      <c r="Y425" s="117"/>
      <c r="Z425" s="117"/>
      <c r="AA425" s="134"/>
      <c r="AB425" s="118"/>
      <c r="AC425" s="134"/>
      <c r="AD425" s="134"/>
      <c r="AE425" s="134"/>
      <c r="AF425" s="117"/>
      <c r="AG425" s="124"/>
      <c r="AH425" s="124"/>
      <c r="AI425" s="124"/>
    </row>
    <row r="426" ht="12.0" customHeight="1">
      <c r="A426" s="112"/>
      <c r="B426" s="112"/>
      <c r="C426" s="112"/>
      <c r="D426" s="117"/>
      <c r="E426" s="114"/>
      <c r="F426" s="117"/>
      <c r="G426" s="117"/>
      <c r="H426" s="136"/>
      <c r="I426" s="117"/>
      <c r="J426" s="117"/>
      <c r="K426" s="118"/>
      <c r="L426" s="119"/>
      <c r="M426" s="120"/>
      <c r="N426" s="135"/>
      <c r="O426" s="120"/>
      <c r="P426" s="119"/>
      <c r="Q426" s="120"/>
      <c r="R426" s="118"/>
      <c r="S426" s="119"/>
      <c r="T426" s="119"/>
      <c r="U426" s="119"/>
      <c r="V426" s="119"/>
      <c r="W426" s="117"/>
      <c r="X426" s="119"/>
      <c r="Y426" s="117"/>
      <c r="Z426" s="117"/>
      <c r="AA426" s="134"/>
      <c r="AB426" s="118"/>
      <c r="AC426" s="134"/>
      <c r="AD426" s="134"/>
      <c r="AE426" s="134"/>
      <c r="AF426" s="117"/>
      <c r="AG426" s="124"/>
      <c r="AH426" s="124"/>
      <c r="AI426" s="124"/>
    </row>
    <row r="427" ht="12.0" customHeight="1">
      <c r="A427" s="112"/>
      <c r="B427" s="112"/>
      <c r="C427" s="112"/>
      <c r="D427" s="117"/>
      <c r="E427" s="114"/>
      <c r="F427" s="117"/>
      <c r="G427" s="117"/>
      <c r="H427" s="136"/>
      <c r="I427" s="117"/>
      <c r="J427" s="117"/>
      <c r="K427" s="118"/>
      <c r="L427" s="119"/>
      <c r="M427" s="120"/>
      <c r="N427" s="135"/>
      <c r="O427" s="120"/>
      <c r="P427" s="119"/>
      <c r="Q427" s="120"/>
      <c r="R427" s="118"/>
      <c r="S427" s="119"/>
      <c r="T427" s="119"/>
      <c r="U427" s="119"/>
      <c r="V427" s="119"/>
      <c r="W427" s="117"/>
      <c r="X427" s="119"/>
      <c r="Y427" s="117"/>
      <c r="Z427" s="117"/>
      <c r="AA427" s="134"/>
      <c r="AB427" s="118"/>
      <c r="AC427" s="134"/>
      <c r="AD427" s="134"/>
      <c r="AE427" s="134"/>
      <c r="AF427" s="117"/>
      <c r="AG427" s="124"/>
      <c r="AH427" s="124"/>
      <c r="AI427" s="124"/>
    </row>
    <row r="428" ht="12.0" customHeight="1">
      <c r="A428" s="112"/>
      <c r="B428" s="112"/>
      <c r="C428" s="112"/>
      <c r="D428" s="117"/>
      <c r="E428" s="114"/>
      <c r="F428" s="117"/>
      <c r="G428" s="117"/>
      <c r="H428" s="136"/>
      <c r="I428" s="117"/>
      <c r="J428" s="117"/>
      <c r="K428" s="118"/>
      <c r="L428" s="119"/>
      <c r="M428" s="120"/>
      <c r="N428" s="135"/>
      <c r="O428" s="120"/>
      <c r="P428" s="119"/>
      <c r="Q428" s="120"/>
      <c r="R428" s="118"/>
      <c r="S428" s="119"/>
      <c r="T428" s="119"/>
      <c r="U428" s="119"/>
      <c r="V428" s="119"/>
      <c r="W428" s="117"/>
      <c r="X428" s="119"/>
      <c r="Y428" s="117"/>
      <c r="Z428" s="117"/>
      <c r="AA428" s="134"/>
      <c r="AB428" s="118"/>
      <c r="AC428" s="134"/>
      <c r="AD428" s="134"/>
      <c r="AE428" s="134"/>
      <c r="AF428" s="117"/>
      <c r="AG428" s="124"/>
      <c r="AH428" s="124"/>
      <c r="AI428" s="124"/>
    </row>
    <row r="429" ht="12.0" customHeight="1">
      <c r="A429" s="112"/>
      <c r="B429" s="112"/>
      <c r="C429" s="112"/>
      <c r="D429" s="117"/>
      <c r="E429" s="114"/>
      <c r="F429" s="117"/>
      <c r="G429" s="117"/>
      <c r="H429" s="136"/>
      <c r="I429" s="117"/>
      <c r="J429" s="117"/>
      <c r="K429" s="118"/>
      <c r="L429" s="119"/>
      <c r="M429" s="120"/>
      <c r="N429" s="135"/>
      <c r="O429" s="120"/>
      <c r="P429" s="119"/>
      <c r="Q429" s="120"/>
      <c r="R429" s="118"/>
      <c r="S429" s="119"/>
      <c r="T429" s="119"/>
      <c r="U429" s="119"/>
      <c r="V429" s="119"/>
      <c r="W429" s="117"/>
      <c r="X429" s="119"/>
      <c r="Y429" s="117"/>
      <c r="Z429" s="117"/>
      <c r="AA429" s="134"/>
      <c r="AB429" s="118"/>
      <c r="AC429" s="134"/>
      <c r="AD429" s="134"/>
      <c r="AE429" s="134"/>
      <c r="AF429" s="117"/>
      <c r="AG429" s="124"/>
      <c r="AH429" s="124"/>
      <c r="AI429" s="124"/>
    </row>
    <row r="430" ht="12.0" customHeight="1">
      <c r="A430" s="112"/>
      <c r="B430" s="112"/>
      <c r="C430" s="112"/>
      <c r="D430" s="117"/>
      <c r="E430" s="114"/>
      <c r="F430" s="117"/>
      <c r="G430" s="117"/>
      <c r="H430" s="136"/>
      <c r="I430" s="117"/>
      <c r="J430" s="117"/>
      <c r="K430" s="118"/>
      <c r="L430" s="119"/>
      <c r="M430" s="120"/>
      <c r="N430" s="135"/>
      <c r="O430" s="120"/>
      <c r="P430" s="119"/>
      <c r="Q430" s="120"/>
      <c r="R430" s="118"/>
      <c r="S430" s="119"/>
      <c r="T430" s="119"/>
      <c r="U430" s="119"/>
      <c r="V430" s="119"/>
      <c r="W430" s="117"/>
      <c r="X430" s="119"/>
      <c r="Y430" s="117"/>
      <c r="Z430" s="117"/>
      <c r="AA430" s="134"/>
      <c r="AB430" s="118"/>
      <c r="AC430" s="134"/>
      <c r="AD430" s="134"/>
      <c r="AE430" s="134"/>
      <c r="AF430" s="117"/>
      <c r="AG430" s="124"/>
      <c r="AH430" s="124"/>
      <c r="AI430" s="124"/>
    </row>
    <row r="431" ht="12.0" customHeight="1">
      <c r="A431" s="112"/>
      <c r="B431" s="112"/>
      <c r="C431" s="112"/>
      <c r="D431" s="117"/>
      <c r="E431" s="114"/>
      <c r="F431" s="117"/>
      <c r="G431" s="117"/>
      <c r="H431" s="136"/>
      <c r="I431" s="117"/>
      <c r="J431" s="117"/>
      <c r="K431" s="118"/>
      <c r="L431" s="119"/>
      <c r="M431" s="120"/>
      <c r="N431" s="135"/>
      <c r="O431" s="120"/>
      <c r="P431" s="119"/>
      <c r="Q431" s="120"/>
      <c r="R431" s="118"/>
      <c r="S431" s="119"/>
      <c r="T431" s="119"/>
      <c r="U431" s="119"/>
      <c r="V431" s="119"/>
      <c r="W431" s="117"/>
      <c r="X431" s="119"/>
      <c r="Y431" s="117"/>
      <c r="Z431" s="117"/>
      <c r="AA431" s="134"/>
      <c r="AB431" s="118"/>
      <c r="AC431" s="134"/>
      <c r="AD431" s="134"/>
      <c r="AE431" s="134"/>
      <c r="AF431" s="117"/>
      <c r="AG431" s="124"/>
      <c r="AH431" s="124"/>
      <c r="AI431" s="124"/>
    </row>
    <row r="432" ht="12.0" customHeight="1">
      <c r="A432" s="112"/>
      <c r="B432" s="112"/>
      <c r="C432" s="112"/>
      <c r="D432" s="117"/>
      <c r="E432" s="114"/>
      <c r="F432" s="117"/>
      <c r="G432" s="117"/>
      <c r="H432" s="136"/>
      <c r="I432" s="117"/>
      <c r="J432" s="117"/>
      <c r="K432" s="118"/>
      <c r="L432" s="119"/>
      <c r="M432" s="120"/>
      <c r="N432" s="135"/>
      <c r="O432" s="120"/>
      <c r="P432" s="119"/>
      <c r="Q432" s="120"/>
      <c r="R432" s="118"/>
      <c r="S432" s="119"/>
      <c r="T432" s="119"/>
      <c r="U432" s="119"/>
      <c r="V432" s="119"/>
      <c r="W432" s="117"/>
      <c r="X432" s="119"/>
      <c r="Y432" s="117"/>
      <c r="Z432" s="117"/>
      <c r="AA432" s="134"/>
      <c r="AB432" s="118"/>
      <c r="AC432" s="134"/>
      <c r="AD432" s="134"/>
      <c r="AE432" s="134"/>
      <c r="AF432" s="117"/>
      <c r="AG432" s="124"/>
      <c r="AH432" s="124"/>
      <c r="AI432" s="124"/>
    </row>
    <row r="433" ht="12.0" customHeight="1">
      <c r="A433" s="112"/>
      <c r="B433" s="112"/>
      <c r="C433" s="112"/>
      <c r="D433" s="117"/>
      <c r="E433" s="114"/>
      <c r="F433" s="117"/>
      <c r="G433" s="117"/>
      <c r="H433" s="136"/>
      <c r="I433" s="117"/>
      <c r="J433" s="117"/>
      <c r="K433" s="118"/>
      <c r="L433" s="119"/>
      <c r="M433" s="120"/>
      <c r="N433" s="135"/>
      <c r="O433" s="120"/>
      <c r="P433" s="119"/>
      <c r="Q433" s="120"/>
      <c r="R433" s="118"/>
      <c r="S433" s="119"/>
      <c r="T433" s="119"/>
      <c r="U433" s="119"/>
      <c r="V433" s="119"/>
      <c r="W433" s="117"/>
      <c r="X433" s="119"/>
      <c r="Y433" s="117"/>
      <c r="Z433" s="117"/>
      <c r="AA433" s="134"/>
      <c r="AB433" s="118"/>
      <c r="AC433" s="134"/>
      <c r="AD433" s="134"/>
      <c r="AE433" s="134"/>
      <c r="AF433" s="117"/>
      <c r="AG433" s="124"/>
      <c r="AH433" s="124"/>
      <c r="AI433" s="124"/>
    </row>
    <row r="434" ht="12.0" customHeight="1">
      <c r="A434" s="112"/>
      <c r="B434" s="112"/>
      <c r="C434" s="112"/>
      <c r="D434" s="117"/>
      <c r="E434" s="114"/>
      <c r="F434" s="117"/>
      <c r="G434" s="117"/>
      <c r="H434" s="136"/>
      <c r="I434" s="117"/>
      <c r="J434" s="117"/>
      <c r="K434" s="118"/>
      <c r="L434" s="119"/>
      <c r="M434" s="120"/>
      <c r="N434" s="135"/>
      <c r="O434" s="120"/>
      <c r="P434" s="119"/>
      <c r="Q434" s="120"/>
      <c r="R434" s="118"/>
      <c r="S434" s="119"/>
      <c r="T434" s="119"/>
      <c r="U434" s="119"/>
      <c r="V434" s="119"/>
      <c r="W434" s="117"/>
      <c r="X434" s="119"/>
      <c r="Y434" s="117"/>
      <c r="Z434" s="117"/>
      <c r="AA434" s="134"/>
      <c r="AB434" s="118"/>
      <c r="AC434" s="134"/>
      <c r="AD434" s="134"/>
      <c r="AE434" s="134"/>
      <c r="AF434" s="117"/>
      <c r="AG434" s="124"/>
      <c r="AH434" s="124"/>
      <c r="AI434" s="124"/>
    </row>
    <row r="435" ht="12.0" customHeight="1">
      <c r="A435" s="112"/>
      <c r="B435" s="112"/>
      <c r="C435" s="112"/>
      <c r="D435" s="117"/>
      <c r="E435" s="114"/>
      <c r="F435" s="117"/>
      <c r="G435" s="117"/>
      <c r="H435" s="136"/>
      <c r="I435" s="117"/>
      <c r="J435" s="117"/>
      <c r="K435" s="118"/>
      <c r="L435" s="119"/>
      <c r="M435" s="120"/>
      <c r="N435" s="135"/>
      <c r="O435" s="120"/>
      <c r="P435" s="119"/>
      <c r="Q435" s="120"/>
      <c r="R435" s="118"/>
      <c r="S435" s="119"/>
      <c r="T435" s="119"/>
      <c r="U435" s="119"/>
      <c r="V435" s="119"/>
      <c r="W435" s="117"/>
      <c r="X435" s="119"/>
      <c r="Y435" s="117"/>
      <c r="Z435" s="117"/>
      <c r="AA435" s="134"/>
      <c r="AB435" s="118"/>
      <c r="AC435" s="134"/>
      <c r="AD435" s="134"/>
      <c r="AE435" s="134"/>
      <c r="AF435" s="117"/>
      <c r="AG435" s="124"/>
      <c r="AH435" s="124"/>
      <c r="AI435" s="124"/>
    </row>
    <row r="436" ht="12.0" customHeight="1">
      <c r="A436" s="112"/>
      <c r="B436" s="112"/>
      <c r="C436" s="112"/>
      <c r="D436" s="117"/>
      <c r="E436" s="114"/>
      <c r="F436" s="117"/>
      <c r="G436" s="117"/>
      <c r="H436" s="136"/>
      <c r="I436" s="117"/>
      <c r="J436" s="117"/>
      <c r="K436" s="118"/>
      <c r="L436" s="119"/>
      <c r="M436" s="120"/>
      <c r="N436" s="135"/>
      <c r="O436" s="120"/>
      <c r="P436" s="119"/>
      <c r="Q436" s="120"/>
      <c r="R436" s="118"/>
      <c r="S436" s="119"/>
      <c r="T436" s="119"/>
      <c r="U436" s="119"/>
      <c r="V436" s="119"/>
      <c r="W436" s="117"/>
      <c r="X436" s="119"/>
      <c r="Y436" s="117"/>
      <c r="Z436" s="117"/>
      <c r="AA436" s="134"/>
      <c r="AB436" s="118"/>
      <c r="AC436" s="134"/>
      <c r="AD436" s="134"/>
      <c r="AE436" s="134"/>
      <c r="AF436" s="117"/>
      <c r="AG436" s="124"/>
      <c r="AH436" s="124"/>
      <c r="AI436" s="124"/>
    </row>
    <row r="437" ht="12.0" customHeight="1">
      <c r="A437" s="112"/>
      <c r="B437" s="112"/>
      <c r="C437" s="112"/>
      <c r="D437" s="117"/>
      <c r="E437" s="114"/>
      <c r="F437" s="117"/>
      <c r="G437" s="117"/>
      <c r="H437" s="136"/>
      <c r="I437" s="117"/>
      <c r="J437" s="117"/>
      <c r="K437" s="118"/>
      <c r="L437" s="119"/>
      <c r="M437" s="120"/>
      <c r="N437" s="135"/>
      <c r="O437" s="120"/>
      <c r="P437" s="119"/>
      <c r="Q437" s="120"/>
      <c r="R437" s="118"/>
      <c r="S437" s="119"/>
      <c r="T437" s="119"/>
      <c r="U437" s="119"/>
      <c r="V437" s="119"/>
      <c r="W437" s="117"/>
      <c r="X437" s="119"/>
      <c r="Y437" s="117"/>
      <c r="Z437" s="117"/>
      <c r="AA437" s="134"/>
      <c r="AB437" s="118"/>
      <c r="AC437" s="134"/>
      <c r="AD437" s="134"/>
      <c r="AE437" s="134"/>
      <c r="AF437" s="117"/>
      <c r="AG437" s="124"/>
      <c r="AH437" s="124"/>
      <c r="AI437" s="124"/>
    </row>
    <row r="438" ht="12.0" customHeight="1">
      <c r="A438" s="112"/>
      <c r="B438" s="112"/>
      <c r="C438" s="112"/>
      <c r="D438" s="117"/>
      <c r="E438" s="114"/>
      <c r="F438" s="117"/>
      <c r="G438" s="117"/>
      <c r="H438" s="136"/>
      <c r="I438" s="117"/>
      <c r="J438" s="117"/>
      <c r="K438" s="118"/>
      <c r="L438" s="119"/>
      <c r="M438" s="120"/>
      <c r="N438" s="135"/>
      <c r="O438" s="120"/>
      <c r="P438" s="119"/>
      <c r="Q438" s="120"/>
      <c r="R438" s="118"/>
      <c r="S438" s="119"/>
      <c r="T438" s="119"/>
      <c r="U438" s="119"/>
      <c r="V438" s="119"/>
      <c r="W438" s="117"/>
      <c r="X438" s="119"/>
      <c r="Y438" s="117"/>
      <c r="Z438" s="117"/>
      <c r="AA438" s="134"/>
      <c r="AB438" s="118"/>
      <c r="AC438" s="134"/>
      <c r="AD438" s="134"/>
      <c r="AE438" s="134"/>
      <c r="AF438" s="117"/>
      <c r="AG438" s="124"/>
      <c r="AH438" s="124"/>
      <c r="AI438" s="124"/>
    </row>
    <row r="439" ht="12.0" customHeight="1">
      <c r="A439" s="112"/>
      <c r="B439" s="112"/>
      <c r="C439" s="112"/>
      <c r="D439" s="117"/>
      <c r="E439" s="114"/>
      <c r="F439" s="117"/>
      <c r="G439" s="117"/>
      <c r="H439" s="136"/>
      <c r="I439" s="117"/>
      <c r="J439" s="117"/>
      <c r="K439" s="118"/>
      <c r="L439" s="119"/>
      <c r="M439" s="120"/>
      <c r="N439" s="135"/>
      <c r="O439" s="120"/>
      <c r="P439" s="119"/>
      <c r="Q439" s="120"/>
      <c r="R439" s="118"/>
      <c r="S439" s="119"/>
      <c r="T439" s="119"/>
      <c r="U439" s="119"/>
      <c r="V439" s="119"/>
      <c r="W439" s="117"/>
      <c r="X439" s="119"/>
      <c r="Y439" s="117"/>
      <c r="Z439" s="117"/>
      <c r="AA439" s="134"/>
      <c r="AB439" s="118"/>
      <c r="AC439" s="134"/>
      <c r="AD439" s="134"/>
      <c r="AE439" s="134"/>
      <c r="AF439" s="117"/>
      <c r="AG439" s="124"/>
      <c r="AH439" s="124"/>
      <c r="AI439" s="124"/>
    </row>
    <row r="440" ht="12.0" customHeight="1">
      <c r="A440" s="112"/>
      <c r="B440" s="112"/>
      <c r="C440" s="112"/>
      <c r="D440" s="117"/>
      <c r="E440" s="114"/>
      <c r="F440" s="117"/>
      <c r="G440" s="117"/>
      <c r="H440" s="136"/>
      <c r="I440" s="117"/>
      <c r="J440" s="117"/>
      <c r="K440" s="118"/>
      <c r="L440" s="119"/>
      <c r="M440" s="120"/>
      <c r="N440" s="135"/>
      <c r="O440" s="120"/>
      <c r="P440" s="119"/>
      <c r="Q440" s="120"/>
      <c r="R440" s="118"/>
      <c r="S440" s="119"/>
      <c r="T440" s="119"/>
      <c r="U440" s="119"/>
      <c r="V440" s="119"/>
      <c r="W440" s="117"/>
      <c r="X440" s="119"/>
      <c r="Y440" s="117"/>
      <c r="Z440" s="117"/>
      <c r="AA440" s="134"/>
      <c r="AB440" s="118"/>
      <c r="AC440" s="134"/>
      <c r="AD440" s="134"/>
      <c r="AE440" s="134"/>
      <c r="AF440" s="117"/>
      <c r="AG440" s="124"/>
      <c r="AH440" s="124"/>
      <c r="AI440" s="124"/>
    </row>
    <row r="441" ht="12.0" customHeight="1">
      <c r="A441" s="112"/>
      <c r="B441" s="112"/>
      <c r="C441" s="112"/>
      <c r="D441" s="117"/>
      <c r="E441" s="114"/>
      <c r="F441" s="117"/>
      <c r="G441" s="117"/>
      <c r="H441" s="136"/>
      <c r="I441" s="117"/>
      <c r="J441" s="117"/>
      <c r="K441" s="118"/>
      <c r="L441" s="119"/>
      <c r="M441" s="120"/>
      <c r="N441" s="135"/>
      <c r="O441" s="120"/>
      <c r="P441" s="119"/>
      <c r="Q441" s="120"/>
      <c r="R441" s="118"/>
      <c r="S441" s="119"/>
      <c r="T441" s="119"/>
      <c r="U441" s="119"/>
      <c r="V441" s="119"/>
      <c r="W441" s="117"/>
      <c r="X441" s="119"/>
      <c r="Y441" s="117"/>
      <c r="Z441" s="117"/>
      <c r="AA441" s="134"/>
      <c r="AB441" s="118"/>
      <c r="AC441" s="134"/>
      <c r="AD441" s="134"/>
      <c r="AE441" s="134"/>
      <c r="AF441" s="117"/>
      <c r="AG441" s="124"/>
      <c r="AH441" s="124"/>
      <c r="AI441" s="124"/>
    </row>
    <row r="442" ht="12.0" customHeight="1">
      <c r="A442" s="112"/>
      <c r="B442" s="112"/>
      <c r="C442" s="112"/>
      <c r="D442" s="117"/>
      <c r="E442" s="114"/>
      <c r="F442" s="117"/>
      <c r="G442" s="117"/>
      <c r="H442" s="136"/>
      <c r="I442" s="117"/>
      <c r="J442" s="117"/>
      <c r="K442" s="118"/>
      <c r="L442" s="119"/>
      <c r="M442" s="120"/>
      <c r="N442" s="135"/>
      <c r="O442" s="120"/>
      <c r="P442" s="119"/>
      <c r="Q442" s="120"/>
      <c r="R442" s="118"/>
      <c r="S442" s="119"/>
      <c r="T442" s="119"/>
      <c r="U442" s="119"/>
      <c r="V442" s="119"/>
      <c r="W442" s="117"/>
      <c r="X442" s="119"/>
      <c r="Y442" s="117"/>
      <c r="Z442" s="117"/>
      <c r="AA442" s="134"/>
      <c r="AB442" s="118"/>
      <c r="AC442" s="134"/>
      <c r="AD442" s="134"/>
      <c r="AE442" s="134"/>
      <c r="AF442" s="117"/>
      <c r="AG442" s="124"/>
      <c r="AH442" s="124"/>
      <c r="AI442" s="124"/>
    </row>
    <row r="443" ht="12.0" customHeight="1">
      <c r="A443" s="112"/>
      <c r="B443" s="112"/>
      <c r="C443" s="112"/>
      <c r="D443" s="117"/>
      <c r="E443" s="114"/>
      <c r="F443" s="117"/>
      <c r="G443" s="117"/>
      <c r="H443" s="136"/>
      <c r="I443" s="117"/>
      <c r="J443" s="117"/>
      <c r="K443" s="118"/>
      <c r="L443" s="119"/>
      <c r="M443" s="120"/>
      <c r="N443" s="135"/>
      <c r="O443" s="120"/>
      <c r="P443" s="119"/>
      <c r="Q443" s="120"/>
      <c r="R443" s="118"/>
      <c r="S443" s="119"/>
      <c r="T443" s="119"/>
      <c r="U443" s="119"/>
      <c r="V443" s="119"/>
      <c r="W443" s="117"/>
      <c r="X443" s="119"/>
      <c r="Y443" s="117"/>
      <c r="Z443" s="117"/>
      <c r="AA443" s="134"/>
      <c r="AB443" s="118"/>
      <c r="AC443" s="134"/>
      <c r="AD443" s="134"/>
      <c r="AE443" s="134"/>
      <c r="AF443" s="117"/>
      <c r="AG443" s="124"/>
      <c r="AH443" s="124"/>
      <c r="AI443" s="124"/>
    </row>
    <row r="444" ht="12.0" customHeight="1">
      <c r="A444" s="112"/>
      <c r="B444" s="112"/>
      <c r="C444" s="112"/>
      <c r="D444" s="117"/>
      <c r="E444" s="114"/>
      <c r="F444" s="117"/>
      <c r="G444" s="117"/>
      <c r="H444" s="136"/>
      <c r="I444" s="117"/>
      <c r="J444" s="117"/>
      <c r="K444" s="118"/>
      <c r="L444" s="119"/>
      <c r="M444" s="120"/>
      <c r="N444" s="135"/>
      <c r="O444" s="120"/>
      <c r="P444" s="119"/>
      <c r="Q444" s="120"/>
      <c r="R444" s="118"/>
      <c r="S444" s="119"/>
      <c r="T444" s="119"/>
      <c r="U444" s="119"/>
      <c r="V444" s="119"/>
      <c r="W444" s="117"/>
      <c r="X444" s="119"/>
      <c r="Y444" s="117"/>
      <c r="Z444" s="117"/>
      <c r="AA444" s="134"/>
      <c r="AB444" s="118"/>
      <c r="AC444" s="134"/>
      <c r="AD444" s="134"/>
      <c r="AE444" s="134"/>
      <c r="AF444" s="117"/>
      <c r="AG444" s="124"/>
      <c r="AH444" s="124"/>
      <c r="AI444" s="124"/>
    </row>
    <row r="445" ht="12.0" customHeight="1">
      <c r="A445" s="112"/>
      <c r="B445" s="112"/>
      <c r="C445" s="112"/>
      <c r="D445" s="117"/>
      <c r="E445" s="114"/>
      <c r="F445" s="117"/>
      <c r="G445" s="117"/>
      <c r="H445" s="136"/>
      <c r="I445" s="117"/>
      <c r="J445" s="117"/>
      <c r="K445" s="118"/>
      <c r="L445" s="119"/>
      <c r="M445" s="120"/>
      <c r="N445" s="135"/>
      <c r="O445" s="120"/>
      <c r="P445" s="119"/>
      <c r="Q445" s="120"/>
      <c r="R445" s="118"/>
      <c r="S445" s="119"/>
      <c r="T445" s="119"/>
      <c r="U445" s="119"/>
      <c r="V445" s="119"/>
      <c r="W445" s="117"/>
      <c r="X445" s="119"/>
      <c r="Y445" s="117"/>
      <c r="Z445" s="117"/>
      <c r="AA445" s="134"/>
      <c r="AB445" s="118"/>
      <c r="AC445" s="134"/>
      <c r="AD445" s="134"/>
      <c r="AE445" s="134"/>
      <c r="AF445" s="117"/>
      <c r="AG445" s="124"/>
      <c r="AH445" s="124"/>
      <c r="AI445" s="124"/>
    </row>
    <row r="446" ht="12.0" customHeight="1">
      <c r="A446" s="112"/>
      <c r="B446" s="112"/>
      <c r="C446" s="112"/>
      <c r="D446" s="117"/>
      <c r="E446" s="114"/>
      <c r="F446" s="117"/>
      <c r="G446" s="117"/>
      <c r="H446" s="136"/>
      <c r="I446" s="117"/>
      <c r="J446" s="117"/>
      <c r="K446" s="118"/>
      <c r="L446" s="119"/>
      <c r="M446" s="120"/>
      <c r="N446" s="135"/>
      <c r="O446" s="120"/>
      <c r="P446" s="119"/>
      <c r="Q446" s="120"/>
      <c r="R446" s="118"/>
      <c r="S446" s="119"/>
      <c r="T446" s="119"/>
      <c r="U446" s="119"/>
      <c r="V446" s="119"/>
      <c r="W446" s="117"/>
      <c r="X446" s="119"/>
      <c r="Y446" s="117"/>
      <c r="Z446" s="117"/>
      <c r="AA446" s="134"/>
      <c r="AB446" s="118"/>
      <c r="AC446" s="134"/>
      <c r="AD446" s="134"/>
      <c r="AE446" s="134"/>
      <c r="AF446" s="117"/>
      <c r="AG446" s="124"/>
      <c r="AH446" s="124"/>
      <c r="AI446" s="124"/>
    </row>
    <row r="447" ht="12.0" customHeight="1">
      <c r="A447" s="112"/>
      <c r="B447" s="112"/>
      <c r="C447" s="112"/>
      <c r="D447" s="117"/>
      <c r="E447" s="114"/>
      <c r="F447" s="117"/>
      <c r="G447" s="117"/>
      <c r="H447" s="136"/>
      <c r="I447" s="117"/>
      <c r="J447" s="117"/>
      <c r="K447" s="118"/>
      <c r="L447" s="119"/>
      <c r="M447" s="120"/>
      <c r="N447" s="135"/>
      <c r="O447" s="120"/>
      <c r="P447" s="119"/>
      <c r="Q447" s="120"/>
      <c r="R447" s="118"/>
      <c r="S447" s="119"/>
      <c r="T447" s="119"/>
      <c r="U447" s="119"/>
      <c r="V447" s="119"/>
      <c r="W447" s="117"/>
      <c r="X447" s="119"/>
      <c r="Y447" s="117"/>
      <c r="Z447" s="117"/>
      <c r="AA447" s="134"/>
      <c r="AB447" s="118"/>
      <c r="AC447" s="134"/>
      <c r="AD447" s="134"/>
      <c r="AE447" s="134"/>
      <c r="AF447" s="117"/>
      <c r="AG447" s="124"/>
      <c r="AH447" s="124"/>
      <c r="AI447" s="124"/>
    </row>
    <row r="448" ht="12.0" customHeight="1">
      <c r="A448" s="112"/>
      <c r="B448" s="112"/>
      <c r="C448" s="112"/>
      <c r="D448" s="117"/>
      <c r="E448" s="114"/>
      <c r="F448" s="117"/>
      <c r="G448" s="117"/>
      <c r="H448" s="136"/>
      <c r="I448" s="117"/>
      <c r="J448" s="117"/>
      <c r="K448" s="118"/>
      <c r="L448" s="119"/>
      <c r="M448" s="120"/>
      <c r="N448" s="135"/>
      <c r="O448" s="120"/>
      <c r="P448" s="119"/>
      <c r="Q448" s="120"/>
      <c r="R448" s="118"/>
      <c r="S448" s="119"/>
      <c r="T448" s="119"/>
      <c r="U448" s="119"/>
      <c r="V448" s="119"/>
      <c r="W448" s="117"/>
      <c r="X448" s="119"/>
      <c r="Y448" s="117"/>
      <c r="Z448" s="117"/>
      <c r="AA448" s="134"/>
      <c r="AB448" s="118"/>
      <c r="AC448" s="134"/>
      <c r="AD448" s="134"/>
      <c r="AE448" s="134"/>
      <c r="AF448" s="117"/>
      <c r="AG448" s="124"/>
      <c r="AH448" s="124"/>
      <c r="AI448" s="124"/>
    </row>
    <row r="449" ht="12.0" customHeight="1">
      <c r="A449" s="112"/>
      <c r="B449" s="112"/>
      <c r="C449" s="112"/>
      <c r="D449" s="117"/>
      <c r="E449" s="114"/>
      <c r="F449" s="117"/>
      <c r="G449" s="117"/>
      <c r="H449" s="136"/>
      <c r="I449" s="117"/>
      <c r="J449" s="117"/>
      <c r="K449" s="118"/>
      <c r="L449" s="119"/>
      <c r="M449" s="120"/>
      <c r="N449" s="135"/>
      <c r="O449" s="120"/>
      <c r="P449" s="119"/>
      <c r="Q449" s="120"/>
      <c r="R449" s="118"/>
      <c r="S449" s="119"/>
      <c r="T449" s="119"/>
      <c r="U449" s="119"/>
      <c r="V449" s="119"/>
      <c r="W449" s="117"/>
      <c r="X449" s="119"/>
      <c r="Y449" s="117"/>
      <c r="Z449" s="117"/>
      <c r="AA449" s="134"/>
      <c r="AB449" s="118"/>
      <c r="AC449" s="134"/>
      <c r="AD449" s="134"/>
      <c r="AE449" s="134"/>
      <c r="AF449" s="117"/>
      <c r="AG449" s="124"/>
      <c r="AH449" s="124"/>
      <c r="AI449" s="124"/>
    </row>
    <row r="450" ht="12.0" customHeight="1">
      <c r="A450" s="112"/>
      <c r="B450" s="112"/>
      <c r="C450" s="112"/>
      <c r="D450" s="117"/>
      <c r="E450" s="114"/>
      <c r="F450" s="117"/>
      <c r="G450" s="117"/>
      <c r="H450" s="136"/>
      <c r="I450" s="117"/>
      <c r="J450" s="117"/>
      <c r="K450" s="118"/>
      <c r="L450" s="119"/>
      <c r="M450" s="120"/>
      <c r="N450" s="135"/>
      <c r="O450" s="120"/>
      <c r="P450" s="119"/>
      <c r="Q450" s="120"/>
      <c r="R450" s="118"/>
      <c r="S450" s="119"/>
      <c r="T450" s="119"/>
      <c r="U450" s="119"/>
      <c r="V450" s="119"/>
      <c r="W450" s="117"/>
      <c r="X450" s="119"/>
      <c r="Y450" s="117"/>
      <c r="Z450" s="117"/>
      <c r="AA450" s="134"/>
      <c r="AB450" s="118"/>
      <c r="AC450" s="134"/>
      <c r="AD450" s="134"/>
      <c r="AE450" s="134"/>
      <c r="AF450" s="117"/>
      <c r="AG450" s="124"/>
      <c r="AH450" s="124"/>
      <c r="AI450" s="124"/>
    </row>
    <row r="451" ht="12.0" customHeight="1">
      <c r="A451" s="112"/>
      <c r="B451" s="112"/>
      <c r="C451" s="112"/>
      <c r="D451" s="117"/>
      <c r="E451" s="114"/>
      <c r="F451" s="117"/>
      <c r="G451" s="117"/>
      <c r="H451" s="136"/>
      <c r="I451" s="117"/>
      <c r="J451" s="117"/>
      <c r="K451" s="118"/>
      <c r="L451" s="119"/>
      <c r="M451" s="120"/>
      <c r="N451" s="135"/>
      <c r="O451" s="120"/>
      <c r="P451" s="119"/>
      <c r="Q451" s="120"/>
      <c r="R451" s="118"/>
      <c r="S451" s="119"/>
      <c r="T451" s="119"/>
      <c r="U451" s="119"/>
      <c r="V451" s="119"/>
      <c r="W451" s="117"/>
      <c r="X451" s="119"/>
      <c r="Y451" s="117"/>
      <c r="Z451" s="117"/>
      <c r="AA451" s="134"/>
      <c r="AB451" s="118"/>
      <c r="AC451" s="134"/>
      <c r="AD451" s="134"/>
      <c r="AE451" s="134"/>
      <c r="AF451" s="117"/>
      <c r="AG451" s="124"/>
      <c r="AH451" s="124"/>
      <c r="AI451" s="124"/>
    </row>
    <row r="452" ht="12.0" customHeight="1">
      <c r="A452" s="112"/>
      <c r="B452" s="112"/>
      <c r="C452" s="112"/>
      <c r="D452" s="117"/>
      <c r="E452" s="114"/>
      <c r="F452" s="117"/>
      <c r="G452" s="117"/>
      <c r="H452" s="136"/>
      <c r="I452" s="117"/>
      <c r="J452" s="117"/>
      <c r="K452" s="118"/>
      <c r="L452" s="119"/>
      <c r="M452" s="120"/>
      <c r="N452" s="135"/>
      <c r="O452" s="120"/>
      <c r="P452" s="119"/>
      <c r="Q452" s="120"/>
      <c r="R452" s="118"/>
      <c r="S452" s="119"/>
      <c r="T452" s="119"/>
      <c r="U452" s="119"/>
      <c r="V452" s="119"/>
      <c r="W452" s="117"/>
      <c r="X452" s="119"/>
      <c r="Y452" s="117"/>
      <c r="Z452" s="117"/>
      <c r="AA452" s="134"/>
      <c r="AB452" s="118"/>
      <c r="AC452" s="134"/>
      <c r="AD452" s="134"/>
      <c r="AE452" s="134"/>
      <c r="AF452" s="117"/>
      <c r="AG452" s="124"/>
      <c r="AH452" s="124"/>
      <c r="AI452" s="124"/>
    </row>
    <row r="453" ht="12.0" customHeight="1">
      <c r="A453" s="112"/>
      <c r="B453" s="112"/>
      <c r="C453" s="112"/>
      <c r="D453" s="117"/>
      <c r="E453" s="114"/>
      <c r="F453" s="117"/>
      <c r="G453" s="117"/>
      <c r="H453" s="136"/>
      <c r="I453" s="117"/>
      <c r="J453" s="117"/>
      <c r="K453" s="118"/>
      <c r="L453" s="119"/>
      <c r="M453" s="120"/>
      <c r="N453" s="135"/>
      <c r="O453" s="120"/>
      <c r="P453" s="119"/>
      <c r="Q453" s="120"/>
      <c r="R453" s="118"/>
      <c r="S453" s="119"/>
      <c r="T453" s="119"/>
      <c r="U453" s="119"/>
      <c r="V453" s="119"/>
      <c r="W453" s="117"/>
      <c r="X453" s="119"/>
      <c r="Y453" s="117"/>
      <c r="Z453" s="117"/>
      <c r="AA453" s="134"/>
      <c r="AB453" s="118"/>
      <c r="AC453" s="134"/>
      <c r="AD453" s="134"/>
      <c r="AE453" s="134"/>
      <c r="AF453" s="117"/>
      <c r="AG453" s="124"/>
      <c r="AH453" s="124"/>
      <c r="AI453" s="124"/>
    </row>
    <row r="454" ht="12.0" customHeight="1">
      <c r="A454" s="112"/>
      <c r="B454" s="112"/>
      <c r="C454" s="112"/>
      <c r="D454" s="117"/>
      <c r="E454" s="114"/>
      <c r="F454" s="117"/>
      <c r="G454" s="117"/>
      <c r="H454" s="136"/>
      <c r="I454" s="117"/>
      <c r="J454" s="117"/>
      <c r="K454" s="118"/>
      <c r="L454" s="119"/>
      <c r="M454" s="120"/>
      <c r="N454" s="135"/>
      <c r="O454" s="120"/>
      <c r="P454" s="119"/>
      <c r="Q454" s="120"/>
      <c r="R454" s="118"/>
      <c r="S454" s="119"/>
      <c r="T454" s="119"/>
      <c r="U454" s="119"/>
      <c r="V454" s="119"/>
      <c r="W454" s="117"/>
      <c r="X454" s="119"/>
      <c r="Y454" s="117"/>
      <c r="Z454" s="117"/>
      <c r="AA454" s="134"/>
      <c r="AB454" s="118"/>
      <c r="AC454" s="134"/>
      <c r="AD454" s="134"/>
      <c r="AE454" s="134"/>
      <c r="AF454" s="117"/>
      <c r="AG454" s="124"/>
      <c r="AH454" s="124"/>
      <c r="AI454" s="124"/>
    </row>
    <row r="455" ht="12.0" customHeight="1">
      <c r="A455" s="112"/>
      <c r="B455" s="112"/>
      <c r="C455" s="112"/>
      <c r="D455" s="117"/>
      <c r="E455" s="114"/>
      <c r="F455" s="117"/>
      <c r="G455" s="117"/>
      <c r="H455" s="136"/>
      <c r="I455" s="117"/>
      <c r="J455" s="117"/>
      <c r="K455" s="118"/>
      <c r="L455" s="119"/>
      <c r="M455" s="120"/>
      <c r="N455" s="135"/>
      <c r="O455" s="120"/>
      <c r="P455" s="119"/>
      <c r="Q455" s="120"/>
      <c r="R455" s="118"/>
      <c r="S455" s="119"/>
      <c r="T455" s="119"/>
      <c r="U455" s="119"/>
      <c r="V455" s="119"/>
      <c r="W455" s="117"/>
      <c r="X455" s="119"/>
      <c r="Y455" s="117"/>
      <c r="Z455" s="117"/>
      <c r="AA455" s="134"/>
      <c r="AB455" s="118"/>
      <c r="AC455" s="134"/>
      <c r="AD455" s="134"/>
      <c r="AE455" s="134"/>
      <c r="AF455" s="117"/>
      <c r="AG455" s="124"/>
      <c r="AH455" s="124"/>
      <c r="AI455" s="124"/>
    </row>
    <row r="456" ht="12.0" customHeight="1">
      <c r="A456" s="112"/>
      <c r="B456" s="112"/>
      <c r="C456" s="112"/>
      <c r="D456" s="117"/>
      <c r="E456" s="114"/>
      <c r="F456" s="117"/>
      <c r="G456" s="117"/>
      <c r="H456" s="136"/>
      <c r="I456" s="117"/>
      <c r="J456" s="117"/>
      <c r="K456" s="118"/>
      <c r="L456" s="119"/>
      <c r="M456" s="120"/>
      <c r="N456" s="135"/>
      <c r="O456" s="120"/>
      <c r="P456" s="119"/>
      <c r="Q456" s="120"/>
      <c r="R456" s="118"/>
      <c r="S456" s="119"/>
      <c r="T456" s="119"/>
      <c r="U456" s="119"/>
      <c r="V456" s="119"/>
      <c r="W456" s="117"/>
      <c r="X456" s="119"/>
      <c r="Y456" s="117"/>
      <c r="Z456" s="117"/>
      <c r="AA456" s="134"/>
      <c r="AB456" s="118"/>
      <c r="AC456" s="134"/>
      <c r="AD456" s="134"/>
      <c r="AE456" s="134"/>
      <c r="AF456" s="117"/>
      <c r="AG456" s="124"/>
      <c r="AH456" s="124"/>
      <c r="AI456" s="124"/>
    </row>
    <row r="457" ht="12.0" customHeight="1">
      <c r="A457" s="112"/>
      <c r="B457" s="112"/>
      <c r="C457" s="112"/>
      <c r="D457" s="117"/>
      <c r="E457" s="114"/>
      <c r="F457" s="117"/>
      <c r="G457" s="117"/>
      <c r="H457" s="136"/>
      <c r="I457" s="117"/>
      <c r="J457" s="117"/>
      <c r="K457" s="118"/>
      <c r="L457" s="119"/>
      <c r="M457" s="120"/>
      <c r="N457" s="135"/>
      <c r="O457" s="120"/>
      <c r="P457" s="119"/>
      <c r="Q457" s="120"/>
      <c r="R457" s="118"/>
      <c r="S457" s="119"/>
      <c r="T457" s="119"/>
      <c r="U457" s="119"/>
      <c r="V457" s="119"/>
      <c r="W457" s="117"/>
      <c r="X457" s="119"/>
      <c r="Y457" s="117"/>
      <c r="Z457" s="117"/>
      <c r="AA457" s="134"/>
      <c r="AB457" s="118"/>
      <c r="AC457" s="134"/>
      <c r="AD457" s="134"/>
      <c r="AE457" s="134"/>
      <c r="AF457" s="117"/>
      <c r="AG457" s="124"/>
      <c r="AH457" s="124"/>
      <c r="AI457" s="124"/>
    </row>
    <row r="458" ht="12.0" customHeight="1">
      <c r="A458" s="112"/>
      <c r="B458" s="112"/>
      <c r="C458" s="112"/>
      <c r="D458" s="117"/>
      <c r="E458" s="114"/>
      <c r="F458" s="117"/>
      <c r="G458" s="117"/>
      <c r="H458" s="136"/>
      <c r="I458" s="117"/>
      <c r="J458" s="117"/>
      <c r="K458" s="118"/>
      <c r="L458" s="119"/>
      <c r="M458" s="120"/>
      <c r="N458" s="135"/>
      <c r="O458" s="120"/>
      <c r="P458" s="119"/>
      <c r="Q458" s="120"/>
      <c r="R458" s="118"/>
      <c r="S458" s="119"/>
      <c r="T458" s="119"/>
      <c r="U458" s="119"/>
      <c r="V458" s="119"/>
      <c r="W458" s="117"/>
      <c r="X458" s="119"/>
      <c r="Y458" s="117"/>
      <c r="Z458" s="117"/>
      <c r="AA458" s="134"/>
      <c r="AB458" s="118"/>
      <c r="AC458" s="134"/>
      <c r="AD458" s="134"/>
      <c r="AE458" s="134"/>
      <c r="AF458" s="117"/>
      <c r="AG458" s="124"/>
      <c r="AH458" s="124"/>
      <c r="AI458" s="124"/>
    </row>
    <row r="459" ht="12.0" customHeight="1">
      <c r="A459" s="112"/>
      <c r="B459" s="112"/>
      <c r="C459" s="112"/>
      <c r="D459" s="117"/>
      <c r="E459" s="114"/>
      <c r="F459" s="117"/>
      <c r="G459" s="117"/>
      <c r="H459" s="136"/>
      <c r="I459" s="117"/>
      <c r="J459" s="117"/>
      <c r="K459" s="118"/>
      <c r="L459" s="119"/>
      <c r="M459" s="120"/>
      <c r="N459" s="135"/>
      <c r="O459" s="120"/>
      <c r="P459" s="119"/>
      <c r="Q459" s="120"/>
      <c r="R459" s="118"/>
      <c r="S459" s="119"/>
      <c r="T459" s="119"/>
      <c r="U459" s="119"/>
      <c r="V459" s="119"/>
      <c r="W459" s="117"/>
      <c r="X459" s="119"/>
      <c r="Y459" s="117"/>
      <c r="Z459" s="117"/>
      <c r="AA459" s="134"/>
      <c r="AB459" s="118"/>
      <c r="AC459" s="134"/>
      <c r="AD459" s="134"/>
      <c r="AE459" s="134"/>
      <c r="AF459" s="117"/>
      <c r="AG459" s="124"/>
      <c r="AH459" s="124"/>
      <c r="AI459" s="124"/>
    </row>
    <row r="460" ht="12.0" customHeight="1">
      <c r="A460" s="112"/>
      <c r="B460" s="112"/>
      <c r="C460" s="112"/>
      <c r="D460" s="117"/>
      <c r="E460" s="114"/>
      <c r="F460" s="117"/>
      <c r="G460" s="117"/>
      <c r="H460" s="136"/>
      <c r="I460" s="117"/>
      <c r="J460" s="117"/>
      <c r="K460" s="118"/>
      <c r="L460" s="119"/>
      <c r="M460" s="120"/>
      <c r="N460" s="135"/>
      <c r="O460" s="120"/>
      <c r="P460" s="119"/>
      <c r="Q460" s="120"/>
      <c r="R460" s="118"/>
      <c r="S460" s="119"/>
      <c r="T460" s="119"/>
      <c r="U460" s="119"/>
      <c r="V460" s="119"/>
      <c r="W460" s="117"/>
      <c r="X460" s="119"/>
      <c r="Y460" s="117"/>
      <c r="Z460" s="117"/>
      <c r="AA460" s="134"/>
      <c r="AB460" s="118"/>
      <c r="AC460" s="134"/>
      <c r="AD460" s="134"/>
      <c r="AE460" s="134"/>
      <c r="AF460" s="117"/>
      <c r="AG460" s="124"/>
      <c r="AH460" s="124"/>
      <c r="AI460" s="124"/>
    </row>
    <row r="461" ht="12.0" customHeight="1">
      <c r="A461" s="112"/>
      <c r="B461" s="112"/>
      <c r="C461" s="112"/>
      <c r="D461" s="117"/>
      <c r="E461" s="114"/>
      <c r="F461" s="117"/>
      <c r="G461" s="117"/>
      <c r="H461" s="136"/>
      <c r="I461" s="117"/>
      <c r="J461" s="117"/>
      <c r="K461" s="118"/>
      <c r="L461" s="119"/>
      <c r="M461" s="120"/>
      <c r="N461" s="135"/>
      <c r="O461" s="120"/>
      <c r="P461" s="119"/>
      <c r="Q461" s="120"/>
      <c r="R461" s="118"/>
      <c r="S461" s="119"/>
      <c r="T461" s="119"/>
      <c r="U461" s="119"/>
      <c r="V461" s="119"/>
      <c r="W461" s="117"/>
      <c r="X461" s="119"/>
      <c r="Y461" s="117"/>
      <c r="Z461" s="117"/>
      <c r="AA461" s="134"/>
      <c r="AB461" s="118"/>
      <c r="AC461" s="134"/>
      <c r="AD461" s="134"/>
      <c r="AE461" s="134"/>
      <c r="AF461" s="117"/>
      <c r="AG461" s="124"/>
      <c r="AH461" s="124"/>
      <c r="AI461" s="124"/>
    </row>
    <row r="462" ht="12.0" customHeight="1">
      <c r="A462" s="112"/>
      <c r="B462" s="112"/>
      <c r="C462" s="112"/>
      <c r="D462" s="117"/>
      <c r="E462" s="114"/>
      <c r="F462" s="117"/>
      <c r="G462" s="117"/>
      <c r="H462" s="136"/>
      <c r="I462" s="117"/>
      <c r="J462" s="117"/>
      <c r="K462" s="118"/>
      <c r="L462" s="119"/>
      <c r="M462" s="120"/>
      <c r="N462" s="135"/>
      <c r="O462" s="120"/>
      <c r="P462" s="119"/>
      <c r="Q462" s="120"/>
      <c r="R462" s="118"/>
      <c r="S462" s="119"/>
      <c r="T462" s="119"/>
      <c r="U462" s="119"/>
      <c r="V462" s="119"/>
      <c r="W462" s="117"/>
      <c r="X462" s="119"/>
      <c r="Y462" s="117"/>
      <c r="Z462" s="117"/>
      <c r="AA462" s="134"/>
      <c r="AB462" s="118"/>
      <c r="AC462" s="134"/>
      <c r="AD462" s="134"/>
      <c r="AE462" s="134"/>
      <c r="AF462" s="117"/>
      <c r="AG462" s="124"/>
      <c r="AH462" s="124"/>
      <c r="AI462" s="124"/>
    </row>
    <row r="463" ht="12.0" customHeight="1">
      <c r="A463" s="112"/>
      <c r="B463" s="112"/>
      <c r="C463" s="112"/>
      <c r="D463" s="117"/>
      <c r="E463" s="114"/>
      <c r="F463" s="117"/>
      <c r="G463" s="117"/>
      <c r="H463" s="136"/>
      <c r="I463" s="117"/>
      <c r="J463" s="117"/>
      <c r="K463" s="118"/>
      <c r="L463" s="119"/>
      <c r="M463" s="120"/>
      <c r="N463" s="135"/>
      <c r="O463" s="120"/>
      <c r="P463" s="119"/>
      <c r="Q463" s="120"/>
      <c r="R463" s="118"/>
      <c r="S463" s="119"/>
      <c r="T463" s="119"/>
      <c r="U463" s="119"/>
      <c r="V463" s="119"/>
      <c r="W463" s="117"/>
      <c r="X463" s="119"/>
      <c r="Y463" s="117"/>
      <c r="Z463" s="117"/>
      <c r="AA463" s="134"/>
      <c r="AB463" s="118"/>
      <c r="AC463" s="134"/>
      <c r="AD463" s="134"/>
      <c r="AE463" s="134"/>
      <c r="AF463" s="117"/>
      <c r="AG463" s="124"/>
      <c r="AH463" s="124"/>
      <c r="AI463" s="124"/>
    </row>
    <row r="464" ht="12.0" customHeight="1">
      <c r="A464" s="112"/>
      <c r="B464" s="112"/>
      <c r="C464" s="112"/>
      <c r="D464" s="117"/>
      <c r="E464" s="114"/>
      <c r="F464" s="117"/>
      <c r="G464" s="117"/>
      <c r="H464" s="136"/>
      <c r="I464" s="117"/>
      <c r="J464" s="117"/>
      <c r="K464" s="118"/>
      <c r="L464" s="119"/>
      <c r="M464" s="120"/>
      <c r="N464" s="135"/>
      <c r="O464" s="120"/>
      <c r="P464" s="119"/>
      <c r="Q464" s="120"/>
      <c r="R464" s="118"/>
      <c r="S464" s="119"/>
      <c r="T464" s="119"/>
      <c r="U464" s="119"/>
      <c r="V464" s="119"/>
      <c r="W464" s="117"/>
      <c r="X464" s="119"/>
      <c r="Y464" s="117"/>
      <c r="Z464" s="117"/>
      <c r="AA464" s="134"/>
      <c r="AB464" s="118"/>
      <c r="AC464" s="134"/>
      <c r="AD464" s="134"/>
      <c r="AE464" s="134"/>
      <c r="AF464" s="117"/>
      <c r="AG464" s="124"/>
      <c r="AH464" s="124"/>
      <c r="AI464" s="124"/>
    </row>
    <row r="465" ht="12.0" customHeight="1">
      <c r="A465" s="112"/>
      <c r="B465" s="112"/>
      <c r="C465" s="112"/>
      <c r="D465" s="117"/>
      <c r="E465" s="114"/>
      <c r="F465" s="117"/>
      <c r="G465" s="117"/>
      <c r="H465" s="136"/>
      <c r="I465" s="117"/>
      <c r="J465" s="117"/>
      <c r="K465" s="118"/>
      <c r="L465" s="119"/>
      <c r="M465" s="120"/>
      <c r="N465" s="135"/>
      <c r="O465" s="120"/>
      <c r="P465" s="119"/>
      <c r="Q465" s="120"/>
      <c r="R465" s="118"/>
      <c r="S465" s="119"/>
      <c r="T465" s="119"/>
      <c r="U465" s="119"/>
      <c r="V465" s="119"/>
      <c r="W465" s="117"/>
      <c r="X465" s="119"/>
      <c r="Y465" s="117"/>
      <c r="Z465" s="117"/>
      <c r="AA465" s="134"/>
      <c r="AB465" s="118"/>
      <c r="AC465" s="134"/>
      <c r="AD465" s="134"/>
      <c r="AE465" s="134"/>
      <c r="AF465" s="117"/>
      <c r="AG465" s="124"/>
      <c r="AH465" s="124"/>
      <c r="AI465" s="124"/>
    </row>
    <row r="466" ht="12.0" customHeight="1">
      <c r="A466" s="112"/>
      <c r="B466" s="112"/>
      <c r="C466" s="112"/>
      <c r="D466" s="117"/>
      <c r="E466" s="114"/>
      <c r="F466" s="117"/>
      <c r="G466" s="117"/>
      <c r="H466" s="136"/>
      <c r="I466" s="117"/>
      <c r="J466" s="117"/>
      <c r="K466" s="118"/>
      <c r="L466" s="119"/>
      <c r="M466" s="120"/>
      <c r="N466" s="135"/>
      <c r="O466" s="120"/>
      <c r="P466" s="119"/>
      <c r="Q466" s="120"/>
      <c r="R466" s="118"/>
      <c r="S466" s="119"/>
      <c r="T466" s="119"/>
      <c r="U466" s="119"/>
      <c r="V466" s="119"/>
      <c r="W466" s="117"/>
      <c r="X466" s="119"/>
      <c r="Y466" s="117"/>
      <c r="Z466" s="117"/>
      <c r="AA466" s="134"/>
      <c r="AB466" s="118"/>
      <c r="AC466" s="134"/>
      <c r="AD466" s="134"/>
      <c r="AE466" s="134"/>
      <c r="AF466" s="117"/>
      <c r="AG466" s="124"/>
      <c r="AH466" s="124"/>
      <c r="AI466" s="124"/>
    </row>
    <row r="467" ht="12.0" customHeight="1">
      <c r="A467" s="112"/>
      <c r="B467" s="112"/>
      <c r="C467" s="112"/>
      <c r="D467" s="117"/>
      <c r="E467" s="114"/>
      <c r="F467" s="117"/>
      <c r="G467" s="117"/>
      <c r="H467" s="136"/>
      <c r="I467" s="117"/>
      <c r="J467" s="117"/>
      <c r="K467" s="118"/>
      <c r="L467" s="119"/>
      <c r="M467" s="120"/>
      <c r="N467" s="135"/>
      <c r="O467" s="120"/>
      <c r="P467" s="119"/>
      <c r="Q467" s="120"/>
      <c r="R467" s="118"/>
      <c r="S467" s="119"/>
      <c r="T467" s="119"/>
      <c r="U467" s="119"/>
      <c r="V467" s="119"/>
      <c r="W467" s="117"/>
      <c r="X467" s="119"/>
      <c r="Y467" s="117"/>
      <c r="Z467" s="117"/>
      <c r="AA467" s="134"/>
      <c r="AB467" s="118"/>
      <c r="AC467" s="134"/>
      <c r="AD467" s="134"/>
      <c r="AE467" s="134"/>
      <c r="AF467" s="117"/>
      <c r="AG467" s="124"/>
      <c r="AH467" s="124"/>
      <c r="AI467" s="124"/>
    </row>
    <row r="468" ht="12.0" customHeight="1">
      <c r="A468" s="112"/>
      <c r="B468" s="112"/>
      <c r="C468" s="112"/>
      <c r="D468" s="117"/>
      <c r="E468" s="114"/>
      <c r="F468" s="117"/>
      <c r="G468" s="117"/>
      <c r="H468" s="136"/>
      <c r="I468" s="117"/>
      <c r="J468" s="117"/>
      <c r="K468" s="118"/>
      <c r="L468" s="119"/>
      <c r="M468" s="120"/>
      <c r="N468" s="135"/>
      <c r="O468" s="120"/>
      <c r="P468" s="119"/>
      <c r="Q468" s="120"/>
      <c r="R468" s="118"/>
      <c r="S468" s="119"/>
      <c r="T468" s="119"/>
      <c r="U468" s="119"/>
      <c r="V468" s="119"/>
      <c r="W468" s="117"/>
      <c r="X468" s="119"/>
      <c r="Y468" s="117"/>
      <c r="Z468" s="117"/>
      <c r="AA468" s="134"/>
      <c r="AB468" s="118"/>
      <c r="AC468" s="134"/>
      <c r="AD468" s="134"/>
      <c r="AE468" s="134"/>
      <c r="AF468" s="117"/>
      <c r="AG468" s="124"/>
      <c r="AH468" s="124"/>
      <c r="AI468" s="124"/>
    </row>
    <row r="469" ht="12.0" customHeight="1">
      <c r="A469" s="112"/>
      <c r="B469" s="112"/>
      <c r="C469" s="112"/>
      <c r="D469" s="117"/>
      <c r="E469" s="114"/>
      <c r="F469" s="117"/>
      <c r="G469" s="117"/>
      <c r="H469" s="136"/>
      <c r="I469" s="117"/>
      <c r="J469" s="117"/>
      <c r="K469" s="118"/>
      <c r="L469" s="119"/>
      <c r="M469" s="120"/>
      <c r="N469" s="135"/>
      <c r="O469" s="120"/>
      <c r="P469" s="119"/>
      <c r="Q469" s="120"/>
      <c r="R469" s="118"/>
      <c r="S469" s="119"/>
      <c r="T469" s="119"/>
      <c r="U469" s="119"/>
      <c r="V469" s="119"/>
      <c r="W469" s="117"/>
      <c r="X469" s="119"/>
      <c r="Y469" s="117"/>
      <c r="Z469" s="117"/>
      <c r="AA469" s="134"/>
      <c r="AB469" s="118"/>
      <c r="AC469" s="134"/>
      <c r="AD469" s="134"/>
      <c r="AE469" s="134"/>
      <c r="AF469" s="117"/>
      <c r="AG469" s="124"/>
      <c r="AH469" s="124"/>
      <c r="AI469" s="124"/>
    </row>
    <row r="470" ht="12.0" customHeight="1">
      <c r="A470" s="112"/>
      <c r="B470" s="112"/>
      <c r="C470" s="112"/>
      <c r="D470" s="117"/>
      <c r="E470" s="114"/>
      <c r="F470" s="117"/>
      <c r="G470" s="117"/>
      <c r="H470" s="136"/>
      <c r="I470" s="117"/>
      <c r="J470" s="117"/>
      <c r="K470" s="118"/>
      <c r="L470" s="119"/>
      <c r="M470" s="120"/>
      <c r="N470" s="135"/>
      <c r="O470" s="120"/>
      <c r="P470" s="119"/>
      <c r="Q470" s="120"/>
      <c r="R470" s="118"/>
      <c r="S470" s="119"/>
      <c r="T470" s="119"/>
      <c r="U470" s="119"/>
      <c r="V470" s="119"/>
      <c r="W470" s="117"/>
      <c r="X470" s="119"/>
      <c r="Y470" s="117"/>
      <c r="Z470" s="117"/>
      <c r="AA470" s="134"/>
      <c r="AB470" s="118"/>
      <c r="AC470" s="134"/>
      <c r="AD470" s="134"/>
      <c r="AE470" s="134"/>
      <c r="AF470" s="117"/>
      <c r="AG470" s="124"/>
      <c r="AH470" s="124"/>
      <c r="AI470" s="124"/>
    </row>
    <row r="471" ht="12.0" customHeight="1">
      <c r="A471" s="112"/>
      <c r="B471" s="112"/>
      <c r="C471" s="112"/>
      <c r="D471" s="117"/>
      <c r="E471" s="114"/>
      <c r="F471" s="117"/>
      <c r="G471" s="117"/>
      <c r="H471" s="136"/>
      <c r="I471" s="117"/>
      <c r="J471" s="117"/>
      <c r="K471" s="118"/>
      <c r="L471" s="119"/>
      <c r="M471" s="120"/>
      <c r="N471" s="135"/>
      <c r="O471" s="120"/>
      <c r="P471" s="119"/>
      <c r="Q471" s="120"/>
      <c r="R471" s="118"/>
      <c r="S471" s="119"/>
      <c r="T471" s="119"/>
      <c r="U471" s="119"/>
      <c r="V471" s="119"/>
      <c r="W471" s="117"/>
      <c r="X471" s="119"/>
      <c r="Y471" s="117"/>
      <c r="Z471" s="117"/>
      <c r="AA471" s="134"/>
      <c r="AB471" s="118"/>
      <c r="AC471" s="134"/>
      <c r="AD471" s="134"/>
      <c r="AE471" s="134"/>
      <c r="AF471" s="117"/>
      <c r="AG471" s="124"/>
      <c r="AH471" s="124"/>
      <c r="AI471" s="124"/>
    </row>
    <row r="472" ht="12.0" customHeight="1">
      <c r="A472" s="112"/>
      <c r="B472" s="112"/>
      <c r="C472" s="112"/>
      <c r="D472" s="117"/>
      <c r="E472" s="114"/>
      <c r="F472" s="117"/>
      <c r="G472" s="117"/>
      <c r="H472" s="136"/>
      <c r="I472" s="117"/>
      <c r="J472" s="117"/>
      <c r="K472" s="118"/>
      <c r="L472" s="119"/>
      <c r="M472" s="120"/>
      <c r="N472" s="135"/>
      <c r="O472" s="120"/>
      <c r="P472" s="119"/>
      <c r="Q472" s="120"/>
      <c r="R472" s="118"/>
      <c r="S472" s="119"/>
      <c r="T472" s="119"/>
      <c r="U472" s="119"/>
      <c r="V472" s="119"/>
      <c r="W472" s="117"/>
      <c r="X472" s="119"/>
      <c r="Y472" s="117"/>
      <c r="Z472" s="117"/>
      <c r="AA472" s="134"/>
      <c r="AB472" s="118"/>
      <c r="AC472" s="134"/>
      <c r="AD472" s="134"/>
      <c r="AE472" s="134"/>
      <c r="AF472" s="117"/>
      <c r="AG472" s="124"/>
      <c r="AH472" s="124"/>
      <c r="AI472" s="124"/>
    </row>
    <row r="473" ht="12.0" customHeight="1">
      <c r="A473" s="112"/>
      <c r="B473" s="112"/>
      <c r="C473" s="112"/>
      <c r="D473" s="117"/>
      <c r="E473" s="114"/>
      <c r="F473" s="117"/>
      <c r="G473" s="117"/>
      <c r="H473" s="136"/>
      <c r="I473" s="117"/>
      <c r="J473" s="117"/>
      <c r="K473" s="118"/>
      <c r="L473" s="119"/>
      <c r="M473" s="120"/>
      <c r="N473" s="135"/>
      <c r="O473" s="120"/>
      <c r="P473" s="119"/>
      <c r="Q473" s="120"/>
      <c r="R473" s="118"/>
      <c r="S473" s="119"/>
      <c r="T473" s="119"/>
      <c r="U473" s="119"/>
      <c r="V473" s="119"/>
      <c r="W473" s="117"/>
      <c r="X473" s="119"/>
      <c r="Y473" s="117"/>
      <c r="Z473" s="117"/>
      <c r="AA473" s="134"/>
      <c r="AB473" s="118"/>
      <c r="AC473" s="134"/>
      <c r="AD473" s="134"/>
      <c r="AE473" s="134"/>
      <c r="AF473" s="117"/>
      <c r="AG473" s="124"/>
      <c r="AH473" s="124"/>
      <c r="AI473" s="124"/>
    </row>
    <row r="474" ht="12.0" customHeight="1">
      <c r="A474" s="112"/>
      <c r="B474" s="112"/>
      <c r="C474" s="112"/>
      <c r="D474" s="117"/>
      <c r="E474" s="114"/>
      <c r="F474" s="117"/>
      <c r="G474" s="117"/>
      <c r="H474" s="136"/>
      <c r="I474" s="117"/>
      <c r="J474" s="117"/>
      <c r="K474" s="118"/>
      <c r="L474" s="119"/>
      <c r="M474" s="120"/>
      <c r="N474" s="135"/>
      <c r="O474" s="120"/>
      <c r="P474" s="119"/>
      <c r="Q474" s="120"/>
      <c r="R474" s="118"/>
      <c r="S474" s="119"/>
      <c r="T474" s="119"/>
      <c r="U474" s="119"/>
      <c r="V474" s="119"/>
      <c r="W474" s="117"/>
      <c r="X474" s="119"/>
      <c r="Y474" s="117"/>
      <c r="Z474" s="117"/>
      <c r="AA474" s="134"/>
      <c r="AB474" s="118"/>
      <c r="AC474" s="134"/>
      <c r="AD474" s="134"/>
      <c r="AE474" s="134"/>
      <c r="AF474" s="117"/>
      <c r="AG474" s="124"/>
      <c r="AH474" s="124"/>
      <c r="AI474" s="124"/>
    </row>
    <row r="475" ht="12.0" customHeight="1">
      <c r="A475" s="112"/>
      <c r="B475" s="112"/>
      <c r="C475" s="112"/>
      <c r="D475" s="117"/>
      <c r="E475" s="114"/>
      <c r="F475" s="117"/>
      <c r="G475" s="117"/>
      <c r="H475" s="136"/>
      <c r="I475" s="117"/>
      <c r="J475" s="117"/>
      <c r="K475" s="118"/>
      <c r="L475" s="119"/>
      <c r="M475" s="120"/>
      <c r="N475" s="135"/>
      <c r="O475" s="120"/>
      <c r="P475" s="119"/>
      <c r="Q475" s="120"/>
      <c r="R475" s="118"/>
      <c r="S475" s="119"/>
      <c r="T475" s="119"/>
      <c r="U475" s="119"/>
      <c r="V475" s="119"/>
      <c r="W475" s="117"/>
      <c r="X475" s="119"/>
      <c r="Y475" s="117"/>
      <c r="Z475" s="117"/>
      <c r="AA475" s="134"/>
      <c r="AB475" s="118"/>
      <c r="AC475" s="134"/>
      <c r="AD475" s="134"/>
      <c r="AE475" s="134"/>
      <c r="AF475" s="117"/>
      <c r="AG475" s="124"/>
      <c r="AH475" s="124"/>
      <c r="AI475" s="124"/>
    </row>
    <row r="476" ht="12.0" customHeight="1">
      <c r="A476" s="112"/>
      <c r="B476" s="112"/>
      <c r="C476" s="112"/>
      <c r="D476" s="117"/>
      <c r="E476" s="114"/>
      <c r="F476" s="117"/>
      <c r="G476" s="117"/>
      <c r="H476" s="136"/>
      <c r="I476" s="117"/>
      <c r="J476" s="117"/>
      <c r="K476" s="118"/>
      <c r="L476" s="119"/>
      <c r="M476" s="120"/>
      <c r="N476" s="135"/>
      <c r="O476" s="120"/>
      <c r="P476" s="119"/>
      <c r="Q476" s="120"/>
      <c r="R476" s="118"/>
      <c r="S476" s="119"/>
      <c r="T476" s="119"/>
      <c r="U476" s="119"/>
      <c r="V476" s="119"/>
      <c r="W476" s="117"/>
      <c r="X476" s="119"/>
      <c r="Y476" s="117"/>
      <c r="Z476" s="117"/>
      <c r="AA476" s="134"/>
      <c r="AB476" s="118"/>
      <c r="AC476" s="134"/>
      <c r="AD476" s="134"/>
      <c r="AE476" s="134"/>
      <c r="AF476" s="117"/>
      <c r="AG476" s="124"/>
      <c r="AH476" s="124"/>
      <c r="AI476" s="124"/>
    </row>
    <row r="477" ht="12.0" customHeight="1">
      <c r="A477" s="112"/>
      <c r="B477" s="112"/>
      <c r="C477" s="112"/>
      <c r="D477" s="117"/>
      <c r="E477" s="114"/>
      <c r="F477" s="117"/>
      <c r="G477" s="117"/>
      <c r="H477" s="136"/>
      <c r="I477" s="117"/>
      <c r="J477" s="117"/>
      <c r="K477" s="118"/>
      <c r="L477" s="119"/>
      <c r="M477" s="120"/>
      <c r="N477" s="135"/>
      <c r="O477" s="120"/>
      <c r="P477" s="119"/>
      <c r="Q477" s="120"/>
      <c r="R477" s="118"/>
      <c r="S477" s="119"/>
      <c r="T477" s="119"/>
      <c r="U477" s="119"/>
      <c r="V477" s="119"/>
      <c r="W477" s="117"/>
      <c r="X477" s="119"/>
      <c r="Y477" s="117"/>
      <c r="Z477" s="117"/>
      <c r="AA477" s="134"/>
      <c r="AB477" s="118"/>
      <c r="AC477" s="134"/>
      <c r="AD477" s="134"/>
      <c r="AE477" s="134"/>
      <c r="AF477" s="117"/>
      <c r="AG477" s="124"/>
      <c r="AH477" s="124"/>
      <c r="AI477" s="124"/>
    </row>
    <row r="478" ht="12.0" customHeight="1">
      <c r="A478" s="112"/>
      <c r="B478" s="112"/>
      <c r="C478" s="112"/>
      <c r="D478" s="117"/>
      <c r="E478" s="114"/>
      <c r="F478" s="117"/>
      <c r="G478" s="117"/>
      <c r="H478" s="136"/>
      <c r="I478" s="117"/>
      <c r="J478" s="117"/>
      <c r="K478" s="118"/>
      <c r="L478" s="119"/>
      <c r="M478" s="120"/>
      <c r="N478" s="135"/>
      <c r="O478" s="120"/>
      <c r="P478" s="119"/>
      <c r="Q478" s="120"/>
      <c r="R478" s="118"/>
      <c r="S478" s="119"/>
      <c r="T478" s="119"/>
      <c r="U478" s="119"/>
      <c r="V478" s="119"/>
      <c r="W478" s="117"/>
      <c r="X478" s="119"/>
      <c r="Y478" s="117"/>
      <c r="Z478" s="117"/>
      <c r="AA478" s="134"/>
      <c r="AB478" s="118"/>
      <c r="AC478" s="134"/>
      <c r="AD478" s="134"/>
      <c r="AE478" s="134"/>
      <c r="AF478" s="117"/>
      <c r="AG478" s="124"/>
      <c r="AH478" s="124"/>
      <c r="AI478" s="124"/>
    </row>
    <row r="479" ht="12.0" customHeight="1">
      <c r="A479" s="112"/>
      <c r="B479" s="112"/>
      <c r="C479" s="112"/>
      <c r="D479" s="117"/>
      <c r="E479" s="114"/>
      <c r="F479" s="117"/>
      <c r="G479" s="117"/>
      <c r="H479" s="136"/>
      <c r="I479" s="117"/>
      <c r="J479" s="117"/>
      <c r="K479" s="118"/>
      <c r="L479" s="119"/>
      <c r="M479" s="120"/>
      <c r="N479" s="135"/>
      <c r="O479" s="120"/>
      <c r="P479" s="119"/>
      <c r="Q479" s="120"/>
      <c r="R479" s="118"/>
      <c r="S479" s="119"/>
      <c r="T479" s="119"/>
      <c r="U479" s="119"/>
      <c r="V479" s="119"/>
      <c r="W479" s="117"/>
      <c r="X479" s="119"/>
      <c r="Y479" s="117"/>
      <c r="Z479" s="117"/>
      <c r="AA479" s="134"/>
      <c r="AB479" s="118"/>
      <c r="AC479" s="134"/>
      <c r="AD479" s="134"/>
      <c r="AE479" s="134"/>
      <c r="AF479" s="117"/>
      <c r="AG479" s="124"/>
      <c r="AH479" s="124"/>
      <c r="AI479" s="124"/>
    </row>
    <row r="480" ht="12.0" customHeight="1">
      <c r="A480" s="112"/>
      <c r="B480" s="112"/>
      <c r="C480" s="112"/>
      <c r="D480" s="117"/>
      <c r="E480" s="114"/>
      <c r="F480" s="117"/>
      <c r="G480" s="117"/>
      <c r="H480" s="136"/>
      <c r="I480" s="117"/>
      <c r="J480" s="117"/>
      <c r="K480" s="118"/>
      <c r="L480" s="119"/>
      <c r="M480" s="120"/>
      <c r="N480" s="135"/>
      <c r="O480" s="120"/>
      <c r="P480" s="119"/>
      <c r="Q480" s="120"/>
      <c r="R480" s="118"/>
      <c r="S480" s="119"/>
      <c r="T480" s="119"/>
      <c r="U480" s="119"/>
      <c r="V480" s="119"/>
      <c r="W480" s="117"/>
      <c r="X480" s="119"/>
      <c r="Y480" s="117"/>
      <c r="Z480" s="117"/>
      <c r="AA480" s="134"/>
      <c r="AB480" s="118"/>
      <c r="AC480" s="134"/>
      <c r="AD480" s="134"/>
      <c r="AE480" s="134"/>
      <c r="AF480" s="117"/>
      <c r="AG480" s="124"/>
      <c r="AH480" s="124"/>
      <c r="AI480" s="124"/>
    </row>
    <row r="481" ht="12.0" customHeight="1">
      <c r="A481" s="112"/>
      <c r="B481" s="112"/>
      <c r="C481" s="112"/>
      <c r="D481" s="117"/>
      <c r="E481" s="114"/>
      <c r="F481" s="117"/>
      <c r="G481" s="117"/>
      <c r="H481" s="136"/>
      <c r="I481" s="117"/>
      <c r="J481" s="117"/>
      <c r="K481" s="118"/>
      <c r="L481" s="119"/>
      <c r="M481" s="120"/>
      <c r="N481" s="135"/>
      <c r="O481" s="120"/>
      <c r="P481" s="119"/>
      <c r="Q481" s="120"/>
      <c r="R481" s="118"/>
      <c r="S481" s="119"/>
      <c r="T481" s="119"/>
      <c r="U481" s="119"/>
      <c r="V481" s="119"/>
      <c r="W481" s="117"/>
      <c r="X481" s="119"/>
      <c r="Y481" s="117"/>
      <c r="Z481" s="117"/>
      <c r="AA481" s="134"/>
      <c r="AB481" s="118"/>
      <c r="AC481" s="134"/>
      <c r="AD481" s="134"/>
      <c r="AE481" s="134"/>
      <c r="AF481" s="117"/>
      <c r="AG481" s="124"/>
      <c r="AH481" s="124"/>
      <c r="AI481" s="124"/>
    </row>
    <row r="482" ht="12.0" customHeight="1">
      <c r="A482" s="112"/>
      <c r="B482" s="112"/>
      <c r="C482" s="112"/>
      <c r="D482" s="117"/>
      <c r="E482" s="114"/>
      <c r="F482" s="117"/>
      <c r="G482" s="117"/>
      <c r="H482" s="136"/>
      <c r="I482" s="117"/>
      <c r="J482" s="117"/>
      <c r="K482" s="118"/>
      <c r="L482" s="119"/>
      <c r="M482" s="120"/>
      <c r="N482" s="135"/>
      <c r="O482" s="120"/>
      <c r="P482" s="119"/>
      <c r="Q482" s="120"/>
      <c r="R482" s="118"/>
      <c r="S482" s="119"/>
      <c r="T482" s="119"/>
      <c r="U482" s="119"/>
      <c r="V482" s="119"/>
      <c r="W482" s="117"/>
      <c r="X482" s="119"/>
      <c r="Y482" s="117"/>
      <c r="Z482" s="117"/>
      <c r="AA482" s="134"/>
      <c r="AB482" s="118"/>
      <c r="AC482" s="134"/>
      <c r="AD482" s="134"/>
      <c r="AE482" s="134"/>
      <c r="AF482" s="117"/>
      <c r="AG482" s="124"/>
      <c r="AH482" s="124"/>
      <c r="AI482" s="124"/>
    </row>
    <row r="483" ht="12.0" customHeight="1">
      <c r="A483" s="112"/>
      <c r="B483" s="112"/>
      <c r="C483" s="112"/>
      <c r="D483" s="117"/>
      <c r="E483" s="114"/>
      <c r="F483" s="117"/>
      <c r="G483" s="117"/>
      <c r="H483" s="136"/>
      <c r="I483" s="117"/>
      <c r="J483" s="117"/>
      <c r="K483" s="118"/>
      <c r="L483" s="119"/>
      <c r="M483" s="120"/>
      <c r="N483" s="135"/>
      <c r="O483" s="120"/>
      <c r="P483" s="119"/>
      <c r="Q483" s="120"/>
      <c r="R483" s="118"/>
      <c r="S483" s="119"/>
      <c r="T483" s="119"/>
      <c r="U483" s="119"/>
      <c r="V483" s="119"/>
      <c r="W483" s="117"/>
      <c r="X483" s="119"/>
      <c r="Y483" s="117"/>
      <c r="Z483" s="117"/>
      <c r="AA483" s="134"/>
      <c r="AB483" s="118"/>
      <c r="AC483" s="134"/>
      <c r="AD483" s="134"/>
      <c r="AE483" s="134"/>
      <c r="AF483" s="117"/>
      <c r="AG483" s="124"/>
      <c r="AH483" s="124"/>
      <c r="AI483" s="124"/>
    </row>
    <row r="484" ht="12.0" customHeight="1">
      <c r="A484" s="112"/>
      <c r="B484" s="112"/>
      <c r="C484" s="112"/>
      <c r="D484" s="117"/>
      <c r="E484" s="114"/>
      <c r="F484" s="117"/>
      <c r="G484" s="117"/>
      <c r="H484" s="136"/>
      <c r="I484" s="117"/>
      <c r="J484" s="117"/>
      <c r="K484" s="118"/>
      <c r="L484" s="119"/>
      <c r="M484" s="120"/>
      <c r="N484" s="135"/>
      <c r="O484" s="120"/>
      <c r="P484" s="119"/>
      <c r="Q484" s="120"/>
      <c r="R484" s="118"/>
      <c r="S484" s="119"/>
      <c r="T484" s="119"/>
      <c r="U484" s="119"/>
      <c r="V484" s="119"/>
      <c r="W484" s="117"/>
      <c r="X484" s="119"/>
      <c r="Y484" s="117"/>
      <c r="Z484" s="117"/>
      <c r="AA484" s="134"/>
      <c r="AB484" s="118"/>
      <c r="AC484" s="134"/>
      <c r="AD484" s="134"/>
      <c r="AE484" s="134"/>
      <c r="AF484" s="117"/>
      <c r="AG484" s="124"/>
      <c r="AH484" s="124"/>
      <c r="AI484" s="124"/>
    </row>
    <row r="485" ht="12.0" customHeight="1">
      <c r="A485" s="112"/>
      <c r="B485" s="112"/>
      <c r="C485" s="112"/>
      <c r="D485" s="117"/>
      <c r="E485" s="114"/>
      <c r="F485" s="117"/>
      <c r="G485" s="117"/>
      <c r="H485" s="136"/>
      <c r="I485" s="117"/>
      <c r="J485" s="117"/>
      <c r="K485" s="118"/>
      <c r="L485" s="119"/>
      <c r="M485" s="120"/>
      <c r="N485" s="135"/>
      <c r="O485" s="120"/>
      <c r="P485" s="119"/>
      <c r="Q485" s="120"/>
      <c r="R485" s="118"/>
      <c r="S485" s="119"/>
      <c r="T485" s="119"/>
      <c r="U485" s="119"/>
      <c r="V485" s="119"/>
      <c r="W485" s="117"/>
      <c r="X485" s="119"/>
      <c r="Y485" s="117"/>
      <c r="Z485" s="117"/>
      <c r="AA485" s="134"/>
      <c r="AB485" s="118"/>
      <c r="AC485" s="134"/>
      <c r="AD485" s="134"/>
      <c r="AE485" s="134"/>
      <c r="AF485" s="117"/>
      <c r="AG485" s="124"/>
      <c r="AH485" s="124"/>
      <c r="AI485" s="124"/>
    </row>
    <row r="486" ht="12.0" customHeight="1">
      <c r="A486" s="112"/>
      <c r="B486" s="112"/>
      <c r="C486" s="112"/>
      <c r="D486" s="117"/>
      <c r="E486" s="114"/>
      <c r="F486" s="117"/>
      <c r="G486" s="117"/>
      <c r="H486" s="136"/>
      <c r="I486" s="117"/>
      <c r="J486" s="117"/>
      <c r="K486" s="118"/>
      <c r="L486" s="119"/>
      <c r="M486" s="120"/>
      <c r="N486" s="135"/>
      <c r="O486" s="120"/>
      <c r="P486" s="119"/>
      <c r="Q486" s="120"/>
      <c r="R486" s="118"/>
      <c r="S486" s="119"/>
      <c r="T486" s="119"/>
      <c r="U486" s="119"/>
      <c r="V486" s="119"/>
      <c r="W486" s="117"/>
      <c r="X486" s="119"/>
      <c r="Y486" s="117"/>
      <c r="Z486" s="117"/>
      <c r="AA486" s="134"/>
      <c r="AB486" s="118"/>
      <c r="AC486" s="134"/>
      <c r="AD486" s="134"/>
      <c r="AE486" s="134"/>
      <c r="AF486" s="117"/>
      <c r="AG486" s="124"/>
      <c r="AH486" s="124"/>
      <c r="AI486" s="124"/>
    </row>
    <row r="487" ht="12.0" customHeight="1">
      <c r="A487" s="112"/>
      <c r="B487" s="112"/>
      <c r="C487" s="112"/>
      <c r="D487" s="117"/>
      <c r="E487" s="114"/>
      <c r="F487" s="117"/>
      <c r="G487" s="117"/>
      <c r="H487" s="136"/>
      <c r="I487" s="117"/>
      <c r="J487" s="117"/>
      <c r="K487" s="118"/>
      <c r="L487" s="119"/>
      <c r="M487" s="120"/>
      <c r="N487" s="135"/>
      <c r="O487" s="120"/>
      <c r="P487" s="119"/>
      <c r="Q487" s="120"/>
      <c r="R487" s="118"/>
      <c r="S487" s="119"/>
      <c r="T487" s="119"/>
      <c r="U487" s="119"/>
      <c r="V487" s="119"/>
      <c r="W487" s="117"/>
      <c r="X487" s="119"/>
      <c r="Y487" s="117"/>
      <c r="Z487" s="117"/>
      <c r="AA487" s="134"/>
      <c r="AB487" s="118"/>
      <c r="AC487" s="134"/>
      <c r="AD487" s="134"/>
      <c r="AE487" s="134"/>
      <c r="AF487" s="117"/>
      <c r="AG487" s="124"/>
      <c r="AH487" s="124"/>
      <c r="AI487" s="124"/>
    </row>
    <row r="488" ht="12.0" customHeight="1">
      <c r="A488" s="112"/>
      <c r="B488" s="112"/>
      <c r="C488" s="112"/>
      <c r="D488" s="117"/>
      <c r="E488" s="114"/>
      <c r="F488" s="117"/>
      <c r="G488" s="117"/>
      <c r="H488" s="136"/>
      <c r="I488" s="117"/>
      <c r="J488" s="117"/>
      <c r="K488" s="118"/>
      <c r="L488" s="119"/>
      <c r="M488" s="120"/>
      <c r="N488" s="135"/>
      <c r="O488" s="120"/>
      <c r="P488" s="119"/>
      <c r="Q488" s="120"/>
      <c r="R488" s="118"/>
      <c r="S488" s="119"/>
      <c r="T488" s="119"/>
      <c r="U488" s="119"/>
      <c r="V488" s="119"/>
      <c r="W488" s="117"/>
      <c r="X488" s="119"/>
      <c r="Y488" s="117"/>
      <c r="Z488" s="117"/>
      <c r="AA488" s="134"/>
      <c r="AB488" s="118"/>
      <c r="AC488" s="134"/>
      <c r="AD488" s="134"/>
      <c r="AE488" s="134"/>
      <c r="AF488" s="117"/>
      <c r="AG488" s="124"/>
      <c r="AH488" s="124"/>
      <c r="AI488" s="124"/>
    </row>
    <row r="489" ht="12.0" customHeight="1">
      <c r="A489" s="112"/>
      <c r="B489" s="112"/>
      <c r="C489" s="112"/>
      <c r="D489" s="117"/>
      <c r="E489" s="114"/>
      <c r="F489" s="117"/>
      <c r="G489" s="117"/>
      <c r="H489" s="136"/>
      <c r="I489" s="117"/>
      <c r="J489" s="117"/>
      <c r="K489" s="118"/>
      <c r="L489" s="119"/>
      <c r="M489" s="120"/>
      <c r="N489" s="135"/>
      <c r="O489" s="120"/>
      <c r="P489" s="119"/>
      <c r="Q489" s="120"/>
      <c r="R489" s="118"/>
      <c r="S489" s="119"/>
      <c r="T489" s="119"/>
      <c r="U489" s="119"/>
      <c r="V489" s="119"/>
      <c r="W489" s="117"/>
      <c r="X489" s="119"/>
      <c r="Y489" s="117"/>
      <c r="Z489" s="117"/>
      <c r="AA489" s="134"/>
      <c r="AB489" s="118"/>
      <c r="AC489" s="134"/>
      <c r="AD489" s="134"/>
      <c r="AE489" s="134"/>
      <c r="AF489" s="117"/>
      <c r="AG489" s="124"/>
      <c r="AH489" s="124"/>
      <c r="AI489" s="124"/>
    </row>
    <row r="490" ht="12.0" customHeight="1">
      <c r="A490" s="112"/>
      <c r="B490" s="112"/>
      <c r="C490" s="112"/>
      <c r="D490" s="117"/>
      <c r="E490" s="114"/>
      <c r="F490" s="117"/>
      <c r="G490" s="117"/>
      <c r="H490" s="136"/>
      <c r="I490" s="117"/>
      <c r="J490" s="117"/>
      <c r="K490" s="118"/>
      <c r="L490" s="119"/>
      <c r="M490" s="120"/>
      <c r="N490" s="135"/>
      <c r="O490" s="120"/>
      <c r="P490" s="119"/>
      <c r="Q490" s="120"/>
      <c r="R490" s="118"/>
      <c r="S490" s="119"/>
      <c r="T490" s="119"/>
      <c r="U490" s="119"/>
      <c r="V490" s="119"/>
      <c r="W490" s="117"/>
      <c r="X490" s="119"/>
      <c r="Y490" s="117"/>
      <c r="Z490" s="117"/>
      <c r="AA490" s="134"/>
      <c r="AB490" s="118"/>
      <c r="AC490" s="134"/>
      <c r="AD490" s="134"/>
      <c r="AE490" s="134"/>
      <c r="AF490" s="117"/>
      <c r="AG490" s="124"/>
      <c r="AH490" s="124"/>
      <c r="AI490" s="124"/>
    </row>
    <row r="491" ht="12.0" customHeight="1">
      <c r="A491" s="112"/>
      <c r="B491" s="112"/>
      <c r="C491" s="112"/>
      <c r="D491" s="117"/>
      <c r="E491" s="114"/>
      <c r="F491" s="117"/>
      <c r="G491" s="117"/>
      <c r="H491" s="136"/>
      <c r="I491" s="117"/>
      <c r="J491" s="117"/>
      <c r="K491" s="118"/>
      <c r="L491" s="119"/>
      <c r="M491" s="120"/>
      <c r="N491" s="135"/>
      <c r="O491" s="120"/>
      <c r="P491" s="119"/>
      <c r="Q491" s="120"/>
      <c r="R491" s="118"/>
      <c r="S491" s="119"/>
      <c r="T491" s="119"/>
      <c r="U491" s="119"/>
      <c r="V491" s="119"/>
      <c r="W491" s="117"/>
      <c r="X491" s="119"/>
      <c r="Y491" s="117"/>
      <c r="Z491" s="117"/>
      <c r="AA491" s="134"/>
      <c r="AB491" s="118"/>
      <c r="AC491" s="134"/>
      <c r="AD491" s="134"/>
      <c r="AE491" s="134"/>
      <c r="AF491" s="117"/>
      <c r="AG491" s="124"/>
      <c r="AH491" s="124"/>
      <c r="AI491" s="124"/>
    </row>
    <row r="492" ht="12.0" customHeight="1">
      <c r="A492" s="112"/>
      <c r="B492" s="112"/>
      <c r="C492" s="112"/>
      <c r="D492" s="117"/>
      <c r="E492" s="114"/>
      <c r="F492" s="117"/>
      <c r="G492" s="117"/>
      <c r="H492" s="136"/>
      <c r="I492" s="117"/>
      <c r="J492" s="117"/>
      <c r="K492" s="118"/>
      <c r="L492" s="119"/>
      <c r="M492" s="120"/>
      <c r="N492" s="135"/>
      <c r="O492" s="120"/>
      <c r="P492" s="119"/>
      <c r="Q492" s="120"/>
      <c r="R492" s="118"/>
      <c r="S492" s="119"/>
      <c r="T492" s="119"/>
      <c r="U492" s="119"/>
      <c r="V492" s="119"/>
      <c r="W492" s="117"/>
      <c r="X492" s="119"/>
      <c r="Y492" s="117"/>
      <c r="Z492" s="117"/>
      <c r="AA492" s="134"/>
      <c r="AB492" s="118"/>
      <c r="AC492" s="134"/>
      <c r="AD492" s="134"/>
      <c r="AE492" s="134"/>
      <c r="AF492" s="117"/>
      <c r="AG492" s="124"/>
      <c r="AH492" s="124"/>
      <c r="AI492" s="124"/>
    </row>
    <row r="493" ht="12.0" customHeight="1">
      <c r="A493" s="112"/>
      <c r="B493" s="112"/>
      <c r="C493" s="112"/>
      <c r="D493" s="117"/>
      <c r="E493" s="114"/>
      <c r="F493" s="117"/>
      <c r="G493" s="117"/>
      <c r="H493" s="136"/>
      <c r="I493" s="117"/>
      <c r="J493" s="117"/>
      <c r="K493" s="118"/>
      <c r="L493" s="119"/>
      <c r="M493" s="120"/>
      <c r="N493" s="135"/>
      <c r="O493" s="120"/>
      <c r="P493" s="119"/>
      <c r="Q493" s="120"/>
      <c r="R493" s="118"/>
      <c r="S493" s="119"/>
      <c r="T493" s="119"/>
      <c r="U493" s="119"/>
      <c r="V493" s="119"/>
      <c r="W493" s="117"/>
      <c r="X493" s="119"/>
      <c r="Y493" s="117"/>
      <c r="Z493" s="117"/>
      <c r="AA493" s="134"/>
      <c r="AB493" s="118"/>
      <c r="AC493" s="134"/>
      <c r="AD493" s="134"/>
      <c r="AE493" s="134"/>
      <c r="AF493" s="117"/>
      <c r="AG493" s="124"/>
      <c r="AH493" s="124"/>
      <c r="AI493" s="124"/>
    </row>
    <row r="494" ht="12.0" customHeight="1">
      <c r="A494" s="112"/>
      <c r="B494" s="112"/>
      <c r="C494" s="112"/>
      <c r="D494" s="117"/>
      <c r="E494" s="114"/>
      <c r="F494" s="117"/>
      <c r="G494" s="117"/>
      <c r="H494" s="136"/>
      <c r="I494" s="117"/>
      <c r="J494" s="117"/>
      <c r="K494" s="118"/>
      <c r="L494" s="119"/>
      <c r="M494" s="120"/>
      <c r="N494" s="135"/>
      <c r="O494" s="120"/>
      <c r="P494" s="119"/>
      <c r="Q494" s="120"/>
      <c r="R494" s="118"/>
      <c r="S494" s="119"/>
      <c r="T494" s="119"/>
      <c r="U494" s="119"/>
      <c r="V494" s="119"/>
      <c r="W494" s="117"/>
      <c r="X494" s="119"/>
      <c r="Y494" s="117"/>
      <c r="Z494" s="117"/>
      <c r="AA494" s="134"/>
      <c r="AB494" s="118"/>
      <c r="AC494" s="134"/>
      <c r="AD494" s="134"/>
      <c r="AE494" s="134"/>
      <c r="AF494" s="117"/>
      <c r="AG494" s="124"/>
      <c r="AH494" s="124"/>
      <c r="AI494" s="124"/>
    </row>
    <row r="495" ht="12.0" customHeight="1">
      <c r="A495" s="112"/>
      <c r="B495" s="112"/>
      <c r="C495" s="112"/>
      <c r="D495" s="117"/>
      <c r="E495" s="114"/>
      <c r="F495" s="117"/>
      <c r="G495" s="117"/>
      <c r="H495" s="136"/>
      <c r="I495" s="117"/>
      <c r="J495" s="117"/>
      <c r="K495" s="118"/>
      <c r="L495" s="119"/>
      <c r="M495" s="120"/>
      <c r="N495" s="135"/>
      <c r="O495" s="120"/>
      <c r="P495" s="119"/>
      <c r="Q495" s="120"/>
      <c r="R495" s="118"/>
      <c r="S495" s="119"/>
      <c r="T495" s="119"/>
      <c r="U495" s="119"/>
      <c r="V495" s="119"/>
      <c r="W495" s="117"/>
      <c r="X495" s="119"/>
      <c r="Y495" s="117"/>
      <c r="Z495" s="117"/>
      <c r="AA495" s="134"/>
      <c r="AB495" s="118"/>
      <c r="AC495" s="134"/>
      <c r="AD495" s="134"/>
      <c r="AE495" s="134"/>
      <c r="AF495" s="117"/>
      <c r="AG495" s="124"/>
      <c r="AH495" s="124"/>
      <c r="AI495" s="124"/>
    </row>
    <row r="496" ht="12.0" customHeight="1">
      <c r="A496" s="112"/>
      <c r="B496" s="112"/>
      <c r="C496" s="112"/>
      <c r="D496" s="117"/>
      <c r="E496" s="114"/>
      <c r="F496" s="117"/>
      <c r="G496" s="117"/>
      <c r="H496" s="136"/>
      <c r="I496" s="117"/>
      <c r="J496" s="117"/>
      <c r="K496" s="118"/>
      <c r="L496" s="119"/>
      <c r="M496" s="120"/>
      <c r="N496" s="135"/>
      <c r="O496" s="120"/>
      <c r="P496" s="119"/>
      <c r="Q496" s="120"/>
      <c r="R496" s="118"/>
      <c r="S496" s="119"/>
      <c r="T496" s="119"/>
      <c r="U496" s="119"/>
      <c r="V496" s="119"/>
      <c r="W496" s="117"/>
      <c r="X496" s="119"/>
      <c r="Y496" s="117"/>
      <c r="Z496" s="117"/>
      <c r="AA496" s="134"/>
      <c r="AB496" s="118"/>
      <c r="AC496" s="134"/>
      <c r="AD496" s="134"/>
      <c r="AE496" s="134"/>
      <c r="AF496" s="117"/>
      <c r="AG496" s="124"/>
      <c r="AH496" s="124"/>
      <c r="AI496" s="124"/>
    </row>
    <row r="497" ht="12.0" customHeight="1">
      <c r="A497" s="112"/>
      <c r="B497" s="112"/>
      <c r="C497" s="112"/>
      <c r="D497" s="117"/>
      <c r="E497" s="114"/>
      <c r="F497" s="117"/>
      <c r="G497" s="117"/>
      <c r="H497" s="136"/>
      <c r="I497" s="117"/>
      <c r="J497" s="117"/>
      <c r="K497" s="118"/>
      <c r="L497" s="119"/>
      <c r="M497" s="120"/>
      <c r="N497" s="135"/>
      <c r="O497" s="120"/>
      <c r="P497" s="119"/>
      <c r="Q497" s="120"/>
      <c r="R497" s="118"/>
      <c r="S497" s="119"/>
      <c r="T497" s="119"/>
      <c r="U497" s="119"/>
      <c r="V497" s="119"/>
      <c r="W497" s="117"/>
      <c r="X497" s="119"/>
      <c r="Y497" s="117"/>
      <c r="Z497" s="117"/>
      <c r="AA497" s="134"/>
      <c r="AB497" s="118"/>
      <c r="AC497" s="134"/>
      <c r="AD497" s="134"/>
      <c r="AE497" s="134"/>
      <c r="AF497" s="117"/>
      <c r="AG497" s="124"/>
      <c r="AH497" s="124"/>
      <c r="AI497" s="124"/>
    </row>
    <row r="498" ht="12.0" customHeight="1">
      <c r="A498" s="112"/>
      <c r="B498" s="112"/>
      <c r="C498" s="112"/>
      <c r="D498" s="117"/>
      <c r="E498" s="114"/>
      <c r="F498" s="117"/>
      <c r="G498" s="117"/>
      <c r="H498" s="136"/>
      <c r="I498" s="117"/>
      <c r="J498" s="117"/>
      <c r="K498" s="118"/>
      <c r="L498" s="119"/>
      <c r="M498" s="120"/>
      <c r="N498" s="135"/>
      <c r="O498" s="120"/>
      <c r="P498" s="119"/>
      <c r="Q498" s="120"/>
      <c r="R498" s="118"/>
      <c r="S498" s="119"/>
      <c r="T498" s="119"/>
      <c r="U498" s="119"/>
      <c r="V498" s="119"/>
      <c r="W498" s="117"/>
      <c r="X498" s="119"/>
      <c r="Y498" s="117"/>
      <c r="Z498" s="117"/>
      <c r="AA498" s="134"/>
      <c r="AB498" s="118"/>
      <c r="AC498" s="134"/>
      <c r="AD498" s="134"/>
      <c r="AE498" s="134"/>
      <c r="AF498" s="117"/>
      <c r="AG498" s="124"/>
      <c r="AH498" s="124"/>
      <c r="AI498" s="124"/>
    </row>
    <row r="499" ht="12.0" customHeight="1">
      <c r="A499" s="112"/>
      <c r="B499" s="112"/>
      <c r="C499" s="112"/>
      <c r="D499" s="117"/>
      <c r="E499" s="114"/>
      <c r="F499" s="117"/>
      <c r="G499" s="117"/>
      <c r="H499" s="136"/>
      <c r="I499" s="117"/>
      <c r="J499" s="117"/>
      <c r="K499" s="118"/>
      <c r="L499" s="119"/>
      <c r="M499" s="120"/>
      <c r="N499" s="135"/>
      <c r="O499" s="120"/>
      <c r="P499" s="119"/>
      <c r="Q499" s="120"/>
      <c r="R499" s="118"/>
      <c r="S499" s="119"/>
      <c r="T499" s="119"/>
      <c r="U499" s="119"/>
      <c r="V499" s="119"/>
      <c r="W499" s="117"/>
      <c r="X499" s="119"/>
      <c r="Y499" s="117"/>
      <c r="Z499" s="117"/>
      <c r="AA499" s="134"/>
      <c r="AB499" s="118"/>
      <c r="AC499" s="134"/>
      <c r="AD499" s="134"/>
      <c r="AE499" s="134"/>
      <c r="AF499" s="117"/>
      <c r="AG499" s="124"/>
      <c r="AH499" s="124"/>
      <c r="AI499" s="124"/>
    </row>
    <row r="500" ht="12.0" customHeight="1">
      <c r="A500" s="112"/>
      <c r="B500" s="112"/>
      <c r="C500" s="112"/>
      <c r="D500" s="117"/>
      <c r="E500" s="114"/>
      <c r="F500" s="117"/>
      <c r="G500" s="117"/>
      <c r="H500" s="136"/>
      <c r="I500" s="117"/>
      <c r="J500" s="117"/>
      <c r="K500" s="118"/>
      <c r="L500" s="119"/>
      <c r="M500" s="120"/>
      <c r="N500" s="135"/>
      <c r="O500" s="120"/>
      <c r="P500" s="119"/>
      <c r="Q500" s="120"/>
      <c r="R500" s="118"/>
      <c r="S500" s="119"/>
      <c r="T500" s="119"/>
      <c r="U500" s="119"/>
      <c r="V500" s="119"/>
      <c r="W500" s="117"/>
      <c r="X500" s="119"/>
      <c r="Y500" s="117"/>
      <c r="Z500" s="117"/>
      <c r="AA500" s="134"/>
      <c r="AB500" s="118"/>
      <c r="AC500" s="134"/>
      <c r="AD500" s="134"/>
      <c r="AE500" s="134"/>
      <c r="AF500" s="117"/>
      <c r="AG500" s="124"/>
      <c r="AH500" s="124"/>
      <c r="AI500" s="124"/>
    </row>
    <row r="501" ht="12.0" customHeight="1">
      <c r="A501" s="112"/>
      <c r="B501" s="112"/>
      <c r="C501" s="112"/>
      <c r="D501" s="117"/>
      <c r="E501" s="114"/>
      <c r="F501" s="117"/>
      <c r="G501" s="117"/>
      <c r="H501" s="136"/>
      <c r="I501" s="117"/>
      <c r="J501" s="117"/>
      <c r="K501" s="118"/>
      <c r="L501" s="119"/>
      <c r="M501" s="120"/>
      <c r="N501" s="135"/>
      <c r="O501" s="120"/>
      <c r="P501" s="119"/>
      <c r="Q501" s="120"/>
      <c r="R501" s="118"/>
      <c r="S501" s="119"/>
      <c r="T501" s="119"/>
      <c r="U501" s="119"/>
      <c r="V501" s="119"/>
      <c r="W501" s="117"/>
      <c r="X501" s="119"/>
      <c r="Y501" s="117"/>
      <c r="Z501" s="117"/>
      <c r="AA501" s="134"/>
      <c r="AB501" s="118"/>
      <c r="AC501" s="134"/>
      <c r="AD501" s="134"/>
      <c r="AE501" s="134"/>
      <c r="AF501" s="117"/>
      <c r="AG501" s="124"/>
      <c r="AH501" s="124"/>
      <c r="AI501" s="124"/>
    </row>
    <row r="502" ht="12.0" customHeight="1">
      <c r="A502" s="112"/>
      <c r="B502" s="112"/>
      <c r="C502" s="112"/>
      <c r="D502" s="117"/>
      <c r="E502" s="114"/>
      <c r="F502" s="117"/>
      <c r="G502" s="117"/>
      <c r="H502" s="136"/>
      <c r="I502" s="117"/>
      <c r="J502" s="117"/>
      <c r="K502" s="118"/>
      <c r="L502" s="119"/>
      <c r="M502" s="120"/>
      <c r="N502" s="135"/>
      <c r="O502" s="120"/>
      <c r="P502" s="119"/>
      <c r="Q502" s="120"/>
      <c r="R502" s="118"/>
      <c r="S502" s="119"/>
      <c r="T502" s="119"/>
      <c r="U502" s="119"/>
      <c r="V502" s="119"/>
      <c r="W502" s="117"/>
      <c r="X502" s="119"/>
      <c r="Y502" s="117"/>
      <c r="Z502" s="117"/>
      <c r="AA502" s="134"/>
      <c r="AB502" s="118"/>
      <c r="AC502" s="134"/>
      <c r="AD502" s="134"/>
      <c r="AE502" s="134"/>
      <c r="AF502" s="117"/>
      <c r="AG502" s="124"/>
      <c r="AH502" s="124"/>
      <c r="AI502" s="124"/>
    </row>
    <row r="503" ht="12.0" customHeight="1">
      <c r="A503" s="112"/>
      <c r="B503" s="112"/>
      <c r="C503" s="112"/>
      <c r="D503" s="117"/>
      <c r="E503" s="114"/>
      <c r="F503" s="117"/>
      <c r="G503" s="117"/>
      <c r="H503" s="136"/>
      <c r="I503" s="117"/>
      <c r="J503" s="117"/>
      <c r="K503" s="118"/>
      <c r="L503" s="119"/>
      <c r="M503" s="120"/>
      <c r="N503" s="135"/>
      <c r="O503" s="120"/>
      <c r="P503" s="119"/>
      <c r="Q503" s="120"/>
      <c r="R503" s="118"/>
      <c r="S503" s="119"/>
      <c r="T503" s="119"/>
      <c r="U503" s="119"/>
      <c r="V503" s="119"/>
      <c r="W503" s="117"/>
      <c r="X503" s="119"/>
      <c r="Y503" s="117"/>
      <c r="Z503" s="117"/>
      <c r="AA503" s="134"/>
      <c r="AB503" s="118"/>
      <c r="AC503" s="134"/>
      <c r="AD503" s="134"/>
      <c r="AE503" s="134"/>
      <c r="AF503" s="117"/>
      <c r="AG503" s="124"/>
      <c r="AH503" s="124"/>
      <c r="AI503" s="124"/>
    </row>
    <row r="504" ht="12.0" customHeight="1">
      <c r="A504" s="112"/>
      <c r="B504" s="112"/>
      <c r="C504" s="112"/>
      <c r="D504" s="117"/>
      <c r="E504" s="114"/>
      <c r="F504" s="117"/>
      <c r="G504" s="117"/>
      <c r="H504" s="136"/>
      <c r="I504" s="117"/>
      <c r="J504" s="117"/>
      <c r="K504" s="118"/>
      <c r="L504" s="119"/>
      <c r="M504" s="120"/>
      <c r="N504" s="135"/>
      <c r="O504" s="120"/>
      <c r="P504" s="119"/>
      <c r="Q504" s="120"/>
      <c r="R504" s="118"/>
      <c r="S504" s="119"/>
      <c r="T504" s="119"/>
      <c r="U504" s="119"/>
      <c r="V504" s="119"/>
      <c r="W504" s="117"/>
      <c r="X504" s="119"/>
      <c r="Y504" s="117"/>
      <c r="Z504" s="117"/>
      <c r="AA504" s="134"/>
      <c r="AB504" s="118"/>
      <c r="AC504" s="134"/>
      <c r="AD504" s="134"/>
      <c r="AE504" s="134"/>
      <c r="AF504" s="117"/>
      <c r="AG504" s="124"/>
      <c r="AH504" s="124"/>
      <c r="AI504" s="124"/>
    </row>
    <row r="505" ht="12.0" customHeight="1">
      <c r="A505" s="112"/>
      <c r="B505" s="112"/>
      <c r="C505" s="112"/>
      <c r="D505" s="117"/>
      <c r="E505" s="114"/>
      <c r="F505" s="117"/>
      <c r="G505" s="117"/>
      <c r="H505" s="136"/>
      <c r="I505" s="117"/>
      <c r="J505" s="117"/>
      <c r="K505" s="118"/>
      <c r="L505" s="119"/>
      <c r="M505" s="120"/>
      <c r="N505" s="135"/>
      <c r="O505" s="120"/>
      <c r="P505" s="119"/>
      <c r="Q505" s="120"/>
      <c r="R505" s="118"/>
      <c r="S505" s="119"/>
      <c r="T505" s="119"/>
      <c r="U505" s="119"/>
      <c r="V505" s="119"/>
      <c r="W505" s="117"/>
      <c r="X505" s="119"/>
      <c r="Y505" s="117"/>
      <c r="Z505" s="117"/>
      <c r="AA505" s="134"/>
      <c r="AB505" s="118"/>
      <c r="AC505" s="134"/>
      <c r="AD505" s="134"/>
      <c r="AE505" s="134"/>
      <c r="AF505" s="117"/>
      <c r="AG505" s="124"/>
      <c r="AH505" s="124"/>
      <c r="AI505" s="124"/>
    </row>
    <row r="506" ht="12.0" customHeight="1">
      <c r="A506" s="112"/>
      <c r="B506" s="112"/>
      <c r="C506" s="112"/>
      <c r="D506" s="117"/>
      <c r="E506" s="114"/>
      <c r="F506" s="117"/>
      <c r="G506" s="117"/>
      <c r="H506" s="136"/>
      <c r="I506" s="117"/>
      <c r="J506" s="117"/>
      <c r="K506" s="118"/>
      <c r="L506" s="119"/>
      <c r="M506" s="120"/>
      <c r="N506" s="135"/>
      <c r="O506" s="120"/>
      <c r="P506" s="119"/>
      <c r="Q506" s="120"/>
      <c r="R506" s="118"/>
      <c r="S506" s="119"/>
      <c r="T506" s="119"/>
      <c r="U506" s="119"/>
      <c r="V506" s="119"/>
      <c r="W506" s="117"/>
      <c r="X506" s="119"/>
      <c r="Y506" s="117"/>
      <c r="Z506" s="117"/>
      <c r="AA506" s="134"/>
      <c r="AB506" s="118"/>
      <c r="AC506" s="134"/>
      <c r="AD506" s="134"/>
      <c r="AE506" s="134"/>
      <c r="AF506" s="117"/>
      <c r="AG506" s="124"/>
      <c r="AH506" s="124"/>
      <c r="AI506" s="124"/>
    </row>
    <row r="507" ht="12.0" customHeight="1">
      <c r="A507" s="112"/>
      <c r="B507" s="112"/>
      <c r="C507" s="112"/>
      <c r="D507" s="117"/>
      <c r="E507" s="114"/>
      <c r="F507" s="117"/>
      <c r="G507" s="117"/>
      <c r="H507" s="136"/>
      <c r="I507" s="117"/>
      <c r="J507" s="117"/>
      <c r="K507" s="118"/>
      <c r="L507" s="119"/>
      <c r="M507" s="120"/>
      <c r="N507" s="135"/>
      <c r="O507" s="120"/>
      <c r="P507" s="119"/>
      <c r="Q507" s="120"/>
      <c r="R507" s="118"/>
      <c r="S507" s="119"/>
      <c r="T507" s="119"/>
      <c r="U507" s="119"/>
      <c r="V507" s="119"/>
      <c r="W507" s="117"/>
      <c r="X507" s="119"/>
      <c r="Y507" s="117"/>
      <c r="Z507" s="117"/>
      <c r="AA507" s="134"/>
      <c r="AB507" s="118"/>
      <c r="AC507" s="134"/>
      <c r="AD507" s="134"/>
      <c r="AE507" s="134"/>
      <c r="AF507" s="117"/>
      <c r="AG507" s="124"/>
      <c r="AH507" s="124"/>
      <c r="AI507" s="124"/>
    </row>
    <row r="508" ht="12.0" customHeight="1">
      <c r="A508" s="112"/>
      <c r="B508" s="112"/>
      <c r="C508" s="112"/>
      <c r="D508" s="117"/>
      <c r="E508" s="114"/>
      <c r="F508" s="117"/>
      <c r="G508" s="117"/>
      <c r="H508" s="136"/>
      <c r="I508" s="117"/>
      <c r="J508" s="117"/>
      <c r="K508" s="118"/>
      <c r="L508" s="119"/>
      <c r="M508" s="120"/>
      <c r="N508" s="135"/>
      <c r="O508" s="120"/>
      <c r="P508" s="119"/>
      <c r="Q508" s="120"/>
      <c r="R508" s="118"/>
      <c r="S508" s="119"/>
      <c r="T508" s="119"/>
      <c r="U508" s="119"/>
      <c r="V508" s="119"/>
      <c r="W508" s="117"/>
      <c r="X508" s="119"/>
      <c r="Y508" s="117"/>
      <c r="Z508" s="117"/>
      <c r="AA508" s="134"/>
      <c r="AB508" s="118"/>
      <c r="AC508" s="134"/>
      <c r="AD508" s="134"/>
      <c r="AE508" s="134"/>
      <c r="AF508" s="117"/>
      <c r="AG508" s="124"/>
      <c r="AH508" s="124"/>
      <c r="AI508" s="124"/>
    </row>
    <row r="509" ht="12.0" customHeight="1">
      <c r="A509" s="112"/>
      <c r="B509" s="112"/>
      <c r="C509" s="112"/>
      <c r="D509" s="117"/>
      <c r="E509" s="114"/>
      <c r="F509" s="117"/>
      <c r="G509" s="117"/>
      <c r="H509" s="136"/>
      <c r="I509" s="117"/>
      <c r="J509" s="117"/>
      <c r="K509" s="118"/>
      <c r="L509" s="119"/>
      <c r="M509" s="120"/>
      <c r="N509" s="135"/>
      <c r="O509" s="120"/>
      <c r="P509" s="119"/>
      <c r="Q509" s="120"/>
      <c r="R509" s="118"/>
      <c r="S509" s="119"/>
      <c r="T509" s="119"/>
      <c r="U509" s="119"/>
      <c r="V509" s="119"/>
      <c r="W509" s="117"/>
      <c r="X509" s="119"/>
      <c r="Y509" s="117"/>
      <c r="Z509" s="117"/>
      <c r="AA509" s="134"/>
      <c r="AB509" s="118"/>
      <c r="AC509" s="134"/>
      <c r="AD509" s="134"/>
      <c r="AE509" s="134"/>
      <c r="AF509" s="117"/>
      <c r="AG509" s="124"/>
      <c r="AH509" s="124"/>
      <c r="AI509" s="124"/>
    </row>
    <row r="510" ht="12.0" customHeight="1">
      <c r="A510" s="112"/>
      <c r="B510" s="112"/>
      <c r="C510" s="112"/>
      <c r="D510" s="117"/>
      <c r="E510" s="114"/>
      <c r="F510" s="117"/>
      <c r="G510" s="117"/>
      <c r="H510" s="136"/>
      <c r="I510" s="117"/>
      <c r="J510" s="117"/>
      <c r="K510" s="118"/>
      <c r="L510" s="119"/>
      <c r="M510" s="120"/>
      <c r="N510" s="135"/>
      <c r="O510" s="120"/>
      <c r="P510" s="119"/>
      <c r="Q510" s="120"/>
      <c r="R510" s="118"/>
      <c r="S510" s="119"/>
      <c r="T510" s="119"/>
      <c r="U510" s="119"/>
      <c r="V510" s="119"/>
      <c r="W510" s="117"/>
      <c r="X510" s="119"/>
      <c r="Y510" s="117"/>
      <c r="Z510" s="117"/>
      <c r="AA510" s="134"/>
      <c r="AB510" s="118"/>
      <c r="AC510" s="134"/>
      <c r="AD510" s="134"/>
      <c r="AE510" s="134"/>
      <c r="AF510" s="117"/>
      <c r="AG510" s="124"/>
      <c r="AH510" s="124"/>
      <c r="AI510" s="124"/>
    </row>
    <row r="511" ht="12.0" customHeight="1">
      <c r="A511" s="112"/>
      <c r="B511" s="112"/>
      <c r="C511" s="112"/>
      <c r="D511" s="117"/>
      <c r="E511" s="114"/>
      <c r="F511" s="117"/>
      <c r="G511" s="117"/>
      <c r="H511" s="136"/>
      <c r="I511" s="117"/>
      <c r="J511" s="117"/>
      <c r="K511" s="118"/>
      <c r="L511" s="119"/>
      <c r="M511" s="120"/>
      <c r="N511" s="135"/>
      <c r="O511" s="120"/>
      <c r="P511" s="119"/>
      <c r="Q511" s="120"/>
      <c r="R511" s="118"/>
      <c r="S511" s="119"/>
      <c r="T511" s="119"/>
      <c r="U511" s="119"/>
      <c r="V511" s="119"/>
      <c r="W511" s="117"/>
      <c r="X511" s="119"/>
      <c r="Y511" s="117"/>
      <c r="Z511" s="117"/>
      <c r="AA511" s="134"/>
      <c r="AB511" s="118"/>
      <c r="AC511" s="134"/>
      <c r="AD511" s="134"/>
      <c r="AE511" s="134"/>
      <c r="AF511" s="117"/>
      <c r="AG511" s="124"/>
      <c r="AH511" s="124"/>
      <c r="AI511" s="124"/>
    </row>
    <row r="512" ht="12.0" customHeight="1">
      <c r="A512" s="112"/>
      <c r="B512" s="112"/>
      <c r="C512" s="112"/>
      <c r="D512" s="117"/>
      <c r="E512" s="114"/>
      <c r="F512" s="117"/>
      <c r="G512" s="117"/>
      <c r="H512" s="136"/>
      <c r="I512" s="117"/>
      <c r="J512" s="117"/>
      <c r="K512" s="118"/>
      <c r="L512" s="119"/>
      <c r="M512" s="120"/>
      <c r="N512" s="135"/>
      <c r="O512" s="120"/>
      <c r="P512" s="119"/>
      <c r="Q512" s="120"/>
      <c r="R512" s="118"/>
      <c r="S512" s="119"/>
      <c r="T512" s="119"/>
      <c r="U512" s="119"/>
      <c r="V512" s="119"/>
      <c r="W512" s="117"/>
      <c r="X512" s="119"/>
      <c r="Y512" s="117"/>
      <c r="Z512" s="117"/>
      <c r="AA512" s="134"/>
      <c r="AB512" s="118"/>
      <c r="AC512" s="134"/>
      <c r="AD512" s="134"/>
      <c r="AE512" s="134"/>
      <c r="AF512" s="117"/>
      <c r="AG512" s="124"/>
      <c r="AH512" s="124"/>
      <c r="AI512" s="124"/>
    </row>
    <row r="513" ht="12.0" customHeight="1">
      <c r="A513" s="112"/>
      <c r="B513" s="112"/>
      <c r="C513" s="112"/>
      <c r="D513" s="117"/>
      <c r="E513" s="114"/>
      <c r="F513" s="117"/>
      <c r="G513" s="117"/>
      <c r="H513" s="136"/>
      <c r="I513" s="117"/>
      <c r="J513" s="117"/>
      <c r="K513" s="118"/>
      <c r="L513" s="119"/>
      <c r="M513" s="120"/>
      <c r="N513" s="135"/>
      <c r="O513" s="120"/>
      <c r="P513" s="119"/>
      <c r="Q513" s="120"/>
      <c r="R513" s="118"/>
      <c r="S513" s="119"/>
      <c r="T513" s="119"/>
      <c r="U513" s="119"/>
      <c r="V513" s="119"/>
      <c r="W513" s="117"/>
      <c r="X513" s="119"/>
      <c r="Y513" s="117"/>
      <c r="Z513" s="117"/>
      <c r="AA513" s="134"/>
      <c r="AB513" s="118"/>
      <c r="AC513" s="134"/>
      <c r="AD513" s="134"/>
      <c r="AE513" s="134"/>
      <c r="AF513" s="117"/>
      <c r="AG513" s="124"/>
      <c r="AH513" s="124"/>
      <c r="AI513" s="124"/>
    </row>
    <row r="514" ht="12.0" customHeight="1">
      <c r="A514" s="112"/>
      <c r="B514" s="112"/>
      <c r="C514" s="112"/>
      <c r="D514" s="117"/>
      <c r="E514" s="114"/>
      <c r="F514" s="117"/>
      <c r="G514" s="117"/>
      <c r="H514" s="136"/>
      <c r="I514" s="117"/>
      <c r="J514" s="117"/>
      <c r="K514" s="118"/>
      <c r="L514" s="119"/>
      <c r="M514" s="120"/>
      <c r="N514" s="135"/>
      <c r="O514" s="120"/>
      <c r="P514" s="119"/>
      <c r="Q514" s="120"/>
      <c r="R514" s="118"/>
      <c r="S514" s="119"/>
      <c r="T514" s="119"/>
      <c r="U514" s="119"/>
      <c r="V514" s="119"/>
      <c r="W514" s="117"/>
      <c r="X514" s="119"/>
      <c r="Y514" s="117"/>
      <c r="Z514" s="117"/>
      <c r="AA514" s="134"/>
      <c r="AB514" s="118"/>
      <c r="AC514" s="134"/>
      <c r="AD514" s="134"/>
      <c r="AE514" s="134"/>
      <c r="AF514" s="117"/>
      <c r="AG514" s="124"/>
      <c r="AH514" s="124"/>
      <c r="AI514" s="124"/>
    </row>
    <row r="515" ht="12.0" customHeight="1">
      <c r="A515" s="112"/>
      <c r="B515" s="112"/>
      <c r="C515" s="112"/>
      <c r="D515" s="117"/>
      <c r="E515" s="114"/>
      <c r="F515" s="117"/>
      <c r="G515" s="117"/>
      <c r="H515" s="136"/>
      <c r="I515" s="117"/>
      <c r="J515" s="117"/>
      <c r="K515" s="118"/>
      <c r="L515" s="119"/>
      <c r="M515" s="120"/>
      <c r="N515" s="135"/>
      <c r="O515" s="120"/>
      <c r="P515" s="119"/>
      <c r="Q515" s="120"/>
      <c r="R515" s="118"/>
      <c r="S515" s="119"/>
      <c r="T515" s="119"/>
      <c r="U515" s="119"/>
      <c r="V515" s="119"/>
      <c r="W515" s="117"/>
      <c r="X515" s="119"/>
      <c r="Y515" s="117"/>
      <c r="Z515" s="117"/>
      <c r="AA515" s="134"/>
      <c r="AB515" s="118"/>
      <c r="AC515" s="134"/>
      <c r="AD515" s="134"/>
      <c r="AE515" s="134"/>
      <c r="AF515" s="117"/>
      <c r="AG515" s="124"/>
      <c r="AH515" s="124"/>
      <c r="AI515" s="124"/>
    </row>
    <row r="516" ht="12.0" customHeight="1">
      <c r="A516" s="112"/>
      <c r="B516" s="112"/>
      <c r="C516" s="112"/>
      <c r="D516" s="117"/>
      <c r="E516" s="114"/>
      <c r="F516" s="117"/>
      <c r="G516" s="117"/>
      <c r="H516" s="136"/>
      <c r="I516" s="117"/>
      <c r="J516" s="117"/>
      <c r="K516" s="118"/>
      <c r="L516" s="119"/>
      <c r="M516" s="120"/>
      <c r="N516" s="135"/>
      <c r="O516" s="120"/>
      <c r="P516" s="119"/>
      <c r="Q516" s="120"/>
      <c r="R516" s="118"/>
      <c r="S516" s="119"/>
      <c r="T516" s="119"/>
      <c r="U516" s="119"/>
      <c r="V516" s="119"/>
      <c r="W516" s="117"/>
      <c r="X516" s="119"/>
      <c r="Y516" s="117"/>
      <c r="Z516" s="117"/>
      <c r="AA516" s="134"/>
      <c r="AB516" s="118"/>
      <c r="AC516" s="134"/>
      <c r="AD516" s="134"/>
      <c r="AE516" s="134"/>
      <c r="AF516" s="117"/>
      <c r="AG516" s="124"/>
      <c r="AH516" s="124"/>
      <c r="AI516" s="124"/>
    </row>
    <row r="517" ht="12.0" customHeight="1">
      <c r="A517" s="112"/>
      <c r="B517" s="112"/>
      <c r="C517" s="112"/>
      <c r="D517" s="117"/>
      <c r="E517" s="114"/>
      <c r="F517" s="117"/>
      <c r="G517" s="117"/>
      <c r="H517" s="136"/>
      <c r="I517" s="117"/>
      <c r="J517" s="117"/>
      <c r="K517" s="118"/>
      <c r="L517" s="119"/>
      <c r="M517" s="120"/>
      <c r="N517" s="135"/>
      <c r="O517" s="120"/>
      <c r="P517" s="119"/>
      <c r="Q517" s="120"/>
      <c r="R517" s="118"/>
      <c r="S517" s="119"/>
      <c r="T517" s="119"/>
      <c r="U517" s="119"/>
      <c r="V517" s="119"/>
      <c r="W517" s="117"/>
      <c r="X517" s="119"/>
      <c r="Y517" s="117"/>
      <c r="Z517" s="117"/>
      <c r="AA517" s="134"/>
      <c r="AB517" s="118"/>
      <c r="AC517" s="134"/>
      <c r="AD517" s="134"/>
      <c r="AE517" s="134"/>
      <c r="AF517" s="117"/>
      <c r="AG517" s="124"/>
      <c r="AH517" s="124"/>
      <c r="AI517" s="124"/>
    </row>
    <row r="518" ht="12.0" customHeight="1">
      <c r="A518" s="112"/>
      <c r="B518" s="112"/>
      <c r="C518" s="112"/>
      <c r="D518" s="117"/>
      <c r="E518" s="114"/>
      <c r="F518" s="117"/>
      <c r="G518" s="117"/>
      <c r="H518" s="136"/>
      <c r="I518" s="117"/>
      <c r="J518" s="117"/>
      <c r="K518" s="118"/>
      <c r="L518" s="119"/>
      <c r="M518" s="120"/>
      <c r="N518" s="135"/>
      <c r="O518" s="120"/>
      <c r="P518" s="119"/>
      <c r="Q518" s="120"/>
      <c r="R518" s="118"/>
      <c r="S518" s="119"/>
      <c r="T518" s="119"/>
      <c r="U518" s="119"/>
      <c r="V518" s="119"/>
      <c r="W518" s="117"/>
      <c r="X518" s="119"/>
      <c r="Y518" s="117"/>
      <c r="Z518" s="117"/>
      <c r="AA518" s="134"/>
      <c r="AB518" s="118"/>
      <c r="AC518" s="134"/>
      <c r="AD518" s="134"/>
      <c r="AE518" s="134"/>
      <c r="AF518" s="117"/>
      <c r="AG518" s="124"/>
      <c r="AH518" s="124"/>
      <c r="AI518" s="124"/>
    </row>
    <row r="519" ht="12.0" customHeight="1">
      <c r="A519" s="112"/>
      <c r="B519" s="112"/>
      <c r="C519" s="112"/>
      <c r="D519" s="117"/>
      <c r="E519" s="114"/>
      <c r="F519" s="117"/>
      <c r="G519" s="117"/>
      <c r="H519" s="136"/>
      <c r="I519" s="117"/>
      <c r="J519" s="117"/>
      <c r="K519" s="118"/>
      <c r="L519" s="119"/>
      <c r="M519" s="120"/>
      <c r="N519" s="135"/>
      <c r="O519" s="120"/>
      <c r="P519" s="119"/>
      <c r="Q519" s="120"/>
      <c r="R519" s="118"/>
      <c r="S519" s="119"/>
      <c r="T519" s="119"/>
      <c r="U519" s="119"/>
      <c r="V519" s="119"/>
      <c r="W519" s="117"/>
      <c r="X519" s="119"/>
      <c r="Y519" s="117"/>
      <c r="Z519" s="117"/>
      <c r="AA519" s="134"/>
      <c r="AB519" s="118"/>
      <c r="AC519" s="134"/>
      <c r="AD519" s="134"/>
      <c r="AE519" s="134"/>
      <c r="AF519" s="117"/>
      <c r="AG519" s="124"/>
      <c r="AH519" s="124"/>
      <c r="AI519" s="124"/>
    </row>
    <row r="520" ht="12.0" customHeight="1">
      <c r="A520" s="112"/>
      <c r="B520" s="112"/>
      <c r="C520" s="112"/>
      <c r="D520" s="117"/>
      <c r="E520" s="114"/>
      <c r="F520" s="117"/>
      <c r="G520" s="117"/>
      <c r="H520" s="136"/>
      <c r="I520" s="117"/>
      <c r="J520" s="117"/>
      <c r="K520" s="118"/>
      <c r="L520" s="119"/>
      <c r="M520" s="120"/>
      <c r="N520" s="135"/>
      <c r="O520" s="120"/>
      <c r="P520" s="119"/>
      <c r="Q520" s="120"/>
      <c r="R520" s="118"/>
      <c r="S520" s="119"/>
      <c r="T520" s="119"/>
      <c r="U520" s="119"/>
      <c r="V520" s="119"/>
      <c r="W520" s="117"/>
      <c r="X520" s="119"/>
      <c r="Y520" s="117"/>
      <c r="Z520" s="117"/>
      <c r="AA520" s="134"/>
      <c r="AB520" s="118"/>
      <c r="AC520" s="134"/>
      <c r="AD520" s="134"/>
      <c r="AE520" s="134"/>
      <c r="AF520" s="117"/>
      <c r="AG520" s="124"/>
      <c r="AH520" s="124"/>
      <c r="AI520" s="124"/>
    </row>
    <row r="521" ht="12.0" customHeight="1">
      <c r="A521" s="112"/>
      <c r="B521" s="112"/>
      <c r="C521" s="112"/>
      <c r="D521" s="117"/>
      <c r="E521" s="114"/>
      <c r="F521" s="117"/>
      <c r="G521" s="117"/>
      <c r="H521" s="136"/>
      <c r="I521" s="117"/>
      <c r="J521" s="117"/>
      <c r="K521" s="118"/>
      <c r="L521" s="119"/>
      <c r="M521" s="120"/>
      <c r="N521" s="135"/>
      <c r="O521" s="120"/>
      <c r="P521" s="119"/>
      <c r="Q521" s="120"/>
      <c r="R521" s="118"/>
      <c r="S521" s="119"/>
      <c r="T521" s="119"/>
      <c r="U521" s="119"/>
      <c r="V521" s="119"/>
      <c r="W521" s="117"/>
      <c r="X521" s="119"/>
      <c r="Y521" s="117"/>
      <c r="Z521" s="117"/>
      <c r="AA521" s="134"/>
      <c r="AB521" s="118"/>
      <c r="AC521" s="134"/>
      <c r="AD521" s="134"/>
      <c r="AE521" s="134"/>
      <c r="AF521" s="117"/>
      <c r="AG521" s="124"/>
      <c r="AH521" s="124"/>
      <c r="AI521" s="124"/>
    </row>
    <row r="522" ht="12.0" customHeight="1">
      <c r="A522" s="112"/>
      <c r="B522" s="112"/>
      <c r="C522" s="112"/>
      <c r="D522" s="117"/>
      <c r="E522" s="114"/>
      <c r="F522" s="117"/>
      <c r="G522" s="117"/>
      <c r="H522" s="136"/>
      <c r="I522" s="117"/>
      <c r="J522" s="117"/>
      <c r="K522" s="118"/>
      <c r="L522" s="119"/>
      <c r="M522" s="120"/>
      <c r="N522" s="135"/>
      <c r="O522" s="120"/>
      <c r="P522" s="119"/>
      <c r="Q522" s="120"/>
      <c r="R522" s="118"/>
      <c r="S522" s="119"/>
      <c r="T522" s="119"/>
      <c r="U522" s="119"/>
      <c r="V522" s="119"/>
      <c r="W522" s="117"/>
      <c r="X522" s="119"/>
      <c r="Y522" s="117"/>
      <c r="Z522" s="117"/>
      <c r="AA522" s="134"/>
      <c r="AB522" s="118"/>
      <c r="AC522" s="134"/>
      <c r="AD522" s="134"/>
      <c r="AE522" s="134"/>
      <c r="AF522" s="117"/>
      <c r="AG522" s="124"/>
      <c r="AH522" s="124"/>
      <c r="AI522" s="124"/>
    </row>
    <row r="523" ht="12.0" customHeight="1">
      <c r="A523" s="112"/>
      <c r="B523" s="112"/>
      <c r="C523" s="112"/>
      <c r="D523" s="117"/>
      <c r="E523" s="114"/>
      <c r="F523" s="117"/>
      <c r="G523" s="117"/>
      <c r="H523" s="136"/>
      <c r="I523" s="117"/>
      <c r="J523" s="117"/>
      <c r="K523" s="118"/>
      <c r="L523" s="119"/>
      <c r="M523" s="120"/>
      <c r="N523" s="135"/>
      <c r="O523" s="120"/>
      <c r="P523" s="119"/>
      <c r="Q523" s="120"/>
      <c r="R523" s="118"/>
      <c r="S523" s="119"/>
      <c r="T523" s="119"/>
      <c r="U523" s="119"/>
      <c r="V523" s="119"/>
      <c r="W523" s="117"/>
      <c r="X523" s="119"/>
      <c r="Y523" s="117"/>
      <c r="Z523" s="117"/>
      <c r="AA523" s="134"/>
      <c r="AB523" s="118"/>
      <c r="AC523" s="134"/>
      <c r="AD523" s="134"/>
      <c r="AE523" s="134"/>
      <c r="AF523" s="117"/>
      <c r="AG523" s="124"/>
      <c r="AH523" s="124"/>
      <c r="AI523" s="124"/>
    </row>
    <row r="524" ht="12.0" customHeight="1">
      <c r="A524" s="112"/>
      <c r="B524" s="112"/>
      <c r="C524" s="112"/>
      <c r="D524" s="117"/>
      <c r="E524" s="114"/>
      <c r="F524" s="117"/>
      <c r="G524" s="117"/>
      <c r="H524" s="136"/>
      <c r="I524" s="117"/>
      <c r="J524" s="117"/>
      <c r="K524" s="118"/>
      <c r="L524" s="119"/>
      <c r="M524" s="120"/>
      <c r="N524" s="135"/>
      <c r="O524" s="120"/>
      <c r="P524" s="119"/>
      <c r="Q524" s="120"/>
      <c r="R524" s="118"/>
      <c r="S524" s="119"/>
      <c r="T524" s="119"/>
      <c r="U524" s="119"/>
      <c r="V524" s="119"/>
      <c r="W524" s="117"/>
      <c r="X524" s="119"/>
      <c r="Y524" s="117"/>
      <c r="Z524" s="117"/>
      <c r="AA524" s="134"/>
      <c r="AB524" s="118"/>
      <c r="AC524" s="134"/>
      <c r="AD524" s="134"/>
      <c r="AE524" s="134"/>
      <c r="AF524" s="117"/>
      <c r="AG524" s="124"/>
      <c r="AH524" s="124"/>
      <c r="AI524" s="124"/>
    </row>
    <row r="525" ht="12.0" customHeight="1">
      <c r="A525" s="112"/>
      <c r="B525" s="112"/>
      <c r="C525" s="112"/>
      <c r="D525" s="117"/>
      <c r="E525" s="114"/>
      <c r="F525" s="117"/>
      <c r="G525" s="117"/>
      <c r="H525" s="136"/>
      <c r="I525" s="117"/>
      <c r="J525" s="117"/>
      <c r="K525" s="118"/>
      <c r="L525" s="119"/>
      <c r="M525" s="120"/>
      <c r="N525" s="135"/>
      <c r="O525" s="120"/>
      <c r="P525" s="119"/>
      <c r="Q525" s="120"/>
      <c r="R525" s="118"/>
      <c r="S525" s="119"/>
      <c r="T525" s="119"/>
      <c r="U525" s="119"/>
      <c r="V525" s="119"/>
      <c r="W525" s="117"/>
      <c r="X525" s="119"/>
      <c r="Y525" s="117"/>
      <c r="Z525" s="117"/>
      <c r="AA525" s="134"/>
      <c r="AB525" s="118"/>
      <c r="AC525" s="134"/>
      <c r="AD525" s="134"/>
      <c r="AE525" s="134"/>
      <c r="AF525" s="117"/>
      <c r="AG525" s="124"/>
      <c r="AH525" s="124"/>
      <c r="AI525" s="124"/>
    </row>
    <row r="526" ht="12.0" customHeight="1">
      <c r="A526" s="112"/>
      <c r="B526" s="112"/>
      <c r="C526" s="112"/>
      <c r="D526" s="117"/>
      <c r="E526" s="114"/>
      <c r="F526" s="117"/>
      <c r="G526" s="117"/>
      <c r="H526" s="136"/>
      <c r="I526" s="117"/>
      <c r="J526" s="117"/>
      <c r="K526" s="118"/>
      <c r="L526" s="119"/>
      <c r="M526" s="120"/>
      <c r="N526" s="135"/>
      <c r="O526" s="120"/>
      <c r="P526" s="119"/>
      <c r="Q526" s="120"/>
      <c r="R526" s="118"/>
      <c r="S526" s="119"/>
      <c r="T526" s="119"/>
      <c r="U526" s="119"/>
      <c r="V526" s="119"/>
      <c r="W526" s="117"/>
      <c r="X526" s="119"/>
      <c r="Y526" s="117"/>
      <c r="Z526" s="117"/>
      <c r="AA526" s="134"/>
      <c r="AB526" s="118"/>
      <c r="AC526" s="134"/>
      <c r="AD526" s="134"/>
      <c r="AE526" s="134"/>
      <c r="AF526" s="117"/>
      <c r="AG526" s="124"/>
      <c r="AH526" s="124"/>
      <c r="AI526" s="124"/>
    </row>
    <row r="527" ht="12.0" customHeight="1">
      <c r="A527" s="112"/>
      <c r="B527" s="112"/>
      <c r="C527" s="112"/>
      <c r="D527" s="117"/>
      <c r="E527" s="114"/>
      <c r="F527" s="117"/>
      <c r="G527" s="117"/>
      <c r="H527" s="136"/>
      <c r="I527" s="117"/>
      <c r="J527" s="117"/>
      <c r="K527" s="118"/>
      <c r="L527" s="119"/>
      <c r="M527" s="120"/>
      <c r="N527" s="135"/>
      <c r="O527" s="120"/>
      <c r="P527" s="119"/>
      <c r="Q527" s="120"/>
      <c r="R527" s="118"/>
      <c r="S527" s="119"/>
      <c r="T527" s="119"/>
      <c r="U527" s="119"/>
      <c r="V527" s="119"/>
      <c r="W527" s="117"/>
      <c r="X527" s="119"/>
      <c r="Y527" s="117"/>
      <c r="Z527" s="117"/>
      <c r="AA527" s="134"/>
      <c r="AB527" s="118"/>
      <c r="AC527" s="134"/>
      <c r="AD527" s="134"/>
      <c r="AE527" s="134"/>
      <c r="AF527" s="117"/>
      <c r="AG527" s="124"/>
      <c r="AH527" s="124"/>
      <c r="AI527" s="124"/>
    </row>
    <row r="528" ht="12.0" customHeight="1">
      <c r="A528" s="112"/>
      <c r="B528" s="112"/>
      <c r="C528" s="112"/>
      <c r="D528" s="117"/>
      <c r="E528" s="114"/>
      <c r="F528" s="117"/>
      <c r="G528" s="117"/>
      <c r="H528" s="136"/>
      <c r="I528" s="117"/>
      <c r="J528" s="117"/>
      <c r="K528" s="118"/>
      <c r="L528" s="119"/>
      <c r="M528" s="120"/>
      <c r="N528" s="135"/>
      <c r="O528" s="120"/>
      <c r="P528" s="119"/>
      <c r="Q528" s="120"/>
      <c r="R528" s="118"/>
      <c r="S528" s="119"/>
      <c r="T528" s="119"/>
      <c r="U528" s="119"/>
      <c r="V528" s="119"/>
      <c r="W528" s="117"/>
      <c r="X528" s="119"/>
      <c r="Y528" s="117"/>
      <c r="Z528" s="117"/>
      <c r="AA528" s="134"/>
      <c r="AB528" s="118"/>
      <c r="AC528" s="134"/>
      <c r="AD528" s="134"/>
      <c r="AE528" s="134"/>
      <c r="AF528" s="117"/>
      <c r="AG528" s="124"/>
      <c r="AH528" s="124"/>
      <c r="AI528" s="124"/>
    </row>
    <row r="529" ht="12.0" customHeight="1">
      <c r="A529" s="112"/>
      <c r="B529" s="112"/>
      <c r="C529" s="112"/>
      <c r="D529" s="117"/>
      <c r="E529" s="114"/>
      <c r="F529" s="117"/>
      <c r="G529" s="117"/>
      <c r="H529" s="136"/>
      <c r="I529" s="117"/>
      <c r="J529" s="117"/>
      <c r="K529" s="118"/>
      <c r="L529" s="119"/>
      <c r="M529" s="120"/>
      <c r="N529" s="135"/>
      <c r="O529" s="120"/>
      <c r="P529" s="119"/>
      <c r="Q529" s="120"/>
      <c r="R529" s="118"/>
      <c r="S529" s="119"/>
      <c r="T529" s="119"/>
      <c r="U529" s="119"/>
      <c r="V529" s="119"/>
      <c r="W529" s="117"/>
      <c r="X529" s="119"/>
      <c r="Y529" s="117"/>
      <c r="Z529" s="117"/>
      <c r="AA529" s="134"/>
      <c r="AB529" s="118"/>
      <c r="AC529" s="134"/>
      <c r="AD529" s="134"/>
      <c r="AE529" s="134"/>
      <c r="AF529" s="117"/>
      <c r="AG529" s="124"/>
      <c r="AH529" s="124"/>
      <c r="AI529" s="124"/>
    </row>
    <row r="530" ht="12.0" customHeight="1">
      <c r="A530" s="112"/>
      <c r="B530" s="112"/>
      <c r="C530" s="112"/>
      <c r="D530" s="117"/>
      <c r="E530" s="114"/>
      <c r="F530" s="117"/>
      <c r="G530" s="117"/>
      <c r="H530" s="136"/>
      <c r="I530" s="117"/>
      <c r="J530" s="117"/>
      <c r="K530" s="118"/>
      <c r="L530" s="119"/>
      <c r="M530" s="120"/>
      <c r="N530" s="135"/>
      <c r="O530" s="120"/>
      <c r="P530" s="119"/>
      <c r="Q530" s="120"/>
      <c r="R530" s="118"/>
      <c r="S530" s="119"/>
      <c r="T530" s="119"/>
      <c r="U530" s="119"/>
      <c r="V530" s="119"/>
      <c r="W530" s="117"/>
      <c r="X530" s="119"/>
      <c r="Y530" s="117"/>
      <c r="Z530" s="117"/>
      <c r="AA530" s="134"/>
      <c r="AB530" s="118"/>
      <c r="AC530" s="134"/>
      <c r="AD530" s="134"/>
      <c r="AE530" s="134"/>
      <c r="AF530" s="117"/>
      <c r="AG530" s="124"/>
      <c r="AH530" s="124"/>
      <c r="AI530" s="124"/>
    </row>
    <row r="531" ht="12.0" customHeight="1">
      <c r="A531" s="112"/>
      <c r="B531" s="112"/>
      <c r="C531" s="112"/>
      <c r="D531" s="117"/>
      <c r="E531" s="114"/>
      <c r="F531" s="117"/>
      <c r="G531" s="117"/>
      <c r="H531" s="136"/>
      <c r="I531" s="117"/>
      <c r="J531" s="117"/>
      <c r="K531" s="118"/>
      <c r="L531" s="119"/>
      <c r="M531" s="120"/>
      <c r="N531" s="135"/>
      <c r="O531" s="120"/>
      <c r="P531" s="119"/>
      <c r="Q531" s="120"/>
      <c r="R531" s="118"/>
      <c r="S531" s="119"/>
      <c r="T531" s="119"/>
      <c r="U531" s="119"/>
      <c r="V531" s="119"/>
      <c r="W531" s="117"/>
      <c r="X531" s="119"/>
      <c r="Y531" s="117"/>
      <c r="Z531" s="117"/>
      <c r="AA531" s="134"/>
      <c r="AB531" s="118"/>
      <c r="AC531" s="134"/>
      <c r="AD531" s="134"/>
      <c r="AE531" s="134"/>
      <c r="AF531" s="117"/>
      <c r="AG531" s="124"/>
      <c r="AH531" s="124"/>
      <c r="AI531" s="124"/>
    </row>
    <row r="532" ht="12.0" customHeight="1">
      <c r="A532" s="112"/>
      <c r="B532" s="112"/>
      <c r="C532" s="112"/>
      <c r="D532" s="117"/>
      <c r="E532" s="114"/>
      <c r="F532" s="117"/>
      <c r="G532" s="117"/>
      <c r="H532" s="136"/>
      <c r="I532" s="117"/>
      <c r="J532" s="117"/>
      <c r="K532" s="118"/>
      <c r="L532" s="119"/>
      <c r="M532" s="120"/>
      <c r="N532" s="135"/>
      <c r="O532" s="120"/>
      <c r="P532" s="119"/>
      <c r="Q532" s="120"/>
      <c r="R532" s="118"/>
      <c r="S532" s="119"/>
      <c r="T532" s="119"/>
      <c r="U532" s="119"/>
      <c r="V532" s="119"/>
      <c r="W532" s="117"/>
      <c r="X532" s="119"/>
      <c r="Y532" s="117"/>
      <c r="Z532" s="117"/>
      <c r="AA532" s="134"/>
      <c r="AB532" s="118"/>
      <c r="AC532" s="134"/>
      <c r="AD532" s="134"/>
      <c r="AE532" s="134"/>
      <c r="AF532" s="117"/>
      <c r="AG532" s="124"/>
      <c r="AH532" s="124"/>
      <c r="AI532" s="124"/>
    </row>
    <row r="533" ht="12.0" customHeight="1">
      <c r="A533" s="112"/>
      <c r="B533" s="112"/>
      <c r="C533" s="112"/>
      <c r="D533" s="117"/>
      <c r="E533" s="114"/>
      <c r="F533" s="117"/>
      <c r="G533" s="117"/>
      <c r="H533" s="136"/>
      <c r="I533" s="117"/>
      <c r="J533" s="117"/>
      <c r="K533" s="118"/>
      <c r="L533" s="119"/>
      <c r="M533" s="120"/>
      <c r="N533" s="135"/>
      <c r="O533" s="120"/>
      <c r="P533" s="119"/>
      <c r="Q533" s="120"/>
      <c r="R533" s="118"/>
      <c r="S533" s="119"/>
      <c r="T533" s="119"/>
      <c r="U533" s="119"/>
      <c r="V533" s="119"/>
      <c r="W533" s="117"/>
      <c r="X533" s="119"/>
      <c r="Y533" s="117"/>
      <c r="Z533" s="117"/>
      <c r="AA533" s="134"/>
      <c r="AB533" s="118"/>
      <c r="AC533" s="134"/>
      <c r="AD533" s="134"/>
      <c r="AE533" s="134"/>
      <c r="AF533" s="117"/>
      <c r="AG533" s="124"/>
      <c r="AH533" s="124"/>
      <c r="AI533" s="124"/>
    </row>
    <row r="534" ht="12.0" customHeight="1">
      <c r="A534" s="112"/>
      <c r="B534" s="112"/>
      <c r="C534" s="112"/>
      <c r="D534" s="117"/>
      <c r="E534" s="114"/>
      <c r="F534" s="117"/>
      <c r="G534" s="117"/>
      <c r="H534" s="136"/>
      <c r="I534" s="117"/>
      <c r="J534" s="117"/>
      <c r="K534" s="118"/>
      <c r="L534" s="119"/>
      <c r="M534" s="120"/>
      <c r="N534" s="135"/>
      <c r="O534" s="120"/>
      <c r="P534" s="119"/>
      <c r="Q534" s="120"/>
      <c r="R534" s="118"/>
      <c r="S534" s="119"/>
      <c r="T534" s="119"/>
      <c r="U534" s="119"/>
      <c r="V534" s="119"/>
      <c r="W534" s="117"/>
      <c r="X534" s="119"/>
      <c r="Y534" s="117"/>
      <c r="Z534" s="117"/>
      <c r="AA534" s="134"/>
      <c r="AB534" s="118"/>
      <c r="AC534" s="134"/>
      <c r="AD534" s="134"/>
      <c r="AE534" s="134"/>
      <c r="AF534" s="117"/>
      <c r="AG534" s="124"/>
      <c r="AH534" s="124"/>
      <c r="AI534" s="124"/>
    </row>
    <row r="535" ht="12.0" customHeight="1">
      <c r="A535" s="112"/>
      <c r="B535" s="112"/>
      <c r="C535" s="112"/>
      <c r="D535" s="117"/>
      <c r="E535" s="114"/>
      <c r="F535" s="117"/>
      <c r="G535" s="117"/>
      <c r="H535" s="136"/>
      <c r="I535" s="117"/>
      <c r="J535" s="117"/>
      <c r="K535" s="118"/>
      <c r="L535" s="119"/>
      <c r="M535" s="120"/>
      <c r="N535" s="135"/>
      <c r="O535" s="120"/>
      <c r="P535" s="119"/>
      <c r="Q535" s="120"/>
      <c r="R535" s="118"/>
      <c r="S535" s="119"/>
      <c r="T535" s="119"/>
      <c r="U535" s="119"/>
      <c r="V535" s="119"/>
      <c r="W535" s="117"/>
      <c r="X535" s="119"/>
      <c r="Y535" s="117"/>
      <c r="Z535" s="117"/>
      <c r="AA535" s="134"/>
      <c r="AB535" s="118"/>
      <c r="AC535" s="134"/>
      <c r="AD535" s="134"/>
      <c r="AE535" s="134"/>
      <c r="AF535" s="117"/>
      <c r="AG535" s="124"/>
      <c r="AH535" s="124"/>
      <c r="AI535" s="124"/>
    </row>
    <row r="536" ht="12.0" customHeight="1">
      <c r="A536" s="112"/>
      <c r="B536" s="112"/>
      <c r="C536" s="112"/>
      <c r="D536" s="117"/>
      <c r="E536" s="114"/>
      <c r="F536" s="117"/>
      <c r="G536" s="117"/>
      <c r="H536" s="136"/>
      <c r="I536" s="117"/>
      <c r="J536" s="117"/>
      <c r="K536" s="118"/>
      <c r="L536" s="119"/>
      <c r="M536" s="120"/>
      <c r="N536" s="135"/>
      <c r="O536" s="120"/>
      <c r="P536" s="119"/>
      <c r="Q536" s="120"/>
      <c r="R536" s="118"/>
      <c r="S536" s="119"/>
      <c r="T536" s="119"/>
      <c r="U536" s="119"/>
      <c r="V536" s="119"/>
      <c r="W536" s="117"/>
      <c r="X536" s="119"/>
      <c r="Y536" s="117"/>
      <c r="Z536" s="117"/>
      <c r="AA536" s="134"/>
      <c r="AB536" s="118"/>
      <c r="AC536" s="134"/>
      <c r="AD536" s="134"/>
      <c r="AE536" s="134"/>
      <c r="AF536" s="117"/>
      <c r="AG536" s="124"/>
      <c r="AH536" s="124"/>
      <c r="AI536" s="124"/>
    </row>
    <row r="537" ht="12.0" customHeight="1">
      <c r="A537" s="112"/>
      <c r="B537" s="112"/>
      <c r="C537" s="112"/>
      <c r="D537" s="117"/>
      <c r="E537" s="114"/>
      <c r="F537" s="117"/>
      <c r="G537" s="117"/>
      <c r="H537" s="136"/>
      <c r="I537" s="117"/>
      <c r="J537" s="117"/>
      <c r="K537" s="118"/>
      <c r="L537" s="119"/>
      <c r="M537" s="120"/>
      <c r="N537" s="135"/>
      <c r="O537" s="120"/>
      <c r="P537" s="119"/>
      <c r="Q537" s="120"/>
      <c r="R537" s="118"/>
      <c r="S537" s="119"/>
      <c r="T537" s="119"/>
      <c r="U537" s="119"/>
      <c r="V537" s="119"/>
      <c r="W537" s="117"/>
      <c r="X537" s="119"/>
      <c r="Y537" s="117"/>
      <c r="Z537" s="117"/>
      <c r="AA537" s="134"/>
      <c r="AB537" s="118"/>
      <c r="AC537" s="134"/>
      <c r="AD537" s="134"/>
      <c r="AE537" s="134"/>
      <c r="AF537" s="117"/>
      <c r="AG537" s="124"/>
      <c r="AH537" s="124"/>
      <c r="AI537" s="124"/>
    </row>
    <row r="538" ht="12.0" customHeight="1">
      <c r="A538" s="112"/>
      <c r="B538" s="112"/>
      <c r="C538" s="112"/>
      <c r="D538" s="117"/>
      <c r="E538" s="114"/>
      <c r="F538" s="117"/>
      <c r="G538" s="117"/>
      <c r="H538" s="136"/>
      <c r="I538" s="117"/>
      <c r="J538" s="117"/>
      <c r="K538" s="118"/>
      <c r="L538" s="119"/>
      <c r="M538" s="120"/>
      <c r="N538" s="135"/>
      <c r="O538" s="120"/>
      <c r="P538" s="119"/>
      <c r="Q538" s="120"/>
      <c r="R538" s="118"/>
      <c r="S538" s="119"/>
      <c r="T538" s="119"/>
      <c r="U538" s="119"/>
      <c r="V538" s="119"/>
      <c r="W538" s="117"/>
      <c r="X538" s="119"/>
      <c r="Y538" s="117"/>
      <c r="Z538" s="117"/>
      <c r="AA538" s="134"/>
      <c r="AB538" s="118"/>
      <c r="AC538" s="134"/>
      <c r="AD538" s="134"/>
      <c r="AE538" s="134"/>
      <c r="AF538" s="117"/>
      <c r="AG538" s="124"/>
      <c r="AH538" s="124"/>
      <c r="AI538" s="124"/>
    </row>
    <row r="539" ht="12.0" customHeight="1">
      <c r="A539" s="112"/>
      <c r="B539" s="112"/>
      <c r="C539" s="112"/>
      <c r="D539" s="117"/>
      <c r="E539" s="114"/>
      <c r="F539" s="117"/>
      <c r="G539" s="117"/>
      <c r="H539" s="136"/>
      <c r="I539" s="117"/>
      <c r="J539" s="117"/>
      <c r="K539" s="118"/>
      <c r="L539" s="119"/>
      <c r="M539" s="120"/>
      <c r="N539" s="135"/>
      <c r="O539" s="120"/>
      <c r="P539" s="119"/>
      <c r="Q539" s="120"/>
      <c r="R539" s="118"/>
      <c r="S539" s="119"/>
      <c r="T539" s="119"/>
      <c r="U539" s="119"/>
      <c r="V539" s="119"/>
      <c r="W539" s="117"/>
      <c r="X539" s="119"/>
      <c r="Y539" s="117"/>
      <c r="Z539" s="117"/>
      <c r="AA539" s="134"/>
      <c r="AB539" s="118"/>
      <c r="AC539" s="134"/>
      <c r="AD539" s="134"/>
      <c r="AE539" s="134"/>
      <c r="AF539" s="117"/>
      <c r="AG539" s="124"/>
      <c r="AH539" s="124"/>
      <c r="AI539" s="124"/>
    </row>
    <row r="540" ht="12.0" customHeight="1">
      <c r="A540" s="112"/>
      <c r="B540" s="112"/>
      <c r="C540" s="112"/>
      <c r="D540" s="117"/>
      <c r="E540" s="114"/>
      <c r="F540" s="117"/>
      <c r="G540" s="117"/>
      <c r="H540" s="136"/>
      <c r="I540" s="117"/>
      <c r="J540" s="117"/>
      <c r="K540" s="118"/>
      <c r="L540" s="119"/>
      <c r="M540" s="120"/>
      <c r="N540" s="135"/>
      <c r="O540" s="120"/>
      <c r="P540" s="119"/>
      <c r="Q540" s="120"/>
      <c r="R540" s="118"/>
      <c r="S540" s="119"/>
      <c r="T540" s="119"/>
      <c r="U540" s="119"/>
      <c r="V540" s="119"/>
      <c r="W540" s="117"/>
      <c r="X540" s="119"/>
      <c r="Y540" s="117"/>
      <c r="Z540" s="117"/>
      <c r="AA540" s="134"/>
      <c r="AB540" s="118"/>
      <c r="AC540" s="134"/>
      <c r="AD540" s="134"/>
      <c r="AE540" s="134"/>
      <c r="AF540" s="117"/>
      <c r="AG540" s="124"/>
      <c r="AH540" s="124"/>
      <c r="AI540" s="124"/>
    </row>
    <row r="541" ht="12.0" customHeight="1">
      <c r="A541" s="112"/>
      <c r="B541" s="112"/>
      <c r="C541" s="112"/>
      <c r="D541" s="117"/>
      <c r="E541" s="114"/>
      <c r="F541" s="117"/>
      <c r="G541" s="117"/>
      <c r="H541" s="136"/>
      <c r="I541" s="117"/>
      <c r="J541" s="117"/>
      <c r="K541" s="118"/>
      <c r="L541" s="119"/>
      <c r="M541" s="120"/>
      <c r="N541" s="135"/>
      <c r="O541" s="120"/>
      <c r="P541" s="119"/>
      <c r="Q541" s="120"/>
      <c r="R541" s="118"/>
      <c r="S541" s="119"/>
      <c r="T541" s="119"/>
      <c r="U541" s="119"/>
      <c r="V541" s="119"/>
      <c r="W541" s="117"/>
      <c r="X541" s="119"/>
      <c r="Y541" s="117"/>
      <c r="Z541" s="117"/>
      <c r="AA541" s="134"/>
      <c r="AB541" s="118"/>
      <c r="AC541" s="134"/>
      <c r="AD541" s="134"/>
      <c r="AE541" s="134"/>
      <c r="AF541" s="117"/>
      <c r="AG541" s="124"/>
      <c r="AH541" s="124"/>
      <c r="AI541" s="124"/>
    </row>
    <row r="542" ht="12.0" customHeight="1">
      <c r="A542" s="112"/>
      <c r="B542" s="112"/>
      <c r="C542" s="112"/>
      <c r="D542" s="117"/>
      <c r="E542" s="114"/>
      <c r="F542" s="117"/>
      <c r="G542" s="117"/>
      <c r="H542" s="136"/>
      <c r="I542" s="117"/>
      <c r="J542" s="117"/>
      <c r="K542" s="118"/>
      <c r="L542" s="119"/>
      <c r="M542" s="120"/>
      <c r="N542" s="135"/>
      <c r="O542" s="120"/>
      <c r="P542" s="119"/>
      <c r="Q542" s="120"/>
      <c r="R542" s="118"/>
      <c r="S542" s="119"/>
      <c r="T542" s="119"/>
      <c r="U542" s="119"/>
      <c r="V542" s="119"/>
      <c r="W542" s="117"/>
      <c r="X542" s="119"/>
      <c r="Y542" s="117"/>
      <c r="Z542" s="117"/>
      <c r="AA542" s="134"/>
      <c r="AB542" s="118"/>
      <c r="AC542" s="134"/>
      <c r="AD542" s="134"/>
      <c r="AE542" s="134"/>
      <c r="AF542" s="117"/>
      <c r="AG542" s="124"/>
      <c r="AH542" s="124"/>
      <c r="AI542" s="124"/>
    </row>
    <row r="543" ht="12.0" customHeight="1">
      <c r="A543" s="112"/>
      <c r="B543" s="112"/>
      <c r="C543" s="112"/>
      <c r="D543" s="117"/>
      <c r="E543" s="114"/>
      <c r="F543" s="117"/>
      <c r="G543" s="117"/>
      <c r="H543" s="136"/>
      <c r="I543" s="117"/>
      <c r="J543" s="117"/>
      <c r="K543" s="118"/>
      <c r="L543" s="119"/>
      <c r="M543" s="120"/>
      <c r="N543" s="135"/>
      <c r="O543" s="120"/>
      <c r="P543" s="119"/>
      <c r="Q543" s="120"/>
      <c r="R543" s="118"/>
      <c r="S543" s="119"/>
      <c r="T543" s="119"/>
      <c r="U543" s="119"/>
      <c r="V543" s="119"/>
      <c r="W543" s="117"/>
      <c r="X543" s="119"/>
      <c r="Y543" s="117"/>
      <c r="Z543" s="117"/>
      <c r="AA543" s="134"/>
      <c r="AB543" s="118"/>
      <c r="AC543" s="134"/>
      <c r="AD543" s="134"/>
      <c r="AE543" s="134"/>
      <c r="AF543" s="117"/>
      <c r="AG543" s="124"/>
      <c r="AH543" s="124"/>
      <c r="AI543" s="124"/>
    </row>
    <row r="544" ht="12.0" customHeight="1">
      <c r="A544" s="112"/>
      <c r="B544" s="112"/>
      <c r="C544" s="112"/>
      <c r="D544" s="117"/>
      <c r="E544" s="114"/>
      <c r="F544" s="117"/>
      <c r="G544" s="117"/>
      <c r="H544" s="136"/>
      <c r="I544" s="117"/>
      <c r="J544" s="117"/>
      <c r="K544" s="118"/>
      <c r="L544" s="119"/>
      <c r="M544" s="120"/>
      <c r="N544" s="135"/>
      <c r="O544" s="120"/>
      <c r="P544" s="119"/>
      <c r="Q544" s="120"/>
      <c r="R544" s="118"/>
      <c r="S544" s="119"/>
      <c r="T544" s="119"/>
      <c r="U544" s="119"/>
      <c r="V544" s="119"/>
      <c r="W544" s="117"/>
      <c r="X544" s="119"/>
      <c r="Y544" s="117"/>
      <c r="Z544" s="117"/>
      <c r="AA544" s="134"/>
      <c r="AB544" s="118"/>
      <c r="AC544" s="134"/>
      <c r="AD544" s="134"/>
      <c r="AE544" s="134"/>
      <c r="AF544" s="117"/>
      <c r="AG544" s="124"/>
      <c r="AH544" s="124"/>
      <c r="AI544" s="124"/>
    </row>
    <row r="545" ht="12.0" customHeight="1">
      <c r="A545" s="112"/>
      <c r="B545" s="112"/>
      <c r="C545" s="112"/>
      <c r="D545" s="117"/>
      <c r="E545" s="114"/>
      <c r="F545" s="117"/>
      <c r="G545" s="117"/>
      <c r="H545" s="136"/>
      <c r="I545" s="117"/>
      <c r="J545" s="117"/>
      <c r="K545" s="118"/>
      <c r="L545" s="119"/>
      <c r="M545" s="120"/>
      <c r="N545" s="135"/>
      <c r="O545" s="120"/>
      <c r="P545" s="119"/>
      <c r="Q545" s="120"/>
      <c r="R545" s="118"/>
      <c r="S545" s="119"/>
      <c r="T545" s="119"/>
      <c r="U545" s="119"/>
      <c r="V545" s="119"/>
      <c r="W545" s="117"/>
      <c r="X545" s="119"/>
      <c r="Y545" s="117"/>
      <c r="Z545" s="117"/>
      <c r="AA545" s="134"/>
      <c r="AB545" s="118"/>
      <c r="AC545" s="134"/>
      <c r="AD545" s="134"/>
      <c r="AE545" s="134"/>
      <c r="AF545" s="117"/>
      <c r="AG545" s="124"/>
      <c r="AH545" s="124"/>
      <c r="AI545" s="124"/>
    </row>
    <row r="546" ht="12.0" customHeight="1">
      <c r="A546" s="112"/>
      <c r="B546" s="112"/>
      <c r="C546" s="112"/>
      <c r="D546" s="117"/>
      <c r="E546" s="114"/>
      <c r="F546" s="117"/>
      <c r="G546" s="117"/>
      <c r="H546" s="136"/>
      <c r="I546" s="117"/>
      <c r="J546" s="117"/>
      <c r="K546" s="118"/>
      <c r="L546" s="119"/>
      <c r="M546" s="120"/>
      <c r="N546" s="135"/>
      <c r="O546" s="120"/>
      <c r="P546" s="119"/>
      <c r="Q546" s="120"/>
      <c r="R546" s="118"/>
      <c r="S546" s="119"/>
      <c r="T546" s="119"/>
      <c r="U546" s="119"/>
      <c r="V546" s="119"/>
      <c r="W546" s="117"/>
      <c r="X546" s="119"/>
      <c r="Y546" s="117"/>
      <c r="Z546" s="117"/>
      <c r="AA546" s="134"/>
      <c r="AB546" s="118"/>
      <c r="AC546" s="134"/>
      <c r="AD546" s="134"/>
      <c r="AE546" s="134"/>
      <c r="AF546" s="117"/>
      <c r="AG546" s="124"/>
      <c r="AH546" s="124"/>
      <c r="AI546" s="124"/>
    </row>
    <row r="547" ht="12.0" customHeight="1">
      <c r="A547" s="112"/>
      <c r="B547" s="112"/>
      <c r="C547" s="112"/>
      <c r="D547" s="117"/>
      <c r="E547" s="114"/>
      <c r="F547" s="117"/>
      <c r="G547" s="117"/>
      <c r="H547" s="136"/>
      <c r="I547" s="117"/>
      <c r="J547" s="117"/>
      <c r="K547" s="118"/>
      <c r="L547" s="119"/>
      <c r="M547" s="120"/>
      <c r="N547" s="135"/>
      <c r="O547" s="120"/>
      <c r="P547" s="119"/>
      <c r="Q547" s="120"/>
      <c r="R547" s="118"/>
      <c r="S547" s="119"/>
      <c r="T547" s="119"/>
      <c r="U547" s="119"/>
      <c r="V547" s="119"/>
      <c r="W547" s="117"/>
      <c r="X547" s="119"/>
      <c r="Y547" s="117"/>
      <c r="Z547" s="117"/>
      <c r="AA547" s="134"/>
      <c r="AB547" s="118"/>
      <c r="AC547" s="134"/>
      <c r="AD547" s="134"/>
      <c r="AE547" s="134"/>
      <c r="AF547" s="117"/>
      <c r="AG547" s="124"/>
      <c r="AH547" s="124"/>
      <c r="AI547" s="124"/>
    </row>
    <row r="548" ht="12.0" customHeight="1">
      <c r="A548" s="112"/>
      <c r="B548" s="112"/>
      <c r="C548" s="112"/>
      <c r="D548" s="117"/>
      <c r="E548" s="114"/>
      <c r="F548" s="117"/>
      <c r="G548" s="117"/>
      <c r="H548" s="136"/>
      <c r="I548" s="117"/>
      <c r="J548" s="117"/>
      <c r="K548" s="118"/>
      <c r="L548" s="119"/>
      <c r="M548" s="120"/>
      <c r="N548" s="135"/>
      <c r="O548" s="120"/>
      <c r="P548" s="119"/>
      <c r="Q548" s="120"/>
      <c r="R548" s="118"/>
      <c r="S548" s="119"/>
      <c r="T548" s="119"/>
      <c r="U548" s="119"/>
      <c r="V548" s="119"/>
      <c r="W548" s="117"/>
      <c r="X548" s="119"/>
      <c r="Y548" s="117"/>
      <c r="Z548" s="117"/>
      <c r="AA548" s="134"/>
      <c r="AB548" s="118"/>
      <c r="AC548" s="134"/>
      <c r="AD548" s="134"/>
      <c r="AE548" s="134"/>
      <c r="AF548" s="117"/>
      <c r="AG548" s="124"/>
      <c r="AH548" s="124"/>
      <c r="AI548" s="124"/>
    </row>
    <row r="549" ht="12.0" customHeight="1">
      <c r="A549" s="112"/>
      <c r="B549" s="112"/>
      <c r="C549" s="112"/>
      <c r="D549" s="117"/>
      <c r="E549" s="114"/>
      <c r="F549" s="117"/>
      <c r="G549" s="117"/>
      <c r="H549" s="136"/>
      <c r="I549" s="117"/>
      <c r="J549" s="117"/>
      <c r="K549" s="118"/>
      <c r="L549" s="119"/>
      <c r="M549" s="120"/>
      <c r="N549" s="135"/>
      <c r="O549" s="120"/>
      <c r="P549" s="119"/>
      <c r="Q549" s="120"/>
      <c r="R549" s="118"/>
      <c r="S549" s="119"/>
      <c r="T549" s="119"/>
      <c r="U549" s="119"/>
      <c r="V549" s="119"/>
      <c r="W549" s="117"/>
      <c r="X549" s="119"/>
      <c r="Y549" s="117"/>
      <c r="Z549" s="117"/>
      <c r="AA549" s="134"/>
      <c r="AB549" s="118"/>
      <c r="AC549" s="134"/>
      <c r="AD549" s="134"/>
      <c r="AE549" s="134"/>
      <c r="AF549" s="117"/>
      <c r="AG549" s="124"/>
      <c r="AH549" s="124"/>
      <c r="AI549" s="124"/>
    </row>
    <row r="550" ht="12.0" customHeight="1">
      <c r="A550" s="112"/>
      <c r="B550" s="112"/>
      <c r="C550" s="112"/>
      <c r="D550" s="117"/>
      <c r="E550" s="114"/>
      <c r="F550" s="117"/>
      <c r="G550" s="117"/>
      <c r="H550" s="136"/>
      <c r="I550" s="117"/>
      <c r="J550" s="117"/>
      <c r="K550" s="118"/>
      <c r="L550" s="119"/>
      <c r="M550" s="120"/>
      <c r="N550" s="135"/>
      <c r="O550" s="120"/>
      <c r="P550" s="119"/>
      <c r="Q550" s="120"/>
      <c r="R550" s="118"/>
      <c r="S550" s="119"/>
      <c r="T550" s="119"/>
      <c r="U550" s="119"/>
      <c r="V550" s="119"/>
      <c r="W550" s="117"/>
      <c r="X550" s="119"/>
      <c r="Y550" s="117"/>
      <c r="Z550" s="117"/>
      <c r="AA550" s="134"/>
      <c r="AB550" s="118"/>
      <c r="AC550" s="134"/>
      <c r="AD550" s="134"/>
      <c r="AE550" s="134"/>
      <c r="AF550" s="117"/>
      <c r="AG550" s="124"/>
      <c r="AH550" s="124"/>
      <c r="AI550" s="124"/>
    </row>
    <row r="551" ht="12.0" customHeight="1">
      <c r="A551" s="112"/>
      <c r="B551" s="112"/>
      <c r="C551" s="112"/>
      <c r="D551" s="117"/>
      <c r="E551" s="114"/>
      <c r="F551" s="117"/>
      <c r="G551" s="117"/>
      <c r="H551" s="136"/>
      <c r="I551" s="117"/>
      <c r="J551" s="117"/>
      <c r="K551" s="118"/>
      <c r="L551" s="119"/>
      <c r="M551" s="120"/>
      <c r="N551" s="135"/>
      <c r="O551" s="120"/>
      <c r="P551" s="119"/>
      <c r="Q551" s="120"/>
      <c r="R551" s="118"/>
      <c r="S551" s="119"/>
      <c r="T551" s="119"/>
      <c r="U551" s="119"/>
      <c r="V551" s="119"/>
      <c r="W551" s="117"/>
      <c r="X551" s="119"/>
      <c r="Y551" s="117"/>
      <c r="Z551" s="117"/>
      <c r="AA551" s="134"/>
      <c r="AB551" s="118"/>
      <c r="AC551" s="134"/>
      <c r="AD551" s="134"/>
      <c r="AE551" s="134"/>
      <c r="AF551" s="117"/>
      <c r="AG551" s="124"/>
      <c r="AH551" s="124"/>
      <c r="AI551" s="124"/>
    </row>
    <row r="552" ht="12.0" customHeight="1">
      <c r="A552" s="112"/>
      <c r="B552" s="112"/>
      <c r="C552" s="112"/>
      <c r="D552" s="117"/>
      <c r="E552" s="114"/>
      <c r="F552" s="117"/>
      <c r="G552" s="117"/>
      <c r="H552" s="136"/>
      <c r="I552" s="117"/>
      <c r="J552" s="117"/>
      <c r="K552" s="118"/>
      <c r="L552" s="119"/>
      <c r="M552" s="120"/>
      <c r="N552" s="135"/>
      <c r="O552" s="120"/>
      <c r="P552" s="119"/>
      <c r="Q552" s="120"/>
      <c r="R552" s="118"/>
      <c r="S552" s="119"/>
      <c r="T552" s="119"/>
      <c r="U552" s="119"/>
      <c r="V552" s="119"/>
      <c r="W552" s="117"/>
      <c r="X552" s="119"/>
      <c r="Y552" s="117"/>
      <c r="Z552" s="117"/>
      <c r="AA552" s="134"/>
      <c r="AB552" s="118"/>
      <c r="AC552" s="134"/>
      <c r="AD552" s="134"/>
      <c r="AE552" s="134"/>
      <c r="AF552" s="117"/>
      <c r="AG552" s="124"/>
      <c r="AH552" s="124"/>
      <c r="AI552" s="124"/>
    </row>
    <row r="553" ht="12.0" customHeight="1">
      <c r="A553" s="112"/>
      <c r="B553" s="112"/>
      <c r="C553" s="112"/>
      <c r="D553" s="117"/>
      <c r="E553" s="114"/>
      <c r="F553" s="117"/>
      <c r="G553" s="117"/>
      <c r="H553" s="136"/>
      <c r="I553" s="117"/>
      <c r="J553" s="117"/>
      <c r="K553" s="118"/>
      <c r="L553" s="119"/>
      <c r="M553" s="120"/>
      <c r="N553" s="135"/>
      <c r="O553" s="120"/>
      <c r="P553" s="119"/>
      <c r="Q553" s="120"/>
      <c r="R553" s="118"/>
      <c r="S553" s="119"/>
      <c r="T553" s="119"/>
      <c r="U553" s="119"/>
      <c r="V553" s="119"/>
      <c r="W553" s="117"/>
      <c r="X553" s="119"/>
      <c r="Y553" s="117"/>
      <c r="Z553" s="117"/>
      <c r="AA553" s="134"/>
      <c r="AB553" s="118"/>
      <c r="AC553" s="134"/>
      <c r="AD553" s="134"/>
      <c r="AE553" s="134"/>
      <c r="AF553" s="117"/>
      <c r="AG553" s="124"/>
      <c r="AH553" s="124"/>
      <c r="AI553" s="124"/>
    </row>
    <row r="554" ht="12.0" customHeight="1">
      <c r="A554" s="112"/>
      <c r="B554" s="112"/>
      <c r="C554" s="112"/>
      <c r="D554" s="117"/>
      <c r="E554" s="114"/>
      <c r="F554" s="117"/>
      <c r="G554" s="117"/>
      <c r="H554" s="136"/>
      <c r="I554" s="117"/>
      <c r="J554" s="117"/>
      <c r="K554" s="118"/>
      <c r="L554" s="119"/>
      <c r="M554" s="120"/>
      <c r="N554" s="135"/>
      <c r="O554" s="120"/>
      <c r="P554" s="119"/>
      <c r="Q554" s="120"/>
      <c r="R554" s="118"/>
      <c r="S554" s="119"/>
      <c r="T554" s="119"/>
      <c r="U554" s="119"/>
      <c r="V554" s="119"/>
      <c r="W554" s="117"/>
      <c r="X554" s="119"/>
      <c r="Y554" s="117"/>
      <c r="Z554" s="117"/>
      <c r="AA554" s="134"/>
      <c r="AB554" s="118"/>
      <c r="AC554" s="134"/>
      <c r="AD554" s="134"/>
      <c r="AE554" s="134"/>
      <c r="AF554" s="117"/>
      <c r="AG554" s="124"/>
      <c r="AH554" s="124"/>
      <c r="AI554" s="124"/>
    </row>
    <row r="555" ht="12.0" customHeight="1">
      <c r="A555" s="112"/>
      <c r="B555" s="112"/>
      <c r="C555" s="112"/>
      <c r="D555" s="117"/>
      <c r="E555" s="114"/>
      <c r="F555" s="117"/>
      <c r="G555" s="117"/>
      <c r="H555" s="136"/>
      <c r="I555" s="117"/>
      <c r="J555" s="117"/>
      <c r="K555" s="118"/>
      <c r="L555" s="119"/>
      <c r="M555" s="120"/>
      <c r="N555" s="135"/>
      <c r="O555" s="120"/>
      <c r="P555" s="119"/>
      <c r="Q555" s="120"/>
      <c r="R555" s="118"/>
      <c r="S555" s="119"/>
      <c r="T555" s="119"/>
      <c r="U555" s="119"/>
      <c r="V555" s="119"/>
      <c r="W555" s="117"/>
      <c r="X555" s="119"/>
      <c r="Y555" s="117"/>
      <c r="Z555" s="117"/>
      <c r="AA555" s="134"/>
      <c r="AB555" s="118"/>
      <c r="AC555" s="134"/>
      <c r="AD555" s="134"/>
      <c r="AE555" s="134"/>
      <c r="AF555" s="117"/>
      <c r="AG555" s="124"/>
      <c r="AH555" s="124"/>
      <c r="AI555" s="124"/>
    </row>
    <row r="556" ht="12.0" customHeight="1">
      <c r="A556" s="112"/>
      <c r="B556" s="112"/>
      <c r="C556" s="112"/>
      <c r="D556" s="117"/>
      <c r="E556" s="114"/>
      <c r="F556" s="117"/>
      <c r="G556" s="117"/>
      <c r="H556" s="136"/>
      <c r="I556" s="117"/>
      <c r="J556" s="117"/>
      <c r="K556" s="118"/>
      <c r="L556" s="119"/>
      <c r="M556" s="120"/>
      <c r="N556" s="135"/>
      <c r="O556" s="120"/>
      <c r="P556" s="119"/>
      <c r="Q556" s="120"/>
      <c r="R556" s="118"/>
      <c r="S556" s="119"/>
      <c r="T556" s="119"/>
      <c r="U556" s="119"/>
      <c r="V556" s="119"/>
      <c r="W556" s="117"/>
      <c r="X556" s="119"/>
      <c r="Y556" s="117"/>
      <c r="Z556" s="117"/>
      <c r="AA556" s="134"/>
      <c r="AB556" s="118"/>
      <c r="AC556" s="134"/>
      <c r="AD556" s="134"/>
      <c r="AE556" s="134"/>
      <c r="AF556" s="117"/>
      <c r="AG556" s="124"/>
      <c r="AH556" s="124"/>
      <c r="AI556" s="124"/>
    </row>
    <row r="557" ht="12.0" customHeight="1">
      <c r="A557" s="112"/>
      <c r="B557" s="112"/>
      <c r="C557" s="112"/>
      <c r="D557" s="117"/>
      <c r="E557" s="114"/>
      <c r="F557" s="117"/>
      <c r="G557" s="117"/>
      <c r="H557" s="136"/>
      <c r="I557" s="117"/>
      <c r="J557" s="117"/>
      <c r="K557" s="118"/>
      <c r="L557" s="119"/>
      <c r="M557" s="120"/>
      <c r="N557" s="135"/>
      <c r="O557" s="120"/>
      <c r="P557" s="119"/>
      <c r="Q557" s="120"/>
      <c r="R557" s="118"/>
      <c r="S557" s="119"/>
      <c r="T557" s="119"/>
      <c r="U557" s="119"/>
      <c r="V557" s="119"/>
      <c r="W557" s="117"/>
      <c r="X557" s="119"/>
      <c r="Y557" s="117"/>
      <c r="Z557" s="117"/>
      <c r="AA557" s="134"/>
      <c r="AB557" s="118"/>
      <c r="AC557" s="134"/>
      <c r="AD557" s="134"/>
      <c r="AE557" s="134"/>
      <c r="AF557" s="117"/>
      <c r="AG557" s="124"/>
      <c r="AH557" s="124"/>
      <c r="AI557" s="124"/>
    </row>
    <row r="558" ht="12.0" customHeight="1">
      <c r="A558" s="112"/>
      <c r="B558" s="112"/>
      <c r="C558" s="112"/>
      <c r="D558" s="117"/>
      <c r="E558" s="114"/>
      <c r="F558" s="117"/>
      <c r="G558" s="117"/>
      <c r="H558" s="136"/>
      <c r="I558" s="117"/>
      <c r="J558" s="117"/>
      <c r="K558" s="118"/>
      <c r="L558" s="119"/>
      <c r="M558" s="120"/>
      <c r="N558" s="135"/>
      <c r="O558" s="120"/>
      <c r="P558" s="119"/>
      <c r="Q558" s="120"/>
      <c r="R558" s="118"/>
      <c r="S558" s="119"/>
      <c r="T558" s="119"/>
      <c r="U558" s="119"/>
      <c r="V558" s="119"/>
      <c r="W558" s="117"/>
      <c r="X558" s="119"/>
      <c r="Y558" s="117"/>
      <c r="Z558" s="117"/>
      <c r="AA558" s="134"/>
      <c r="AB558" s="118"/>
      <c r="AC558" s="134"/>
      <c r="AD558" s="134"/>
      <c r="AE558" s="134"/>
      <c r="AF558" s="117"/>
      <c r="AG558" s="124"/>
      <c r="AH558" s="124"/>
      <c r="AI558" s="124"/>
    </row>
    <row r="559" ht="12.0" customHeight="1">
      <c r="A559" s="112"/>
      <c r="B559" s="112"/>
      <c r="C559" s="112"/>
      <c r="D559" s="117"/>
      <c r="E559" s="114"/>
      <c r="F559" s="117"/>
      <c r="G559" s="117"/>
      <c r="H559" s="136"/>
      <c r="I559" s="117"/>
      <c r="J559" s="117"/>
      <c r="K559" s="118"/>
      <c r="L559" s="119"/>
      <c r="M559" s="120"/>
      <c r="N559" s="135"/>
      <c r="O559" s="120"/>
      <c r="P559" s="119"/>
      <c r="Q559" s="120"/>
      <c r="R559" s="118"/>
      <c r="S559" s="119"/>
      <c r="T559" s="119"/>
      <c r="U559" s="119"/>
      <c r="V559" s="119"/>
      <c r="W559" s="117"/>
      <c r="X559" s="119"/>
      <c r="Y559" s="117"/>
      <c r="Z559" s="117"/>
      <c r="AA559" s="134"/>
      <c r="AB559" s="118"/>
      <c r="AC559" s="134"/>
      <c r="AD559" s="134"/>
      <c r="AE559" s="134"/>
      <c r="AF559" s="117"/>
      <c r="AG559" s="124"/>
      <c r="AH559" s="124"/>
      <c r="AI559" s="124"/>
    </row>
    <row r="560" ht="12.0" customHeight="1">
      <c r="A560" s="112"/>
      <c r="B560" s="112"/>
      <c r="C560" s="112"/>
      <c r="D560" s="117"/>
      <c r="E560" s="114"/>
      <c r="F560" s="117"/>
      <c r="G560" s="117"/>
      <c r="H560" s="136"/>
      <c r="I560" s="117"/>
      <c r="J560" s="117"/>
      <c r="K560" s="118"/>
      <c r="L560" s="119"/>
      <c r="M560" s="120"/>
      <c r="N560" s="135"/>
      <c r="O560" s="120"/>
      <c r="P560" s="119"/>
      <c r="Q560" s="120"/>
      <c r="R560" s="118"/>
      <c r="S560" s="119"/>
      <c r="T560" s="119"/>
      <c r="U560" s="119"/>
      <c r="V560" s="119"/>
      <c r="W560" s="117"/>
      <c r="X560" s="119"/>
      <c r="Y560" s="117"/>
      <c r="Z560" s="117"/>
      <c r="AA560" s="134"/>
      <c r="AB560" s="118"/>
      <c r="AC560" s="134"/>
      <c r="AD560" s="134"/>
      <c r="AE560" s="134"/>
      <c r="AF560" s="117"/>
      <c r="AG560" s="124"/>
      <c r="AH560" s="124"/>
      <c r="AI560" s="124"/>
    </row>
    <row r="561" ht="12.0" customHeight="1">
      <c r="A561" s="112"/>
      <c r="B561" s="112"/>
      <c r="C561" s="112"/>
      <c r="D561" s="117"/>
      <c r="E561" s="114"/>
      <c r="F561" s="117"/>
      <c r="G561" s="117"/>
      <c r="H561" s="136"/>
      <c r="I561" s="117"/>
      <c r="J561" s="117"/>
      <c r="K561" s="118"/>
      <c r="L561" s="119"/>
      <c r="M561" s="120"/>
      <c r="N561" s="135"/>
      <c r="O561" s="120"/>
      <c r="P561" s="119"/>
      <c r="Q561" s="120"/>
      <c r="R561" s="118"/>
      <c r="S561" s="119"/>
      <c r="T561" s="119"/>
      <c r="U561" s="119"/>
      <c r="V561" s="119"/>
      <c r="W561" s="117"/>
      <c r="X561" s="119"/>
      <c r="Y561" s="117"/>
      <c r="Z561" s="117"/>
      <c r="AA561" s="134"/>
      <c r="AB561" s="118"/>
      <c r="AC561" s="134"/>
      <c r="AD561" s="134"/>
      <c r="AE561" s="134"/>
      <c r="AF561" s="117"/>
      <c r="AG561" s="124"/>
      <c r="AH561" s="124"/>
      <c r="AI561" s="124"/>
    </row>
    <row r="562" ht="12.0" customHeight="1">
      <c r="A562" s="112"/>
      <c r="B562" s="112"/>
      <c r="C562" s="112"/>
      <c r="D562" s="117"/>
      <c r="E562" s="114"/>
      <c r="F562" s="117"/>
      <c r="G562" s="117"/>
      <c r="H562" s="136"/>
      <c r="I562" s="117"/>
      <c r="J562" s="117"/>
      <c r="K562" s="118"/>
      <c r="L562" s="119"/>
      <c r="M562" s="120"/>
      <c r="N562" s="135"/>
      <c r="O562" s="120"/>
      <c r="P562" s="119"/>
      <c r="Q562" s="120"/>
      <c r="R562" s="118"/>
      <c r="S562" s="119"/>
      <c r="T562" s="119"/>
      <c r="U562" s="119"/>
      <c r="V562" s="119"/>
      <c r="W562" s="117"/>
      <c r="X562" s="119"/>
      <c r="Y562" s="117"/>
      <c r="Z562" s="117"/>
      <c r="AA562" s="134"/>
      <c r="AB562" s="118"/>
      <c r="AC562" s="134"/>
      <c r="AD562" s="134"/>
      <c r="AE562" s="134"/>
      <c r="AF562" s="117"/>
      <c r="AG562" s="124"/>
      <c r="AH562" s="124"/>
      <c r="AI562" s="124"/>
    </row>
    <row r="563" ht="12.0" customHeight="1">
      <c r="A563" s="112"/>
      <c r="B563" s="112"/>
      <c r="C563" s="112"/>
      <c r="D563" s="117"/>
      <c r="E563" s="114"/>
      <c r="F563" s="117"/>
      <c r="G563" s="117"/>
      <c r="H563" s="136"/>
      <c r="I563" s="117"/>
      <c r="J563" s="117"/>
      <c r="K563" s="118"/>
      <c r="L563" s="119"/>
      <c r="M563" s="120"/>
      <c r="N563" s="135"/>
      <c r="O563" s="120"/>
      <c r="P563" s="119"/>
      <c r="Q563" s="120"/>
      <c r="R563" s="118"/>
      <c r="S563" s="119"/>
      <c r="T563" s="119"/>
      <c r="U563" s="119"/>
      <c r="V563" s="119"/>
      <c r="W563" s="117"/>
      <c r="X563" s="119"/>
      <c r="Y563" s="117"/>
      <c r="Z563" s="117"/>
      <c r="AA563" s="134"/>
      <c r="AB563" s="118"/>
      <c r="AC563" s="134"/>
      <c r="AD563" s="134"/>
      <c r="AE563" s="134"/>
      <c r="AF563" s="117"/>
      <c r="AG563" s="124"/>
      <c r="AH563" s="124"/>
      <c r="AI563" s="124"/>
    </row>
    <row r="564" ht="12.0" customHeight="1">
      <c r="A564" s="112"/>
      <c r="B564" s="112"/>
      <c r="C564" s="112"/>
      <c r="D564" s="117"/>
      <c r="E564" s="114"/>
      <c r="F564" s="117"/>
      <c r="G564" s="117"/>
      <c r="H564" s="136"/>
      <c r="I564" s="117"/>
      <c r="J564" s="117"/>
      <c r="K564" s="118"/>
      <c r="L564" s="119"/>
      <c r="M564" s="120"/>
      <c r="N564" s="135"/>
      <c r="O564" s="120"/>
      <c r="P564" s="119"/>
      <c r="Q564" s="120"/>
      <c r="R564" s="118"/>
      <c r="S564" s="119"/>
      <c r="T564" s="119"/>
      <c r="U564" s="119"/>
      <c r="V564" s="119"/>
      <c r="W564" s="117"/>
      <c r="X564" s="119"/>
      <c r="Y564" s="117"/>
      <c r="Z564" s="117"/>
      <c r="AA564" s="134"/>
      <c r="AB564" s="118"/>
      <c r="AC564" s="134"/>
      <c r="AD564" s="134"/>
      <c r="AE564" s="134"/>
      <c r="AF564" s="117"/>
      <c r="AG564" s="124"/>
      <c r="AH564" s="124"/>
      <c r="AI564" s="124"/>
    </row>
    <row r="565" ht="12.0" customHeight="1">
      <c r="A565" s="112"/>
      <c r="B565" s="112"/>
      <c r="C565" s="112"/>
      <c r="D565" s="117"/>
      <c r="E565" s="114"/>
      <c r="F565" s="117"/>
      <c r="G565" s="117"/>
      <c r="H565" s="136"/>
      <c r="I565" s="117"/>
      <c r="J565" s="117"/>
      <c r="K565" s="118"/>
      <c r="L565" s="119"/>
      <c r="M565" s="120"/>
      <c r="N565" s="135"/>
      <c r="O565" s="120"/>
      <c r="P565" s="119"/>
      <c r="Q565" s="120"/>
      <c r="R565" s="118"/>
      <c r="S565" s="119"/>
      <c r="T565" s="119"/>
      <c r="U565" s="119"/>
      <c r="V565" s="119"/>
      <c r="W565" s="117"/>
      <c r="X565" s="119"/>
      <c r="Y565" s="117"/>
      <c r="Z565" s="117"/>
      <c r="AA565" s="134"/>
      <c r="AB565" s="118"/>
      <c r="AC565" s="134"/>
      <c r="AD565" s="134"/>
      <c r="AE565" s="134"/>
      <c r="AF565" s="117"/>
      <c r="AG565" s="124"/>
      <c r="AH565" s="124"/>
      <c r="AI565" s="124"/>
    </row>
    <row r="566" ht="12.0" customHeight="1">
      <c r="A566" s="112"/>
      <c r="B566" s="112"/>
      <c r="C566" s="112"/>
      <c r="D566" s="117"/>
      <c r="E566" s="114"/>
      <c r="F566" s="117"/>
      <c r="G566" s="117"/>
      <c r="H566" s="136"/>
      <c r="I566" s="117"/>
      <c r="J566" s="117"/>
      <c r="K566" s="118"/>
      <c r="L566" s="119"/>
      <c r="M566" s="120"/>
      <c r="N566" s="135"/>
      <c r="O566" s="120"/>
      <c r="P566" s="119"/>
      <c r="Q566" s="120"/>
      <c r="R566" s="118"/>
      <c r="S566" s="119"/>
      <c r="T566" s="119"/>
      <c r="U566" s="119"/>
      <c r="V566" s="119"/>
      <c r="W566" s="117"/>
      <c r="X566" s="119"/>
      <c r="Y566" s="117"/>
      <c r="Z566" s="117"/>
      <c r="AA566" s="134"/>
      <c r="AB566" s="118"/>
      <c r="AC566" s="134"/>
      <c r="AD566" s="134"/>
      <c r="AE566" s="134"/>
      <c r="AF566" s="117"/>
      <c r="AG566" s="124"/>
      <c r="AH566" s="124"/>
      <c r="AI566" s="124"/>
    </row>
    <row r="567" ht="12.0" customHeight="1">
      <c r="A567" s="112"/>
      <c r="B567" s="112"/>
      <c r="C567" s="112"/>
      <c r="D567" s="117"/>
      <c r="E567" s="114"/>
      <c r="F567" s="117"/>
      <c r="G567" s="117"/>
      <c r="H567" s="136"/>
      <c r="I567" s="117"/>
      <c r="J567" s="117"/>
      <c r="K567" s="118"/>
      <c r="L567" s="119"/>
      <c r="M567" s="120"/>
      <c r="N567" s="135"/>
      <c r="O567" s="120"/>
      <c r="P567" s="119"/>
      <c r="Q567" s="120"/>
      <c r="R567" s="118"/>
      <c r="S567" s="119"/>
      <c r="T567" s="119"/>
      <c r="U567" s="119"/>
      <c r="V567" s="119"/>
      <c r="W567" s="117"/>
      <c r="X567" s="119"/>
      <c r="Y567" s="117"/>
      <c r="Z567" s="117"/>
      <c r="AA567" s="134"/>
      <c r="AB567" s="118"/>
      <c r="AC567" s="134"/>
      <c r="AD567" s="134"/>
      <c r="AE567" s="134"/>
      <c r="AF567" s="117"/>
      <c r="AG567" s="124"/>
      <c r="AH567" s="124"/>
      <c r="AI567" s="124"/>
    </row>
    <row r="568" ht="12.0" customHeight="1">
      <c r="A568" s="112"/>
      <c r="B568" s="112"/>
      <c r="C568" s="112"/>
      <c r="D568" s="117"/>
      <c r="E568" s="114"/>
      <c r="F568" s="117"/>
      <c r="G568" s="117"/>
      <c r="H568" s="136"/>
      <c r="I568" s="117"/>
      <c r="J568" s="117"/>
      <c r="K568" s="118"/>
      <c r="L568" s="119"/>
      <c r="M568" s="120"/>
      <c r="N568" s="135"/>
      <c r="O568" s="120"/>
      <c r="P568" s="119"/>
      <c r="Q568" s="120"/>
      <c r="R568" s="118"/>
      <c r="S568" s="119"/>
      <c r="T568" s="119"/>
      <c r="U568" s="119"/>
      <c r="V568" s="119"/>
      <c r="W568" s="117"/>
      <c r="X568" s="119"/>
      <c r="Y568" s="117"/>
      <c r="Z568" s="117"/>
      <c r="AA568" s="134"/>
      <c r="AB568" s="118"/>
      <c r="AC568" s="134"/>
      <c r="AD568" s="134"/>
      <c r="AE568" s="134"/>
      <c r="AF568" s="117"/>
      <c r="AG568" s="124"/>
      <c r="AH568" s="124"/>
      <c r="AI568" s="124"/>
    </row>
    <row r="569" ht="12.0" customHeight="1">
      <c r="A569" s="112"/>
      <c r="B569" s="112"/>
      <c r="C569" s="112"/>
      <c r="D569" s="117"/>
      <c r="E569" s="114"/>
      <c r="F569" s="117"/>
      <c r="G569" s="117"/>
      <c r="H569" s="136"/>
      <c r="I569" s="117"/>
      <c r="J569" s="117"/>
      <c r="K569" s="118"/>
      <c r="L569" s="119"/>
      <c r="M569" s="120"/>
      <c r="N569" s="135"/>
      <c r="O569" s="120"/>
      <c r="P569" s="119"/>
      <c r="Q569" s="120"/>
      <c r="R569" s="118"/>
      <c r="S569" s="119"/>
      <c r="T569" s="119"/>
      <c r="U569" s="119"/>
      <c r="V569" s="119"/>
      <c r="W569" s="117"/>
      <c r="X569" s="119"/>
      <c r="Y569" s="117"/>
      <c r="Z569" s="117"/>
      <c r="AA569" s="134"/>
      <c r="AB569" s="118"/>
      <c r="AC569" s="134"/>
      <c r="AD569" s="134"/>
      <c r="AE569" s="134"/>
      <c r="AF569" s="117"/>
      <c r="AG569" s="124"/>
      <c r="AH569" s="124"/>
      <c r="AI569" s="124"/>
    </row>
    <row r="570" ht="12.0" customHeight="1">
      <c r="A570" s="112"/>
      <c r="B570" s="112"/>
      <c r="C570" s="112"/>
      <c r="D570" s="117"/>
      <c r="E570" s="114"/>
      <c r="F570" s="117"/>
      <c r="G570" s="117"/>
      <c r="H570" s="136"/>
      <c r="I570" s="117"/>
      <c r="J570" s="117"/>
      <c r="K570" s="118"/>
      <c r="L570" s="119"/>
      <c r="M570" s="120"/>
      <c r="N570" s="135"/>
      <c r="O570" s="120"/>
      <c r="P570" s="119"/>
      <c r="Q570" s="120"/>
      <c r="R570" s="118"/>
      <c r="S570" s="119"/>
      <c r="T570" s="119"/>
      <c r="U570" s="119"/>
      <c r="V570" s="119"/>
      <c r="W570" s="117"/>
      <c r="X570" s="119"/>
      <c r="Y570" s="117"/>
      <c r="Z570" s="117"/>
      <c r="AA570" s="134"/>
      <c r="AB570" s="118"/>
      <c r="AC570" s="134"/>
      <c r="AD570" s="134"/>
      <c r="AE570" s="134"/>
      <c r="AF570" s="117"/>
      <c r="AG570" s="124"/>
      <c r="AH570" s="124"/>
      <c r="AI570" s="124"/>
    </row>
    <row r="571" ht="12.0" customHeight="1">
      <c r="A571" s="112"/>
      <c r="B571" s="112"/>
      <c r="C571" s="112"/>
      <c r="D571" s="117"/>
      <c r="E571" s="114"/>
      <c r="F571" s="117"/>
      <c r="G571" s="117"/>
      <c r="H571" s="136"/>
      <c r="I571" s="117"/>
      <c r="J571" s="117"/>
      <c r="K571" s="118"/>
      <c r="L571" s="119"/>
      <c r="M571" s="120"/>
      <c r="N571" s="135"/>
      <c r="O571" s="120"/>
      <c r="P571" s="119"/>
      <c r="Q571" s="120"/>
      <c r="R571" s="118"/>
      <c r="S571" s="119"/>
      <c r="T571" s="119"/>
      <c r="U571" s="119"/>
      <c r="V571" s="119"/>
      <c r="W571" s="117"/>
      <c r="X571" s="119"/>
      <c r="Y571" s="117"/>
      <c r="Z571" s="117"/>
      <c r="AA571" s="134"/>
      <c r="AB571" s="118"/>
      <c r="AC571" s="134"/>
      <c r="AD571" s="134"/>
      <c r="AE571" s="134"/>
      <c r="AF571" s="117"/>
      <c r="AG571" s="124"/>
      <c r="AH571" s="124"/>
      <c r="AI571" s="124"/>
    </row>
    <row r="572" ht="12.0" customHeight="1">
      <c r="A572" s="112"/>
      <c r="B572" s="112"/>
      <c r="C572" s="112"/>
      <c r="D572" s="117"/>
      <c r="E572" s="114"/>
      <c r="F572" s="117"/>
      <c r="G572" s="117"/>
      <c r="H572" s="136"/>
      <c r="I572" s="117"/>
      <c r="J572" s="117"/>
      <c r="K572" s="118"/>
      <c r="L572" s="119"/>
      <c r="M572" s="120"/>
      <c r="N572" s="135"/>
      <c r="O572" s="120"/>
      <c r="P572" s="119"/>
      <c r="Q572" s="120"/>
      <c r="R572" s="118"/>
      <c r="S572" s="119"/>
      <c r="T572" s="119"/>
      <c r="U572" s="119"/>
      <c r="V572" s="119"/>
      <c r="W572" s="117"/>
      <c r="X572" s="119"/>
      <c r="Y572" s="117"/>
      <c r="Z572" s="117"/>
      <c r="AA572" s="134"/>
      <c r="AB572" s="118"/>
      <c r="AC572" s="134"/>
      <c r="AD572" s="134"/>
      <c r="AE572" s="134"/>
      <c r="AF572" s="117"/>
      <c r="AG572" s="124"/>
      <c r="AH572" s="124"/>
      <c r="AI572" s="124"/>
    </row>
    <row r="573" ht="12.0" customHeight="1">
      <c r="A573" s="112"/>
      <c r="B573" s="112"/>
      <c r="C573" s="112"/>
      <c r="D573" s="117"/>
      <c r="E573" s="114"/>
      <c r="F573" s="117"/>
      <c r="G573" s="117"/>
      <c r="H573" s="136"/>
      <c r="I573" s="117"/>
      <c r="J573" s="117"/>
      <c r="K573" s="118"/>
      <c r="L573" s="119"/>
      <c r="M573" s="120"/>
      <c r="N573" s="135"/>
      <c r="O573" s="120"/>
      <c r="P573" s="119"/>
      <c r="Q573" s="120"/>
      <c r="R573" s="118"/>
      <c r="S573" s="119"/>
      <c r="T573" s="119"/>
      <c r="U573" s="119"/>
      <c r="V573" s="119"/>
      <c r="W573" s="117"/>
      <c r="X573" s="119"/>
      <c r="Y573" s="117"/>
      <c r="Z573" s="117"/>
      <c r="AA573" s="134"/>
      <c r="AB573" s="118"/>
      <c r="AC573" s="134"/>
      <c r="AD573" s="134"/>
      <c r="AE573" s="134"/>
      <c r="AF573" s="117"/>
      <c r="AG573" s="124"/>
      <c r="AH573" s="124"/>
      <c r="AI573" s="124"/>
    </row>
    <row r="574" ht="12.0" customHeight="1">
      <c r="A574" s="112"/>
      <c r="B574" s="112"/>
      <c r="C574" s="112"/>
      <c r="D574" s="117"/>
      <c r="E574" s="114"/>
      <c r="F574" s="117"/>
      <c r="G574" s="117"/>
      <c r="H574" s="136"/>
      <c r="I574" s="117"/>
      <c r="J574" s="117"/>
      <c r="K574" s="118"/>
      <c r="L574" s="119"/>
      <c r="M574" s="120"/>
      <c r="N574" s="135"/>
      <c r="O574" s="120"/>
      <c r="P574" s="119"/>
      <c r="Q574" s="120"/>
      <c r="R574" s="118"/>
      <c r="S574" s="119"/>
      <c r="T574" s="119"/>
      <c r="U574" s="119"/>
      <c r="V574" s="119"/>
      <c r="W574" s="117"/>
      <c r="X574" s="119"/>
      <c r="Y574" s="117"/>
      <c r="Z574" s="117"/>
      <c r="AA574" s="134"/>
      <c r="AB574" s="118"/>
      <c r="AC574" s="134"/>
      <c r="AD574" s="134"/>
      <c r="AE574" s="134"/>
      <c r="AF574" s="117"/>
      <c r="AG574" s="124"/>
      <c r="AH574" s="124"/>
      <c r="AI574" s="124"/>
    </row>
    <row r="575" ht="12.0" customHeight="1">
      <c r="A575" s="112"/>
      <c r="B575" s="112"/>
      <c r="C575" s="112"/>
      <c r="D575" s="117"/>
      <c r="E575" s="114"/>
      <c r="F575" s="117"/>
      <c r="G575" s="117"/>
      <c r="H575" s="136"/>
      <c r="I575" s="117"/>
      <c r="J575" s="117"/>
      <c r="K575" s="118"/>
      <c r="L575" s="119"/>
      <c r="M575" s="120"/>
      <c r="N575" s="135"/>
      <c r="O575" s="120"/>
      <c r="P575" s="119"/>
      <c r="Q575" s="120"/>
      <c r="R575" s="118"/>
      <c r="S575" s="119"/>
      <c r="T575" s="119"/>
      <c r="U575" s="119"/>
      <c r="V575" s="119"/>
      <c r="W575" s="117"/>
      <c r="X575" s="119"/>
      <c r="Y575" s="117"/>
      <c r="Z575" s="117"/>
      <c r="AA575" s="134"/>
      <c r="AB575" s="118"/>
      <c r="AC575" s="134"/>
      <c r="AD575" s="134"/>
      <c r="AE575" s="134"/>
      <c r="AF575" s="117"/>
      <c r="AG575" s="124"/>
      <c r="AH575" s="124"/>
      <c r="AI575" s="124"/>
    </row>
    <row r="576" ht="12.0" customHeight="1">
      <c r="A576" s="112"/>
      <c r="B576" s="112"/>
      <c r="C576" s="112"/>
      <c r="D576" s="117"/>
      <c r="E576" s="114"/>
      <c r="F576" s="117"/>
      <c r="G576" s="117"/>
      <c r="H576" s="136"/>
      <c r="I576" s="117"/>
      <c r="J576" s="117"/>
      <c r="K576" s="118"/>
      <c r="L576" s="119"/>
      <c r="M576" s="120"/>
      <c r="N576" s="135"/>
      <c r="O576" s="120"/>
      <c r="P576" s="119"/>
      <c r="Q576" s="120"/>
      <c r="R576" s="118"/>
      <c r="S576" s="119"/>
      <c r="T576" s="119"/>
      <c r="U576" s="119"/>
      <c r="V576" s="119"/>
      <c r="W576" s="117"/>
      <c r="X576" s="119"/>
      <c r="Y576" s="117"/>
      <c r="Z576" s="117"/>
      <c r="AA576" s="134"/>
      <c r="AB576" s="118"/>
      <c r="AC576" s="134"/>
      <c r="AD576" s="134"/>
      <c r="AE576" s="134"/>
      <c r="AF576" s="117"/>
      <c r="AG576" s="124"/>
      <c r="AH576" s="124"/>
      <c r="AI576" s="124"/>
    </row>
    <row r="577" ht="12.0" customHeight="1">
      <c r="A577" s="112"/>
      <c r="B577" s="112"/>
      <c r="C577" s="112"/>
      <c r="D577" s="117"/>
      <c r="E577" s="114"/>
      <c r="F577" s="117"/>
      <c r="G577" s="117"/>
      <c r="H577" s="136"/>
      <c r="I577" s="117"/>
      <c r="J577" s="117"/>
      <c r="K577" s="118"/>
      <c r="L577" s="119"/>
      <c r="M577" s="120"/>
      <c r="N577" s="135"/>
      <c r="O577" s="120"/>
      <c r="P577" s="119"/>
      <c r="Q577" s="120"/>
      <c r="R577" s="118"/>
      <c r="S577" s="119"/>
      <c r="T577" s="119"/>
      <c r="U577" s="119"/>
      <c r="V577" s="119"/>
      <c r="W577" s="117"/>
      <c r="X577" s="119"/>
      <c r="Y577" s="117"/>
      <c r="Z577" s="117"/>
      <c r="AA577" s="134"/>
      <c r="AB577" s="118"/>
      <c r="AC577" s="134"/>
      <c r="AD577" s="134"/>
      <c r="AE577" s="134"/>
      <c r="AF577" s="117"/>
      <c r="AG577" s="124"/>
      <c r="AH577" s="124"/>
      <c r="AI577" s="124"/>
    </row>
    <row r="578" ht="12.0" customHeight="1">
      <c r="A578" s="112"/>
      <c r="B578" s="112"/>
      <c r="C578" s="112"/>
      <c r="D578" s="117"/>
      <c r="E578" s="114"/>
      <c r="F578" s="117"/>
      <c r="G578" s="117"/>
      <c r="H578" s="136"/>
      <c r="I578" s="117"/>
      <c r="J578" s="117"/>
      <c r="K578" s="118"/>
      <c r="L578" s="119"/>
      <c r="M578" s="120"/>
      <c r="N578" s="135"/>
      <c r="O578" s="120"/>
      <c r="P578" s="119"/>
      <c r="Q578" s="120"/>
      <c r="R578" s="118"/>
      <c r="S578" s="119"/>
      <c r="T578" s="119"/>
      <c r="U578" s="119"/>
      <c r="V578" s="119"/>
      <c r="W578" s="117"/>
      <c r="X578" s="119"/>
      <c r="Y578" s="117"/>
      <c r="Z578" s="117"/>
      <c r="AA578" s="134"/>
      <c r="AB578" s="118"/>
      <c r="AC578" s="134"/>
      <c r="AD578" s="134"/>
      <c r="AE578" s="134"/>
      <c r="AF578" s="117"/>
      <c r="AG578" s="124"/>
      <c r="AH578" s="124"/>
      <c r="AI578" s="124"/>
    </row>
    <row r="579" ht="12.0" customHeight="1">
      <c r="A579" s="112"/>
      <c r="B579" s="112"/>
      <c r="C579" s="112"/>
      <c r="D579" s="117"/>
      <c r="E579" s="114"/>
      <c r="F579" s="117"/>
      <c r="G579" s="117"/>
      <c r="H579" s="136"/>
      <c r="I579" s="117"/>
      <c r="J579" s="117"/>
      <c r="K579" s="118"/>
      <c r="L579" s="119"/>
      <c r="M579" s="120"/>
      <c r="N579" s="135"/>
      <c r="O579" s="120"/>
      <c r="P579" s="119"/>
      <c r="Q579" s="120"/>
      <c r="R579" s="118"/>
      <c r="S579" s="119"/>
      <c r="T579" s="119"/>
      <c r="U579" s="119"/>
      <c r="V579" s="119"/>
      <c r="W579" s="117"/>
      <c r="X579" s="119"/>
      <c r="Y579" s="117"/>
      <c r="Z579" s="117"/>
      <c r="AA579" s="134"/>
      <c r="AB579" s="118"/>
      <c r="AC579" s="134"/>
      <c r="AD579" s="134"/>
      <c r="AE579" s="134"/>
      <c r="AF579" s="117"/>
      <c r="AG579" s="124"/>
      <c r="AH579" s="124"/>
      <c r="AI579" s="124"/>
    </row>
    <row r="580" ht="12.0" customHeight="1">
      <c r="A580" s="112"/>
      <c r="B580" s="112"/>
      <c r="C580" s="112"/>
      <c r="D580" s="117"/>
      <c r="E580" s="114"/>
      <c r="F580" s="117"/>
      <c r="G580" s="117"/>
      <c r="H580" s="136"/>
      <c r="I580" s="117"/>
      <c r="J580" s="117"/>
      <c r="K580" s="118"/>
      <c r="L580" s="119"/>
      <c r="M580" s="120"/>
      <c r="N580" s="135"/>
      <c r="O580" s="120"/>
      <c r="P580" s="119"/>
      <c r="Q580" s="120"/>
      <c r="R580" s="118"/>
      <c r="S580" s="119"/>
      <c r="T580" s="119"/>
      <c r="U580" s="119"/>
      <c r="V580" s="119"/>
      <c r="W580" s="117"/>
      <c r="X580" s="119"/>
      <c r="Y580" s="117"/>
      <c r="Z580" s="117"/>
      <c r="AA580" s="134"/>
      <c r="AB580" s="118"/>
      <c r="AC580" s="134"/>
      <c r="AD580" s="134"/>
      <c r="AE580" s="134"/>
      <c r="AF580" s="117"/>
      <c r="AG580" s="124"/>
      <c r="AH580" s="124"/>
      <c r="AI580" s="124"/>
    </row>
    <row r="581" ht="12.0" customHeight="1">
      <c r="A581" s="112"/>
      <c r="B581" s="112"/>
      <c r="C581" s="112"/>
      <c r="D581" s="117"/>
      <c r="E581" s="114"/>
      <c r="F581" s="117"/>
      <c r="G581" s="117"/>
      <c r="H581" s="136"/>
      <c r="I581" s="117"/>
      <c r="J581" s="117"/>
      <c r="K581" s="118"/>
      <c r="L581" s="119"/>
      <c r="M581" s="120"/>
      <c r="N581" s="135"/>
      <c r="O581" s="120"/>
      <c r="P581" s="119"/>
      <c r="Q581" s="120"/>
      <c r="R581" s="118"/>
      <c r="S581" s="119"/>
      <c r="T581" s="119"/>
      <c r="U581" s="119"/>
      <c r="V581" s="119"/>
      <c r="W581" s="117"/>
      <c r="X581" s="119"/>
      <c r="Y581" s="117"/>
      <c r="Z581" s="117"/>
      <c r="AA581" s="134"/>
      <c r="AB581" s="118"/>
      <c r="AC581" s="134"/>
      <c r="AD581" s="134"/>
      <c r="AE581" s="134"/>
      <c r="AF581" s="117"/>
      <c r="AG581" s="124"/>
      <c r="AH581" s="124"/>
      <c r="AI581" s="124"/>
    </row>
    <row r="582" ht="12.0" customHeight="1">
      <c r="A582" s="112"/>
      <c r="B582" s="112"/>
      <c r="C582" s="112"/>
      <c r="D582" s="117"/>
      <c r="E582" s="114"/>
      <c r="F582" s="117"/>
      <c r="G582" s="117"/>
      <c r="H582" s="136"/>
      <c r="I582" s="117"/>
      <c r="J582" s="117"/>
      <c r="K582" s="118"/>
      <c r="L582" s="119"/>
      <c r="M582" s="120"/>
      <c r="N582" s="135"/>
      <c r="O582" s="120"/>
      <c r="P582" s="119"/>
      <c r="Q582" s="120"/>
      <c r="R582" s="118"/>
      <c r="S582" s="119"/>
      <c r="T582" s="119"/>
      <c r="U582" s="119"/>
      <c r="V582" s="119"/>
      <c r="W582" s="117"/>
      <c r="X582" s="119"/>
      <c r="Y582" s="117"/>
      <c r="Z582" s="117"/>
      <c r="AA582" s="134"/>
      <c r="AB582" s="118"/>
      <c r="AC582" s="134"/>
      <c r="AD582" s="134"/>
      <c r="AE582" s="134"/>
      <c r="AF582" s="117"/>
      <c r="AG582" s="124"/>
      <c r="AH582" s="124"/>
      <c r="AI582" s="124"/>
    </row>
    <row r="583" ht="12.0" customHeight="1">
      <c r="A583" s="112"/>
      <c r="B583" s="112"/>
      <c r="C583" s="112"/>
      <c r="D583" s="117"/>
      <c r="E583" s="114"/>
      <c r="F583" s="117"/>
      <c r="G583" s="117"/>
      <c r="H583" s="136"/>
      <c r="I583" s="117"/>
      <c r="J583" s="117"/>
      <c r="K583" s="118"/>
      <c r="L583" s="119"/>
      <c r="M583" s="120"/>
      <c r="N583" s="135"/>
      <c r="O583" s="120"/>
      <c r="P583" s="119"/>
      <c r="Q583" s="120"/>
      <c r="R583" s="118"/>
      <c r="S583" s="119"/>
      <c r="T583" s="119"/>
      <c r="U583" s="119"/>
      <c r="V583" s="119"/>
      <c r="W583" s="117"/>
      <c r="X583" s="119"/>
      <c r="Y583" s="117"/>
      <c r="Z583" s="117"/>
      <c r="AA583" s="134"/>
      <c r="AB583" s="118"/>
      <c r="AC583" s="134"/>
      <c r="AD583" s="134"/>
      <c r="AE583" s="134"/>
      <c r="AF583" s="117"/>
      <c r="AG583" s="124"/>
      <c r="AH583" s="124"/>
      <c r="AI583" s="124"/>
    </row>
    <row r="584" ht="12.0" customHeight="1">
      <c r="A584" s="112"/>
      <c r="B584" s="112"/>
      <c r="C584" s="112"/>
      <c r="D584" s="117"/>
      <c r="E584" s="114"/>
      <c r="F584" s="117"/>
      <c r="G584" s="117"/>
      <c r="H584" s="136"/>
      <c r="I584" s="117"/>
      <c r="J584" s="117"/>
      <c r="K584" s="118"/>
      <c r="L584" s="119"/>
      <c r="M584" s="120"/>
      <c r="N584" s="135"/>
      <c r="O584" s="120"/>
      <c r="P584" s="119"/>
      <c r="Q584" s="120"/>
      <c r="R584" s="118"/>
      <c r="S584" s="119"/>
      <c r="T584" s="119"/>
      <c r="U584" s="119"/>
      <c r="V584" s="119"/>
      <c r="W584" s="117"/>
      <c r="X584" s="119"/>
      <c r="Y584" s="117"/>
      <c r="Z584" s="117"/>
      <c r="AA584" s="134"/>
      <c r="AB584" s="118"/>
      <c r="AC584" s="134"/>
      <c r="AD584" s="134"/>
      <c r="AE584" s="134"/>
      <c r="AF584" s="117"/>
      <c r="AG584" s="124"/>
      <c r="AH584" s="124"/>
      <c r="AI584" s="124"/>
    </row>
    <row r="585" ht="12.0" customHeight="1">
      <c r="A585" s="112"/>
      <c r="B585" s="112"/>
      <c r="C585" s="112"/>
      <c r="D585" s="117"/>
      <c r="E585" s="114"/>
      <c r="F585" s="117"/>
      <c r="G585" s="117"/>
      <c r="H585" s="136"/>
      <c r="I585" s="117"/>
      <c r="J585" s="117"/>
      <c r="K585" s="118"/>
      <c r="L585" s="119"/>
      <c r="M585" s="120"/>
      <c r="N585" s="135"/>
      <c r="O585" s="120"/>
      <c r="P585" s="119"/>
      <c r="Q585" s="120"/>
      <c r="R585" s="118"/>
      <c r="S585" s="119"/>
      <c r="T585" s="119"/>
      <c r="U585" s="119"/>
      <c r="V585" s="119"/>
      <c r="W585" s="117"/>
      <c r="X585" s="119"/>
      <c r="Y585" s="117"/>
      <c r="Z585" s="117"/>
      <c r="AA585" s="134"/>
      <c r="AB585" s="118"/>
      <c r="AC585" s="134"/>
      <c r="AD585" s="134"/>
      <c r="AE585" s="134"/>
      <c r="AF585" s="117"/>
      <c r="AG585" s="124"/>
      <c r="AH585" s="124"/>
      <c r="AI585" s="124"/>
    </row>
    <row r="586" ht="12.0" customHeight="1">
      <c r="A586" s="112"/>
      <c r="B586" s="112"/>
      <c r="C586" s="112"/>
      <c r="D586" s="117"/>
      <c r="E586" s="114"/>
      <c r="F586" s="117"/>
      <c r="G586" s="117"/>
      <c r="H586" s="136"/>
      <c r="I586" s="117"/>
      <c r="J586" s="117"/>
      <c r="K586" s="118"/>
      <c r="L586" s="119"/>
      <c r="M586" s="120"/>
      <c r="N586" s="135"/>
      <c r="O586" s="120"/>
      <c r="P586" s="119"/>
      <c r="Q586" s="120"/>
      <c r="R586" s="118"/>
      <c r="S586" s="119"/>
      <c r="T586" s="119"/>
      <c r="U586" s="119"/>
      <c r="V586" s="119"/>
      <c r="W586" s="117"/>
      <c r="X586" s="119"/>
      <c r="Y586" s="117"/>
      <c r="Z586" s="117"/>
      <c r="AA586" s="134"/>
      <c r="AB586" s="118"/>
      <c r="AC586" s="134"/>
      <c r="AD586" s="134"/>
      <c r="AE586" s="134"/>
      <c r="AF586" s="117"/>
      <c r="AG586" s="124"/>
      <c r="AH586" s="124"/>
      <c r="AI586" s="124"/>
    </row>
    <row r="587" ht="12.0" customHeight="1">
      <c r="A587" s="112"/>
      <c r="B587" s="112"/>
      <c r="C587" s="112"/>
      <c r="D587" s="117"/>
      <c r="E587" s="114"/>
      <c r="F587" s="117"/>
      <c r="G587" s="117"/>
      <c r="H587" s="136"/>
      <c r="I587" s="117"/>
      <c r="J587" s="117"/>
      <c r="K587" s="118"/>
      <c r="L587" s="119"/>
      <c r="M587" s="120"/>
      <c r="N587" s="135"/>
      <c r="O587" s="120"/>
      <c r="P587" s="119"/>
      <c r="Q587" s="120"/>
      <c r="R587" s="118"/>
      <c r="S587" s="119"/>
      <c r="T587" s="119"/>
      <c r="U587" s="119"/>
      <c r="V587" s="119"/>
      <c r="W587" s="117"/>
      <c r="X587" s="119"/>
      <c r="Y587" s="117"/>
      <c r="Z587" s="117"/>
      <c r="AA587" s="134"/>
      <c r="AB587" s="118"/>
      <c r="AC587" s="134"/>
      <c r="AD587" s="134"/>
      <c r="AE587" s="134"/>
      <c r="AF587" s="117"/>
      <c r="AG587" s="124"/>
      <c r="AH587" s="124"/>
      <c r="AI587" s="124"/>
    </row>
    <row r="588" ht="12.0" customHeight="1">
      <c r="A588" s="112"/>
      <c r="B588" s="112"/>
      <c r="C588" s="112"/>
      <c r="D588" s="117"/>
      <c r="E588" s="114"/>
      <c r="F588" s="117"/>
      <c r="G588" s="117"/>
      <c r="H588" s="136"/>
      <c r="I588" s="117"/>
      <c r="J588" s="117"/>
      <c r="K588" s="118"/>
      <c r="L588" s="119"/>
      <c r="M588" s="120"/>
      <c r="N588" s="135"/>
      <c r="O588" s="120"/>
      <c r="P588" s="119"/>
      <c r="Q588" s="120"/>
      <c r="R588" s="118"/>
      <c r="S588" s="119"/>
      <c r="T588" s="119"/>
      <c r="U588" s="119"/>
      <c r="V588" s="119"/>
      <c r="W588" s="117"/>
      <c r="X588" s="119"/>
      <c r="Y588" s="117"/>
      <c r="Z588" s="117"/>
      <c r="AA588" s="134"/>
      <c r="AB588" s="118"/>
      <c r="AC588" s="134"/>
      <c r="AD588" s="134"/>
      <c r="AE588" s="134"/>
      <c r="AF588" s="117"/>
      <c r="AG588" s="124"/>
      <c r="AH588" s="124"/>
      <c r="AI588" s="124"/>
    </row>
    <row r="589" ht="12.0" customHeight="1">
      <c r="A589" s="112"/>
      <c r="B589" s="112"/>
      <c r="C589" s="112"/>
      <c r="D589" s="117"/>
      <c r="E589" s="114"/>
      <c r="F589" s="117"/>
      <c r="G589" s="117"/>
      <c r="H589" s="136"/>
      <c r="I589" s="117"/>
      <c r="J589" s="117"/>
      <c r="K589" s="118"/>
      <c r="L589" s="119"/>
      <c r="M589" s="120"/>
      <c r="N589" s="135"/>
      <c r="O589" s="120"/>
      <c r="P589" s="119"/>
      <c r="Q589" s="120"/>
      <c r="R589" s="118"/>
      <c r="S589" s="119"/>
      <c r="T589" s="119"/>
      <c r="U589" s="119"/>
      <c r="V589" s="119"/>
      <c r="W589" s="117"/>
      <c r="X589" s="119"/>
      <c r="Y589" s="117"/>
      <c r="Z589" s="117"/>
      <c r="AA589" s="134"/>
      <c r="AB589" s="118"/>
      <c r="AC589" s="134"/>
      <c r="AD589" s="134"/>
      <c r="AE589" s="134"/>
      <c r="AF589" s="117"/>
      <c r="AG589" s="124"/>
      <c r="AH589" s="124"/>
      <c r="AI589" s="124"/>
    </row>
    <row r="590" ht="12.0" customHeight="1">
      <c r="A590" s="112"/>
      <c r="B590" s="112"/>
      <c r="C590" s="112"/>
      <c r="D590" s="117"/>
      <c r="E590" s="114"/>
      <c r="F590" s="117"/>
      <c r="G590" s="117"/>
      <c r="H590" s="136"/>
      <c r="I590" s="117"/>
      <c r="J590" s="117"/>
      <c r="K590" s="118"/>
      <c r="L590" s="119"/>
      <c r="M590" s="120"/>
      <c r="N590" s="135"/>
      <c r="O590" s="120"/>
      <c r="P590" s="119"/>
      <c r="Q590" s="120"/>
      <c r="R590" s="118"/>
      <c r="S590" s="119"/>
      <c r="T590" s="119"/>
      <c r="U590" s="119"/>
      <c r="V590" s="119"/>
      <c r="W590" s="117"/>
      <c r="X590" s="119"/>
      <c r="Y590" s="117"/>
      <c r="Z590" s="117"/>
      <c r="AA590" s="134"/>
      <c r="AB590" s="118"/>
      <c r="AC590" s="134"/>
      <c r="AD590" s="134"/>
      <c r="AE590" s="134"/>
      <c r="AF590" s="117"/>
      <c r="AG590" s="124"/>
      <c r="AH590" s="124"/>
      <c r="AI590" s="124"/>
    </row>
    <row r="591" ht="12.0" customHeight="1">
      <c r="A591" s="112"/>
      <c r="B591" s="112"/>
      <c r="C591" s="112"/>
      <c r="D591" s="117"/>
      <c r="E591" s="114"/>
      <c r="F591" s="117"/>
      <c r="G591" s="117"/>
      <c r="H591" s="136"/>
      <c r="I591" s="117"/>
      <c r="J591" s="117"/>
      <c r="K591" s="118"/>
      <c r="L591" s="119"/>
      <c r="M591" s="120"/>
      <c r="N591" s="135"/>
      <c r="O591" s="120"/>
      <c r="P591" s="119"/>
      <c r="Q591" s="120"/>
      <c r="R591" s="118"/>
      <c r="S591" s="119"/>
      <c r="T591" s="119"/>
      <c r="U591" s="119"/>
      <c r="V591" s="119"/>
      <c r="W591" s="117"/>
      <c r="X591" s="119"/>
      <c r="Y591" s="117"/>
      <c r="Z591" s="117"/>
      <c r="AA591" s="134"/>
      <c r="AB591" s="118"/>
      <c r="AC591" s="134"/>
      <c r="AD591" s="134"/>
      <c r="AE591" s="134"/>
      <c r="AF591" s="117"/>
      <c r="AG591" s="124"/>
      <c r="AH591" s="124"/>
      <c r="AI591" s="124"/>
    </row>
    <row r="592" ht="12.0" customHeight="1">
      <c r="A592" s="112"/>
      <c r="B592" s="112"/>
      <c r="C592" s="112"/>
      <c r="D592" s="117"/>
      <c r="E592" s="114"/>
      <c r="F592" s="117"/>
      <c r="G592" s="117"/>
      <c r="H592" s="136"/>
      <c r="I592" s="117"/>
      <c r="J592" s="117"/>
      <c r="K592" s="118"/>
      <c r="L592" s="119"/>
      <c r="M592" s="120"/>
      <c r="N592" s="135"/>
      <c r="O592" s="120"/>
      <c r="P592" s="119"/>
      <c r="Q592" s="120"/>
      <c r="R592" s="118"/>
      <c r="S592" s="119"/>
      <c r="T592" s="119"/>
      <c r="U592" s="119"/>
      <c r="V592" s="119"/>
      <c r="W592" s="117"/>
      <c r="X592" s="119"/>
      <c r="Y592" s="117"/>
      <c r="Z592" s="117"/>
      <c r="AA592" s="134"/>
      <c r="AB592" s="118"/>
      <c r="AC592" s="134"/>
      <c r="AD592" s="134"/>
      <c r="AE592" s="134"/>
      <c r="AF592" s="117"/>
      <c r="AG592" s="124"/>
      <c r="AH592" s="124"/>
      <c r="AI592" s="124"/>
    </row>
    <row r="593" ht="12.0" customHeight="1">
      <c r="A593" s="112"/>
      <c r="B593" s="112"/>
      <c r="C593" s="112"/>
      <c r="D593" s="117"/>
      <c r="E593" s="114"/>
      <c r="F593" s="117"/>
      <c r="G593" s="117"/>
      <c r="H593" s="136"/>
      <c r="I593" s="117"/>
      <c r="J593" s="117"/>
      <c r="K593" s="118"/>
      <c r="L593" s="119"/>
      <c r="M593" s="120"/>
      <c r="N593" s="135"/>
      <c r="O593" s="120"/>
      <c r="P593" s="119"/>
      <c r="Q593" s="120"/>
      <c r="R593" s="118"/>
      <c r="S593" s="119"/>
      <c r="T593" s="119"/>
      <c r="U593" s="119"/>
      <c r="V593" s="119"/>
      <c r="W593" s="117"/>
      <c r="X593" s="119"/>
      <c r="Y593" s="117"/>
      <c r="Z593" s="117"/>
      <c r="AA593" s="134"/>
      <c r="AB593" s="118"/>
      <c r="AC593" s="134"/>
      <c r="AD593" s="134"/>
      <c r="AE593" s="134"/>
      <c r="AF593" s="117"/>
      <c r="AG593" s="124"/>
      <c r="AH593" s="124"/>
      <c r="AI593" s="124"/>
    </row>
    <row r="594" ht="12.0" customHeight="1">
      <c r="A594" s="112"/>
      <c r="B594" s="112"/>
      <c r="C594" s="112"/>
      <c r="D594" s="117"/>
      <c r="E594" s="114"/>
      <c r="F594" s="117"/>
      <c r="G594" s="117"/>
      <c r="H594" s="136"/>
      <c r="I594" s="117"/>
      <c r="J594" s="117"/>
      <c r="K594" s="118"/>
      <c r="L594" s="119"/>
      <c r="M594" s="120"/>
      <c r="N594" s="135"/>
      <c r="O594" s="120"/>
      <c r="P594" s="119"/>
      <c r="Q594" s="120"/>
      <c r="R594" s="118"/>
      <c r="S594" s="119"/>
      <c r="T594" s="119"/>
      <c r="U594" s="119"/>
      <c r="V594" s="119"/>
      <c r="W594" s="117"/>
      <c r="X594" s="119"/>
      <c r="Y594" s="117"/>
      <c r="Z594" s="117"/>
      <c r="AA594" s="134"/>
      <c r="AB594" s="118"/>
      <c r="AC594" s="134"/>
      <c r="AD594" s="134"/>
      <c r="AE594" s="134"/>
      <c r="AF594" s="117"/>
      <c r="AG594" s="124"/>
      <c r="AH594" s="124"/>
      <c r="AI594" s="124"/>
    </row>
    <row r="595" ht="12.0" customHeight="1">
      <c r="A595" s="112"/>
      <c r="B595" s="112"/>
      <c r="C595" s="112"/>
      <c r="D595" s="117"/>
      <c r="E595" s="114"/>
      <c r="F595" s="117"/>
      <c r="G595" s="117"/>
      <c r="H595" s="136"/>
      <c r="I595" s="117"/>
      <c r="J595" s="117"/>
      <c r="K595" s="118"/>
      <c r="L595" s="119"/>
      <c r="M595" s="120"/>
      <c r="N595" s="135"/>
      <c r="O595" s="120"/>
      <c r="P595" s="119"/>
      <c r="Q595" s="120"/>
      <c r="R595" s="118"/>
      <c r="S595" s="119"/>
      <c r="T595" s="119"/>
      <c r="U595" s="119"/>
      <c r="V595" s="119"/>
      <c r="W595" s="117"/>
      <c r="X595" s="119"/>
      <c r="Y595" s="117"/>
      <c r="Z595" s="117"/>
      <c r="AA595" s="134"/>
      <c r="AB595" s="118"/>
      <c r="AC595" s="134"/>
      <c r="AD595" s="134"/>
      <c r="AE595" s="134"/>
      <c r="AF595" s="117"/>
      <c r="AG595" s="124"/>
      <c r="AH595" s="124"/>
      <c r="AI595" s="124"/>
    </row>
    <row r="596" ht="12.0" customHeight="1">
      <c r="A596" s="112"/>
      <c r="B596" s="112"/>
      <c r="C596" s="112"/>
      <c r="D596" s="117"/>
      <c r="E596" s="114"/>
      <c r="F596" s="117"/>
      <c r="G596" s="117"/>
      <c r="H596" s="136"/>
      <c r="I596" s="117"/>
      <c r="J596" s="117"/>
      <c r="K596" s="118"/>
      <c r="L596" s="119"/>
      <c r="M596" s="120"/>
      <c r="N596" s="135"/>
      <c r="O596" s="120"/>
      <c r="P596" s="119"/>
      <c r="Q596" s="120"/>
      <c r="R596" s="118"/>
      <c r="S596" s="119"/>
      <c r="T596" s="119"/>
      <c r="U596" s="119"/>
      <c r="V596" s="119"/>
      <c r="W596" s="117"/>
      <c r="X596" s="119"/>
      <c r="Y596" s="117"/>
      <c r="Z596" s="117"/>
      <c r="AA596" s="134"/>
      <c r="AB596" s="118"/>
      <c r="AC596" s="134"/>
      <c r="AD596" s="134"/>
      <c r="AE596" s="134"/>
      <c r="AF596" s="117"/>
      <c r="AG596" s="124"/>
      <c r="AH596" s="124"/>
      <c r="AI596" s="124"/>
    </row>
    <row r="597" ht="12.0" customHeight="1">
      <c r="A597" s="112"/>
      <c r="B597" s="112"/>
      <c r="C597" s="112"/>
      <c r="D597" s="117"/>
      <c r="E597" s="114"/>
      <c r="F597" s="117"/>
      <c r="G597" s="117"/>
      <c r="H597" s="136"/>
      <c r="I597" s="117"/>
      <c r="J597" s="117"/>
      <c r="K597" s="118"/>
      <c r="L597" s="119"/>
      <c r="M597" s="120"/>
      <c r="N597" s="135"/>
      <c r="O597" s="120"/>
      <c r="P597" s="119"/>
      <c r="Q597" s="120"/>
      <c r="R597" s="118"/>
      <c r="S597" s="119"/>
      <c r="T597" s="119"/>
      <c r="U597" s="119"/>
      <c r="V597" s="119"/>
      <c r="W597" s="117"/>
      <c r="X597" s="119"/>
      <c r="Y597" s="117"/>
      <c r="Z597" s="117"/>
      <c r="AA597" s="134"/>
      <c r="AB597" s="118"/>
      <c r="AC597" s="134"/>
      <c r="AD597" s="134"/>
      <c r="AE597" s="134"/>
      <c r="AF597" s="117"/>
      <c r="AG597" s="124"/>
      <c r="AH597" s="124"/>
      <c r="AI597" s="124"/>
    </row>
    <row r="598" ht="12.0" customHeight="1">
      <c r="A598" s="112"/>
      <c r="B598" s="112"/>
      <c r="C598" s="112"/>
      <c r="D598" s="117"/>
      <c r="E598" s="114"/>
      <c r="F598" s="117"/>
      <c r="G598" s="117"/>
      <c r="H598" s="136"/>
      <c r="I598" s="117"/>
      <c r="J598" s="117"/>
      <c r="K598" s="118"/>
      <c r="L598" s="119"/>
      <c r="M598" s="120"/>
      <c r="N598" s="135"/>
      <c r="O598" s="120"/>
      <c r="P598" s="119"/>
      <c r="Q598" s="120"/>
      <c r="R598" s="118"/>
      <c r="S598" s="119"/>
      <c r="T598" s="119"/>
      <c r="U598" s="119"/>
      <c r="V598" s="119"/>
      <c r="W598" s="117"/>
      <c r="X598" s="119"/>
      <c r="Y598" s="117"/>
      <c r="Z598" s="117"/>
      <c r="AA598" s="134"/>
      <c r="AB598" s="118"/>
      <c r="AC598" s="134"/>
      <c r="AD598" s="134"/>
      <c r="AE598" s="134"/>
      <c r="AF598" s="117"/>
      <c r="AG598" s="124"/>
      <c r="AH598" s="124"/>
      <c r="AI598" s="124"/>
    </row>
    <row r="599" ht="12.0" customHeight="1">
      <c r="A599" s="112"/>
      <c r="B599" s="112"/>
      <c r="C599" s="112"/>
      <c r="D599" s="117"/>
      <c r="E599" s="114"/>
      <c r="F599" s="117"/>
      <c r="G599" s="117"/>
      <c r="H599" s="136"/>
      <c r="I599" s="117"/>
      <c r="J599" s="117"/>
      <c r="K599" s="118"/>
      <c r="L599" s="119"/>
      <c r="M599" s="120"/>
      <c r="N599" s="135"/>
      <c r="O599" s="120"/>
      <c r="P599" s="119"/>
      <c r="Q599" s="120"/>
      <c r="R599" s="118"/>
      <c r="S599" s="119"/>
      <c r="T599" s="119"/>
      <c r="U599" s="119"/>
      <c r="V599" s="119"/>
      <c r="W599" s="117"/>
      <c r="X599" s="119"/>
      <c r="Y599" s="117"/>
      <c r="Z599" s="117"/>
      <c r="AA599" s="134"/>
      <c r="AB599" s="118"/>
      <c r="AC599" s="134"/>
      <c r="AD599" s="134"/>
      <c r="AE599" s="134"/>
      <c r="AF599" s="117"/>
      <c r="AG599" s="124"/>
      <c r="AH599" s="124"/>
      <c r="AI599" s="124"/>
    </row>
    <row r="600" ht="12.0" customHeight="1">
      <c r="A600" s="112"/>
      <c r="B600" s="112"/>
      <c r="C600" s="112"/>
      <c r="D600" s="117"/>
      <c r="E600" s="114"/>
      <c r="F600" s="117"/>
      <c r="G600" s="117"/>
      <c r="H600" s="136"/>
      <c r="I600" s="117"/>
      <c r="J600" s="117"/>
      <c r="K600" s="118"/>
      <c r="L600" s="119"/>
      <c r="M600" s="120"/>
      <c r="N600" s="135"/>
      <c r="O600" s="120"/>
      <c r="P600" s="119"/>
      <c r="Q600" s="120"/>
      <c r="R600" s="118"/>
      <c r="S600" s="119"/>
      <c r="T600" s="119"/>
      <c r="U600" s="119"/>
      <c r="V600" s="119"/>
      <c r="W600" s="117"/>
      <c r="X600" s="119"/>
      <c r="Y600" s="117"/>
      <c r="Z600" s="117"/>
      <c r="AA600" s="134"/>
      <c r="AB600" s="118"/>
      <c r="AC600" s="134"/>
      <c r="AD600" s="134"/>
      <c r="AE600" s="134"/>
      <c r="AF600" s="117"/>
      <c r="AG600" s="124"/>
      <c r="AH600" s="124"/>
      <c r="AI600" s="124"/>
    </row>
    <row r="601" ht="12.0" customHeight="1">
      <c r="A601" s="112"/>
      <c r="B601" s="112"/>
      <c r="C601" s="112"/>
      <c r="D601" s="117"/>
      <c r="E601" s="114"/>
      <c r="F601" s="117"/>
      <c r="G601" s="117"/>
      <c r="H601" s="136"/>
      <c r="I601" s="117"/>
      <c r="J601" s="117"/>
      <c r="K601" s="118"/>
      <c r="L601" s="119"/>
      <c r="M601" s="120"/>
      <c r="N601" s="135"/>
      <c r="O601" s="120"/>
      <c r="P601" s="119"/>
      <c r="Q601" s="120"/>
      <c r="R601" s="118"/>
      <c r="S601" s="119"/>
      <c r="T601" s="119"/>
      <c r="U601" s="119"/>
      <c r="V601" s="119"/>
      <c r="W601" s="117"/>
      <c r="X601" s="119"/>
      <c r="Y601" s="117"/>
      <c r="Z601" s="117"/>
      <c r="AA601" s="134"/>
      <c r="AB601" s="118"/>
      <c r="AC601" s="134"/>
      <c r="AD601" s="134"/>
      <c r="AE601" s="134"/>
      <c r="AF601" s="117"/>
      <c r="AG601" s="124"/>
      <c r="AH601" s="124"/>
      <c r="AI601" s="124"/>
    </row>
    <row r="602" ht="12.0" customHeight="1">
      <c r="A602" s="112"/>
      <c r="B602" s="112"/>
      <c r="C602" s="112"/>
      <c r="D602" s="117"/>
      <c r="E602" s="114"/>
      <c r="F602" s="117"/>
      <c r="G602" s="117"/>
      <c r="H602" s="136"/>
      <c r="I602" s="117"/>
      <c r="J602" s="117"/>
      <c r="K602" s="118"/>
      <c r="L602" s="119"/>
      <c r="M602" s="120"/>
      <c r="N602" s="135"/>
      <c r="O602" s="120"/>
      <c r="P602" s="119"/>
      <c r="Q602" s="120"/>
      <c r="R602" s="118"/>
      <c r="S602" s="119"/>
      <c r="T602" s="119"/>
      <c r="U602" s="119"/>
      <c r="V602" s="119"/>
      <c r="W602" s="117"/>
      <c r="X602" s="119"/>
      <c r="Y602" s="117"/>
      <c r="Z602" s="117"/>
      <c r="AA602" s="134"/>
      <c r="AB602" s="118"/>
      <c r="AC602" s="134"/>
      <c r="AD602" s="134"/>
      <c r="AE602" s="134"/>
      <c r="AF602" s="117"/>
      <c r="AG602" s="124"/>
      <c r="AH602" s="124"/>
      <c r="AI602" s="124"/>
    </row>
    <row r="603" ht="12.0" customHeight="1">
      <c r="A603" s="112"/>
      <c r="B603" s="112"/>
      <c r="C603" s="112"/>
      <c r="D603" s="117"/>
      <c r="E603" s="114"/>
      <c r="F603" s="117"/>
      <c r="G603" s="117"/>
      <c r="H603" s="136"/>
      <c r="I603" s="117"/>
      <c r="J603" s="117"/>
      <c r="K603" s="118"/>
      <c r="L603" s="119"/>
      <c r="M603" s="120"/>
      <c r="N603" s="135"/>
      <c r="O603" s="120"/>
      <c r="P603" s="119"/>
      <c r="Q603" s="120"/>
      <c r="R603" s="118"/>
      <c r="S603" s="119"/>
      <c r="T603" s="119"/>
      <c r="U603" s="119"/>
      <c r="V603" s="119"/>
      <c r="W603" s="117"/>
      <c r="X603" s="119"/>
      <c r="Y603" s="117"/>
      <c r="Z603" s="117"/>
      <c r="AA603" s="134"/>
      <c r="AB603" s="118"/>
      <c r="AC603" s="134"/>
      <c r="AD603" s="134"/>
      <c r="AE603" s="134"/>
      <c r="AF603" s="117"/>
      <c r="AG603" s="124"/>
      <c r="AH603" s="124"/>
      <c r="AI603" s="124"/>
    </row>
    <row r="604" ht="12.0" customHeight="1">
      <c r="A604" s="112"/>
      <c r="B604" s="112"/>
      <c r="C604" s="112"/>
      <c r="D604" s="117"/>
      <c r="E604" s="114"/>
      <c r="F604" s="117"/>
      <c r="G604" s="117"/>
      <c r="H604" s="136"/>
      <c r="I604" s="117"/>
      <c r="J604" s="117"/>
      <c r="K604" s="118"/>
      <c r="L604" s="119"/>
      <c r="M604" s="120"/>
      <c r="N604" s="135"/>
      <c r="O604" s="120"/>
      <c r="P604" s="119"/>
      <c r="Q604" s="120"/>
      <c r="R604" s="118"/>
      <c r="S604" s="119"/>
      <c r="T604" s="119"/>
      <c r="U604" s="119"/>
      <c r="V604" s="119"/>
      <c r="W604" s="117"/>
      <c r="X604" s="119"/>
      <c r="Y604" s="117"/>
      <c r="Z604" s="117"/>
      <c r="AA604" s="134"/>
      <c r="AB604" s="118"/>
      <c r="AC604" s="134"/>
      <c r="AD604" s="134"/>
      <c r="AE604" s="134"/>
      <c r="AF604" s="117"/>
      <c r="AG604" s="124"/>
      <c r="AH604" s="124"/>
      <c r="AI604" s="124"/>
    </row>
    <row r="605" ht="12.0" customHeight="1">
      <c r="A605" s="112"/>
      <c r="B605" s="112"/>
      <c r="C605" s="112"/>
      <c r="D605" s="117"/>
      <c r="E605" s="114"/>
      <c r="F605" s="117"/>
      <c r="G605" s="117"/>
      <c r="H605" s="136"/>
      <c r="I605" s="117"/>
      <c r="J605" s="117"/>
      <c r="K605" s="118"/>
      <c r="L605" s="119"/>
      <c r="M605" s="120"/>
      <c r="N605" s="135"/>
      <c r="O605" s="120"/>
      <c r="P605" s="119"/>
      <c r="Q605" s="120"/>
      <c r="R605" s="118"/>
      <c r="S605" s="119"/>
      <c r="T605" s="119"/>
      <c r="U605" s="119"/>
      <c r="V605" s="119"/>
      <c r="W605" s="117"/>
      <c r="X605" s="119"/>
      <c r="Y605" s="117"/>
      <c r="Z605" s="117"/>
      <c r="AA605" s="134"/>
      <c r="AB605" s="118"/>
      <c r="AC605" s="134"/>
      <c r="AD605" s="134"/>
      <c r="AE605" s="134"/>
      <c r="AF605" s="117"/>
      <c r="AG605" s="124"/>
      <c r="AH605" s="124"/>
      <c r="AI605" s="124"/>
    </row>
    <row r="606" ht="12.0" customHeight="1">
      <c r="A606" s="112"/>
      <c r="B606" s="112"/>
      <c r="C606" s="112"/>
      <c r="D606" s="117"/>
      <c r="E606" s="114"/>
      <c r="F606" s="117"/>
      <c r="G606" s="117"/>
      <c r="H606" s="136"/>
      <c r="I606" s="117"/>
      <c r="J606" s="117"/>
      <c r="K606" s="118"/>
      <c r="L606" s="119"/>
      <c r="M606" s="120"/>
      <c r="N606" s="135"/>
      <c r="O606" s="120"/>
      <c r="P606" s="119"/>
      <c r="Q606" s="120"/>
      <c r="R606" s="118"/>
      <c r="S606" s="119"/>
      <c r="T606" s="119"/>
      <c r="U606" s="119"/>
      <c r="V606" s="119"/>
      <c r="W606" s="117"/>
      <c r="X606" s="119"/>
      <c r="Y606" s="117"/>
      <c r="Z606" s="117"/>
      <c r="AA606" s="134"/>
      <c r="AB606" s="118"/>
      <c r="AC606" s="134"/>
      <c r="AD606" s="134"/>
      <c r="AE606" s="134"/>
      <c r="AF606" s="117"/>
      <c r="AG606" s="124"/>
      <c r="AH606" s="124"/>
      <c r="AI606" s="124"/>
    </row>
    <row r="607" ht="12.0" customHeight="1">
      <c r="A607" s="112"/>
      <c r="B607" s="112"/>
      <c r="C607" s="112"/>
      <c r="D607" s="117"/>
      <c r="E607" s="114"/>
      <c r="F607" s="117"/>
      <c r="G607" s="117"/>
      <c r="H607" s="136"/>
      <c r="I607" s="117"/>
      <c r="J607" s="117"/>
      <c r="K607" s="118"/>
      <c r="L607" s="119"/>
      <c r="M607" s="120"/>
      <c r="N607" s="135"/>
      <c r="O607" s="120"/>
      <c r="P607" s="119"/>
      <c r="Q607" s="120"/>
      <c r="R607" s="118"/>
      <c r="S607" s="119"/>
      <c r="T607" s="119"/>
      <c r="U607" s="119"/>
      <c r="V607" s="119"/>
      <c r="W607" s="117"/>
      <c r="X607" s="119"/>
      <c r="Y607" s="117"/>
      <c r="Z607" s="117"/>
      <c r="AA607" s="134"/>
      <c r="AB607" s="118"/>
      <c r="AC607" s="134"/>
      <c r="AD607" s="134"/>
      <c r="AE607" s="134"/>
      <c r="AF607" s="117"/>
      <c r="AG607" s="124"/>
      <c r="AH607" s="124"/>
      <c r="AI607" s="124"/>
    </row>
    <row r="608" ht="12.0" customHeight="1">
      <c r="A608" s="112"/>
      <c r="B608" s="112"/>
      <c r="C608" s="112"/>
      <c r="D608" s="117"/>
      <c r="E608" s="114"/>
      <c r="F608" s="117"/>
      <c r="G608" s="117"/>
      <c r="H608" s="136"/>
      <c r="I608" s="117"/>
      <c r="J608" s="117"/>
      <c r="K608" s="118"/>
      <c r="L608" s="119"/>
      <c r="M608" s="120"/>
      <c r="N608" s="135"/>
      <c r="O608" s="120"/>
      <c r="P608" s="119"/>
      <c r="Q608" s="120"/>
      <c r="R608" s="118"/>
      <c r="S608" s="119"/>
      <c r="T608" s="119"/>
      <c r="U608" s="119"/>
      <c r="V608" s="119"/>
      <c r="W608" s="117"/>
      <c r="X608" s="119"/>
      <c r="Y608" s="117"/>
      <c r="Z608" s="117"/>
      <c r="AA608" s="134"/>
      <c r="AB608" s="118"/>
      <c r="AC608" s="134"/>
      <c r="AD608" s="134"/>
      <c r="AE608" s="134"/>
      <c r="AF608" s="117"/>
      <c r="AG608" s="124"/>
      <c r="AH608" s="124"/>
      <c r="AI608" s="124"/>
    </row>
    <row r="609" ht="12.0" customHeight="1">
      <c r="A609" s="112"/>
      <c r="B609" s="112"/>
      <c r="C609" s="112"/>
      <c r="D609" s="117"/>
      <c r="E609" s="114"/>
      <c r="F609" s="117"/>
      <c r="G609" s="117"/>
      <c r="H609" s="136"/>
      <c r="I609" s="117"/>
      <c r="J609" s="117"/>
      <c r="K609" s="118"/>
      <c r="L609" s="119"/>
      <c r="M609" s="120"/>
      <c r="N609" s="135"/>
      <c r="O609" s="120"/>
      <c r="P609" s="119"/>
      <c r="Q609" s="120"/>
      <c r="R609" s="118"/>
      <c r="S609" s="119"/>
      <c r="T609" s="119"/>
      <c r="U609" s="119"/>
      <c r="V609" s="119"/>
      <c r="W609" s="117"/>
      <c r="X609" s="119"/>
      <c r="Y609" s="117"/>
      <c r="Z609" s="117"/>
      <c r="AA609" s="134"/>
      <c r="AB609" s="118"/>
      <c r="AC609" s="134"/>
      <c r="AD609" s="134"/>
      <c r="AE609" s="134"/>
      <c r="AF609" s="117"/>
      <c r="AG609" s="124"/>
      <c r="AH609" s="124"/>
      <c r="AI609" s="124"/>
    </row>
    <row r="610" ht="12.0" customHeight="1">
      <c r="A610" s="112"/>
      <c r="B610" s="112"/>
      <c r="C610" s="112"/>
      <c r="D610" s="117"/>
      <c r="E610" s="114"/>
      <c r="F610" s="117"/>
      <c r="G610" s="117"/>
      <c r="H610" s="136"/>
      <c r="I610" s="117"/>
      <c r="J610" s="117"/>
      <c r="K610" s="118"/>
      <c r="L610" s="119"/>
      <c r="M610" s="120"/>
      <c r="N610" s="135"/>
      <c r="O610" s="120"/>
      <c r="P610" s="119"/>
      <c r="Q610" s="120"/>
      <c r="R610" s="118"/>
      <c r="S610" s="119"/>
      <c r="T610" s="119"/>
      <c r="U610" s="119"/>
      <c r="V610" s="119"/>
      <c r="W610" s="117"/>
      <c r="X610" s="119"/>
      <c r="Y610" s="117"/>
      <c r="Z610" s="117"/>
      <c r="AA610" s="134"/>
      <c r="AB610" s="118"/>
      <c r="AC610" s="134"/>
      <c r="AD610" s="134"/>
      <c r="AE610" s="134"/>
      <c r="AF610" s="117"/>
      <c r="AG610" s="124"/>
      <c r="AH610" s="124"/>
      <c r="AI610" s="124"/>
    </row>
    <row r="611" ht="12.0" customHeight="1">
      <c r="A611" s="112"/>
      <c r="B611" s="112"/>
      <c r="C611" s="112"/>
      <c r="D611" s="117"/>
      <c r="E611" s="114"/>
      <c r="F611" s="117"/>
      <c r="G611" s="117"/>
      <c r="H611" s="136"/>
      <c r="I611" s="117"/>
      <c r="J611" s="117"/>
      <c r="K611" s="118"/>
      <c r="L611" s="119"/>
      <c r="M611" s="120"/>
      <c r="N611" s="135"/>
      <c r="O611" s="120"/>
      <c r="P611" s="119"/>
      <c r="Q611" s="120"/>
      <c r="R611" s="118"/>
      <c r="S611" s="119"/>
      <c r="T611" s="119"/>
      <c r="U611" s="119"/>
      <c r="V611" s="119"/>
      <c r="W611" s="117"/>
      <c r="X611" s="119"/>
      <c r="Y611" s="117"/>
      <c r="Z611" s="117"/>
      <c r="AA611" s="134"/>
      <c r="AB611" s="118"/>
      <c r="AC611" s="134"/>
      <c r="AD611" s="134"/>
      <c r="AE611" s="134"/>
      <c r="AF611" s="117"/>
      <c r="AG611" s="124"/>
      <c r="AH611" s="124"/>
      <c r="AI611" s="124"/>
    </row>
    <row r="612" ht="12.0" customHeight="1">
      <c r="A612" s="112"/>
      <c r="B612" s="112"/>
      <c r="C612" s="112"/>
      <c r="D612" s="117"/>
      <c r="E612" s="114"/>
      <c r="F612" s="117"/>
      <c r="G612" s="117"/>
      <c r="H612" s="136"/>
      <c r="I612" s="117"/>
      <c r="J612" s="117"/>
      <c r="K612" s="118"/>
      <c r="L612" s="119"/>
      <c r="M612" s="120"/>
      <c r="N612" s="135"/>
      <c r="O612" s="120"/>
      <c r="P612" s="119"/>
      <c r="Q612" s="120"/>
      <c r="R612" s="118"/>
      <c r="S612" s="119"/>
      <c r="T612" s="119"/>
      <c r="U612" s="119"/>
      <c r="V612" s="119"/>
      <c r="W612" s="117"/>
      <c r="X612" s="119"/>
      <c r="Y612" s="117"/>
      <c r="Z612" s="117"/>
      <c r="AA612" s="134"/>
      <c r="AB612" s="118"/>
      <c r="AC612" s="134"/>
      <c r="AD612" s="134"/>
      <c r="AE612" s="134"/>
      <c r="AF612" s="117"/>
      <c r="AG612" s="124"/>
      <c r="AH612" s="124"/>
      <c r="AI612" s="124"/>
    </row>
    <row r="613" ht="12.0" customHeight="1">
      <c r="A613" s="112"/>
      <c r="B613" s="112"/>
      <c r="C613" s="112"/>
      <c r="D613" s="117"/>
      <c r="E613" s="114"/>
      <c r="F613" s="117"/>
      <c r="G613" s="117"/>
      <c r="H613" s="136"/>
      <c r="I613" s="117"/>
      <c r="J613" s="117"/>
      <c r="K613" s="118"/>
      <c r="L613" s="119"/>
      <c r="M613" s="120"/>
      <c r="N613" s="135"/>
      <c r="O613" s="120"/>
      <c r="P613" s="119"/>
      <c r="Q613" s="120"/>
      <c r="R613" s="118"/>
      <c r="S613" s="119"/>
      <c r="T613" s="119"/>
      <c r="U613" s="119"/>
      <c r="V613" s="119"/>
      <c r="W613" s="117"/>
      <c r="X613" s="119"/>
      <c r="Y613" s="117"/>
      <c r="Z613" s="117"/>
      <c r="AA613" s="134"/>
      <c r="AB613" s="118"/>
      <c r="AC613" s="134"/>
      <c r="AD613" s="134"/>
      <c r="AE613" s="134"/>
      <c r="AF613" s="117"/>
      <c r="AG613" s="124"/>
      <c r="AH613" s="124"/>
      <c r="AI613" s="124"/>
    </row>
    <row r="614" ht="12.0" customHeight="1">
      <c r="A614" s="112"/>
      <c r="B614" s="112"/>
      <c r="C614" s="112"/>
      <c r="D614" s="117"/>
      <c r="E614" s="114"/>
      <c r="F614" s="117"/>
      <c r="G614" s="117"/>
      <c r="H614" s="136"/>
      <c r="I614" s="117"/>
      <c r="J614" s="117"/>
      <c r="K614" s="118"/>
      <c r="L614" s="119"/>
      <c r="M614" s="120"/>
      <c r="N614" s="135"/>
      <c r="O614" s="120"/>
      <c r="P614" s="119"/>
      <c r="Q614" s="120"/>
      <c r="R614" s="118"/>
      <c r="S614" s="119"/>
      <c r="T614" s="119"/>
      <c r="U614" s="119"/>
      <c r="V614" s="119"/>
      <c r="W614" s="117"/>
      <c r="X614" s="119"/>
      <c r="Y614" s="117"/>
      <c r="Z614" s="117"/>
      <c r="AA614" s="134"/>
      <c r="AB614" s="118"/>
      <c r="AC614" s="134"/>
      <c r="AD614" s="134"/>
      <c r="AE614" s="134"/>
      <c r="AF614" s="117"/>
      <c r="AG614" s="124"/>
      <c r="AH614" s="124"/>
      <c r="AI614" s="124"/>
    </row>
    <row r="615" ht="12.0" customHeight="1">
      <c r="A615" s="112"/>
      <c r="B615" s="112"/>
      <c r="C615" s="112"/>
      <c r="D615" s="117"/>
      <c r="E615" s="114"/>
      <c r="F615" s="117"/>
      <c r="G615" s="117"/>
      <c r="H615" s="136"/>
      <c r="I615" s="117"/>
      <c r="J615" s="117"/>
      <c r="K615" s="118"/>
      <c r="L615" s="119"/>
      <c r="M615" s="120"/>
      <c r="N615" s="135"/>
      <c r="O615" s="120"/>
      <c r="P615" s="119"/>
      <c r="Q615" s="120"/>
      <c r="R615" s="118"/>
      <c r="S615" s="119"/>
      <c r="T615" s="119"/>
      <c r="U615" s="119"/>
      <c r="V615" s="119"/>
      <c r="W615" s="117"/>
      <c r="X615" s="119"/>
      <c r="Y615" s="117"/>
      <c r="Z615" s="117"/>
      <c r="AA615" s="134"/>
      <c r="AB615" s="118"/>
      <c r="AC615" s="134"/>
      <c r="AD615" s="134"/>
      <c r="AE615" s="134"/>
      <c r="AF615" s="117"/>
      <c r="AG615" s="124"/>
      <c r="AH615" s="124"/>
      <c r="AI615" s="124"/>
    </row>
    <row r="616" ht="12.0" customHeight="1">
      <c r="A616" s="112"/>
      <c r="B616" s="112"/>
      <c r="C616" s="112"/>
      <c r="D616" s="117"/>
      <c r="E616" s="114"/>
      <c r="F616" s="117"/>
      <c r="G616" s="117"/>
      <c r="H616" s="136"/>
      <c r="I616" s="117"/>
      <c r="J616" s="117"/>
      <c r="K616" s="118"/>
      <c r="L616" s="119"/>
      <c r="M616" s="120"/>
      <c r="N616" s="135"/>
      <c r="O616" s="120"/>
      <c r="P616" s="119"/>
      <c r="Q616" s="120"/>
      <c r="R616" s="118"/>
      <c r="S616" s="119"/>
      <c r="T616" s="119"/>
      <c r="U616" s="119"/>
      <c r="V616" s="119"/>
      <c r="W616" s="117"/>
      <c r="X616" s="119"/>
      <c r="Y616" s="117"/>
      <c r="Z616" s="117"/>
      <c r="AA616" s="134"/>
      <c r="AB616" s="118"/>
      <c r="AC616" s="134"/>
      <c r="AD616" s="134"/>
      <c r="AE616" s="134"/>
      <c r="AF616" s="117"/>
      <c r="AG616" s="124"/>
      <c r="AH616" s="124"/>
      <c r="AI616" s="124"/>
    </row>
    <row r="617" ht="12.0" customHeight="1">
      <c r="A617" s="112"/>
      <c r="B617" s="112"/>
      <c r="C617" s="112"/>
      <c r="D617" s="117"/>
      <c r="E617" s="114"/>
      <c r="F617" s="117"/>
      <c r="G617" s="117"/>
      <c r="H617" s="136"/>
      <c r="I617" s="117"/>
      <c r="J617" s="117"/>
      <c r="K617" s="118"/>
      <c r="L617" s="119"/>
      <c r="M617" s="120"/>
      <c r="N617" s="135"/>
      <c r="O617" s="120"/>
      <c r="P617" s="119"/>
      <c r="Q617" s="120"/>
      <c r="R617" s="118"/>
      <c r="S617" s="119"/>
      <c r="T617" s="119"/>
      <c r="U617" s="119"/>
      <c r="V617" s="119"/>
      <c r="W617" s="117"/>
      <c r="X617" s="119"/>
      <c r="Y617" s="117"/>
      <c r="Z617" s="117"/>
      <c r="AA617" s="134"/>
      <c r="AB617" s="118"/>
      <c r="AC617" s="134"/>
      <c r="AD617" s="134"/>
      <c r="AE617" s="134"/>
      <c r="AF617" s="117"/>
      <c r="AG617" s="124"/>
      <c r="AH617" s="124"/>
      <c r="AI617" s="124"/>
    </row>
    <row r="618" ht="12.0" customHeight="1">
      <c r="A618" s="112"/>
      <c r="B618" s="112"/>
      <c r="C618" s="112"/>
      <c r="D618" s="117"/>
      <c r="E618" s="114"/>
      <c r="F618" s="117"/>
      <c r="G618" s="117"/>
      <c r="H618" s="136"/>
      <c r="I618" s="117"/>
      <c r="J618" s="117"/>
      <c r="K618" s="118"/>
      <c r="L618" s="119"/>
      <c r="M618" s="120"/>
      <c r="N618" s="135"/>
      <c r="O618" s="120"/>
      <c r="P618" s="119"/>
      <c r="Q618" s="120"/>
      <c r="R618" s="118"/>
      <c r="S618" s="119"/>
      <c r="T618" s="119"/>
      <c r="U618" s="119"/>
      <c r="V618" s="119"/>
      <c r="W618" s="117"/>
      <c r="X618" s="119"/>
      <c r="Y618" s="117"/>
      <c r="Z618" s="117"/>
      <c r="AA618" s="134"/>
      <c r="AB618" s="118"/>
      <c r="AC618" s="134"/>
      <c r="AD618" s="134"/>
      <c r="AE618" s="134"/>
      <c r="AF618" s="117"/>
      <c r="AG618" s="124"/>
      <c r="AH618" s="124"/>
      <c r="AI618" s="124"/>
    </row>
    <row r="619" ht="12.0" customHeight="1">
      <c r="A619" s="112"/>
      <c r="B619" s="112"/>
      <c r="C619" s="112"/>
      <c r="D619" s="117"/>
      <c r="E619" s="114"/>
      <c r="F619" s="117"/>
      <c r="G619" s="117"/>
      <c r="H619" s="136"/>
      <c r="I619" s="117"/>
      <c r="J619" s="117"/>
      <c r="K619" s="118"/>
      <c r="L619" s="119"/>
      <c r="M619" s="120"/>
      <c r="N619" s="135"/>
      <c r="O619" s="120"/>
      <c r="P619" s="119"/>
      <c r="Q619" s="120"/>
      <c r="R619" s="118"/>
      <c r="S619" s="119"/>
      <c r="T619" s="119"/>
      <c r="U619" s="119"/>
      <c r="V619" s="119"/>
      <c r="W619" s="117"/>
      <c r="X619" s="119"/>
      <c r="Y619" s="117"/>
      <c r="Z619" s="117"/>
      <c r="AA619" s="134"/>
      <c r="AB619" s="118"/>
      <c r="AC619" s="134"/>
      <c r="AD619" s="134"/>
      <c r="AE619" s="134"/>
      <c r="AF619" s="117"/>
      <c r="AG619" s="124"/>
      <c r="AH619" s="124"/>
      <c r="AI619" s="124"/>
    </row>
    <row r="620" ht="12.0" customHeight="1">
      <c r="A620" s="112"/>
      <c r="B620" s="112"/>
      <c r="C620" s="112"/>
      <c r="D620" s="117"/>
      <c r="E620" s="114"/>
      <c r="F620" s="117"/>
      <c r="G620" s="117"/>
      <c r="H620" s="136"/>
      <c r="I620" s="117"/>
      <c r="J620" s="117"/>
      <c r="K620" s="118"/>
      <c r="L620" s="119"/>
      <c r="M620" s="120"/>
      <c r="N620" s="135"/>
      <c r="O620" s="120"/>
      <c r="P620" s="119"/>
      <c r="Q620" s="120"/>
      <c r="R620" s="118"/>
      <c r="S620" s="119"/>
      <c r="T620" s="119"/>
      <c r="U620" s="119"/>
      <c r="V620" s="119"/>
      <c r="W620" s="117"/>
      <c r="X620" s="119"/>
      <c r="Y620" s="117"/>
      <c r="Z620" s="117"/>
      <c r="AA620" s="134"/>
      <c r="AB620" s="118"/>
      <c r="AC620" s="134"/>
      <c r="AD620" s="134"/>
      <c r="AE620" s="134"/>
      <c r="AF620" s="117"/>
      <c r="AG620" s="124"/>
      <c r="AH620" s="124"/>
      <c r="AI620" s="124"/>
    </row>
    <row r="621" ht="12.0" customHeight="1">
      <c r="A621" s="112"/>
      <c r="B621" s="112"/>
      <c r="C621" s="112"/>
      <c r="D621" s="117"/>
      <c r="E621" s="114"/>
      <c r="F621" s="117"/>
      <c r="G621" s="117"/>
      <c r="H621" s="136"/>
      <c r="I621" s="117"/>
      <c r="J621" s="117"/>
      <c r="K621" s="118"/>
      <c r="L621" s="119"/>
      <c r="M621" s="120"/>
      <c r="N621" s="135"/>
      <c r="O621" s="120"/>
      <c r="P621" s="119"/>
      <c r="Q621" s="120"/>
      <c r="R621" s="118"/>
      <c r="S621" s="119"/>
      <c r="T621" s="119"/>
      <c r="U621" s="119"/>
      <c r="V621" s="119"/>
      <c r="W621" s="117"/>
      <c r="X621" s="119"/>
      <c r="Y621" s="117"/>
      <c r="Z621" s="117"/>
      <c r="AA621" s="134"/>
      <c r="AB621" s="118"/>
      <c r="AC621" s="134"/>
      <c r="AD621" s="134"/>
      <c r="AE621" s="134"/>
      <c r="AF621" s="117"/>
      <c r="AG621" s="124"/>
      <c r="AH621" s="124"/>
      <c r="AI621" s="124"/>
    </row>
    <row r="622" ht="12.0" customHeight="1">
      <c r="A622" s="112"/>
      <c r="B622" s="112"/>
      <c r="C622" s="112"/>
      <c r="D622" s="117"/>
      <c r="E622" s="114"/>
      <c r="F622" s="117"/>
      <c r="G622" s="117"/>
      <c r="H622" s="136"/>
      <c r="I622" s="117"/>
      <c r="J622" s="117"/>
      <c r="K622" s="118"/>
      <c r="L622" s="119"/>
      <c r="M622" s="120"/>
      <c r="N622" s="135"/>
      <c r="O622" s="120"/>
      <c r="P622" s="119"/>
      <c r="Q622" s="120"/>
      <c r="R622" s="118"/>
      <c r="S622" s="119"/>
      <c r="T622" s="119"/>
      <c r="U622" s="119"/>
      <c r="V622" s="119"/>
      <c r="W622" s="117"/>
      <c r="X622" s="119"/>
      <c r="Y622" s="117"/>
      <c r="Z622" s="117"/>
      <c r="AA622" s="134"/>
      <c r="AB622" s="118"/>
      <c r="AC622" s="134"/>
      <c r="AD622" s="134"/>
      <c r="AE622" s="134"/>
      <c r="AF622" s="117"/>
      <c r="AG622" s="124"/>
      <c r="AH622" s="124"/>
      <c r="AI622" s="124"/>
    </row>
    <row r="623" ht="12.0" customHeight="1">
      <c r="A623" s="112"/>
      <c r="B623" s="112"/>
      <c r="C623" s="112"/>
      <c r="D623" s="117"/>
      <c r="E623" s="114"/>
      <c r="F623" s="117"/>
      <c r="G623" s="117"/>
      <c r="H623" s="136"/>
      <c r="I623" s="117"/>
      <c r="J623" s="117"/>
      <c r="K623" s="118"/>
      <c r="L623" s="119"/>
      <c r="M623" s="120"/>
      <c r="N623" s="135"/>
      <c r="O623" s="120"/>
      <c r="P623" s="119"/>
      <c r="Q623" s="120"/>
      <c r="R623" s="118"/>
      <c r="S623" s="119"/>
      <c r="T623" s="119"/>
      <c r="U623" s="119"/>
      <c r="V623" s="119"/>
      <c r="W623" s="117"/>
      <c r="X623" s="119"/>
      <c r="Y623" s="117"/>
      <c r="Z623" s="117"/>
      <c r="AA623" s="134"/>
      <c r="AB623" s="118"/>
      <c r="AC623" s="134"/>
      <c r="AD623" s="134"/>
      <c r="AE623" s="134"/>
      <c r="AF623" s="117"/>
      <c r="AG623" s="124"/>
      <c r="AH623" s="124"/>
      <c r="AI623" s="124"/>
    </row>
    <row r="624" ht="12.0" customHeight="1">
      <c r="A624" s="112"/>
      <c r="B624" s="112"/>
      <c r="C624" s="112"/>
      <c r="D624" s="117"/>
      <c r="E624" s="114"/>
      <c r="F624" s="117"/>
      <c r="G624" s="117"/>
      <c r="H624" s="136"/>
      <c r="I624" s="117"/>
      <c r="J624" s="117"/>
      <c r="K624" s="118"/>
      <c r="L624" s="119"/>
      <c r="M624" s="120"/>
      <c r="N624" s="135"/>
      <c r="O624" s="120"/>
      <c r="P624" s="119"/>
      <c r="Q624" s="120"/>
      <c r="R624" s="118"/>
      <c r="S624" s="119"/>
      <c r="T624" s="119"/>
      <c r="U624" s="119"/>
      <c r="V624" s="119"/>
      <c r="W624" s="117"/>
      <c r="X624" s="119"/>
      <c r="Y624" s="117"/>
      <c r="Z624" s="117"/>
      <c r="AA624" s="134"/>
      <c r="AB624" s="118"/>
      <c r="AC624" s="134"/>
      <c r="AD624" s="134"/>
      <c r="AE624" s="134"/>
      <c r="AF624" s="117"/>
      <c r="AG624" s="124"/>
      <c r="AH624" s="124"/>
      <c r="AI624" s="124"/>
    </row>
    <row r="625" ht="12.0" customHeight="1">
      <c r="A625" s="112"/>
      <c r="B625" s="112"/>
      <c r="C625" s="112"/>
      <c r="D625" s="117"/>
      <c r="E625" s="114"/>
      <c r="F625" s="117"/>
      <c r="G625" s="117"/>
      <c r="H625" s="136"/>
      <c r="I625" s="117"/>
      <c r="J625" s="117"/>
      <c r="K625" s="118"/>
      <c r="L625" s="119"/>
      <c r="M625" s="120"/>
      <c r="N625" s="135"/>
      <c r="O625" s="120"/>
      <c r="P625" s="119"/>
      <c r="Q625" s="120"/>
      <c r="R625" s="118"/>
      <c r="S625" s="119"/>
      <c r="T625" s="119"/>
      <c r="U625" s="119"/>
      <c r="V625" s="119"/>
      <c r="W625" s="117"/>
      <c r="X625" s="119"/>
      <c r="Y625" s="117"/>
      <c r="Z625" s="117"/>
      <c r="AA625" s="134"/>
      <c r="AB625" s="118"/>
      <c r="AC625" s="134"/>
      <c r="AD625" s="134"/>
      <c r="AE625" s="134"/>
      <c r="AF625" s="117"/>
      <c r="AG625" s="124"/>
      <c r="AH625" s="124"/>
      <c r="AI625" s="124"/>
    </row>
    <row r="626" ht="12.0" customHeight="1">
      <c r="A626" s="112"/>
      <c r="B626" s="112"/>
      <c r="C626" s="112"/>
      <c r="D626" s="117"/>
      <c r="E626" s="114"/>
      <c r="F626" s="117"/>
      <c r="G626" s="117"/>
      <c r="H626" s="136"/>
      <c r="I626" s="117"/>
      <c r="J626" s="117"/>
      <c r="K626" s="118"/>
      <c r="L626" s="119"/>
      <c r="M626" s="120"/>
      <c r="N626" s="135"/>
      <c r="O626" s="120"/>
      <c r="P626" s="119"/>
      <c r="Q626" s="120"/>
      <c r="R626" s="118"/>
      <c r="S626" s="119"/>
      <c r="T626" s="119"/>
      <c r="U626" s="119"/>
      <c r="V626" s="119"/>
      <c r="W626" s="117"/>
      <c r="X626" s="119"/>
      <c r="Y626" s="117"/>
      <c r="Z626" s="117"/>
      <c r="AA626" s="134"/>
      <c r="AB626" s="118"/>
      <c r="AC626" s="134"/>
      <c r="AD626" s="134"/>
      <c r="AE626" s="134"/>
      <c r="AF626" s="117"/>
      <c r="AG626" s="124"/>
      <c r="AH626" s="124"/>
      <c r="AI626" s="124"/>
    </row>
    <row r="627" ht="12.0" customHeight="1">
      <c r="A627" s="112"/>
      <c r="B627" s="112"/>
      <c r="C627" s="112"/>
      <c r="D627" s="117"/>
      <c r="E627" s="114"/>
      <c r="F627" s="117"/>
      <c r="G627" s="117"/>
      <c r="H627" s="136"/>
      <c r="I627" s="117"/>
      <c r="J627" s="117"/>
      <c r="K627" s="118"/>
      <c r="L627" s="119"/>
      <c r="M627" s="120"/>
      <c r="N627" s="135"/>
      <c r="O627" s="120"/>
      <c r="P627" s="119"/>
      <c r="Q627" s="120"/>
      <c r="R627" s="118"/>
      <c r="S627" s="119"/>
      <c r="T627" s="119"/>
      <c r="U627" s="119"/>
      <c r="V627" s="119"/>
      <c r="W627" s="117"/>
      <c r="X627" s="119"/>
      <c r="Y627" s="117"/>
      <c r="Z627" s="117"/>
      <c r="AA627" s="134"/>
      <c r="AB627" s="118"/>
      <c r="AC627" s="134"/>
      <c r="AD627" s="134"/>
      <c r="AE627" s="134"/>
      <c r="AF627" s="117"/>
      <c r="AG627" s="124"/>
      <c r="AH627" s="124"/>
      <c r="AI627" s="124"/>
    </row>
    <row r="628" ht="12.0" customHeight="1">
      <c r="A628" s="112"/>
      <c r="B628" s="112"/>
      <c r="C628" s="112"/>
      <c r="D628" s="117"/>
      <c r="E628" s="114"/>
      <c r="F628" s="117"/>
      <c r="G628" s="117"/>
      <c r="H628" s="136"/>
      <c r="I628" s="117"/>
      <c r="J628" s="117"/>
      <c r="K628" s="118"/>
      <c r="L628" s="119"/>
      <c r="M628" s="120"/>
      <c r="N628" s="135"/>
      <c r="O628" s="120"/>
      <c r="P628" s="119"/>
      <c r="Q628" s="120"/>
      <c r="R628" s="118"/>
      <c r="S628" s="119"/>
      <c r="T628" s="119"/>
      <c r="U628" s="119"/>
      <c r="V628" s="119"/>
      <c r="W628" s="117"/>
      <c r="X628" s="119"/>
      <c r="Y628" s="117"/>
      <c r="Z628" s="117"/>
      <c r="AA628" s="134"/>
      <c r="AB628" s="118"/>
      <c r="AC628" s="134"/>
      <c r="AD628" s="134"/>
      <c r="AE628" s="134"/>
      <c r="AF628" s="117"/>
      <c r="AG628" s="124"/>
      <c r="AH628" s="124"/>
      <c r="AI628" s="124"/>
    </row>
    <row r="629" ht="12.0" customHeight="1">
      <c r="A629" s="112"/>
      <c r="B629" s="112"/>
      <c r="C629" s="112"/>
      <c r="D629" s="117"/>
      <c r="E629" s="114"/>
      <c r="F629" s="117"/>
      <c r="G629" s="117"/>
      <c r="H629" s="136"/>
      <c r="I629" s="117"/>
      <c r="J629" s="117"/>
      <c r="K629" s="118"/>
      <c r="L629" s="119"/>
      <c r="M629" s="120"/>
      <c r="N629" s="135"/>
      <c r="O629" s="120"/>
      <c r="P629" s="119"/>
      <c r="Q629" s="120"/>
      <c r="R629" s="118"/>
      <c r="S629" s="119"/>
      <c r="T629" s="119"/>
      <c r="U629" s="119"/>
      <c r="V629" s="119"/>
      <c r="W629" s="117"/>
      <c r="X629" s="119"/>
      <c r="Y629" s="117"/>
      <c r="Z629" s="117"/>
      <c r="AA629" s="134"/>
      <c r="AB629" s="118"/>
      <c r="AC629" s="134"/>
      <c r="AD629" s="134"/>
      <c r="AE629" s="134"/>
      <c r="AF629" s="117"/>
      <c r="AG629" s="124"/>
      <c r="AH629" s="124"/>
      <c r="AI629" s="124"/>
    </row>
    <row r="630" ht="12.0" customHeight="1">
      <c r="A630" s="112"/>
      <c r="B630" s="112"/>
      <c r="C630" s="112"/>
      <c r="D630" s="117"/>
      <c r="E630" s="114"/>
      <c r="F630" s="117"/>
      <c r="G630" s="117"/>
      <c r="H630" s="136"/>
      <c r="I630" s="117"/>
      <c r="J630" s="117"/>
      <c r="K630" s="118"/>
      <c r="L630" s="119"/>
      <c r="M630" s="120"/>
      <c r="N630" s="135"/>
      <c r="O630" s="120"/>
      <c r="P630" s="119"/>
      <c r="Q630" s="120"/>
      <c r="R630" s="118"/>
      <c r="S630" s="119"/>
      <c r="T630" s="119"/>
      <c r="U630" s="119"/>
      <c r="V630" s="119"/>
      <c r="W630" s="117"/>
      <c r="X630" s="119"/>
      <c r="Y630" s="117"/>
      <c r="Z630" s="117"/>
      <c r="AA630" s="134"/>
      <c r="AB630" s="118"/>
      <c r="AC630" s="134"/>
      <c r="AD630" s="134"/>
      <c r="AE630" s="134"/>
      <c r="AF630" s="117"/>
      <c r="AG630" s="124"/>
      <c r="AH630" s="124"/>
      <c r="AI630" s="124"/>
    </row>
    <row r="631" ht="12.0" customHeight="1">
      <c r="A631" s="112"/>
      <c r="B631" s="112"/>
      <c r="C631" s="112"/>
      <c r="D631" s="117"/>
      <c r="E631" s="114"/>
      <c r="F631" s="117"/>
      <c r="G631" s="117"/>
      <c r="H631" s="136"/>
      <c r="I631" s="117"/>
      <c r="J631" s="117"/>
      <c r="K631" s="118"/>
      <c r="L631" s="119"/>
      <c r="M631" s="120"/>
      <c r="N631" s="135"/>
      <c r="O631" s="120"/>
      <c r="P631" s="119"/>
      <c r="Q631" s="120"/>
      <c r="R631" s="118"/>
      <c r="S631" s="119"/>
      <c r="T631" s="119"/>
      <c r="U631" s="119"/>
      <c r="V631" s="119"/>
      <c r="W631" s="117"/>
      <c r="X631" s="119"/>
      <c r="Y631" s="117"/>
      <c r="Z631" s="117"/>
      <c r="AA631" s="134"/>
      <c r="AB631" s="118"/>
      <c r="AC631" s="134"/>
      <c r="AD631" s="134"/>
      <c r="AE631" s="134"/>
      <c r="AF631" s="117"/>
      <c r="AG631" s="124"/>
      <c r="AH631" s="124"/>
      <c r="AI631" s="124"/>
    </row>
    <row r="632" ht="12.0" customHeight="1">
      <c r="A632" s="112"/>
      <c r="B632" s="112"/>
      <c r="C632" s="112"/>
      <c r="D632" s="117"/>
      <c r="E632" s="114"/>
      <c r="F632" s="117"/>
      <c r="G632" s="117"/>
      <c r="H632" s="136"/>
      <c r="I632" s="117"/>
      <c r="J632" s="117"/>
      <c r="K632" s="118"/>
      <c r="L632" s="119"/>
      <c r="M632" s="120"/>
      <c r="N632" s="135"/>
      <c r="O632" s="120"/>
      <c r="P632" s="119"/>
      <c r="Q632" s="120"/>
      <c r="R632" s="118"/>
      <c r="S632" s="119"/>
      <c r="T632" s="119"/>
      <c r="U632" s="119"/>
      <c r="V632" s="119"/>
      <c r="W632" s="117"/>
      <c r="X632" s="119"/>
      <c r="Y632" s="117"/>
      <c r="Z632" s="117"/>
      <c r="AA632" s="134"/>
      <c r="AB632" s="118"/>
      <c r="AC632" s="134"/>
      <c r="AD632" s="134"/>
      <c r="AE632" s="134"/>
      <c r="AF632" s="117"/>
      <c r="AG632" s="124"/>
      <c r="AH632" s="124"/>
      <c r="AI632" s="124"/>
    </row>
    <row r="633" ht="12.0" customHeight="1">
      <c r="A633" s="112"/>
      <c r="B633" s="112"/>
      <c r="C633" s="112"/>
      <c r="D633" s="117"/>
      <c r="E633" s="114"/>
      <c r="F633" s="117"/>
      <c r="G633" s="117"/>
      <c r="H633" s="136"/>
      <c r="I633" s="117"/>
      <c r="J633" s="117"/>
      <c r="K633" s="118"/>
      <c r="L633" s="119"/>
      <c r="M633" s="120"/>
      <c r="N633" s="135"/>
      <c r="O633" s="120"/>
      <c r="P633" s="119"/>
      <c r="Q633" s="120"/>
      <c r="R633" s="118"/>
      <c r="S633" s="119"/>
      <c r="T633" s="119"/>
      <c r="U633" s="119"/>
      <c r="V633" s="119"/>
      <c r="W633" s="117"/>
      <c r="X633" s="119"/>
      <c r="Y633" s="117"/>
      <c r="Z633" s="117"/>
      <c r="AA633" s="134"/>
      <c r="AB633" s="118"/>
      <c r="AC633" s="134"/>
      <c r="AD633" s="134"/>
      <c r="AE633" s="134"/>
      <c r="AF633" s="117"/>
      <c r="AG633" s="124"/>
      <c r="AH633" s="124"/>
      <c r="AI633" s="124"/>
    </row>
    <row r="634" ht="12.0" customHeight="1">
      <c r="A634" s="112"/>
      <c r="B634" s="112"/>
      <c r="C634" s="112"/>
      <c r="D634" s="117"/>
      <c r="E634" s="114"/>
      <c r="F634" s="117"/>
      <c r="G634" s="117"/>
      <c r="H634" s="136"/>
      <c r="I634" s="117"/>
      <c r="J634" s="117"/>
      <c r="K634" s="118"/>
      <c r="L634" s="119"/>
      <c r="M634" s="120"/>
      <c r="N634" s="135"/>
      <c r="O634" s="120"/>
      <c r="P634" s="119"/>
      <c r="Q634" s="120"/>
      <c r="R634" s="118"/>
      <c r="S634" s="119"/>
      <c r="T634" s="119"/>
      <c r="U634" s="119"/>
      <c r="V634" s="119"/>
      <c r="W634" s="117"/>
      <c r="X634" s="119"/>
      <c r="Y634" s="117"/>
      <c r="Z634" s="117"/>
      <c r="AA634" s="134"/>
      <c r="AB634" s="118"/>
      <c r="AC634" s="134"/>
      <c r="AD634" s="134"/>
      <c r="AE634" s="134"/>
      <c r="AF634" s="117"/>
      <c r="AG634" s="124"/>
      <c r="AH634" s="124"/>
      <c r="AI634" s="124"/>
    </row>
    <row r="635" ht="12.0" customHeight="1">
      <c r="A635" s="112"/>
      <c r="B635" s="112"/>
      <c r="C635" s="112"/>
      <c r="D635" s="117"/>
      <c r="E635" s="114"/>
      <c r="F635" s="117"/>
      <c r="G635" s="117"/>
      <c r="H635" s="136"/>
      <c r="I635" s="117"/>
      <c r="J635" s="117"/>
      <c r="K635" s="118"/>
      <c r="L635" s="119"/>
      <c r="M635" s="120"/>
      <c r="N635" s="135"/>
      <c r="O635" s="120"/>
      <c r="P635" s="119"/>
      <c r="Q635" s="120"/>
      <c r="R635" s="118"/>
      <c r="S635" s="119"/>
      <c r="T635" s="119"/>
      <c r="U635" s="119"/>
      <c r="V635" s="119"/>
      <c r="W635" s="117"/>
      <c r="X635" s="119"/>
      <c r="Y635" s="117"/>
      <c r="Z635" s="117"/>
      <c r="AA635" s="134"/>
      <c r="AB635" s="118"/>
      <c r="AC635" s="134"/>
      <c r="AD635" s="134"/>
      <c r="AE635" s="134"/>
      <c r="AF635" s="117"/>
      <c r="AG635" s="124"/>
      <c r="AH635" s="124"/>
      <c r="AI635" s="124"/>
    </row>
    <row r="636" ht="12.0" customHeight="1">
      <c r="A636" s="112"/>
      <c r="B636" s="112"/>
      <c r="C636" s="112"/>
      <c r="D636" s="117"/>
      <c r="E636" s="114"/>
      <c r="F636" s="117"/>
      <c r="G636" s="117"/>
      <c r="H636" s="136"/>
      <c r="I636" s="117"/>
      <c r="J636" s="117"/>
      <c r="K636" s="118"/>
      <c r="L636" s="119"/>
      <c r="M636" s="120"/>
      <c r="N636" s="135"/>
      <c r="O636" s="120"/>
      <c r="P636" s="119"/>
      <c r="Q636" s="120"/>
      <c r="R636" s="118"/>
      <c r="S636" s="119"/>
      <c r="T636" s="119"/>
      <c r="U636" s="119"/>
      <c r="V636" s="119"/>
      <c r="W636" s="117"/>
      <c r="X636" s="119"/>
      <c r="Y636" s="117"/>
      <c r="Z636" s="117"/>
      <c r="AA636" s="134"/>
      <c r="AB636" s="118"/>
      <c r="AC636" s="134"/>
      <c r="AD636" s="134"/>
      <c r="AE636" s="134"/>
      <c r="AF636" s="117"/>
      <c r="AG636" s="124"/>
      <c r="AH636" s="124"/>
      <c r="AI636" s="124"/>
    </row>
    <row r="637" ht="12.0" customHeight="1">
      <c r="A637" s="112"/>
      <c r="B637" s="112"/>
      <c r="C637" s="112"/>
      <c r="D637" s="117"/>
      <c r="E637" s="114"/>
      <c r="F637" s="117"/>
      <c r="G637" s="117"/>
      <c r="H637" s="136"/>
      <c r="I637" s="117"/>
      <c r="J637" s="117"/>
      <c r="K637" s="118"/>
      <c r="L637" s="119"/>
      <c r="M637" s="120"/>
      <c r="N637" s="135"/>
      <c r="O637" s="120"/>
      <c r="P637" s="119"/>
      <c r="Q637" s="120"/>
      <c r="R637" s="118"/>
      <c r="S637" s="119"/>
      <c r="T637" s="119"/>
      <c r="U637" s="119"/>
      <c r="V637" s="119"/>
      <c r="W637" s="117"/>
      <c r="X637" s="119"/>
      <c r="Y637" s="117"/>
      <c r="Z637" s="117"/>
      <c r="AA637" s="134"/>
      <c r="AB637" s="118"/>
      <c r="AC637" s="134"/>
      <c r="AD637" s="134"/>
      <c r="AE637" s="134"/>
      <c r="AF637" s="117"/>
      <c r="AG637" s="124"/>
      <c r="AH637" s="124"/>
      <c r="AI637" s="124"/>
    </row>
    <row r="638" ht="12.0" customHeight="1">
      <c r="A638" s="112"/>
      <c r="B638" s="112"/>
      <c r="C638" s="112"/>
      <c r="D638" s="117"/>
      <c r="E638" s="114"/>
      <c r="F638" s="117"/>
      <c r="G638" s="117"/>
      <c r="H638" s="136"/>
      <c r="I638" s="117"/>
      <c r="J638" s="117"/>
      <c r="K638" s="118"/>
      <c r="L638" s="119"/>
      <c r="M638" s="120"/>
      <c r="N638" s="135"/>
      <c r="O638" s="120"/>
      <c r="P638" s="119"/>
      <c r="Q638" s="120"/>
      <c r="R638" s="118"/>
      <c r="S638" s="119"/>
      <c r="T638" s="119"/>
      <c r="U638" s="119"/>
      <c r="V638" s="119"/>
      <c r="W638" s="117"/>
      <c r="X638" s="119"/>
      <c r="Y638" s="117"/>
      <c r="Z638" s="117"/>
      <c r="AA638" s="134"/>
      <c r="AB638" s="118"/>
      <c r="AC638" s="134"/>
      <c r="AD638" s="134"/>
      <c r="AE638" s="134"/>
      <c r="AF638" s="117"/>
      <c r="AG638" s="124"/>
      <c r="AH638" s="124"/>
      <c r="AI638" s="124"/>
    </row>
    <row r="639" ht="12.0" customHeight="1">
      <c r="A639" s="112"/>
      <c r="B639" s="112"/>
      <c r="C639" s="112"/>
      <c r="D639" s="117"/>
      <c r="E639" s="114"/>
      <c r="F639" s="117"/>
      <c r="G639" s="117"/>
      <c r="H639" s="136"/>
      <c r="I639" s="117"/>
      <c r="J639" s="117"/>
      <c r="K639" s="118"/>
      <c r="L639" s="119"/>
      <c r="M639" s="120"/>
      <c r="N639" s="135"/>
      <c r="O639" s="120"/>
      <c r="P639" s="119"/>
      <c r="Q639" s="120"/>
      <c r="R639" s="118"/>
      <c r="S639" s="119"/>
      <c r="T639" s="119"/>
      <c r="U639" s="119"/>
      <c r="V639" s="119"/>
      <c r="W639" s="117"/>
      <c r="X639" s="119"/>
      <c r="Y639" s="117"/>
      <c r="Z639" s="117"/>
      <c r="AA639" s="134"/>
      <c r="AB639" s="118"/>
      <c r="AC639" s="134"/>
      <c r="AD639" s="134"/>
      <c r="AE639" s="134"/>
      <c r="AF639" s="117"/>
      <c r="AG639" s="124"/>
      <c r="AH639" s="124"/>
      <c r="AI639" s="124"/>
    </row>
    <row r="640" ht="12.0" customHeight="1">
      <c r="A640" s="112"/>
      <c r="B640" s="112"/>
      <c r="C640" s="112"/>
      <c r="D640" s="117"/>
      <c r="E640" s="114"/>
      <c r="F640" s="117"/>
      <c r="G640" s="117"/>
      <c r="H640" s="136"/>
      <c r="I640" s="117"/>
      <c r="J640" s="117"/>
      <c r="K640" s="118"/>
      <c r="L640" s="119"/>
      <c r="M640" s="120"/>
      <c r="N640" s="135"/>
      <c r="O640" s="120"/>
      <c r="P640" s="119"/>
      <c r="Q640" s="120"/>
      <c r="R640" s="118"/>
      <c r="S640" s="119"/>
      <c r="T640" s="119"/>
      <c r="U640" s="119"/>
      <c r="V640" s="119"/>
      <c r="W640" s="117"/>
      <c r="X640" s="119"/>
      <c r="Y640" s="117"/>
      <c r="Z640" s="117"/>
      <c r="AA640" s="134"/>
      <c r="AB640" s="118"/>
      <c r="AC640" s="134"/>
      <c r="AD640" s="134"/>
      <c r="AE640" s="134"/>
      <c r="AF640" s="117"/>
      <c r="AG640" s="124"/>
      <c r="AH640" s="124"/>
      <c r="AI640" s="124"/>
    </row>
    <row r="641" ht="12.0" customHeight="1">
      <c r="A641" s="112"/>
      <c r="B641" s="112"/>
      <c r="C641" s="112"/>
      <c r="D641" s="117"/>
      <c r="E641" s="114"/>
      <c r="F641" s="117"/>
      <c r="G641" s="117"/>
      <c r="H641" s="136"/>
      <c r="I641" s="117"/>
      <c r="J641" s="117"/>
      <c r="K641" s="118"/>
      <c r="L641" s="119"/>
      <c r="M641" s="120"/>
      <c r="N641" s="135"/>
      <c r="O641" s="120"/>
      <c r="P641" s="119"/>
      <c r="Q641" s="120"/>
      <c r="R641" s="118"/>
      <c r="S641" s="119"/>
      <c r="T641" s="119"/>
      <c r="U641" s="119"/>
      <c r="V641" s="119"/>
      <c r="W641" s="117"/>
      <c r="X641" s="119"/>
      <c r="Y641" s="117"/>
      <c r="Z641" s="117"/>
      <c r="AA641" s="134"/>
      <c r="AB641" s="118"/>
      <c r="AC641" s="134"/>
      <c r="AD641" s="134"/>
      <c r="AE641" s="134"/>
      <c r="AF641" s="117"/>
      <c r="AG641" s="124"/>
      <c r="AH641" s="124"/>
      <c r="AI641" s="124"/>
    </row>
    <row r="642" ht="12.0" customHeight="1">
      <c r="A642" s="112"/>
      <c r="B642" s="112"/>
      <c r="C642" s="112"/>
      <c r="D642" s="117"/>
      <c r="E642" s="114"/>
      <c r="F642" s="117"/>
      <c r="G642" s="117"/>
      <c r="H642" s="136"/>
      <c r="I642" s="117"/>
      <c r="J642" s="117"/>
      <c r="K642" s="118"/>
      <c r="L642" s="119"/>
      <c r="M642" s="120"/>
      <c r="N642" s="135"/>
      <c r="O642" s="120"/>
      <c r="P642" s="119"/>
      <c r="Q642" s="120"/>
      <c r="R642" s="118"/>
      <c r="S642" s="119"/>
      <c r="T642" s="119"/>
      <c r="U642" s="119"/>
      <c r="V642" s="119"/>
      <c r="W642" s="117"/>
      <c r="X642" s="119"/>
      <c r="Y642" s="117"/>
      <c r="Z642" s="117"/>
      <c r="AA642" s="134"/>
      <c r="AB642" s="118"/>
      <c r="AC642" s="134"/>
      <c r="AD642" s="134"/>
      <c r="AE642" s="134"/>
      <c r="AF642" s="117"/>
      <c r="AG642" s="124"/>
      <c r="AH642" s="124"/>
      <c r="AI642" s="124"/>
    </row>
    <row r="643" ht="12.0" customHeight="1">
      <c r="A643" s="112"/>
      <c r="B643" s="112"/>
      <c r="C643" s="112"/>
      <c r="D643" s="117"/>
      <c r="E643" s="114"/>
      <c r="F643" s="117"/>
      <c r="G643" s="117"/>
      <c r="H643" s="136"/>
      <c r="I643" s="117"/>
      <c r="J643" s="117"/>
      <c r="K643" s="118"/>
      <c r="L643" s="119"/>
      <c r="M643" s="120"/>
      <c r="N643" s="135"/>
      <c r="O643" s="120"/>
      <c r="P643" s="119"/>
      <c r="Q643" s="120"/>
      <c r="R643" s="118"/>
      <c r="S643" s="119"/>
      <c r="T643" s="119"/>
      <c r="U643" s="119"/>
      <c r="V643" s="119"/>
      <c r="W643" s="117"/>
      <c r="X643" s="119"/>
      <c r="Y643" s="117"/>
      <c r="Z643" s="117"/>
      <c r="AA643" s="134"/>
      <c r="AB643" s="118"/>
      <c r="AC643" s="134"/>
      <c r="AD643" s="134"/>
      <c r="AE643" s="134"/>
      <c r="AF643" s="117"/>
      <c r="AG643" s="124"/>
      <c r="AH643" s="124"/>
      <c r="AI643" s="124"/>
    </row>
    <row r="644" ht="12.0" customHeight="1">
      <c r="A644" s="112"/>
      <c r="B644" s="112"/>
      <c r="C644" s="112"/>
      <c r="D644" s="117"/>
      <c r="E644" s="114"/>
      <c r="F644" s="117"/>
      <c r="G644" s="117"/>
      <c r="H644" s="136"/>
      <c r="I644" s="117"/>
      <c r="J644" s="117"/>
      <c r="K644" s="118"/>
      <c r="L644" s="119"/>
      <c r="M644" s="120"/>
      <c r="N644" s="135"/>
      <c r="O644" s="120"/>
      <c r="P644" s="119"/>
      <c r="Q644" s="120"/>
      <c r="R644" s="118"/>
      <c r="S644" s="119"/>
      <c r="T644" s="119"/>
      <c r="U644" s="119"/>
      <c r="V644" s="119"/>
      <c r="W644" s="117"/>
      <c r="X644" s="119"/>
      <c r="Y644" s="117"/>
      <c r="Z644" s="117"/>
      <c r="AA644" s="134"/>
      <c r="AB644" s="118"/>
      <c r="AC644" s="134"/>
      <c r="AD644" s="134"/>
      <c r="AE644" s="134"/>
      <c r="AF644" s="117"/>
      <c r="AG644" s="124"/>
      <c r="AH644" s="124"/>
      <c r="AI644" s="124"/>
    </row>
    <row r="645" ht="12.0" customHeight="1">
      <c r="A645" s="112"/>
      <c r="B645" s="112"/>
      <c r="C645" s="112"/>
      <c r="D645" s="117"/>
      <c r="E645" s="114"/>
      <c r="F645" s="117"/>
      <c r="G645" s="117"/>
      <c r="H645" s="136"/>
      <c r="I645" s="117"/>
      <c r="J645" s="117"/>
      <c r="K645" s="118"/>
      <c r="L645" s="119"/>
      <c r="M645" s="120"/>
      <c r="N645" s="135"/>
      <c r="O645" s="120"/>
      <c r="P645" s="119"/>
      <c r="Q645" s="120"/>
      <c r="R645" s="118"/>
      <c r="S645" s="119"/>
      <c r="T645" s="119"/>
      <c r="U645" s="119"/>
      <c r="V645" s="119"/>
      <c r="W645" s="117"/>
      <c r="X645" s="119"/>
      <c r="Y645" s="117"/>
      <c r="Z645" s="117"/>
      <c r="AA645" s="134"/>
      <c r="AB645" s="118"/>
      <c r="AC645" s="134"/>
      <c r="AD645" s="134"/>
      <c r="AE645" s="134"/>
      <c r="AF645" s="117"/>
      <c r="AG645" s="124"/>
      <c r="AH645" s="124"/>
      <c r="AI645" s="124"/>
    </row>
    <row r="646" ht="12.0" customHeight="1">
      <c r="A646" s="112"/>
      <c r="B646" s="112"/>
      <c r="C646" s="112"/>
      <c r="D646" s="117"/>
      <c r="E646" s="114"/>
      <c r="F646" s="117"/>
      <c r="G646" s="117"/>
      <c r="H646" s="136"/>
      <c r="I646" s="117"/>
      <c r="J646" s="117"/>
      <c r="K646" s="118"/>
      <c r="L646" s="119"/>
      <c r="M646" s="120"/>
      <c r="N646" s="135"/>
      <c r="O646" s="120"/>
      <c r="P646" s="119"/>
      <c r="Q646" s="120"/>
      <c r="R646" s="118"/>
      <c r="S646" s="119"/>
      <c r="T646" s="119"/>
      <c r="U646" s="119"/>
      <c r="V646" s="119"/>
      <c r="W646" s="117"/>
      <c r="X646" s="119"/>
      <c r="Y646" s="117"/>
      <c r="Z646" s="117"/>
      <c r="AA646" s="134"/>
      <c r="AB646" s="118"/>
      <c r="AC646" s="134"/>
      <c r="AD646" s="134"/>
      <c r="AE646" s="134"/>
      <c r="AF646" s="117"/>
      <c r="AG646" s="124"/>
      <c r="AH646" s="124"/>
      <c r="AI646" s="124"/>
    </row>
    <row r="647" ht="12.0" customHeight="1">
      <c r="A647" s="112"/>
      <c r="B647" s="112"/>
      <c r="C647" s="112"/>
      <c r="D647" s="117"/>
      <c r="E647" s="114"/>
      <c r="F647" s="117"/>
      <c r="G647" s="117"/>
      <c r="H647" s="136"/>
      <c r="I647" s="117"/>
      <c r="J647" s="117"/>
      <c r="K647" s="118"/>
      <c r="L647" s="119"/>
      <c r="M647" s="120"/>
      <c r="N647" s="135"/>
      <c r="O647" s="120"/>
      <c r="P647" s="119"/>
      <c r="Q647" s="120"/>
      <c r="R647" s="118"/>
      <c r="S647" s="119"/>
      <c r="T647" s="119"/>
      <c r="U647" s="119"/>
      <c r="V647" s="119"/>
      <c r="W647" s="117"/>
      <c r="X647" s="119"/>
      <c r="Y647" s="117"/>
      <c r="Z647" s="117"/>
      <c r="AA647" s="134"/>
      <c r="AB647" s="118"/>
      <c r="AC647" s="134"/>
      <c r="AD647" s="134"/>
      <c r="AE647" s="134"/>
      <c r="AF647" s="117"/>
      <c r="AG647" s="124"/>
      <c r="AH647" s="124"/>
      <c r="AI647" s="124"/>
    </row>
    <row r="648" ht="12.0" customHeight="1">
      <c r="A648" s="112"/>
      <c r="B648" s="112"/>
      <c r="C648" s="112"/>
      <c r="D648" s="117"/>
      <c r="E648" s="114"/>
      <c r="F648" s="117"/>
      <c r="G648" s="117"/>
      <c r="H648" s="136"/>
      <c r="I648" s="117"/>
      <c r="J648" s="117"/>
      <c r="K648" s="118"/>
      <c r="L648" s="119"/>
      <c r="M648" s="120"/>
      <c r="N648" s="135"/>
      <c r="O648" s="120"/>
      <c r="P648" s="119"/>
      <c r="Q648" s="120"/>
      <c r="R648" s="118"/>
      <c r="S648" s="119"/>
      <c r="T648" s="119"/>
      <c r="U648" s="119"/>
      <c r="V648" s="119"/>
      <c r="W648" s="117"/>
      <c r="X648" s="119"/>
      <c r="Y648" s="117"/>
      <c r="Z648" s="117"/>
      <c r="AA648" s="134"/>
      <c r="AB648" s="118"/>
      <c r="AC648" s="134"/>
      <c r="AD648" s="134"/>
      <c r="AE648" s="134"/>
      <c r="AF648" s="117"/>
      <c r="AG648" s="124"/>
      <c r="AH648" s="124"/>
      <c r="AI648" s="124"/>
    </row>
    <row r="649" ht="12.0" customHeight="1">
      <c r="A649" s="112"/>
      <c r="B649" s="112"/>
      <c r="C649" s="112"/>
      <c r="D649" s="117"/>
      <c r="E649" s="114"/>
      <c r="F649" s="117"/>
      <c r="G649" s="117"/>
      <c r="H649" s="136"/>
      <c r="I649" s="117"/>
      <c r="J649" s="117"/>
      <c r="K649" s="118"/>
      <c r="L649" s="119"/>
      <c r="M649" s="120"/>
      <c r="N649" s="135"/>
      <c r="O649" s="120"/>
      <c r="P649" s="119"/>
      <c r="Q649" s="120"/>
      <c r="R649" s="118"/>
      <c r="S649" s="119"/>
      <c r="T649" s="119"/>
      <c r="U649" s="119"/>
      <c r="V649" s="119"/>
      <c r="W649" s="117"/>
      <c r="X649" s="119"/>
      <c r="Y649" s="117"/>
      <c r="Z649" s="117"/>
      <c r="AA649" s="134"/>
      <c r="AB649" s="118"/>
      <c r="AC649" s="134"/>
      <c r="AD649" s="134"/>
      <c r="AE649" s="134"/>
      <c r="AF649" s="117"/>
      <c r="AG649" s="124"/>
      <c r="AH649" s="124"/>
      <c r="AI649" s="124"/>
    </row>
    <row r="650" ht="12.0" customHeight="1">
      <c r="A650" s="112"/>
      <c r="B650" s="112"/>
      <c r="C650" s="112"/>
      <c r="D650" s="117"/>
      <c r="E650" s="114"/>
      <c r="F650" s="117"/>
      <c r="G650" s="117"/>
      <c r="H650" s="136"/>
      <c r="I650" s="117"/>
      <c r="J650" s="117"/>
      <c r="K650" s="118"/>
      <c r="L650" s="119"/>
      <c r="M650" s="120"/>
      <c r="N650" s="135"/>
      <c r="O650" s="120"/>
      <c r="P650" s="119"/>
      <c r="Q650" s="120"/>
      <c r="R650" s="118"/>
      <c r="S650" s="119"/>
      <c r="T650" s="119"/>
      <c r="U650" s="119"/>
      <c r="V650" s="119"/>
      <c r="W650" s="117"/>
      <c r="X650" s="119"/>
      <c r="Y650" s="117"/>
      <c r="Z650" s="117"/>
      <c r="AA650" s="134"/>
      <c r="AB650" s="118"/>
      <c r="AC650" s="134"/>
      <c r="AD650" s="134"/>
      <c r="AE650" s="134"/>
      <c r="AF650" s="117"/>
      <c r="AG650" s="124"/>
      <c r="AH650" s="124"/>
      <c r="AI650" s="124"/>
    </row>
    <row r="651" ht="12.0" customHeight="1">
      <c r="A651" s="112"/>
      <c r="B651" s="112"/>
      <c r="C651" s="112"/>
      <c r="D651" s="117"/>
      <c r="E651" s="114"/>
      <c r="F651" s="117"/>
      <c r="G651" s="117"/>
      <c r="H651" s="136"/>
      <c r="I651" s="117"/>
      <c r="J651" s="117"/>
      <c r="K651" s="118"/>
      <c r="L651" s="119"/>
      <c r="M651" s="120"/>
      <c r="N651" s="135"/>
      <c r="O651" s="120"/>
      <c r="P651" s="119"/>
      <c r="Q651" s="120"/>
      <c r="R651" s="118"/>
      <c r="S651" s="119"/>
      <c r="T651" s="119"/>
      <c r="U651" s="119"/>
      <c r="V651" s="119"/>
      <c r="W651" s="117"/>
      <c r="X651" s="119"/>
      <c r="Y651" s="117"/>
      <c r="Z651" s="117"/>
      <c r="AA651" s="134"/>
      <c r="AB651" s="118"/>
      <c r="AC651" s="134"/>
      <c r="AD651" s="134"/>
      <c r="AE651" s="134"/>
      <c r="AF651" s="117"/>
      <c r="AG651" s="124"/>
      <c r="AH651" s="124"/>
      <c r="AI651" s="124"/>
    </row>
    <row r="652" ht="12.0" customHeight="1">
      <c r="A652" s="112"/>
      <c r="B652" s="112"/>
      <c r="C652" s="112"/>
      <c r="D652" s="117"/>
      <c r="E652" s="114"/>
      <c r="F652" s="117"/>
      <c r="G652" s="117"/>
      <c r="H652" s="136"/>
      <c r="I652" s="117"/>
      <c r="J652" s="117"/>
      <c r="K652" s="118"/>
      <c r="L652" s="119"/>
      <c r="M652" s="120"/>
      <c r="N652" s="135"/>
      <c r="O652" s="120"/>
      <c r="P652" s="119"/>
      <c r="Q652" s="120"/>
      <c r="R652" s="118"/>
      <c r="S652" s="119"/>
      <c r="T652" s="119"/>
      <c r="U652" s="119"/>
      <c r="V652" s="119"/>
      <c r="W652" s="117"/>
      <c r="X652" s="119"/>
      <c r="Y652" s="117"/>
      <c r="Z652" s="117"/>
      <c r="AA652" s="134"/>
      <c r="AB652" s="118"/>
      <c r="AC652" s="134"/>
      <c r="AD652" s="134"/>
      <c r="AE652" s="134"/>
      <c r="AF652" s="117"/>
      <c r="AG652" s="124"/>
      <c r="AH652" s="124"/>
      <c r="AI652" s="124"/>
    </row>
    <row r="653" ht="12.0" customHeight="1">
      <c r="A653" s="112"/>
      <c r="B653" s="112"/>
      <c r="C653" s="112"/>
      <c r="D653" s="117"/>
      <c r="E653" s="114"/>
      <c r="F653" s="117"/>
      <c r="G653" s="117"/>
      <c r="H653" s="136"/>
      <c r="I653" s="117"/>
      <c r="J653" s="117"/>
      <c r="K653" s="118"/>
      <c r="L653" s="119"/>
      <c r="M653" s="120"/>
      <c r="N653" s="135"/>
      <c r="O653" s="120"/>
      <c r="P653" s="119"/>
      <c r="Q653" s="120"/>
      <c r="R653" s="118"/>
      <c r="S653" s="119"/>
      <c r="T653" s="119"/>
      <c r="U653" s="119"/>
      <c r="V653" s="119"/>
      <c r="W653" s="117"/>
      <c r="X653" s="119"/>
      <c r="Y653" s="117"/>
      <c r="Z653" s="117"/>
      <c r="AA653" s="134"/>
      <c r="AB653" s="118"/>
      <c r="AC653" s="134"/>
      <c r="AD653" s="134"/>
      <c r="AE653" s="134"/>
      <c r="AF653" s="117"/>
      <c r="AG653" s="124"/>
      <c r="AH653" s="124"/>
      <c r="AI653" s="124"/>
    </row>
    <row r="654" ht="12.0" customHeight="1">
      <c r="A654" s="112"/>
      <c r="B654" s="112"/>
      <c r="C654" s="112"/>
      <c r="D654" s="117"/>
      <c r="E654" s="114"/>
      <c r="F654" s="117"/>
      <c r="G654" s="117"/>
      <c r="H654" s="136"/>
      <c r="I654" s="117"/>
      <c r="J654" s="117"/>
      <c r="K654" s="118"/>
      <c r="L654" s="119"/>
      <c r="M654" s="120"/>
      <c r="N654" s="135"/>
      <c r="O654" s="120"/>
      <c r="P654" s="119"/>
      <c r="Q654" s="120"/>
      <c r="R654" s="118"/>
      <c r="S654" s="119"/>
      <c r="T654" s="119"/>
      <c r="U654" s="119"/>
      <c r="V654" s="119"/>
      <c r="W654" s="117"/>
      <c r="X654" s="119"/>
      <c r="Y654" s="117"/>
      <c r="Z654" s="117"/>
      <c r="AA654" s="134"/>
      <c r="AB654" s="118"/>
      <c r="AC654" s="134"/>
      <c r="AD654" s="134"/>
      <c r="AE654" s="134"/>
      <c r="AF654" s="117"/>
      <c r="AG654" s="124"/>
      <c r="AH654" s="124"/>
      <c r="AI654" s="124"/>
    </row>
    <row r="655" ht="12.0" customHeight="1">
      <c r="A655" s="112"/>
      <c r="B655" s="112"/>
      <c r="C655" s="112"/>
      <c r="D655" s="117"/>
      <c r="E655" s="114"/>
      <c r="F655" s="117"/>
      <c r="G655" s="117"/>
      <c r="H655" s="136"/>
      <c r="I655" s="117"/>
      <c r="J655" s="117"/>
      <c r="K655" s="118"/>
      <c r="L655" s="119"/>
      <c r="M655" s="120"/>
      <c r="N655" s="135"/>
      <c r="O655" s="120"/>
      <c r="P655" s="119"/>
      <c r="Q655" s="120"/>
      <c r="R655" s="118"/>
      <c r="S655" s="119"/>
      <c r="T655" s="119"/>
      <c r="U655" s="119"/>
      <c r="V655" s="119"/>
      <c r="W655" s="117"/>
      <c r="X655" s="119"/>
      <c r="Y655" s="117"/>
      <c r="Z655" s="117"/>
      <c r="AA655" s="134"/>
      <c r="AB655" s="118"/>
      <c r="AC655" s="134"/>
      <c r="AD655" s="134"/>
      <c r="AE655" s="134"/>
      <c r="AF655" s="117"/>
      <c r="AG655" s="124"/>
      <c r="AH655" s="124"/>
      <c r="AI655" s="124"/>
    </row>
    <row r="656" ht="12.0" customHeight="1">
      <c r="A656" s="112"/>
      <c r="B656" s="112"/>
      <c r="C656" s="112"/>
      <c r="D656" s="117"/>
      <c r="E656" s="114"/>
      <c r="F656" s="117"/>
      <c r="G656" s="117"/>
      <c r="H656" s="136"/>
      <c r="I656" s="117"/>
      <c r="J656" s="117"/>
      <c r="K656" s="118"/>
      <c r="L656" s="119"/>
      <c r="M656" s="120"/>
      <c r="N656" s="135"/>
      <c r="O656" s="120"/>
      <c r="P656" s="119"/>
      <c r="Q656" s="120"/>
      <c r="R656" s="118"/>
      <c r="S656" s="119"/>
      <c r="T656" s="119"/>
      <c r="U656" s="119"/>
      <c r="V656" s="119"/>
      <c r="W656" s="117"/>
      <c r="X656" s="119"/>
      <c r="Y656" s="117"/>
      <c r="Z656" s="117"/>
      <c r="AA656" s="134"/>
      <c r="AB656" s="118"/>
      <c r="AC656" s="134"/>
      <c r="AD656" s="134"/>
      <c r="AE656" s="134"/>
      <c r="AF656" s="117"/>
      <c r="AG656" s="124"/>
      <c r="AH656" s="124"/>
      <c r="AI656" s="124"/>
    </row>
    <row r="657" ht="12.0" customHeight="1">
      <c r="A657" s="112"/>
      <c r="B657" s="112"/>
      <c r="C657" s="112"/>
      <c r="D657" s="117"/>
      <c r="E657" s="114"/>
      <c r="F657" s="117"/>
      <c r="G657" s="117"/>
      <c r="H657" s="136"/>
      <c r="I657" s="117"/>
      <c r="J657" s="117"/>
      <c r="K657" s="118"/>
      <c r="L657" s="119"/>
      <c r="M657" s="120"/>
      <c r="N657" s="135"/>
      <c r="O657" s="120"/>
      <c r="P657" s="119"/>
      <c r="Q657" s="120"/>
      <c r="R657" s="118"/>
      <c r="S657" s="119"/>
      <c r="T657" s="119"/>
      <c r="U657" s="119"/>
      <c r="V657" s="119"/>
      <c r="W657" s="117"/>
      <c r="X657" s="119"/>
      <c r="Y657" s="117"/>
      <c r="Z657" s="117"/>
      <c r="AA657" s="134"/>
      <c r="AB657" s="118"/>
      <c r="AC657" s="134"/>
      <c r="AD657" s="134"/>
      <c r="AE657" s="134"/>
      <c r="AF657" s="117"/>
      <c r="AG657" s="124"/>
      <c r="AH657" s="124"/>
      <c r="AI657" s="124"/>
    </row>
    <row r="658" ht="12.0" customHeight="1">
      <c r="A658" s="112"/>
      <c r="B658" s="112"/>
      <c r="C658" s="112"/>
      <c r="D658" s="117"/>
      <c r="E658" s="114"/>
      <c r="F658" s="117"/>
      <c r="G658" s="117"/>
      <c r="H658" s="136"/>
      <c r="I658" s="117"/>
      <c r="J658" s="117"/>
      <c r="K658" s="118"/>
      <c r="L658" s="119"/>
      <c r="M658" s="120"/>
      <c r="N658" s="135"/>
      <c r="O658" s="120"/>
      <c r="P658" s="119"/>
      <c r="Q658" s="120"/>
      <c r="R658" s="118"/>
      <c r="S658" s="119"/>
      <c r="T658" s="119"/>
      <c r="U658" s="119"/>
      <c r="V658" s="119"/>
      <c r="W658" s="117"/>
      <c r="X658" s="119"/>
      <c r="Y658" s="117"/>
      <c r="Z658" s="117"/>
      <c r="AA658" s="134"/>
      <c r="AB658" s="118"/>
      <c r="AC658" s="134"/>
      <c r="AD658" s="134"/>
      <c r="AE658" s="134"/>
      <c r="AF658" s="117"/>
      <c r="AG658" s="124"/>
      <c r="AH658" s="124"/>
      <c r="AI658" s="124"/>
    </row>
    <row r="659" ht="12.0" customHeight="1">
      <c r="A659" s="112"/>
      <c r="B659" s="112"/>
      <c r="C659" s="112"/>
      <c r="D659" s="117"/>
      <c r="E659" s="114"/>
      <c r="F659" s="117"/>
      <c r="G659" s="117"/>
      <c r="H659" s="136"/>
      <c r="I659" s="117"/>
      <c r="J659" s="117"/>
      <c r="K659" s="118"/>
      <c r="L659" s="119"/>
      <c r="M659" s="120"/>
      <c r="N659" s="135"/>
      <c r="O659" s="120"/>
      <c r="P659" s="119"/>
      <c r="Q659" s="120"/>
      <c r="R659" s="118"/>
      <c r="S659" s="119"/>
      <c r="T659" s="119"/>
      <c r="U659" s="119"/>
      <c r="V659" s="119"/>
      <c r="W659" s="117"/>
      <c r="X659" s="119"/>
      <c r="Y659" s="117"/>
      <c r="Z659" s="117"/>
      <c r="AA659" s="134"/>
      <c r="AB659" s="118"/>
      <c r="AC659" s="134"/>
      <c r="AD659" s="134"/>
      <c r="AE659" s="134"/>
      <c r="AF659" s="117"/>
      <c r="AG659" s="124"/>
      <c r="AH659" s="124"/>
      <c r="AI659" s="124"/>
    </row>
    <row r="660" ht="12.0" customHeight="1">
      <c r="A660" s="112"/>
      <c r="B660" s="112"/>
      <c r="C660" s="112"/>
      <c r="D660" s="117"/>
      <c r="E660" s="114"/>
      <c r="F660" s="117"/>
      <c r="G660" s="117"/>
      <c r="H660" s="136"/>
      <c r="I660" s="117"/>
      <c r="J660" s="117"/>
      <c r="K660" s="118"/>
      <c r="L660" s="119"/>
      <c r="M660" s="120"/>
      <c r="N660" s="135"/>
      <c r="O660" s="120"/>
      <c r="P660" s="119"/>
      <c r="Q660" s="120"/>
      <c r="R660" s="118"/>
      <c r="S660" s="119"/>
      <c r="T660" s="119"/>
      <c r="U660" s="119"/>
      <c r="V660" s="119"/>
      <c r="W660" s="117"/>
      <c r="X660" s="119"/>
      <c r="Y660" s="117"/>
      <c r="Z660" s="117"/>
      <c r="AA660" s="134"/>
      <c r="AB660" s="118"/>
      <c r="AC660" s="134"/>
      <c r="AD660" s="134"/>
      <c r="AE660" s="134"/>
      <c r="AF660" s="117"/>
      <c r="AG660" s="124"/>
      <c r="AH660" s="124"/>
      <c r="AI660" s="124"/>
    </row>
    <row r="661" ht="12.0" customHeight="1">
      <c r="A661" s="112"/>
      <c r="B661" s="112"/>
      <c r="C661" s="112"/>
      <c r="D661" s="117"/>
      <c r="E661" s="114"/>
      <c r="F661" s="117"/>
      <c r="G661" s="117"/>
      <c r="H661" s="136"/>
      <c r="I661" s="117"/>
      <c r="J661" s="117"/>
      <c r="K661" s="118"/>
      <c r="L661" s="119"/>
      <c r="M661" s="120"/>
      <c r="N661" s="135"/>
      <c r="O661" s="120"/>
      <c r="P661" s="119"/>
      <c r="Q661" s="120"/>
      <c r="R661" s="118"/>
      <c r="S661" s="119"/>
      <c r="T661" s="119"/>
      <c r="U661" s="119"/>
      <c r="V661" s="119"/>
      <c r="W661" s="117"/>
      <c r="X661" s="119"/>
      <c r="Y661" s="117"/>
      <c r="Z661" s="117"/>
      <c r="AA661" s="134"/>
      <c r="AB661" s="118"/>
      <c r="AC661" s="134"/>
      <c r="AD661" s="134"/>
      <c r="AE661" s="134"/>
      <c r="AF661" s="117"/>
      <c r="AG661" s="124"/>
      <c r="AH661" s="124"/>
      <c r="AI661" s="124"/>
    </row>
    <row r="662" ht="12.0" customHeight="1">
      <c r="A662" s="112"/>
      <c r="B662" s="112"/>
      <c r="C662" s="112"/>
      <c r="D662" s="117"/>
      <c r="E662" s="114"/>
      <c r="F662" s="117"/>
      <c r="G662" s="117"/>
      <c r="H662" s="136"/>
      <c r="I662" s="117"/>
      <c r="J662" s="117"/>
      <c r="K662" s="118"/>
      <c r="L662" s="119"/>
      <c r="M662" s="120"/>
      <c r="N662" s="135"/>
      <c r="O662" s="120"/>
      <c r="P662" s="119"/>
      <c r="Q662" s="120"/>
      <c r="R662" s="118"/>
      <c r="S662" s="119"/>
      <c r="T662" s="119"/>
      <c r="U662" s="119"/>
      <c r="V662" s="119"/>
      <c r="W662" s="117"/>
      <c r="X662" s="119"/>
      <c r="Y662" s="117"/>
      <c r="Z662" s="117"/>
      <c r="AA662" s="134"/>
      <c r="AB662" s="118"/>
      <c r="AC662" s="134"/>
      <c r="AD662" s="134"/>
      <c r="AE662" s="134"/>
      <c r="AF662" s="117"/>
      <c r="AG662" s="124"/>
      <c r="AH662" s="124"/>
      <c r="AI662" s="124"/>
    </row>
    <row r="663" ht="12.0" customHeight="1">
      <c r="A663" s="112"/>
      <c r="B663" s="112"/>
      <c r="C663" s="112"/>
      <c r="D663" s="117"/>
      <c r="E663" s="114"/>
      <c r="F663" s="117"/>
      <c r="G663" s="117"/>
      <c r="H663" s="136"/>
      <c r="I663" s="117"/>
      <c r="J663" s="117"/>
      <c r="K663" s="118"/>
      <c r="L663" s="119"/>
      <c r="M663" s="120"/>
      <c r="N663" s="135"/>
      <c r="O663" s="120"/>
      <c r="P663" s="119"/>
      <c r="Q663" s="120"/>
      <c r="R663" s="118"/>
      <c r="S663" s="119"/>
      <c r="T663" s="119"/>
      <c r="U663" s="119"/>
      <c r="V663" s="119"/>
      <c r="W663" s="117"/>
      <c r="X663" s="119"/>
      <c r="Y663" s="117"/>
      <c r="Z663" s="117"/>
      <c r="AA663" s="134"/>
      <c r="AB663" s="118"/>
      <c r="AC663" s="134"/>
      <c r="AD663" s="134"/>
      <c r="AE663" s="134"/>
      <c r="AF663" s="117"/>
      <c r="AG663" s="124"/>
      <c r="AH663" s="124"/>
      <c r="AI663" s="124"/>
    </row>
    <row r="664" ht="12.0" customHeight="1">
      <c r="A664" s="112"/>
      <c r="B664" s="112"/>
      <c r="C664" s="112"/>
      <c r="D664" s="117"/>
      <c r="E664" s="114"/>
      <c r="F664" s="117"/>
      <c r="G664" s="117"/>
      <c r="H664" s="136"/>
      <c r="I664" s="117"/>
      <c r="J664" s="117"/>
      <c r="K664" s="118"/>
      <c r="L664" s="119"/>
      <c r="M664" s="120"/>
      <c r="N664" s="135"/>
      <c r="O664" s="120"/>
      <c r="P664" s="119"/>
      <c r="Q664" s="120"/>
      <c r="R664" s="118"/>
      <c r="S664" s="119"/>
      <c r="T664" s="119"/>
      <c r="U664" s="119"/>
      <c r="V664" s="119"/>
      <c r="W664" s="117"/>
      <c r="X664" s="119"/>
      <c r="Y664" s="117"/>
      <c r="Z664" s="117"/>
      <c r="AA664" s="134"/>
      <c r="AB664" s="118"/>
      <c r="AC664" s="134"/>
      <c r="AD664" s="134"/>
      <c r="AE664" s="134"/>
      <c r="AF664" s="117"/>
      <c r="AG664" s="124"/>
      <c r="AH664" s="124"/>
      <c r="AI664" s="124"/>
    </row>
    <row r="665" ht="12.0" customHeight="1">
      <c r="A665" s="112"/>
      <c r="B665" s="112"/>
      <c r="C665" s="112"/>
      <c r="D665" s="117"/>
      <c r="E665" s="114"/>
      <c r="F665" s="117"/>
      <c r="G665" s="117"/>
      <c r="H665" s="136"/>
      <c r="I665" s="117"/>
      <c r="J665" s="117"/>
      <c r="K665" s="118"/>
      <c r="L665" s="119"/>
      <c r="M665" s="120"/>
      <c r="N665" s="135"/>
      <c r="O665" s="120"/>
      <c r="P665" s="119"/>
      <c r="Q665" s="120"/>
      <c r="R665" s="118"/>
      <c r="S665" s="119"/>
      <c r="T665" s="119"/>
      <c r="U665" s="119"/>
      <c r="V665" s="119"/>
      <c r="W665" s="117"/>
      <c r="X665" s="119"/>
      <c r="Y665" s="117"/>
      <c r="Z665" s="117"/>
      <c r="AA665" s="134"/>
      <c r="AB665" s="118"/>
      <c r="AC665" s="134"/>
      <c r="AD665" s="134"/>
      <c r="AE665" s="134"/>
      <c r="AF665" s="117"/>
      <c r="AG665" s="124"/>
      <c r="AH665" s="124"/>
      <c r="AI665" s="124"/>
    </row>
    <row r="666" ht="12.0" customHeight="1">
      <c r="A666" s="112"/>
      <c r="B666" s="112"/>
      <c r="C666" s="112"/>
      <c r="D666" s="117"/>
      <c r="E666" s="114"/>
      <c r="F666" s="117"/>
      <c r="G666" s="117"/>
      <c r="H666" s="136"/>
      <c r="I666" s="117"/>
      <c r="J666" s="117"/>
      <c r="K666" s="118"/>
      <c r="L666" s="119"/>
      <c r="M666" s="120"/>
      <c r="N666" s="135"/>
      <c r="O666" s="120"/>
      <c r="P666" s="119"/>
      <c r="Q666" s="120"/>
      <c r="R666" s="118"/>
      <c r="S666" s="119"/>
      <c r="T666" s="119"/>
      <c r="U666" s="119"/>
      <c r="V666" s="119"/>
      <c r="W666" s="117"/>
      <c r="X666" s="119"/>
      <c r="Y666" s="117"/>
      <c r="Z666" s="117"/>
      <c r="AA666" s="134"/>
      <c r="AB666" s="118"/>
      <c r="AC666" s="134"/>
      <c r="AD666" s="134"/>
      <c r="AE666" s="134"/>
      <c r="AF666" s="117"/>
      <c r="AG666" s="124"/>
      <c r="AH666" s="124"/>
      <c r="AI666" s="124"/>
    </row>
    <row r="667" ht="12.0" customHeight="1">
      <c r="A667" s="112"/>
      <c r="B667" s="112"/>
      <c r="C667" s="112"/>
      <c r="D667" s="117"/>
      <c r="E667" s="114"/>
      <c r="F667" s="117"/>
      <c r="G667" s="117"/>
      <c r="H667" s="136"/>
      <c r="I667" s="117"/>
      <c r="J667" s="117"/>
      <c r="K667" s="118"/>
      <c r="L667" s="119"/>
      <c r="M667" s="120"/>
      <c r="N667" s="135"/>
      <c r="O667" s="120"/>
      <c r="P667" s="119"/>
      <c r="Q667" s="120"/>
      <c r="R667" s="118"/>
      <c r="S667" s="119"/>
      <c r="T667" s="119"/>
      <c r="U667" s="119"/>
      <c r="V667" s="119"/>
      <c r="W667" s="117"/>
      <c r="X667" s="119"/>
      <c r="Y667" s="117"/>
      <c r="Z667" s="117"/>
      <c r="AA667" s="134"/>
      <c r="AB667" s="118"/>
      <c r="AC667" s="134"/>
      <c r="AD667" s="134"/>
      <c r="AE667" s="134"/>
      <c r="AF667" s="117"/>
      <c r="AG667" s="124"/>
      <c r="AH667" s="124"/>
      <c r="AI667" s="124"/>
    </row>
    <row r="668" ht="12.0" customHeight="1">
      <c r="A668" s="112"/>
      <c r="B668" s="112"/>
      <c r="C668" s="112"/>
      <c r="D668" s="117"/>
      <c r="E668" s="114"/>
      <c r="F668" s="117"/>
      <c r="G668" s="117"/>
      <c r="H668" s="136"/>
      <c r="I668" s="117"/>
      <c r="J668" s="117"/>
      <c r="K668" s="118"/>
      <c r="L668" s="119"/>
      <c r="M668" s="120"/>
      <c r="N668" s="135"/>
      <c r="O668" s="120"/>
      <c r="P668" s="119"/>
      <c r="Q668" s="120"/>
      <c r="R668" s="118"/>
      <c r="S668" s="119"/>
      <c r="T668" s="119"/>
      <c r="U668" s="119"/>
      <c r="V668" s="119"/>
      <c r="W668" s="117"/>
      <c r="X668" s="119"/>
      <c r="Y668" s="117"/>
      <c r="Z668" s="117"/>
      <c r="AA668" s="134"/>
      <c r="AB668" s="118"/>
      <c r="AC668" s="134"/>
      <c r="AD668" s="134"/>
      <c r="AE668" s="134"/>
      <c r="AF668" s="117"/>
      <c r="AG668" s="124"/>
      <c r="AH668" s="124"/>
      <c r="AI668" s="124"/>
    </row>
    <row r="669" ht="12.0" customHeight="1">
      <c r="A669" s="112"/>
      <c r="B669" s="112"/>
      <c r="C669" s="112"/>
      <c r="D669" s="117"/>
      <c r="E669" s="114"/>
      <c r="F669" s="117"/>
      <c r="G669" s="117"/>
      <c r="H669" s="136"/>
      <c r="I669" s="117"/>
      <c r="J669" s="117"/>
      <c r="K669" s="118"/>
      <c r="L669" s="119"/>
      <c r="M669" s="120"/>
      <c r="N669" s="135"/>
      <c r="O669" s="120"/>
      <c r="P669" s="119"/>
      <c r="Q669" s="120"/>
      <c r="R669" s="118"/>
      <c r="S669" s="119"/>
      <c r="T669" s="119"/>
      <c r="U669" s="119"/>
      <c r="V669" s="119"/>
      <c r="W669" s="117"/>
      <c r="X669" s="119"/>
      <c r="Y669" s="117"/>
      <c r="Z669" s="117"/>
      <c r="AA669" s="134"/>
      <c r="AB669" s="118"/>
      <c r="AC669" s="134"/>
      <c r="AD669" s="134"/>
      <c r="AE669" s="134"/>
      <c r="AF669" s="117"/>
      <c r="AG669" s="124"/>
      <c r="AH669" s="124"/>
      <c r="AI669" s="124"/>
    </row>
    <row r="670" ht="12.0" customHeight="1">
      <c r="A670" s="112"/>
      <c r="B670" s="112"/>
      <c r="C670" s="112"/>
      <c r="D670" s="117"/>
      <c r="E670" s="114"/>
      <c r="F670" s="117"/>
      <c r="G670" s="117"/>
      <c r="H670" s="136"/>
      <c r="I670" s="117"/>
      <c r="J670" s="117"/>
      <c r="K670" s="118"/>
      <c r="L670" s="119"/>
      <c r="M670" s="120"/>
      <c r="N670" s="135"/>
      <c r="O670" s="120"/>
      <c r="P670" s="119"/>
      <c r="Q670" s="120"/>
      <c r="R670" s="118"/>
      <c r="S670" s="119"/>
      <c r="T670" s="119"/>
      <c r="U670" s="119"/>
      <c r="V670" s="119"/>
      <c r="W670" s="117"/>
      <c r="X670" s="119"/>
      <c r="Y670" s="117"/>
      <c r="Z670" s="117"/>
      <c r="AA670" s="134"/>
      <c r="AB670" s="118"/>
      <c r="AC670" s="134"/>
      <c r="AD670" s="134"/>
      <c r="AE670" s="134"/>
      <c r="AF670" s="117"/>
      <c r="AG670" s="124"/>
      <c r="AH670" s="124"/>
      <c r="AI670" s="124"/>
    </row>
    <row r="671" ht="12.0" customHeight="1">
      <c r="A671" s="112"/>
      <c r="B671" s="112"/>
      <c r="C671" s="112"/>
      <c r="D671" s="117"/>
      <c r="E671" s="114"/>
      <c r="F671" s="117"/>
      <c r="G671" s="117"/>
      <c r="H671" s="136"/>
      <c r="I671" s="117"/>
      <c r="J671" s="117"/>
      <c r="K671" s="118"/>
      <c r="L671" s="119"/>
      <c r="M671" s="120"/>
      <c r="N671" s="135"/>
      <c r="O671" s="120"/>
      <c r="P671" s="119"/>
      <c r="Q671" s="120"/>
      <c r="R671" s="118"/>
      <c r="S671" s="119"/>
      <c r="T671" s="119"/>
      <c r="U671" s="119"/>
      <c r="V671" s="119"/>
      <c r="W671" s="117"/>
      <c r="X671" s="119"/>
      <c r="Y671" s="117"/>
      <c r="Z671" s="117"/>
      <c r="AA671" s="134"/>
      <c r="AB671" s="118"/>
      <c r="AC671" s="134"/>
      <c r="AD671" s="134"/>
      <c r="AE671" s="134"/>
      <c r="AF671" s="117"/>
      <c r="AG671" s="124"/>
      <c r="AH671" s="124"/>
      <c r="AI671" s="124"/>
    </row>
    <row r="672" ht="12.0" customHeight="1">
      <c r="A672" s="112"/>
      <c r="B672" s="112"/>
      <c r="C672" s="112"/>
      <c r="D672" s="117"/>
      <c r="E672" s="114"/>
      <c r="F672" s="117"/>
      <c r="G672" s="117"/>
      <c r="H672" s="136"/>
      <c r="I672" s="117"/>
      <c r="J672" s="117"/>
      <c r="K672" s="118"/>
      <c r="L672" s="119"/>
      <c r="M672" s="120"/>
      <c r="N672" s="135"/>
      <c r="O672" s="120"/>
      <c r="P672" s="119"/>
      <c r="Q672" s="120"/>
      <c r="R672" s="118"/>
      <c r="S672" s="119"/>
      <c r="T672" s="119"/>
      <c r="U672" s="119"/>
      <c r="V672" s="119"/>
      <c r="W672" s="117"/>
      <c r="X672" s="119"/>
      <c r="Y672" s="117"/>
      <c r="Z672" s="117"/>
      <c r="AA672" s="134"/>
      <c r="AB672" s="118"/>
      <c r="AC672" s="134"/>
      <c r="AD672" s="134"/>
      <c r="AE672" s="134"/>
      <c r="AF672" s="117"/>
      <c r="AG672" s="124"/>
      <c r="AH672" s="124"/>
      <c r="AI672" s="124"/>
    </row>
    <row r="673" ht="12.0" customHeight="1">
      <c r="A673" s="112"/>
      <c r="B673" s="112"/>
      <c r="C673" s="112"/>
      <c r="D673" s="117"/>
      <c r="E673" s="114"/>
      <c r="F673" s="117"/>
      <c r="G673" s="117"/>
      <c r="H673" s="136"/>
      <c r="I673" s="117"/>
      <c r="J673" s="117"/>
      <c r="K673" s="118"/>
      <c r="L673" s="119"/>
      <c r="M673" s="120"/>
      <c r="N673" s="135"/>
      <c r="O673" s="120"/>
      <c r="P673" s="119"/>
      <c r="Q673" s="120"/>
      <c r="R673" s="118"/>
      <c r="S673" s="119"/>
      <c r="T673" s="119"/>
      <c r="U673" s="119"/>
      <c r="V673" s="119"/>
      <c r="W673" s="117"/>
      <c r="X673" s="119"/>
      <c r="Y673" s="117"/>
      <c r="Z673" s="117"/>
      <c r="AA673" s="134"/>
      <c r="AB673" s="118"/>
      <c r="AC673" s="134"/>
      <c r="AD673" s="134"/>
      <c r="AE673" s="134"/>
      <c r="AF673" s="117"/>
      <c r="AG673" s="124"/>
      <c r="AH673" s="124"/>
      <c r="AI673" s="124"/>
    </row>
    <row r="674" ht="12.0" customHeight="1">
      <c r="A674" s="112"/>
      <c r="B674" s="112"/>
      <c r="C674" s="112"/>
      <c r="D674" s="117"/>
      <c r="E674" s="114"/>
      <c r="F674" s="117"/>
      <c r="G674" s="117"/>
      <c r="H674" s="136"/>
      <c r="I674" s="117"/>
      <c r="J674" s="117"/>
      <c r="K674" s="118"/>
      <c r="L674" s="119"/>
      <c r="M674" s="120"/>
      <c r="N674" s="135"/>
      <c r="O674" s="120"/>
      <c r="P674" s="119"/>
      <c r="Q674" s="120"/>
      <c r="R674" s="118"/>
      <c r="S674" s="119"/>
      <c r="T674" s="119"/>
      <c r="U674" s="119"/>
      <c r="V674" s="119"/>
      <c r="W674" s="117"/>
      <c r="X674" s="119"/>
      <c r="Y674" s="117"/>
      <c r="Z674" s="117"/>
      <c r="AA674" s="134"/>
      <c r="AB674" s="118"/>
      <c r="AC674" s="134"/>
      <c r="AD674" s="134"/>
      <c r="AE674" s="134"/>
      <c r="AF674" s="117"/>
      <c r="AG674" s="124"/>
      <c r="AH674" s="124"/>
      <c r="AI674" s="124"/>
    </row>
    <row r="675" ht="12.0" customHeight="1">
      <c r="A675" s="112"/>
      <c r="B675" s="112"/>
      <c r="C675" s="112"/>
      <c r="D675" s="117"/>
      <c r="E675" s="114"/>
      <c r="F675" s="117"/>
      <c r="G675" s="117"/>
      <c r="H675" s="136"/>
      <c r="I675" s="117"/>
      <c r="J675" s="117"/>
      <c r="K675" s="118"/>
      <c r="L675" s="119"/>
      <c r="M675" s="120"/>
      <c r="N675" s="135"/>
      <c r="O675" s="120"/>
      <c r="P675" s="119"/>
      <c r="Q675" s="120"/>
      <c r="R675" s="118"/>
      <c r="S675" s="119"/>
      <c r="T675" s="119"/>
      <c r="U675" s="119"/>
      <c r="V675" s="119"/>
      <c r="W675" s="117"/>
      <c r="X675" s="119"/>
      <c r="Y675" s="117"/>
      <c r="Z675" s="117"/>
      <c r="AA675" s="134"/>
      <c r="AB675" s="118"/>
      <c r="AC675" s="134"/>
      <c r="AD675" s="134"/>
      <c r="AE675" s="134"/>
      <c r="AF675" s="117"/>
      <c r="AG675" s="124"/>
      <c r="AH675" s="124"/>
      <c r="AI675" s="124"/>
    </row>
    <row r="676" ht="12.0" customHeight="1">
      <c r="A676" s="112"/>
      <c r="B676" s="112"/>
      <c r="C676" s="112"/>
      <c r="D676" s="117"/>
      <c r="E676" s="114"/>
      <c r="F676" s="117"/>
      <c r="G676" s="117"/>
      <c r="H676" s="136"/>
      <c r="I676" s="117"/>
      <c r="J676" s="117"/>
      <c r="K676" s="118"/>
      <c r="L676" s="119"/>
      <c r="M676" s="120"/>
      <c r="N676" s="135"/>
      <c r="O676" s="120"/>
      <c r="P676" s="119"/>
      <c r="Q676" s="120"/>
      <c r="R676" s="118"/>
      <c r="S676" s="119"/>
      <c r="T676" s="119"/>
      <c r="U676" s="119"/>
      <c r="V676" s="119"/>
      <c r="W676" s="117"/>
      <c r="X676" s="119"/>
      <c r="Y676" s="117"/>
      <c r="Z676" s="117"/>
      <c r="AA676" s="134"/>
      <c r="AB676" s="118"/>
      <c r="AC676" s="134"/>
      <c r="AD676" s="134"/>
      <c r="AE676" s="134"/>
      <c r="AF676" s="117"/>
      <c r="AG676" s="124"/>
      <c r="AH676" s="124"/>
      <c r="AI676" s="124"/>
    </row>
    <row r="677" ht="12.0" customHeight="1">
      <c r="A677" s="112"/>
      <c r="B677" s="112"/>
      <c r="C677" s="112"/>
      <c r="D677" s="117"/>
      <c r="E677" s="114"/>
      <c r="F677" s="117"/>
      <c r="G677" s="117"/>
      <c r="H677" s="136"/>
      <c r="I677" s="117"/>
      <c r="J677" s="117"/>
      <c r="K677" s="118"/>
      <c r="L677" s="119"/>
      <c r="M677" s="120"/>
      <c r="N677" s="135"/>
      <c r="O677" s="120"/>
      <c r="P677" s="119"/>
      <c r="Q677" s="120"/>
      <c r="R677" s="118"/>
      <c r="S677" s="119"/>
      <c r="T677" s="119"/>
      <c r="U677" s="119"/>
      <c r="V677" s="119"/>
      <c r="W677" s="117"/>
      <c r="X677" s="119"/>
      <c r="Y677" s="117"/>
      <c r="Z677" s="117"/>
      <c r="AA677" s="134"/>
      <c r="AB677" s="118"/>
      <c r="AC677" s="134"/>
      <c r="AD677" s="134"/>
      <c r="AE677" s="134"/>
      <c r="AF677" s="117"/>
      <c r="AG677" s="124"/>
      <c r="AH677" s="124"/>
      <c r="AI677" s="124"/>
    </row>
    <row r="678" ht="12.0" customHeight="1">
      <c r="A678" s="112"/>
      <c r="B678" s="112"/>
      <c r="C678" s="112"/>
      <c r="D678" s="117"/>
      <c r="E678" s="114"/>
      <c r="F678" s="117"/>
      <c r="G678" s="117"/>
      <c r="H678" s="136"/>
      <c r="I678" s="117"/>
      <c r="J678" s="117"/>
      <c r="K678" s="118"/>
      <c r="L678" s="119"/>
      <c r="M678" s="120"/>
      <c r="N678" s="135"/>
      <c r="O678" s="120"/>
      <c r="P678" s="119"/>
      <c r="Q678" s="120"/>
      <c r="R678" s="118"/>
      <c r="S678" s="119"/>
      <c r="T678" s="119"/>
      <c r="U678" s="119"/>
      <c r="V678" s="119"/>
      <c r="W678" s="117"/>
      <c r="X678" s="119"/>
      <c r="Y678" s="117"/>
      <c r="Z678" s="117"/>
      <c r="AA678" s="134"/>
      <c r="AB678" s="118"/>
      <c r="AC678" s="134"/>
      <c r="AD678" s="134"/>
      <c r="AE678" s="134"/>
      <c r="AF678" s="117"/>
      <c r="AG678" s="124"/>
      <c r="AH678" s="124"/>
      <c r="AI678" s="124"/>
    </row>
    <row r="679" ht="12.0" customHeight="1">
      <c r="A679" s="112"/>
      <c r="B679" s="112"/>
      <c r="C679" s="112"/>
      <c r="D679" s="117"/>
      <c r="E679" s="114"/>
      <c r="F679" s="117"/>
      <c r="G679" s="117"/>
      <c r="H679" s="136"/>
      <c r="I679" s="117"/>
      <c r="J679" s="117"/>
      <c r="K679" s="118"/>
      <c r="L679" s="119"/>
      <c r="M679" s="120"/>
      <c r="N679" s="135"/>
      <c r="O679" s="120"/>
      <c r="P679" s="119"/>
      <c r="Q679" s="120"/>
      <c r="R679" s="118"/>
      <c r="S679" s="119"/>
      <c r="T679" s="119"/>
      <c r="U679" s="119"/>
      <c r="V679" s="119"/>
      <c r="W679" s="117"/>
      <c r="X679" s="119"/>
      <c r="Y679" s="117"/>
      <c r="Z679" s="117"/>
      <c r="AA679" s="134"/>
      <c r="AB679" s="118"/>
      <c r="AC679" s="134"/>
      <c r="AD679" s="134"/>
      <c r="AE679" s="134"/>
      <c r="AF679" s="117"/>
      <c r="AG679" s="124"/>
      <c r="AH679" s="124"/>
      <c r="AI679" s="124"/>
    </row>
    <row r="680" ht="12.0" customHeight="1">
      <c r="A680" s="112"/>
      <c r="B680" s="112"/>
      <c r="C680" s="112"/>
      <c r="D680" s="117"/>
      <c r="E680" s="114"/>
      <c r="F680" s="117"/>
      <c r="G680" s="117"/>
      <c r="H680" s="136"/>
      <c r="I680" s="117"/>
      <c r="J680" s="117"/>
      <c r="K680" s="118"/>
      <c r="L680" s="119"/>
      <c r="M680" s="120"/>
      <c r="N680" s="135"/>
      <c r="O680" s="120"/>
      <c r="P680" s="119"/>
      <c r="Q680" s="120"/>
      <c r="R680" s="118"/>
      <c r="S680" s="119"/>
      <c r="T680" s="119"/>
      <c r="U680" s="119"/>
      <c r="V680" s="119"/>
      <c r="W680" s="117"/>
      <c r="X680" s="119"/>
      <c r="Y680" s="117"/>
      <c r="Z680" s="117"/>
      <c r="AA680" s="134"/>
      <c r="AB680" s="118"/>
      <c r="AC680" s="134"/>
      <c r="AD680" s="134"/>
      <c r="AE680" s="134"/>
      <c r="AF680" s="117"/>
      <c r="AG680" s="124"/>
      <c r="AH680" s="124"/>
      <c r="AI680" s="124"/>
    </row>
    <row r="681" ht="12.0" customHeight="1">
      <c r="A681" s="112"/>
      <c r="B681" s="112"/>
      <c r="C681" s="112"/>
      <c r="D681" s="117"/>
      <c r="E681" s="114"/>
      <c r="F681" s="117"/>
      <c r="G681" s="117"/>
      <c r="H681" s="136"/>
      <c r="I681" s="117"/>
      <c r="J681" s="117"/>
      <c r="K681" s="118"/>
      <c r="L681" s="119"/>
      <c r="M681" s="120"/>
      <c r="N681" s="135"/>
      <c r="O681" s="120"/>
      <c r="P681" s="119"/>
      <c r="Q681" s="120"/>
      <c r="R681" s="118"/>
      <c r="S681" s="119"/>
      <c r="T681" s="119"/>
      <c r="U681" s="119"/>
      <c r="V681" s="119"/>
      <c r="W681" s="117"/>
      <c r="X681" s="119"/>
      <c r="Y681" s="117"/>
      <c r="Z681" s="117"/>
      <c r="AA681" s="134"/>
      <c r="AB681" s="118"/>
      <c r="AC681" s="134"/>
      <c r="AD681" s="134"/>
      <c r="AE681" s="134"/>
      <c r="AF681" s="117"/>
      <c r="AG681" s="124"/>
      <c r="AH681" s="124"/>
      <c r="AI681" s="124"/>
    </row>
    <row r="682" ht="12.0" customHeight="1">
      <c r="A682" s="112"/>
      <c r="B682" s="112"/>
      <c r="C682" s="112"/>
      <c r="D682" s="117"/>
      <c r="E682" s="114"/>
      <c r="F682" s="117"/>
      <c r="G682" s="117"/>
      <c r="H682" s="136"/>
      <c r="I682" s="117"/>
      <c r="J682" s="117"/>
      <c r="K682" s="118"/>
      <c r="L682" s="119"/>
      <c r="M682" s="120"/>
      <c r="N682" s="135"/>
      <c r="O682" s="120"/>
      <c r="P682" s="119"/>
      <c r="Q682" s="120"/>
      <c r="R682" s="118"/>
      <c r="S682" s="119"/>
      <c r="T682" s="119"/>
      <c r="U682" s="119"/>
      <c r="V682" s="119"/>
      <c r="W682" s="117"/>
      <c r="X682" s="119"/>
      <c r="Y682" s="117"/>
      <c r="Z682" s="117"/>
      <c r="AA682" s="134"/>
      <c r="AB682" s="118"/>
      <c r="AC682" s="134"/>
      <c r="AD682" s="134"/>
      <c r="AE682" s="134"/>
      <c r="AF682" s="117"/>
      <c r="AG682" s="124"/>
      <c r="AH682" s="124"/>
      <c r="AI682" s="124"/>
    </row>
    <row r="683" ht="12.0" customHeight="1">
      <c r="A683" s="112"/>
      <c r="B683" s="112"/>
      <c r="C683" s="112"/>
      <c r="D683" s="117"/>
      <c r="E683" s="114"/>
      <c r="F683" s="117"/>
      <c r="G683" s="117"/>
      <c r="H683" s="136"/>
      <c r="I683" s="117"/>
      <c r="J683" s="117"/>
      <c r="K683" s="118"/>
      <c r="L683" s="119"/>
      <c r="M683" s="120"/>
      <c r="N683" s="135"/>
      <c r="O683" s="120"/>
      <c r="P683" s="119"/>
      <c r="Q683" s="120"/>
      <c r="R683" s="118"/>
      <c r="S683" s="119"/>
      <c r="T683" s="119"/>
      <c r="U683" s="119"/>
      <c r="V683" s="119"/>
      <c r="W683" s="117"/>
      <c r="X683" s="119"/>
      <c r="Y683" s="117"/>
      <c r="Z683" s="117"/>
      <c r="AA683" s="134"/>
      <c r="AB683" s="118"/>
      <c r="AC683" s="134"/>
      <c r="AD683" s="134"/>
      <c r="AE683" s="134"/>
      <c r="AF683" s="117"/>
      <c r="AG683" s="124"/>
      <c r="AH683" s="124"/>
      <c r="AI683" s="124"/>
    </row>
    <row r="684" ht="12.0" customHeight="1">
      <c r="A684" s="112"/>
      <c r="B684" s="112"/>
      <c r="C684" s="112"/>
      <c r="D684" s="117"/>
      <c r="E684" s="114"/>
      <c r="F684" s="117"/>
      <c r="G684" s="117"/>
      <c r="H684" s="136"/>
      <c r="I684" s="117"/>
      <c r="J684" s="117"/>
      <c r="K684" s="118"/>
      <c r="L684" s="119"/>
      <c r="M684" s="120"/>
      <c r="N684" s="135"/>
      <c r="O684" s="120"/>
      <c r="P684" s="119"/>
      <c r="Q684" s="120"/>
      <c r="R684" s="118"/>
      <c r="S684" s="119"/>
      <c r="T684" s="119"/>
      <c r="U684" s="119"/>
      <c r="V684" s="119"/>
      <c r="W684" s="117"/>
      <c r="X684" s="119"/>
      <c r="Y684" s="117"/>
      <c r="Z684" s="117"/>
      <c r="AA684" s="134"/>
      <c r="AB684" s="118"/>
      <c r="AC684" s="134"/>
      <c r="AD684" s="134"/>
      <c r="AE684" s="134"/>
      <c r="AF684" s="117"/>
      <c r="AG684" s="124"/>
      <c r="AH684" s="124"/>
      <c r="AI684" s="124"/>
    </row>
    <row r="685" ht="12.0" customHeight="1">
      <c r="A685" s="112"/>
      <c r="B685" s="112"/>
      <c r="C685" s="112"/>
      <c r="D685" s="117"/>
      <c r="E685" s="114"/>
      <c r="F685" s="117"/>
      <c r="G685" s="117"/>
      <c r="H685" s="136"/>
      <c r="I685" s="117"/>
      <c r="J685" s="117"/>
      <c r="K685" s="118"/>
      <c r="L685" s="119"/>
      <c r="M685" s="120"/>
      <c r="N685" s="135"/>
      <c r="O685" s="120"/>
      <c r="P685" s="119"/>
      <c r="Q685" s="120"/>
      <c r="R685" s="118"/>
      <c r="S685" s="119"/>
      <c r="T685" s="119"/>
      <c r="U685" s="119"/>
      <c r="V685" s="119"/>
      <c r="W685" s="117"/>
      <c r="X685" s="119"/>
      <c r="Y685" s="117"/>
      <c r="Z685" s="117"/>
      <c r="AA685" s="134"/>
      <c r="AB685" s="118"/>
      <c r="AC685" s="134"/>
      <c r="AD685" s="134"/>
      <c r="AE685" s="134"/>
      <c r="AF685" s="117"/>
      <c r="AG685" s="124"/>
      <c r="AH685" s="124"/>
      <c r="AI685" s="124"/>
    </row>
    <row r="686" ht="12.0" customHeight="1">
      <c r="A686" s="112"/>
      <c r="B686" s="112"/>
      <c r="C686" s="112"/>
      <c r="D686" s="117"/>
      <c r="E686" s="114"/>
      <c r="F686" s="117"/>
      <c r="G686" s="117"/>
      <c r="H686" s="136"/>
      <c r="I686" s="117"/>
      <c r="J686" s="117"/>
      <c r="K686" s="118"/>
      <c r="L686" s="119"/>
      <c r="M686" s="120"/>
      <c r="N686" s="135"/>
      <c r="O686" s="120"/>
      <c r="P686" s="119"/>
      <c r="Q686" s="120"/>
      <c r="R686" s="118"/>
      <c r="S686" s="119"/>
      <c r="T686" s="119"/>
      <c r="U686" s="119"/>
      <c r="V686" s="119"/>
      <c r="W686" s="117"/>
      <c r="X686" s="119"/>
      <c r="Y686" s="117"/>
      <c r="Z686" s="117"/>
      <c r="AA686" s="134"/>
      <c r="AB686" s="118"/>
      <c r="AC686" s="134"/>
      <c r="AD686" s="134"/>
      <c r="AE686" s="134"/>
      <c r="AF686" s="117"/>
      <c r="AG686" s="124"/>
      <c r="AH686" s="124"/>
      <c r="AI686" s="124"/>
    </row>
    <row r="687" ht="12.0" customHeight="1">
      <c r="A687" s="112"/>
      <c r="B687" s="112"/>
      <c r="C687" s="112"/>
      <c r="D687" s="117"/>
      <c r="E687" s="114"/>
      <c r="F687" s="117"/>
      <c r="G687" s="117"/>
      <c r="H687" s="136"/>
      <c r="I687" s="117"/>
      <c r="J687" s="117"/>
      <c r="K687" s="118"/>
      <c r="L687" s="119"/>
      <c r="M687" s="120"/>
      <c r="N687" s="135"/>
      <c r="O687" s="120"/>
      <c r="P687" s="119"/>
      <c r="Q687" s="120"/>
      <c r="R687" s="118"/>
      <c r="S687" s="119"/>
      <c r="T687" s="119"/>
      <c r="U687" s="119"/>
      <c r="V687" s="119"/>
      <c r="W687" s="117"/>
      <c r="X687" s="119"/>
      <c r="Y687" s="117"/>
      <c r="Z687" s="117"/>
      <c r="AA687" s="134"/>
      <c r="AB687" s="118"/>
      <c r="AC687" s="134"/>
      <c r="AD687" s="134"/>
      <c r="AE687" s="134"/>
      <c r="AF687" s="117"/>
      <c r="AG687" s="124"/>
      <c r="AH687" s="124"/>
      <c r="AI687" s="124"/>
    </row>
    <row r="688" ht="12.0" customHeight="1">
      <c r="A688" s="112"/>
      <c r="B688" s="112"/>
      <c r="C688" s="112"/>
      <c r="D688" s="117"/>
      <c r="E688" s="114"/>
      <c r="F688" s="117"/>
      <c r="G688" s="117"/>
      <c r="H688" s="136"/>
      <c r="I688" s="117"/>
      <c r="J688" s="117"/>
      <c r="K688" s="118"/>
      <c r="L688" s="119"/>
      <c r="M688" s="120"/>
      <c r="N688" s="135"/>
      <c r="O688" s="120"/>
      <c r="P688" s="119"/>
      <c r="Q688" s="120"/>
      <c r="R688" s="118"/>
      <c r="S688" s="119"/>
      <c r="T688" s="119"/>
      <c r="U688" s="119"/>
      <c r="V688" s="119"/>
      <c r="W688" s="117"/>
      <c r="X688" s="119"/>
      <c r="Y688" s="117"/>
      <c r="Z688" s="117"/>
      <c r="AA688" s="134"/>
      <c r="AB688" s="118"/>
      <c r="AC688" s="134"/>
      <c r="AD688" s="134"/>
      <c r="AE688" s="134"/>
      <c r="AF688" s="117"/>
      <c r="AG688" s="124"/>
      <c r="AH688" s="124"/>
      <c r="AI688" s="124"/>
    </row>
    <row r="689" ht="12.0" customHeight="1">
      <c r="A689" s="112"/>
      <c r="B689" s="112"/>
      <c r="C689" s="112"/>
      <c r="D689" s="117"/>
      <c r="E689" s="114"/>
      <c r="F689" s="117"/>
      <c r="G689" s="117"/>
      <c r="H689" s="136"/>
      <c r="I689" s="117"/>
      <c r="J689" s="117"/>
      <c r="K689" s="118"/>
      <c r="L689" s="119"/>
      <c r="M689" s="120"/>
      <c r="N689" s="135"/>
      <c r="O689" s="120"/>
      <c r="P689" s="119"/>
      <c r="Q689" s="120"/>
      <c r="R689" s="118"/>
      <c r="S689" s="119"/>
      <c r="T689" s="119"/>
      <c r="U689" s="119"/>
      <c r="V689" s="119"/>
      <c r="W689" s="117"/>
      <c r="X689" s="119"/>
      <c r="Y689" s="117"/>
      <c r="Z689" s="117"/>
      <c r="AA689" s="134"/>
      <c r="AB689" s="118"/>
      <c r="AC689" s="134"/>
      <c r="AD689" s="134"/>
      <c r="AE689" s="134"/>
      <c r="AF689" s="117"/>
      <c r="AG689" s="124"/>
      <c r="AH689" s="124"/>
      <c r="AI689" s="124"/>
    </row>
    <row r="690" ht="12.0" customHeight="1">
      <c r="A690" s="112"/>
      <c r="B690" s="112"/>
      <c r="C690" s="112"/>
      <c r="D690" s="117"/>
      <c r="E690" s="114"/>
      <c r="F690" s="117"/>
      <c r="G690" s="117"/>
      <c r="H690" s="136"/>
      <c r="I690" s="117"/>
      <c r="J690" s="117"/>
      <c r="K690" s="118"/>
      <c r="L690" s="119"/>
      <c r="M690" s="120"/>
      <c r="N690" s="135"/>
      <c r="O690" s="120"/>
      <c r="P690" s="119"/>
      <c r="Q690" s="120"/>
      <c r="R690" s="118"/>
      <c r="S690" s="119"/>
      <c r="T690" s="119"/>
      <c r="U690" s="119"/>
      <c r="V690" s="119"/>
      <c r="W690" s="117"/>
      <c r="X690" s="119"/>
      <c r="Y690" s="117"/>
      <c r="Z690" s="117"/>
      <c r="AA690" s="134"/>
      <c r="AB690" s="118"/>
      <c r="AC690" s="134"/>
      <c r="AD690" s="134"/>
      <c r="AE690" s="134"/>
      <c r="AF690" s="117"/>
      <c r="AG690" s="124"/>
      <c r="AH690" s="124"/>
      <c r="AI690" s="124"/>
    </row>
    <row r="691" ht="12.0" customHeight="1">
      <c r="A691" s="112"/>
      <c r="B691" s="112"/>
      <c r="C691" s="112"/>
      <c r="D691" s="117"/>
      <c r="E691" s="114"/>
      <c r="F691" s="117"/>
      <c r="G691" s="117"/>
      <c r="H691" s="136"/>
      <c r="I691" s="117"/>
      <c r="J691" s="117"/>
      <c r="K691" s="118"/>
      <c r="L691" s="119"/>
      <c r="M691" s="120"/>
      <c r="N691" s="135"/>
      <c r="O691" s="120"/>
      <c r="P691" s="119"/>
      <c r="Q691" s="120"/>
      <c r="R691" s="118"/>
      <c r="S691" s="119"/>
      <c r="T691" s="119"/>
      <c r="U691" s="119"/>
      <c r="V691" s="119"/>
      <c r="W691" s="117"/>
      <c r="X691" s="119"/>
      <c r="Y691" s="117"/>
      <c r="Z691" s="117"/>
      <c r="AA691" s="134"/>
      <c r="AB691" s="118"/>
      <c r="AC691" s="134"/>
      <c r="AD691" s="134"/>
      <c r="AE691" s="134"/>
      <c r="AF691" s="117"/>
      <c r="AG691" s="124"/>
      <c r="AH691" s="124"/>
      <c r="AI691" s="124"/>
    </row>
    <row r="692" ht="12.0" customHeight="1">
      <c r="A692" s="112"/>
      <c r="B692" s="112"/>
      <c r="C692" s="112"/>
      <c r="D692" s="117"/>
      <c r="E692" s="114"/>
      <c r="F692" s="117"/>
      <c r="G692" s="117"/>
      <c r="H692" s="136"/>
      <c r="I692" s="117"/>
      <c r="J692" s="117"/>
      <c r="K692" s="118"/>
      <c r="L692" s="119"/>
      <c r="M692" s="120"/>
      <c r="N692" s="135"/>
      <c r="O692" s="120"/>
      <c r="P692" s="119"/>
      <c r="Q692" s="120"/>
      <c r="R692" s="118"/>
      <c r="S692" s="119"/>
      <c r="T692" s="119"/>
      <c r="U692" s="119"/>
      <c r="V692" s="119"/>
      <c r="W692" s="117"/>
      <c r="X692" s="119"/>
      <c r="Y692" s="117"/>
      <c r="Z692" s="117"/>
      <c r="AA692" s="134"/>
      <c r="AB692" s="118"/>
      <c r="AC692" s="134"/>
      <c r="AD692" s="134"/>
      <c r="AE692" s="134"/>
      <c r="AF692" s="117"/>
      <c r="AG692" s="124"/>
      <c r="AH692" s="124"/>
      <c r="AI692" s="124"/>
    </row>
    <row r="693" ht="12.0" customHeight="1">
      <c r="A693" s="112"/>
      <c r="B693" s="112"/>
      <c r="C693" s="112"/>
      <c r="D693" s="117"/>
      <c r="E693" s="114"/>
      <c r="F693" s="117"/>
      <c r="G693" s="117"/>
      <c r="H693" s="136"/>
      <c r="I693" s="117"/>
      <c r="J693" s="117"/>
      <c r="K693" s="118"/>
      <c r="L693" s="119"/>
      <c r="M693" s="120"/>
      <c r="N693" s="135"/>
      <c r="O693" s="120"/>
      <c r="P693" s="119"/>
      <c r="Q693" s="120"/>
      <c r="R693" s="118"/>
      <c r="S693" s="119"/>
      <c r="T693" s="119"/>
      <c r="U693" s="119"/>
      <c r="V693" s="119"/>
      <c r="W693" s="117"/>
      <c r="X693" s="119"/>
      <c r="Y693" s="117"/>
      <c r="Z693" s="117"/>
      <c r="AA693" s="134"/>
      <c r="AB693" s="118"/>
      <c r="AC693" s="134"/>
      <c r="AD693" s="134"/>
      <c r="AE693" s="134"/>
      <c r="AF693" s="117"/>
      <c r="AG693" s="124"/>
      <c r="AH693" s="124"/>
      <c r="AI693" s="124"/>
    </row>
    <row r="694" ht="12.0" customHeight="1">
      <c r="A694" s="112"/>
      <c r="B694" s="112"/>
      <c r="C694" s="112"/>
      <c r="D694" s="117"/>
      <c r="E694" s="114"/>
      <c r="F694" s="117"/>
      <c r="G694" s="117"/>
      <c r="H694" s="136"/>
      <c r="I694" s="117"/>
      <c r="J694" s="117"/>
      <c r="K694" s="118"/>
      <c r="L694" s="119"/>
      <c r="M694" s="120"/>
      <c r="N694" s="135"/>
      <c r="O694" s="120"/>
      <c r="P694" s="119"/>
      <c r="Q694" s="120"/>
      <c r="R694" s="118"/>
      <c r="S694" s="119"/>
      <c r="T694" s="119"/>
      <c r="U694" s="119"/>
      <c r="V694" s="119"/>
      <c r="W694" s="117"/>
      <c r="X694" s="119"/>
      <c r="Y694" s="117"/>
      <c r="Z694" s="117"/>
      <c r="AA694" s="134"/>
      <c r="AB694" s="118"/>
      <c r="AC694" s="134"/>
      <c r="AD694" s="134"/>
      <c r="AE694" s="134"/>
      <c r="AF694" s="117"/>
      <c r="AG694" s="124"/>
      <c r="AH694" s="124"/>
      <c r="AI694" s="124"/>
    </row>
    <row r="695" ht="12.0" customHeight="1">
      <c r="A695" s="112"/>
      <c r="B695" s="112"/>
      <c r="C695" s="112"/>
      <c r="D695" s="117"/>
      <c r="E695" s="114"/>
      <c r="F695" s="117"/>
      <c r="G695" s="117"/>
      <c r="H695" s="136"/>
      <c r="I695" s="117"/>
      <c r="J695" s="117"/>
      <c r="K695" s="118"/>
      <c r="L695" s="119"/>
      <c r="M695" s="120"/>
      <c r="N695" s="135"/>
      <c r="O695" s="120"/>
      <c r="P695" s="119"/>
      <c r="Q695" s="120"/>
      <c r="R695" s="118"/>
      <c r="S695" s="119"/>
      <c r="T695" s="119"/>
      <c r="U695" s="119"/>
      <c r="V695" s="119"/>
      <c r="W695" s="117"/>
      <c r="X695" s="119"/>
      <c r="Y695" s="117"/>
      <c r="Z695" s="117"/>
      <c r="AA695" s="134"/>
      <c r="AB695" s="118"/>
      <c r="AC695" s="134"/>
      <c r="AD695" s="134"/>
      <c r="AE695" s="134"/>
      <c r="AF695" s="117"/>
      <c r="AG695" s="124"/>
      <c r="AH695" s="124"/>
      <c r="AI695" s="124"/>
    </row>
    <row r="696" ht="12.0" customHeight="1">
      <c r="A696" s="112"/>
      <c r="B696" s="112"/>
      <c r="C696" s="112"/>
      <c r="D696" s="117"/>
      <c r="E696" s="114"/>
      <c r="F696" s="117"/>
      <c r="G696" s="117"/>
      <c r="H696" s="136"/>
      <c r="I696" s="117"/>
      <c r="J696" s="117"/>
      <c r="K696" s="118"/>
      <c r="L696" s="119"/>
      <c r="M696" s="120"/>
      <c r="N696" s="135"/>
      <c r="O696" s="120"/>
      <c r="P696" s="119"/>
      <c r="Q696" s="120"/>
      <c r="R696" s="118"/>
      <c r="S696" s="119"/>
      <c r="T696" s="119"/>
      <c r="U696" s="119"/>
      <c r="V696" s="119"/>
      <c r="W696" s="117"/>
      <c r="X696" s="119"/>
      <c r="Y696" s="117"/>
      <c r="Z696" s="117"/>
      <c r="AA696" s="134"/>
      <c r="AB696" s="118"/>
      <c r="AC696" s="134"/>
      <c r="AD696" s="134"/>
      <c r="AE696" s="134"/>
      <c r="AF696" s="117"/>
      <c r="AG696" s="124"/>
      <c r="AH696" s="124"/>
      <c r="AI696" s="124"/>
    </row>
    <row r="697" ht="12.0" customHeight="1">
      <c r="A697" s="112"/>
      <c r="B697" s="112"/>
      <c r="C697" s="112"/>
      <c r="D697" s="117"/>
      <c r="E697" s="114"/>
      <c r="F697" s="117"/>
      <c r="G697" s="117"/>
      <c r="H697" s="136"/>
      <c r="I697" s="117"/>
      <c r="J697" s="117"/>
      <c r="K697" s="118"/>
      <c r="L697" s="119"/>
      <c r="M697" s="120"/>
      <c r="N697" s="135"/>
      <c r="O697" s="120"/>
      <c r="P697" s="119"/>
      <c r="Q697" s="120"/>
      <c r="R697" s="118"/>
      <c r="S697" s="119"/>
      <c r="T697" s="119"/>
      <c r="U697" s="119"/>
      <c r="V697" s="119"/>
      <c r="W697" s="117"/>
      <c r="X697" s="119"/>
      <c r="Y697" s="117"/>
      <c r="Z697" s="117"/>
      <c r="AA697" s="134"/>
      <c r="AB697" s="118"/>
      <c r="AC697" s="134"/>
      <c r="AD697" s="134"/>
      <c r="AE697" s="134"/>
      <c r="AF697" s="117"/>
      <c r="AG697" s="124"/>
      <c r="AH697" s="124"/>
      <c r="AI697" s="124"/>
    </row>
    <row r="698" ht="12.0" customHeight="1">
      <c r="A698" s="112"/>
      <c r="B698" s="112"/>
      <c r="C698" s="112"/>
      <c r="D698" s="117"/>
      <c r="E698" s="114"/>
      <c r="F698" s="117"/>
      <c r="G698" s="117"/>
      <c r="H698" s="136"/>
      <c r="I698" s="117"/>
      <c r="J698" s="117"/>
      <c r="K698" s="118"/>
      <c r="L698" s="119"/>
      <c r="M698" s="120"/>
      <c r="N698" s="135"/>
      <c r="O698" s="120"/>
      <c r="P698" s="119"/>
      <c r="Q698" s="120"/>
      <c r="R698" s="118"/>
      <c r="S698" s="119"/>
      <c r="T698" s="119"/>
      <c r="U698" s="119"/>
      <c r="V698" s="119"/>
      <c r="W698" s="117"/>
      <c r="X698" s="119"/>
      <c r="Y698" s="117"/>
      <c r="Z698" s="117"/>
      <c r="AA698" s="134"/>
      <c r="AB698" s="118"/>
      <c r="AC698" s="134"/>
      <c r="AD698" s="134"/>
      <c r="AE698" s="134"/>
      <c r="AF698" s="117"/>
      <c r="AG698" s="124"/>
      <c r="AH698" s="124"/>
      <c r="AI698" s="124"/>
    </row>
    <row r="699" ht="12.0" customHeight="1">
      <c r="A699" s="112"/>
      <c r="B699" s="112"/>
      <c r="C699" s="112"/>
      <c r="D699" s="117"/>
      <c r="E699" s="114"/>
      <c r="F699" s="117"/>
      <c r="G699" s="117"/>
      <c r="H699" s="136"/>
      <c r="I699" s="117"/>
      <c r="J699" s="117"/>
      <c r="K699" s="118"/>
      <c r="L699" s="119"/>
      <c r="M699" s="120"/>
      <c r="N699" s="135"/>
      <c r="O699" s="120"/>
      <c r="P699" s="119"/>
      <c r="Q699" s="120"/>
      <c r="R699" s="118"/>
      <c r="S699" s="119"/>
      <c r="T699" s="119"/>
      <c r="U699" s="119"/>
      <c r="V699" s="119"/>
      <c r="W699" s="117"/>
      <c r="X699" s="119"/>
      <c r="Y699" s="117"/>
      <c r="Z699" s="117"/>
      <c r="AA699" s="134"/>
      <c r="AB699" s="118"/>
      <c r="AC699" s="134"/>
      <c r="AD699" s="134"/>
      <c r="AE699" s="134"/>
      <c r="AF699" s="117"/>
      <c r="AG699" s="124"/>
      <c r="AH699" s="124"/>
      <c r="AI699" s="124"/>
    </row>
    <row r="700" ht="12.0" customHeight="1">
      <c r="A700" s="112"/>
      <c r="B700" s="112"/>
      <c r="C700" s="112"/>
      <c r="D700" s="117"/>
      <c r="E700" s="114"/>
      <c r="F700" s="117"/>
      <c r="G700" s="117"/>
      <c r="H700" s="136"/>
      <c r="I700" s="117"/>
      <c r="J700" s="117"/>
      <c r="K700" s="118"/>
      <c r="L700" s="119"/>
      <c r="M700" s="120"/>
      <c r="N700" s="135"/>
      <c r="O700" s="120"/>
      <c r="P700" s="119"/>
      <c r="Q700" s="120"/>
      <c r="R700" s="118"/>
      <c r="S700" s="119"/>
      <c r="T700" s="119"/>
      <c r="U700" s="119"/>
      <c r="V700" s="119"/>
      <c r="W700" s="117"/>
      <c r="X700" s="119"/>
      <c r="Y700" s="117"/>
      <c r="Z700" s="117"/>
      <c r="AA700" s="134"/>
      <c r="AB700" s="118"/>
      <c r="AC700" s="134"/>
      <c r="AD700" s="134"/>
      <c r="AE700" s="134"/>
      <c r="AF700" s="117"/>
      <c r="AG700" s="124"/>
      <c r="AH700" s="124"/>
      <c r="AI700" s="124"/>
    </row>
    <row r="701" ht="12.0" customHeight="1">
      <c r="A701" s="112"/>
      <c r="B701" s="112"/>
      <c r="C701" s="112"/>
      <c r="D701" s="117"/>
      <c r="E701" s="114"/>
      <c r="F701" s="117"/>
      <c r="G701" s="117"/>
      <c r="H701" s="136"/>
      <c r="I701" s="117"/>
      <c r="J701" s="117"/>
      <c r="K701" s="118"/>
      <c r="L701" s="119"/>
      <c r="M701" s="120"/>
      <c r="N701" s="135"/>
      <c r="O701" s="120"/>
      <c r="P701" s="119"/>
      <c r="Q701" s="120"/>
      <c r="R701" s="118"/>
      <c r="S701" s="119"/>
      <c r="T701" s="119"/>
      <c r="U701" s="119"/>
      <c r="V701" s="119"/>
      <c r="W701" s="117"/>
      <c r="X701" s="119"/>
      <c r="Y701" s="117"/>
      <c r="Z701" s="117"/>
      <c r="AA701" s="134"/>
      <c r="AB701" s="118"/>
      <c r="AC701" s="134"/>
      <c r="AD701" s="134"/>
      <c r="AE701" s="134"/>
      <c r="AF701" s="117"/>
      <c r="AG701" s="124"/>
      <c r="AH701" s="124"/>
      <c r="AI701" s="124"/>
    </row>
    <row r="702" ht="12.0" customHeight="1">
      <c r="A702" s="112"/>
      <c r="B702" s="112"/>
      <c r="C702" s="112"/>
      <c r="D702" s="117"/>
      <c r="E702" s="114"/>
      <c r="F702" s="117"/>
      <c r="G702" s="117"/>
      <c r="H702" s="136"/>
      <c r="I702" s="117"/>
      <c r="J702" s="117"/>
      <c r="K702" s="118"/>
      <c r="L702" s="119"/>
      <c r="M702" s="120"/>
      <c r="N702" s="135"/>
      <c r="O702" s="120"/>
      <c r="P702" s="119"/>
      <c r="Q702" s="120"/>
      <c r="R702" s="118"/>
      <c r="S702" s="119"/>
      <c r="T702" s="119"/>
      <c r="U702" s="119"/>
      <c r="V702" s="119"/>
      <c r="W702" s="117"/>
      <c r="X702" s="119"/>
      <c r="Y702" s="117"/>
      <c r="Z702" s="117"/>
      <c r="AA702" s="134"/>
      <c r="AB702" s="118"/>
      <c r="AC702" s="134"/>
      <c r="AD702" s="134"/>
      <c r="AE702" s="134"/>
      <c r="AF702" s="117"/>
      <c r="AG702" s="124"/>
      <c r="AH702" s="124"/>
      <c r="AI702" s="124"/>
    </row>
    <row r="703" ht="12.0" customHeight="1">
      <c r="A703" s="112"/>
      <c r="B703" s="112"/>
      <c r="C703" s="112"/>
      <c r="D703" s="117"/>
      <c r="E703" s="114"/>
      <c r="F703" s="117"/>
      <c r="G703" s="117"/>
      <c r="H703" s="136"/>
      <c r="I703" s="117"/>
      <c r="J703" s="117"/>
      <c r="K703" s="118"/>
      <c r="L703" s="119"/>
      <c r="M703" s="120"/>
      <c r="N703" s="135"/>
      <c r="O703" s="120"/>
      <c r="P703" s="119"/>
      <c r="Q703" s="120"/>
      <c r="R703" s="118"/>
      <c r="S703" s="119"/>
      <c r="T703" s="119"/>
      <c r="U703" s="119"/>
      <c r="V703" s="119"/>
      <c r="W703" s="117"/>
      <c r="X703" s="119"/>
      <c r="Y703" s="117"/>
      <c r="Z703" s="117"/>
      <c r="AA703" s="134"/>
      <c r="AB703" s="118"/>
      <c r="AC703" s="134"/>
      <c r="AD703" s="134"/>
      <c r="AE703" s="134"/>
      <c r="AF703" s="117"/>
      <c r="AG703" s="124"/>
      <c r="AH703" s="124"/>
      <c r="AI703" s="124"/>
    </row>
    <row r="704" ht="12.0" customHeight="1">
      <c r="A704" s="112"/>
      <c r="B704" s="112"/>
      <c r="C704" s="112"/>
      <c r="D704" s="117"/>
      <c r="E704" s="114"/>
      <c r="F704" s="117"/>
      <c r="G704" s="117"/>
      <c r="H704" s="136"/>
      <c r="I704" s="117"/>
      <c r="J704" s="117"/>
      <c r="K704" s="118"/>
      <c r="L704" s="119"/>
      <c r="M704" s="120"/>
      <c r="N704" s="135"/>
      <c r="O704" s="120"/>
      <c r="P704" s="119"/>
      <c r="Q704" s="120"/>
      <c r="R704" s="118"/>
      <c r="S704" s="119"/>
      <c r="T704" s="119"/>
      <c r="U704" s="119"/>
      <c r="V704" s="119"/>
      <c r="W704" s="117"/>
      <c r="X704" s="119"/>
      <c r="Y704" s="117"/>
      <c r="Z704" s="117"/>
      <c r="AA704" s="134"/>
      <c r="AB704" s="118"/>
      <c r="AC704" s="134"/>
      <c r="AD704" s="134"/>
      <c r="AE704" s="134"/>
      <c r="AF704" s="117"/>
      <c r="AG704" s="124"/>
      <c r="AH704" s="124"/>
      <c r="AI704" s="124"/>
    </row>
    <row r="705" ht="12.0" customHeight="1">
      <c r="A705" s="112"/>
      <c r="B705" s="112"/>
      <c r="C705" s="112"/>
      <c r="D705" s="117"/>
      <c r="E705" s="114"/>
      <c r="F705" s="117"/>
      <c r="G705" s="117"/>
      <c r="H705" s="136"/>
      <c r="I705" s="117"/>
      <c r="J705" s="117"/>
      <c r="K705" s="118"/>
      <c r="L705" s="119"/>
      <c r="M705" s="120"/>
      <c r="N705" s="135"/>
      <c r="O705" s="120"/>
      <c r="P705" s="119"/>
      <c r="Q705" s="120"/>
      <c r="R705" s="118"/>
      <c r="S705" s="119"/>
      <c r="T705" s="119"/>
      <c r="U705" s="119"/>
      <c r="V705" s="119"/>
      <c r="W705" s="117"/>
      <c r="X705" s="119"/>
      <c r="Y705" s="117"/>
      <c r="Z705" s="117"/>
      <c r="AA705" s="134"/>
      <c r="AB705" s="118"/>
      <c r="AC705" s="134"/>
      <c r="AD705" s="134"/>
      <c r="AE705" s="134"/>
      <c r="AF705" s="117"/>
      <c r="AG705" s="124"/>
      <c r="AH705" s="124"/>
      <c r="AI705" s="124"/>
    </row>
    <row r="706" ht="12.0" customHeight="1">
      <c r="A706" s="112"/>
      <c r="B706" s="112"/>
      <c r="C706" s="112"/>
      <c r="D706" s="117"/>
      <c r="E706" s="114"/>
      <c r="F706" s="117"/>
      <c r="G706" s="117"/>
      <c r="H706" s="136"/>
      <c r="I706" s="117"/>
      <c r="J706" s="117"/>
      <c r="K706" s="118"/>
      <c r="L706" s="119"/>
      <c r="M706" s="120"/>
      <c r="N706" s="135"/>
      <c r="O706" s="120"/>
      <c r="P706" s="119"/>
      <c r="Q706" s="120"/>
      <c r="R706" s="118"/>
      <c r="S706" s="119"/>
      <c r="T706" s="119"/>
      <c r="U706" s="119"/>
      <c r="V706" s="119"/>
      <c r="W706" s="117"/>
      <c r="X706" s="119"/>
      <c r="Y706" s="117"/>
      <c r="Z706" s="117"/>
      <c r="AA706" s="134"/>
      <c r="AB706" s="118"/>
      <c r="AC706" s="134"/>
      <c r="AD706" s="134"/>
      <c r="AE706" s="134"/>
      <c r="AF706" s="117"/>
      <c r="AG706" s="124"/>
      <c r="AH706" s="124"/>
      <c r="AI706" s="124"/>
    </row>
    <row r="707" ht="12.0" customHeight="1">
      <c r="A707" s="112"/>
      <c r="B707" s="112"/>
      <c r="C707" s="112"/>
      <c r="D707" s="117"/>
      <c r="E707" s="114"/>
      <c r="F707" s="117"/>
      <c r="G707" s="117"/>
      <c r="H707" s="136"/>
      <c r="I707" s="117"/>
      <c r="J707" s="117"/>
      <c r="K707" s="118"/>
      <c r="L707" s="119"/>
      <c r="M707" s="120"/>
      <c r="N707" s="135"/>
      <c r="O707" s="120"/>
      <c r="P707" s="119"/>
      <c r="Q707" s="120"/>
      <c r="R707" s="118"/>
      <c r="S707" s="119"/>
      <c r="T707" s="119"/>
      <c r="U707" s="119"/>
      <c r="V707" s="119"/>
      <c r="W707" s="117"/>
      <c r="X707" s="119"/>
      <c r="Y707" s="117"/>
      <c r="Z707" s="117"/>
      <c r="AA707" s="134"/>
      <c r="AB707" s="118"/>
      <c r="AC707" s="134"/>
      <c r="AD707" s="134"/>
      <c r="AE707" s="134"/>
      <c r="AF707" s="117"/>
      <c r="AG707" s="124"/>
      <c r="AH707" s="124"/>
      <c r="AI707" s="124"/>
    </row>
    <row r="708" ht="12.0" customHeight="1">
      <c r="A708" s="112"/>
      <c r="B708" s="112"/>
      <c r="C708" s="112"/>
      <c r="D708" s="117"/>
      <c r="E708" s="114"/>
      <c r="F708" s="117"/>
      <c r="G708" s="117"/>
      <c r="H708" s="136"/>
      <c r="I708" s="117"/>
      <c r="J708" s="117"/>
      <c r="K708" s="118"/>
      <c r="L708" s="119"/>
      <c r="M708" s="120"/>
      <c r="N708" s="135"/>
      <c r="O708" s="120"/>
      <c r="P708" s="119"/>
      <c r="Q708" s="120"/>
      <c r="R708" s="118"/>
      <c r="S708" s="119"/>
      <c r="T708" s="119"/>
      <c r="U708" s="119"/>
      <c r="V708" s="119"/>
      <c r="W708" s="117"/>
      <c r="X708" s="119"/>
      <c r="Y708" s="117"/>
      <c r="Z708" s="117"/>
      <c r="AA708" s="134"/>
      <c r="AB708" s="118"/>
      <c r="AC708" s="134"/>
      <c r="AD708" s="134"/>
      <c r="AE708" s="134"/>
      <c r="AF708" s="117"/>
      <c r="AG708" s="124"/>
      <c r="AH708" s="124"/>
      <c r="AI708" s="124"/>
    </row>
    <row r="709" ht="12.0" customHeight="1">
      <c r="A709" s="112"/>
      <c r="B709" s="112"/>
      <c r="C709" s="112"/>
      <c r="D709" s="117"/>
      <c r="E709" s="114"/>
      <c r="F709" s="117"/>
      <c r="G709" s="117"/>
      <c r="H709" s="136"/>
      <c r="I709" s="117"/>
      <c r="J709" s="117"/>
      <c r="K709" s="118"/>
      <c r="L709" s="119"/>
      <c r="M709" s="120"/>
      <c r="N709" s="135"/>
      <c r="O709" s="120"/>
      <c r="P709" s="119"/>
      <c r="Q709" s="120"/>
      <c r="R709" s="118"/>
      <c r="S709" s="119"/>
      <c r="T709" s="119"/>
      <c r="U709" s="119"/>
      <c r="V709" s="119"/>
      <c r="W709" s="117"/>
      <c r="X709" s="119"/>
      <c r="Y709" s="117"/>
      <c r="Z709" s="117"/>
      <c r="AA709" s="134"/>
      <c r="AB709" s="118"/>
      <c r="AC709" s="134"/>
      <c r="AD709" s="134"/>
      <c r="AE709" s="134"/>
      <c r="AF709" s="117"/>
      <c r="AG709" s="124"/>
      <c r="AH709" s="124"/>
      <c r="AI709" s="124"/>
    </row>
    <row r="710" ht="12.0" customHeight="1">
      <c r="A710" s="112"/>
      <c r="B710" s="112"/>
      <c r="C710" s="112"/>
      <c r="D710" s="117"/>
      <c r="E710" s="114"/>
      <c r="F710" s="117"/>
      <c r="G710" s="117"/>
      <c r="H710" s="136"/>
      <c r="I710" s="117"/>
      <c r="J710" s="117"/>
      <c r="K710" s="118"/>
      <c r="L710" s="119"/>
      <c r="M710" s="120"/>
      <c r="N710" s="135"/>
      <c r="O710" s="120"/>
      <c r="P710" s="119"/>
      <c r="Q710" s="120"/>
      <c r="R710" s="118"/>
      <c r="S710" s="119"/>
      <c r="T710" s="119"/>
      <c r="U710" s="119"/>
      <c r="V710" s="119"/>
      <c r="W710" s="117"/>
      <c r="X710" s="119"/>
      <c r="Y710" s="117"/>
      <c r="Z710" s="117"/>
      <c r="AA710" s="134"/>
      <c r="AB710" s="118"/>
      <c r="AC710" s="134"/>
      <c r="AD710" s="134"/>
      <c r="AE710" s="134"/>
      <c r="AF710" s="117"/>
      <c r="AG710" s="124"/>
      <c r="AH710" s="124"/>
      <c r="AI710" s="124"/>
    </row>
    <row r="711" ht="12.0" customHeight="1">
      <c r="A711" s="112"/>
      <c r="B711" s="112"/>
      <c r="C711" s="112"/>
      <c r="D711" s="117"/>
      <c r="E711" s="114"/>
      <c r="F711" s="117"/>
      <c r="G711" s="117"/>
      <c r="H711" s="136"/>
      <c r="I711" s="117"/>
      <c r="J711" s="117"/>
      <c r="K711" s="118"/>
      <c r="L711" s="119"/>
      <c r="M711" s="120"/>
      <c r="N711" s="135"/>
      <c r="O711" s="120"/>
      <c r="P711" s="119"/>
      <c r="Q711" s="120"/>
      <c r="R711" s="118"/>
      <c r="S711" s="119"/>
      <c r="T711" s="119"/>
      <c r="U711" s="119"/>
      <c r="V711" s="119"/>
      <c r="W711" s="117"/>
      <c r="X711" s="119"/>
      <c r="Y711" s="117"/>
      <c r="Z711" s="117"/>
      <c r="AA711" s="134"/>
      <c r="AB711" s="118"/>
      <c r="AC711" s="134"/>
      <c r="AD711" s="134"/>
      <c r="AE711" s="134"/>
      <c r="AF711" s="117"/>
      <c r="AG711" s="124"/>
      <c r="AH711" s="124"/>
      <c r="AI711" s="124"/>
    </row>
    <row r="712" ht="12.0" customHeight="1">
      <c r="A712" s="112"/>
      <c r="B712" s="112"/>
      <c r="C712" s="112"/>
      <c r="D712" s="117"/>
      <c r="E712" s="114"/>
      <c r="F712" s="117"/>
      <c r="G712" s="117"/>
      <c r="H712" s="136"/>
      <c r="I712" s="117"/>
      <c r="J712" s="117"/>
      <c r="K712" s="118"/>
      <c r="L712" s="119"/>
      <c r="M712" s="120"/>
      <c r="N712" s="135"/>
      <c r="O712" s="120"/>
      <c r="P712" s="119"/>
      <c r="Q712" s="120"/>
      <c r="R712" s="118"/>
      <c r="S712" s="119"/>
      <c r="T712" s="119"/>
      <c r="U712" s="119"/>
      <c r="V712" s="119"/>
      <c r="W712" s="117"/>
      <c r="X712" s="119"/>
      <c r="Y712" s="117"/>
      <c r="Z712" s="117"/>
      <c r="AA712" s="134"/>
      <c r="AB712" s="118"/>
      <c r="AC712" s="134"/>
      <c r="AD712" s="134"/>
      <c r="AE712" s="134"/>
      <c r="AF712" s="117"/>
      <c r="AG712" s="124"/>
      <c r="AH712" s="124"/>
      <c r="AI712" s="124"/>
    </row>
    <row r="713" ht="12.0" customHeight="1">
      <c r="A713" s="112"/>
      <c r="B713" s="112"/>
      <c r="C713" s="112"/>
      <c r="D713" s="117"/>
      <c r="E713" s="114"/>
      <c r="F713" s="117"/>
      <c r="G713" s="117"/>
      <c r="H713" s="136"/>
      <c r="I713" s="117"/>
      <c r="J713" s="117"/>
      <c r="K713" s="118"/>
      <c r="L713" s="119"/>
      <c r="M713" s="120"/>
      <c r="N713" s="135"/>
      <c r="O713" s="120"/>
      <c r="P713" s="119"/>
      <c r="Q713" s="120"/>
      <c r="R713" s="118"/>
      <c r="S713" s="119"/>
      <c r="T713" s="119"/>
      <c r="U713" s="119"/>
      <c r="V713" s="119"/>
      <c r="W713" s="117"/>
      <c r="X713" s="119"/>
      <c r="Y713" s="117"/>
      <c r="Z713" s="117"/>
      <c r="AA713" s="134"/>
      <c r="AB713" s="118"/>
      <c r="AC713" s="134"/>
      <c r="AD713" s="134"/>
      <c r="AE713" s="134"/>
      <c r="AF713" s="117"/>
      <c r="AG713" s="124"/>
      <c r="AH713" s="124"/>
      <c r="AI713" s="124"/>
    </row>
    <row r="714" ht="12.0" customHeight="1">
      <c r="A714" s="112"/>
      <c r="B714" s="112"/>
      <c r="C714" s="112"/>
      <c r="D714" s="117"/>
      <c r="E714" s="114"/>
      <c r="F714" s="117"/>
      <c r="G714" s="117"/>
      <c r="H714" s="136"/>
      <c r="I714" s="117"/>
      <c r="J714" s="117"/>
      <c r="K714" s="118"/>
      <c r="L714" s="119"/>
      <c r="M714" s="120"/>
      <c r="N714" s="135"/>
      <c r="O714" s="120"/>
      <c r="P714" s="119"/>
      <c r="Q714" s="120"/>
      <c r="R714" s="118"/>
      <c r="S714" s="119"/>
      <c r="T714" s="119"/>
      <c r="U714" s="119"/>
      <c r="V714" s="119"/>
      <c r="W714" s="117"/>
      <c r="X714" s="119"/>
      <c r="Y714" s="117"/>
      <c r="Z714" s="117"/>
      <c r="AA714" s="134"/>
      <c r="AB714" s="118"/>
      <c r="AC714" s="134"/>
      <c r="AD714" s="134"/>
      <c r="AE714" s="134"/>
      <c r="AF714" s="117"/>
      <c r="AG714" s="124"/>
      <c r="AH714" s="124"/>
      <c r="AI714" s="124"/>
    </row>
    <row r="715" ht="12.0" customHeight="1">
      <c r="A715" s="112"/>
      <c r="B715" s="112"/>
      <c r="C715" s="112"/>
      <c r="D715" s="117"/>
      <c r="E715" s="114"/>
      <c r="F715" s="117"/>
      <c r="G715" s="117"/>
      <c r="H715" s="136"/>
      <c r="I715" s="117"/>
      <c r="J715" s="117"/>
      <c r="K715" s="118"/>
      <c r="L715" s="119"/>
      <c r="M715" s="120"/>
      <c r="N715" s="135"/>
      <c r="O715" s="120"/>
      <c r="P715" s="119"/>
      <c r="Q715" s="120"/>
      <c r="R715" s="118"/>
      <c r="S715" s="119"/>
      <c r="T715" s="119"/>
      <c r="U715" s="119"/>
      <c r="V715" s="119"/>
      <c r="W715" s="117"/>
      <c r="X715" s="119"/>
      <c r="Y715" s="117"/>
      <c r="Z715" s="117"/>
      <c r="AA715" s="134"/>
      <c r="AB715" s="118"/>
      <c r="AC715" s="134"/>
      <c r="AD715" s="134"/>
      <c r="AE715" s="134"/>
      <c r="AF715" s="117"/>
      <c r="AG715" s="124"/>
      <c r="AH715" s="124"/>
      <c r="AI715" s="124"/>
    </row>
    <row r="716" ht="12.0" customHeight="1">
      <c r="A716" s="112"/>
      <c r="B716" s="112"/>
      <c r="C716" s="112"/>
      <c r="D716" s="117"/>
      <c r="E716" s="114"/>
      <c r="F716" s="117"/>
      <c r="G716" s="117"/>
      <c r="H716" s="136"/>
      <c r="I716" s="117"/>
      <c r="J716" s="117"/>
      <c r="K716" s="118"/>
      <c r="L716" s="119"/>
      <c r="M716" s="120"/>
      <c r="N716" s="135"/>
      <c r="O716" s="120"/>
      <c r="P716" s="119"/>
      <c r="Q716" s="120"/>
      <c r="R716" s="118"/>
      <c r="S716" s="119"/>
      <c r="T716" s="119"/>
      <c r="U716" s="119"/>
      <c r="V716" s="119"/>
      <c r="W716" s="117"/>
      <c r="X716" s="119"/>
      <c r="Y716" s="117"/>
      <c r="Z716" s="117"/>
      <c r="AA716" s="134"/>
      <c r="AB716" s="118"/>
      <c r="AC716" s="134"/>
      <c r="AD716" s="134"/>
      <c r="AE716" s="134"/>
      <c r="AF716" s="117"/>
      <c r="AG716" s="124"/>
      <c r="AH716" s="124"/>
      <c r="AI716" s="124"/>
    </row>
    <row r="717" ht="12.0" customHeight="1">
      <c r="A717" s="112"/>
      <c r="B717" s="112"/>
      <c r="C717" s="112"/>
      <c r="D717" s="117"/>
      <c r="E717" s="114"/>
      <c r="F717" s="117"/>
      <c r="G717" s="117"/>
      <c r="H717" s="136"/>
      <c r="I717" s="117"/>
      <c r="J717" s="117"/>
      <c r="K717" s="118"/>
      <c r="L717" s="119"/>
      <c r="M717" s="120"/>
      <c r="N717" s="135"/>
      <c r="O717" s="120"/>
      <c r="P717" s="119"/>
      <c r="Q717" s="120"/>
      <c r="R717" s="118"/>
      <c r="S717" s="119"/>
      <c r="T717" s="119"/>
      <c r="U717" s="119"/>
      <c r="V717" s="119"/>
      <c r="W717" s="117"/>
      <c r="X717" s="119"/>
      <c r="Y717" s="117"/>
      <c r="Z717" s="117"/>
      <c r="AA717" s="134"/>
      <c r="AB717" s="118"/>
      <c r="AC717" s="134"/>
      <c r="AD717" s="134"/>
      <c r="AE717" s="134"/>
      <c r="AF717" s="117"/>
      <c r="AG717" s="124"/>
      <c r="AH717" s="124"/>
      <c r="AI717" s="124"/>
    </row>
    <row r="718" ht="12.0" customHeight="1">
      <c r="A718" s="112"/>
      <c r="B718" s="112"/>
      <c r="C718" s="112"/>
      <c r="D718" s="117"/>
      <c r="E718" s="114"/>
      <c r="F718" s="117"/>
      <c r="G718" s="117"/>
      <c r="H718" s="136"/>
      <c r="I718" s="117"/>
      <c r="J718" s="117"/>
      <c r="K718" s="118"/>
      <c r="L718" s="119"/>
      <c r="M718" s="120"/>
      <c r="N718" s="135"/>
      <c r="O718" s="120"/>
      <c r="P718" s="119"/>
      <c r="Q718" s="120"/>
      <c r="R718" s="118"/>
      <c r="S718" s="119"/>
      <c r="T718" s="119"/>
      <c r="U718" s="119"/>
      <c r="V718" s="119"/>
      <c r="W718" s="117"/>
      <c r="X718" s="119"/>
      <c r="Y718" s="117"/>
      <c r="Z718" s="117"/>
      <c r="AA718" s="134"/>
      <c r="AB718" s="118"/>
      <c r="AC718" s="134"/>
      <c r="AD718" s="134"/>
      <c r="AE718" s="134"/>
      <c r="AF718" s="117"/>
      <c r="AG718" s="124"/>
      <c r="AH718" s="124"/>
      <c r="AI718" s="124"/>
    </row>
    <row r="719" ht="12.0" customHeight="1">
      <c r="A719" s="112"/>
      <c r="B719" s="112"/>
      <c r="C719" s="112"/>
      <c r="D719" s="117"/>
      <c r="E719" s="114"/>
      <c r="F719" s="117"/>
      <c r="G719" s="117"/>
      <c r="H719" s="136"/>
      <c r="I719" s="117"/>
      <c r="J719" s="117"/>
      <c r="K719" s="118"/>
      <c r="L719" s="119"/>
      <c r="M719" s="120"/>
      <c r="N719" s="135"/>
      <c r="O719" s="120"/>
      <c r="P719" s="119"/>
      <c r="Q719" s="120"/>
      <c r="R719" s="118"/>
      <c r="S719" s="119"/>
      <c r="T719" s="119"/>
      <c r="U719" s="119"/>
      <c r="V719" s="119"/>
      <c r="W719" s="117"/>
      <c r="X719" s="119"/>
      <c r="Y719" s="117"/>
      <c r="Z719" s="117"/>
      <c r="AA719" s="134"/>
      <c r="AB719" s="118"/>
      <c r="AC719" s="134"/>
      <c r="AD719" s="134"/>
      <c r="AE719" s="134"/>
      <c r="AF719" s="117"/>
      <c r="AG719" s="124"/>
      <c r="AH719" s="124"/>
      <c r="AI719" s="124"/>
    </row>
    <row r="720" ht="12.0" customHeight="1">
      <c r="A720" s="112"/>
      <c r="B720" s="112"/>
      <c r="C720" s="112"/>
      <c r="D720" s="117"/>
      <c r="E720" s="114"/>
      <c r="F720" s="117"/>
      <c r="G720" s="117"/>
      <c r="H720" s="136"/>
      <c r="I720" s="117"/>
      <c r="J720" s="117"/>
      <c r="K720" s="118"/>
      <c r="L720" s="119"/>
      <c r="M720" s="120"/>
      <c r="N720" s="135"/>
      <c r="O720" s="120"/>
      <c r="P720" s="119"/>
      <c r="Q720" s="120"/>
      <c r="R720" s="118"/>
      <c r="S720" s="119"/>
      <c r="T720" s="119"/>
      <c r="U720" s="119"/>
      <c r="V720" s="119"/>
      <c r="W720" s="117"/>
      <c r="X720" s="119"/>
      <c r="Y720" s="117"/>
      <c r="Z720" s="117"/>
      <c r="AA720" s="134"/>
      <c r="AB720" s="118"/>
      <c r="AC720" s="134"/>
      <c r="AD720" s="134"/>
      <c r="AE720" s="134"/>
      <c r="AF720" s="117"/>
      <c r="AG720" s="124"/>
      <c r="AH720" s="124"/>
      <c r="AI720" s="124"/>
    </row>
    <row r="721" ht="12.0" customHeight="1">
      <c r="A721" s="112"/>
      <c r="B721" s="112"/>
      <c r="C721" s="112"/>
      <c r="D721" s="117"/>
      <c r="E721" s="114"/>
      <c r="F721" s="117"/>
      <c r="G721" s="117"/>
      <c r="H721" s="136"/>
      <c r="I721" s="117"/>
      <c r="J721" s="117"/>
      <c r="K721" s="118"/>
      <c r="L721" s="119"/>
      <c r="M721" s="120"/>
      <c r="N721" s="135"/>
      <c r="O721" s="120"/>
      <c r="P721" s="119"/>
      <c r="Q721" s="120"/>
      <c r="R721" s="118"/>
      <c r="S721" s="119"/>
      <c r="T721" s="119"/>
      <c r="U721" s="119"/>
      <c r="V721" s="119"/>
      <c r="W721" s="117"/>
      <c r="X721" s="119"/>
      <c r="Y721" s="117"/>
      <c r="Z721" s="117"/>
      <c r="AA721" s="134"/>
      <c r="AB721" s="118"/>
      <c r="AC721" s="134"/>
      <c r="AD721" s="134"/>
      <c r="AE721" s="134"/>
      <c r="AF721" s="117"/>
      <c r="AG721" s="124"/>
      <c r="AH721" s="124"/>
      <c r="AI721" s="124"/>
    </row>
    <row r="722" ht="12.0" customHeight="1">
      <c r="A722" s="112"/>
      <c r="B722" s="112"/>
      <c r="C722" s="112"/>
      <c r="D722" s="117"/>
      <c r="E722" s="114"/>
      <c r="F722" s="117"/>
      <c r="G722" s="117"/>
      <c r="H722" s="136"/>
      <c r="I722" s="117"/>
      <c r="J722" s="117"/>
      <c r="K722" s="118"/>
      <c r="L722" s="119"/>
      <c r="M722" s="120"/>
      <c r="N722" s="135"/>
      <c r="O722" s="120"/>
      <c r="P722" s="119"/>
      <c r="Q722" s="120"/>
      <c r="R722" s="118"/>
      <c r="S722" s="119"/>
      <c r="T722" s="119"/>
      <c r="U722" s="119"/>
      <c r="V722" s="119"/>
      <c r="W722" s="117"/>
      <c r="X722" s="119"/>
      <c r="Y722" s="117"/>
      <c r="Z722" s="117"/>
      <c r="AA722" s="134"/>
      <c r="AB722" s="118"/>
      <c r="AC722" s="134"/>
      <c r="AD722" s="134"/>
      <c r="AE722" s="134"/>
      <c r="AF722" s="117"/>
      <c r="AG722" s="124"/>
      <c r="AH722" s="124"/>
      <c r="AI722" s="124"/>
    </row>
    <row r="723" ht="12.0" customHeight="1">
      <c r="A723" s="112"/>
      <c r="B723" s="112"/>
      <c r="C723" s="112"/>
      <c r="D723" s="117"/>
      <c r="E723" s="114"/>
      <c r="F723" s="117"/>
      <c r="G723" s="117"/>
      <c r="H723" s="136"/>
      <c r="I723" s="117"/>
      <c r="J723" s="117"/>
      <c r="K723" s="118"/>
      <c r="L723" s="119"/>
      <c r="M723" s="120"/>
      <c r="N723" s="135"/>
      <c r="O723" s="120"/>
      <c r="P723" s="119"/>
      <c r="Q723" s="120"/>
      <c r="R723" s="118"/>
      <c r="S723" s="119"/>
      <c r="T723" s="119"/>
      <c r="U723" s="119"/>
      <c r="V723" s="119"/>
      <c r="W723" s="117"/>
      <c r="X723" s="119"/>
      <c r="Y723" s="117"/>
      <c r="Z723" s="117"/>
      <c r="AA723" s="134"/>
      <c r="AB723" s="118"/>
      <c r="AC723" s="134"/>
      <c r="AD723" s="134"/>
      <c r="AE723" s="134"/>
      <c r="AF723" s="117"/>
      <c r="AG723" s="124"/>
      <c r="AH723" s="124"/>
      <c r="AI723" s="124"/>
    </row>
    <row r="724" ht="12.0" customHeight="1">
      <c r="A724" s="112"/>
      <c r="B724" s="112"/>
      <c r="C724" s="112"/>
      <c r="D724" s="117"/>
      <c r="E724" s="114"/>
      <c r="F724" s="117"/>
      <c r="G724" s="117"/>
      <c r="H724" s="136"/>
      <c r="I724" s="117"/>
      <c r="J724" s="117"/>
      <c r="K724" s="118"/>
      <c r="L724" s="119"/>
      <c r="M724" s="120"/>
      <c r="N724" s="135"/>
      <c r="O724" s="120"/>
      <c r="P724" s="119"/>
      <c r="Q724" s="120"/>
      <c r="R724" s="118"/>
      <c r="S724" s="119"/>
      <c r="T724" s="119"/>
      <c r="U724" s="119"/>
      <c r="V724" s="119"/>
      <c r="W724" s="117"/>
      <c r="X724" s="119"/>
      <c r="Y724" s="117"/>
      <c r="Z724" s="117"/>
      <c r="AA724" s="134"/>
      <c r="AB724" s="118"/>
      <c r="AC724" s="134"/>
      <c r="AD724" s="134"/>
      <c r="AE724" s="134"/>
      <c r="AF724" s="117"/>
      <c r="AG724" s="124"/>
      <c r="AH724" s="124"/>
      <c r="AI724" s="124"/>
    </row>
    <row r="725" ht="12.0" customHeight="1">
      <c r="A725" s="112"/>
      <c r="B725" s="112"/>
      <c r="C725" s="112"/>
      <c r="D725" s="117"/>
      <c r="E725" s="114"/>
      <c r="F725" s="117"/>
      <c r="G725" s="117"/>
      <c r="H725" s="136"/>
      <c r="I725" s="117"/>
      <c r="J725" s="117"/>
      <c r="K725" s="118"/>
      <c r="L725" s="119"/>
      <c r="M725" s="120"/>
      <c r="N725" s="135"/>
      <c r="O725" s="120"/>
      <c r="P725" s="119"/>
      <c r="Q725" s="120"/>
      <c r="R725" s="118"/>
      <c r="S725" s="119"/>
      <c r="T725" s="119"/>
      <c r="U725" s="119"/>
      <c r="V725" s="119"/>
      <c r="W725" s="117"/>
      <c r="X725" s="119"/>
      <c r="Y725" s="117"/>
      <c r="Z725" s="117"/>
      <c r="AA725" s="134"/>
      <c r="AB725" s="118"/>
      <c r="AC725" s="134"/>
      <c r="AD725" s="134"/>
      <c r="AE725" s="134"/>
      <c r="AF725" s="117"/>
      <c r="AG725" s="124"/>
      <c r="AH725" s="124"/>
      <c r="AI725" s="124"/>
    </row>
    <row r="726" ht="12.0" customHeight="1">
      <c r="A726" s="112"/>
      <c r="B726" s="112"/>
      <c r="C726" s="112"/>
      <c r="D726" s="117"/>
      <c r="E726" s="114"/>
      <c r="F726" s="117"/>
      <c r="G726" s="117"/>
      <c r="H726" s="136"/>
      <c r="I726" s="117"/>
      <c r="J726" s="117"/>
      <c r="K726" s="118"/>
      <c r="L726" s="119"/>
      <c r="M726" s="120"/>
      <c r="N726" s="135"/>
      <c r="O726" s="120"/>
      <c r="P726" s="119"/>
      <c r="Q726" s="120"/>
      <c r="R726" s="118"/>
      <c r="S726" s="119"/>
      <c r="T726" s="119"/>
      <c r="U726" s="119"/>
      <c r="V726" s="119"/>
      <c r="W726" s="117"/>
      <c r="X726" s="119"/>
      <c r="Y726" s="117"/>
      <c r="Z726" s="117"/>
      <c r="AA726" s="134"/>
      <c r="AB726" s="118"/>
      <c r="AC726" s="134"/>
      <c r="AD726" s="134"/>
      <c r="AE726" s="134"/>
      <c r="AF726" s="117"/>
      <c r="AG726" s="124"/>
      <c r="AH726" s="124"/>
      <c r="AI726" s="124"/>
    </row>
    <row r="727" ht="12.0" customHeight="1">
      <c r="A727" s="112"/>
      <c r="B727" s="112"/>
      <c r="C727" s="112"/>
      <c r="D727" s="117"/>
      <c r="E727" s="114"/>
      <c r="F727" s="117"/>
      <c r="G727" s="117"/>
      <c r="H727" s="136"/>
      <c r="I727" s="117"/>
      <c r="J727" s="117"/>
      <c r="K727" s="118"/>
      <c r="L727" s="119"/>
      <c r="M727" s="120"/>
      <c r="N727" s="135"/>
      <c r="O727" s="120"/>
      <c r="P727" s="119"/>
      <c r="Q727" s="120"/>
      <c r="R727" s="118"/>
      <c r="S727" s="119"/>
      <c r="T727" s="119"/>
      <c r="U727" s="119"/>
      <c r="V727" s="119"/>
      <c r="W727" s="117"/>
      <c r="X727" s="119"/>
      <c r="Y727" s="117"/>
      <c r="Z727" s="117"/>
      <c r="AA727" s="134"/>
      <c r="AB727" s="118"/>
      <c r="AC727" s="134"/>
      <c r="AD727" s="134"/>
      <c r="AE727" s="134"/>
      <c r="AF727" s="117"/>
      <c r="AG727" s="124"/>
      <c r="AH727" s="124"/>
      <c r="AI727" s="124"/>
    </row>
    <row r="728" ht="12.0" customHeight="1">
      <c r="A728" s="112"/>
      <c r="B728" s="112"/>
      <c r="C728" s="112"/>
      <c r="D728" s="117"/>
      <c r="E728" s="114"/>
      <c r="F728" s="117"/>
      <c r="G728" s="117"/>
      <c r="H728" s="136"/>
      <c r="I728" s="117"/>
      <c r="J728" s="117"/>
      <c r="K728" s="118"/>
      <c r="L728" s="119"/>
      <c r="M728" s="120"/>
      <c r="N728" s="135"/>
      <c r="O728" s="120"/>
      <c r="P728" s="119"/>
      <c r="Q728" s="120"/>
      <c r="R728" s="118"/>
      <c r="S728" s="119"/>
      <c r="T728" s="119"/>
      <c r="U728" s="119"/>
      <c r="V728" s="119"/>
      <c r="W728" s="117"/>
      <c r="X728" s="119"/>
      <c r="Y728" s="117"/>
      <c r="Z728" s="117"/>
      <c r="AA728" s="134"/>
      <c r="AB728" s="118"/>
      <c r="AC728" s="134"/>
      <c r="AD728" s="134"/>
      <c r="AE728" s="134"/>
      <c r="AF728" s="117"/>
      <c r="AG728" s="124"/>
      <c r="AH728" s="124"/>
      <c r="AI728" s="124"/>
    </row>
    <row r="729" ht="12.0" customHeight="1">
      <c r="A729" s="112"/>
      <c r="B729" s="112"/>
      <c r="C729" s="112"/>
      <c r="D729" s="117"/>
      <c r="E729" s="114"/>
      <c r="F729" s="117"/>
      <c r="G729" s="117"/>
      <c r="H729" s="136"/>
      <c r="I729" s="117"/>
      <c r="J729" s="117"/>
      <c r="K729" s="118"/>
      <c r="L729" s="119"/>
      <c r="M729" s="120"/>
      <c r="N729" s="135"/>
      <c r="O729" s="120"/>
      <c r="P729" s="119"/>
      <c r="Q729" s="120"/>
      <c r="R729" s="118"/>
      <c r="S729" s="119"/>
      <c r="T729" s="119"/>
      <c r="U729" s="119"/>
      <c r="V729" s="119"/>
      <c r="W729" s="117"/>
      <c r="X729" s="119"/>
      <c r="Y729" s="117"/>
      <c r="Z729" s="117"/>
      <c r="AA729" s="134"/>
      <c r="AB729" s="118"/>
      <c r="AC729" s="134"/>
      <c r="AD729" s="134"/>
      <c r="AE729" s="134"/>
      <c r="AF729" s="117"/>
      <c r="AG729" s="124"/>
      <c r="AH729" s="124"/>
      <c r="AI729" s="124"/>
    </row>
    <row r="730" ht="12.0" customHeight="1">
      <c r="A730" s="112"/>
      <c r="B730" s="112"/>
      <c r="C730" s="112"/>
      <c r="D730" s="117"/>
      <c r="E730" s="114"/>
      <c r="F730" s="117"/>
      <c r="G730" s="117"/>
      <c r="H730" s="136"/>
      <c r="I730" s="117"/>
      <c r="J730" s="117"/>
      <c r="K730" s="118"/>
      <c r="L730" s="119"/>
      <c r="M730" s="120"/>
      <c r="N730" s="135"/>
      <c r="O730" s="120"/>
      <c r="P730" s="119"/>
      <c r="Q730" s="120"/>
      <c r="R730" s="118"/>
      <c r="S730" s="119"/>
      <c r="T730" s="119"/>
      <c r="U730" s="119"/>
      <c r="V730" s="119"/>
      <c r="W730" s="117"/>
      <c r="X730" s="119"/>
      <c r="Y730" s="117"/>
      <c r="Z730" s="117"/>
      <c r="AA730" s="134"/>
      <c r="AB730" s="118"/>
      <c r="AC730" s="134"/>
      <c r="AD730" s="134"/>
      <c r="AE730" s="134"/>
      <c r="AF730" s="117"/>
      <c r="AG730" s="124"/>
      <c r="AH730" s="124"/>
      <c r="AI730" s="124"/>
    </row>
    <row r="731" ht="12.0" customHeight="1">
      <c r="A731" s="112"/>
      <c r="B731" s="112"/>
      <c r="C731" s="112"/>
      <c r="D731" s="117"/>
      <c r="E731" s="114"/>
      <c r="F731" s="117"/>
      <c r="G731" s="117"/>
      <c r="H731" s="136"/>
      <c r="I731" s="117"/>
      <c r="J731" s="117"/>
      <c r="K731" s="118"/>
      <c r="L731" s="119"/>
      <c r="M731" s="120"/>
      <c r="N731" s="135"/>
      <c r="O731" s="120"/>
      <c r="P731" s="119"/>
      <c r="Q731" s="120"/>
      <c r="R731" s="118"/>
      <c r="S731" s="119"/>
      <c r="T731" s="119"/>
      <c r="U731" s="119"/>
      <c r="V731" s="119"/>
      <c r="W731" s="117"/>
      <c r="X731" s="119"/>
      <c r="Y731" s="117"/>
      <c r="Z731" s="117"/>
      <c r="AA731" s="134"/>
      <c r="AB731" s="118"/>
      <c r="AC731" s="134"/>
      <c r="AD731" s="134"/>
      <c r="AE731" s="134"/>
      <c r="AF731" s="117"/>
      <c r="AG731" s="124"/>
      <c r="AH731" s="124"/>
      <c r="AI731" s="124"/>
    </row>
    <row r="732" ht="12.0" customHeight="1">
      <c r="A732" s="112"/>
      <c r="B732" s="112"/>
      <c r="C732" s="112"/>
      <c r="D732" s="117"/>
      <c r="E732" s="114"/>
      <c r="F732" s="117"/>
      <c r="G732" s="117"/>
      <c r="H732" s="136"/>
      <c r="I732" s="117"/>
      <c r="J732" s="117"/>
      <c r="K732" s="118"/>
      <c r="L732" s="119"/>
      <c r="M732" s="120"/>
      <c r="N732" s="135"/>
      <c r="O732" s="120"/>
      <c r="P732" s="119"/>
      <c r="Q732" s="120"/>
      <c r="R732" s="118"/>
      <c r="S732" s="119"/>
      <c r="T732" s="119"/>
      <c r="U732" s="119"/>
      <c r="V732" s="119"/>
      <c r="W732" s="117"/>
      <c r="X732" s="119"/>
      <c r="Y732" s="117"/>
      <c r="Z732" s="117"/>
      <c r="AA732" s="134"/>
      <c r="AB732" s="118"/>
      <c r="AC732" s="134"/>
      <c r="AD732" s="134"/>
      <c r="AE732" s="134"/>
      <c r="AF732" s="117"/>
      <c r="AG732" s="124"/>
      <c r="AH732" s="124"/>
      <c r="AI732" s="124"/>
    </row>
    <row r="733" ht="12.0" customHeight="1">
      <c r="A733" s="112"/>
      <c r="B733" s="112"/>
      <c r="C733" s="112"/>
      <c r="D733" s="117"/>
      <c r="E733" s="114"/>
      <c r="F733" s="117"/>
      <c r="G733" s="117"/>
      <c r="H733" s="136"/>
      <c r="I733" s="117"/>
      <c r="J733" s="117"/>
      <c r="K733" s="118"/>
      <c r="L733" s="119"/>
      <c r="M733" s="120"/>
      <c r="N733" s="135"/>
      <c r="O733" s="120"/>
      <c r="P733" s="119"/>
      <c r="Q733" s="120"/>
      <c r="R733" s="118"/>
      <c r="S733" s="119"/>
      <c r="T733" s="119"/>
      <c r="U733" s="119"/>
      <c r="V733" s="119"/>
      <c r="W733" s="117"/>
      <c r="X733" s="119"/>
      <c r="Y733" s="117"/>
      <c r="Z733" s="117"/>
      <c r="AA733" s="134"/>
      <c r="AB733" s="118"/>
      <c r="AC733" s="134"/>
      <c r="AD733" s="134"/>
      <c r="AE733" s="134"/>
      <c r="AF733" s="117"/>
      <c r="AG733" s="124"/>
      <c r="AH733" s="124"/>
      <c r="AI733" s="124"/>
    </row>
    <row r="734" ht="12.0" customHeight="1">
      <c r="A734" s="112"/>
      <c r="B734" s="112"/>
      <c r="C734" s="112"/>
      <c r="D734" s="117"/>
      <c r="E734" s="114"/>
      <c r="F734" s="117"/>
      <c r="G734" s="117"/>
      <c r="H734" s="136"/>
      <c r="I734" s="117"/>
      <c r="J734" s="117"/>
      <c r="K734" s="118"/>
      <c r="L734" s="119"/>
      <c r="M734" s="120"/>
      <c r="N734" s="135"/>
      <c r="O734" s="120"/>
      <c r="P734" s="119"/>
      <c r="Q734" s="120"/>
      <c r="R734" s="118"/>
      <c r="S734" s="119"/>
      <c r="T734" s="119"/>
      <c r="U734" s="119"/>
      <c r="V734" s="119"/>
      <c r="W734" s="117"/>
      <c r="X734" s="119"/>
      <c r="Y734" s="117"/>
      <c r="Z734" s="117"/>
      <c r="AA734" s="134"/>
      <c r="AB734" s="118"/>
      <c r="AC734" s="134"/>
      <c r="AD734" s="134"/>
      <c r="AE734" s="134"/>
      <c r="AF734" s="117"/>
      <c r="AG734" s="124"/>
      <c r="AH734" s="124"/>
      <c r="AI734" s="124"/>
    </row>
    <row r="735" ht="12.0" customHeight="1">
      <c r="A735" s="112"/>
      <c r="B735" s="112"/>
      <c r="C735" s="112"/>
      <c r="D735" s="117"/>
      <c r="E735" s="114"/>
      <c r="F735" s="117"/>
      <c r="G735" s="117"/>
      <c r="H735" s="136"/>
      <c r="I735" s="117"/>
      <c r="J735" s="117"/>
      <c r="K735" s="118"/>
      <c r="L735" s="119"/>
      <c r="M735" s="120"/>
      <c r="N735" s="135"/>
      <c r="O735" s="120"/>
      <c r="P735" s="119"/>
      <c r="Q735" s="120"/>
      <c r="R735" s="118"/>
      <c r="S735" s="119"/>
      <c r="T735" s="119"/>
      <c r="U735" s="119"/>
      <c r="V735" s="119"/>
      <c r="W735" s="117"/>
      <c r="X735" s="119"/>
      <c r="Y735" s="117"/>
      <c r="Z735" s="117"/>
      <c r="AA735" s="134"/>
      <c r="AB735" s="118"/>
      <c r="AC735" s="134"/>
      <c r="AD735" s="134"/>
      <c r="AE735" s="134"/>
      <c r="AF735" s="117"/>
      <c r="AG735" s="124"/>
      <c r="AH735" s="124"/>
      <c r="AI735" s="124"/>
    </row>
    <row r="736" ht="12.0" customHeight="1">
      <c r="A736" s="112"/>
      <c r="B736" s="112"/>
      <c r="C736" s="112"/>
      <c r="D736" s="117"/>
      <c r="E736" s="114"/>
      <c r="F736" s="117"/>
      <c r="G736" s="117"/>
      <c r="H736" s="136"/>
      <c r="I736" s="117"/>
      <c r="J736" s="117"/>
      <c r="K736" s="118"/>
      <c r="L736" s="119"/>
      <c r="M736" s="120"/>
      <c r="N736" s="135"/>
      <c r="O736" s="120"/>
      <c r="P736" s="119"/>
      <c r="Q736" s="120"/>
      <c r="R736" s="118"/>
      <c r="S736" s="119"/>
      <c r="T736" s="119"/>
      <c r="U736" s="119"/>
      <c r="V736" s="119"/>
      <c r="W736" s="117"/>
      <c r="X736" s="119"/>
      <c r="Y736" s="117"/>
      <c r="Z736" s="117"/>
      <c r="AA736" s="134"/>
      <c r="AB736" s="118"/>
      <c r="AC736" s="134"/>
      <c r="AD736" s="134"/>
      <c r="AE736" s="134"/>
      <c r="AF736" s="117"/>
      <c r="AG736" s="124"/>
      <c r="AH736" s="124"/>
      <c r="AI736" s="124"/>
    </row>
    <row r="737" ht="12.0" customHeight="1">
      <c r="A737" s="112"/>
      <c r="B737" s="112"/>
      <c r="C737" s="112"/>
      <c r="D737" s="117"/>
      <c r="E737" s="114"/>
      <c r="F737" s="117"/>
      <c r="G737" s="117"/>
      <c r="H737" s="136"/>
      <c r="I737" s="117"/>
      <c r="J737" s="117"/>
      <c r="K737" s="118"/>
      <c r="L737" s="119"/>
      <c r="M737" s="120"/>
      <c r="N737" s="135"/>
      <c r="O737" s="120"/>
      <c r="P737" s="119"/>
      <c r="Q737" s="120"/>
      <c r="R737" s="118"/>
      <c r="S737" s="119"/>
      <c r="T737" s="119"/>
      <c r="U737" s="119"/>
      <c r="V737" s="119"/>
      <c r="W737" s="117"/>
      <c r="X737" s="119"/>
      <c r="Y737" s="117"/>
      <c r="Z737" s="117"/>
      <c r="AA737" s="134"/>
      <c r="AB737" s="118"/>
      <c r="AC737" s="134"/>
      <c r="AD737" s="134"/>
      <c r="AE737" s="134"/>
      <c r="AF737" s="117"/>
      <c r="AG737" s="124"/>
      <c r="AH737" s="124"/>
      <c r="AI737" s="124"/>
    </row>
    <row r="738" ht="12.0" customHeight="1">
      <c r="A738" s="112"/>
      <c r="B738" s="112"/>
      <c r="C738" s="112"/>
      <c r="D738" s="117"/>
      <c r="E738" s="114"/>
      <c r="F738" s="117"/>
      <c r="G738" s="117"/>
      <c r="H738" s="136"/>
      <c r="I738" s="117"/>
      <c r="J738" s="117"/>
      <c r="K738" s="118"/>
      <c r="L738" s="119"/>
      <c r="M738" s="120"/>
      <c r="N738" s="135"/>
      <c r="O738" s="120"/>
      <c r="P738" s="119"/>
      <c r="Q738" s="120"/>
      <c r="R738" s="118"/>
      <c r="S738" s="119"/>
      <c r="T738" s="119"/>
      <c r="U738" s="119"/>
      <c r="V738" s="119"/>
      <c r="W738" s="117"/>
      <c r="X738" s="119"/>
      <c r="Y738" s="117"/>
      <c r="Z738" s="117"/>
      <c r="AA738" s="134"/>
      <c r="AB738" s="118"/>
      <c r="AC738" s="134"/>
      <c r="AD738" s="134"/>
      <c r="AE738" s="134"/>
      <c r="AF738" s="117"/>
      <c r="AG738" s="124"/>
      <c r="AH738" s="124"/>
      <c r="AI738" s="124"/>
    </row>
    <row r="739" ht="12.0" customHeight="1">
      <c r="A739" s="112"/>
      <c r="B739" s="112"/>
      <c r="C739" s="112"/>
      <c r="D739" s="117"/>
      <c r="E739" s="114"/>
      <c r="F739" s="117"/>
      <c r="G739" s="117"/>
      <c r="H739" s="136"/>
      <c r="I739" s="117"/>
      <c r="J739" s="117"/>
      <c r="K739" s="118"/>
      <c r="L739" s="119"/>
      <c r="M739" s="120"/>
      <c r="N739" s="135"/>
      <c r="O739" s="120"/>
      <c r="P739" s="119"/>
      <c r="Q739" s="120"/>
      <c r="R739" s="118"/>
      <c r="S739" s="119"/>
      <c r="T739" s="119"/>
      <c r="U739" s="119"/>
      <c r="V739" s="119"/>
      <c r="W739" s="117"/>
      <c r="X739" s="119"/>
      <c r="Y739" s="117"/>
      <c r="Z739" s="117"/>
      <c r="AA739" s="134"/>
      <c r="AB739" s="118"/>
      <c r="AC739" s="134"/>
      <c r="AD739" s="134"/>
      <c r="AE739" s="134"/>
      <c r="AF739" s="117"/>
      <c r="AG739" s="124"/>
      <c r="AH739" s="124"/>
      <c r="AI739" s="124"/>
    </row>
    <row r="740" ht="12.0" customHeight="1">
      <c r="A740" s="112"/>
      <c r="B740" s="112"/>
      <c r="C740" s="112"/>
      <c r="D740" s="117"/>
      <c r="E740" s="114"/>
      <c r="F740" s="117"/>
      <c r="G740" s="117"/>
      <c r="H740" s="136"/>
      <c r="I740" s="117"/>
      <c r="J740" s="117"/>
      <c r="K740" s="118"/>
      <c r="L740" s="119"/>
      <c r="M740" s="120"/>
      <c r="N740" s="135"/>
      <c r="O740" s="120"/>
      <c r="P740" s="119"/>
      <c r="Q740" s="120"/>
      <c r="R740" s="118"/>
      <c r="S740" s="119"/>
      <c r="T740" s="119"/>
      <c r="U740" s="119"/>
      <c r="V740" s="119"/>
      <c r="W740" s="117"/>
      <c r="X740" s="119"/>
      <c r="Y740" s="117"/>
      <c r="Z740" s="117"/>
      <c r="AA740" s="134"/>
      <c r="AB740" s="118"/>
      <c r="AC740" s="134"/>
      <c r="AD740" s="134"/>
      <c r="AE740" s="134"/>
      <c r="AF740" s="117"/>
      <c r="AG740" s="124"/>
      <c r="AH740" s="124"/>
      <c r="AI740" s="124"/>
    </row>
    <row r="741" ht="12.0" customHeight="1">
      <c r="A741" s="112"/>
      <c r="B741" s="112"/>
      <c r="C741" s="112"/>
      <c r="D741" s="117"/>
      <c r="E741" s="114"/>
      <c r="F741" s="117"/>
      <c r="G741" s="117"/>
      <c r="H741" s="136"/>
      <c r="I741" s="117"/>
      <c r="J741" s="117"/>
      <c r="K741" s="118"/>
      <c r="L741" s="119"/>
      <c r="M741" s="120"/>
      <c r="N741" s="135"/>
      <c r="O741" s="120"/>
      <c r="P741" s="119"/>
      <c r="Q741" s="120"/>
      <c r="R741" s="118"/>
      <c r="S741" s="119"/>
      <c r="T741" s="119"/>
      <c r="U741" s="119"/>
      <c r="V741" s="119"/>
      <c r="W741" s="117"/>
      <c r="X741" s="119"/>
      <c r="Y741" s="117"/>
      <c r="Z741" s="117"/>
      <c r="AA741" s="134"/>
      <c r="AB741" s="118"/>
      <c r="AC741" s="134"/>
      <c r="AD741" s="134"/>
      <c r="AE741" s="134"/>
      <c r="AF741" s="117"/>
      <c r="AG741" s="124"/>
      <c r="AH741" s="124"/>
      <c r="AI741" s="124"/>
    </row>
    <row r="742" ht="12.0" customHeight="1">
      <c r="A742" s="112"/>
      <c r="B742" s="112"/>
      <c r="C742" s="112"/>
      <c r="D742" s="117"/>
      <c r="E742" s="114"/>
      <c r="F742" s="117"/>
      <c r="G742" s="117"/>
      <c r="H742" s="136"/>
      <c r="I742" s="117"/>
      <c r="J742" s="117"/>
      <c r="K742" s="118"/>
      <c r="L742" s="119"/>
      <c r="M742" s="120"/>
      <c r="N742" s="135"/>
      <c r="O742" s="120"/>
      <c r="P742" s="119"/>
      <c r="Q742" s="120"/>
      <c r="R742" s="118"/>
      <c r="S742" s="119"/>
      <c r="T742" s="119"/>
      <c r="U742" s="119"/>
      <c r="V742" s="119"/>
      <c r="W742" s="117"/>
      <c r="X742" s="119"/>
      <c r="Y742" s="117"/>
      <c r="Z742" s="117"/>
      <c r="AA742" s="134"/>
      <c r="AB742" s="118"/>
      <c r="AC742" s="134"/>
      <c r="AD742" s="134"/>
      <c r="AE742" s="134"/>
      <c r="AF742" s="117"/>
      <c r="AG742" s="124"/>
      <c r="AH742" s="124"/>
      <c r="AI742" s="124"/>
    </row>
    <row r="743" ht="12.0" customHeight="1">
      <c r="A743" s="112"/>
      <c r="B743" s="112"/>
      <c r="C743" s="112"/>
      <c r="D743" s="117"/>
      <c r="E743" s="114"/>
      <c r="F743" s="117"/>
      <c r="G743" s="117"/>
      <c r="H743" s="136"/>
      <c r="I743" s="117"/>
      <c r="J743" s="117"/>
      <c r="K743" s="118"/>
      <c r="L743" s="119"/>
      <c r="M743" s="120"/>
      <c r="N743" s="135"/>
      <c r="O743" s="120"/>
      <c r="P743" s="119"/>
      <c r="Q743" s="120"/>
      <c r="R743" s="118"/>
      <c r="S743" s="119"/>
      <c r="T743" s="119"/>
      <c r="U743" s="119"/>
      <c r="V743" s="119"/>
      <c r="W743" s="117"/>
      <c r="X743" s="119"/>
      <c r="Y743" s="117"/>
      <c r="Z743" s="117"/>
      <c r="AA743" s="134"/>
      <c r="AB743" s="118"/>
      <c r="AC743" s="134"/>
      <c r="AD743" s="134"/>
      <c r="AE743" s="134"/>
      <c r="AF743" s="117"/>
      <c r="AG743" s="124"/>
      <c r="AH743" s="124"/>
      <c r="AI743" s="124"/>
    </row>
    <row r="744" ht="12.0" customHeight="1">
      <c r="A744" s="112"/>
      <c r="B744" s="112"/>
      <c r="C744" s="112"/>
      <c r="D744" s="117"/>
      <c r="E744" s="114"/>
      <c r="F744" s="117"/>
      <c r="G744" s="117"/>
      <c r="H744" s="136"/>
      <c r="I744" s="117"/>
      <c r="J744" s="117"/>
      <c r="K744" s="118"/>
      <c r="L744" s="119"/>
      <c r="M744" s="120"/>
      <c r="N744" s="135"/>
      <c r="O744" s="120"/>
      <c r="P744" s="119"/>
      <c r="Q744" s="120"/>
      <c r="R744" s="118"/>
      <c r="S744" s="119"/>
      <c r="T744" s="119"/>
      <c r="U744" s="119"/>
      <c r="V744" s="119"/>
      <c r="W744" s="117"/>
      <c r="X744" s="119"/>
      <c r="Y744" s="117"/>
      <c r="Z744" s="117"/>
      <c r="AA744" s="134"/>
      <c r="AB744" s="118"/>
      <c r="AC744" s="134"/>
      <c r="AD744" s="134"/>
      <c r="AE744" s="134"/>
      <c r="AF744" s="117"/>
      <c r="AG744" s="124"/>
      <c r="AH744" s="124"/>
      <c r="AI744" s="124"/>
    </row>
    <row r="745" ht="12.0" customHeight="1">
      <c r="A745" s="112"/>
      <c r="B745" s="112"/>
      <c r="C745" s="112"/>
      <c r="D745" s="117"/>
      <c r="E745" s="114"/>
      <c r="F745" s="117"/>
      <c r="G745" s="117"/>
      <c r="H745" s="136"/>
      <c r="I745" s="117"/>
      <c r="J745" s="117"/>
      <c r="K745" s="118"/>
      <c r="L745" s="119"/>
      <c r="M745" s="120"/>
      <c r="N745" s="135"/>
      <c r="O745" s="120"/>
      <c r="P745" s="119"/>
      <c r="Q745" s="120"/>
      <c r="R745" s="118"/>
      <c r="S745" s="119"/>
      <c r="T745" s="119"/>
      <c r="U745" s="119"/>
      <c r="V745" s="119"/>
      <c r="W745" s="117"/>
      <c r="X745" s="119"/>
      <c r="Y745" s="117"/>
      <c r="Z745" s="117"/>
      <c r="AA745" s="134"/>
      <c r="AB745" s="118"/>
      <c r="AC745" s="134"/>
      <c r="AD745" s="134"/>
      <c r="AE745" s="134"/>
      <c r="AF745" s="117"/>
      <c r="AG745" s="124"/>
      <c r="AH745" s="124"/>
      <c r="AI745" s="124"/>
    </row>
    <row r="746" ht="12.0" customHeight="1">
      <c r="A746" s="112"/>
      <c r="B746" s="112"/>
      <c r="C746" s="112"/>
      <c r="D746" s="117"/>
      <c r="E746" s="114"/>
      <c r="F746" s="117"/>
      <c r="G746" s="117"/>
      <c r="H746" s="136"/>
      <c r="I746" s="117"/>
      <c r="J746" s="117"/>
      <c r="K746" s="118"/>
      <c r="L746" s="119"/>
      <c r="M746" s="120"/>
      <c r="N746" s="135"/>
      <c r="O746" s="120"/>
      <c r="P746" s="119"/>
      <c r="Q746" s="120"/>
      <c r="R746" s="118"/>
      <c r="S746" s="119"/>
      <c r="T746" s="119"/>
      <c r="U746" s="119"/>
      <c r="V746" s="119"/>
      <c r="W746" s="117"/>
      <c r="X746" s="119"/>
      <c r="Y746" s="117"/>
      <c r="Z746" s="117"/>
      <c r="AA746" s="134"/>
      <c r="AB746" s="118"/>
      <c r="AC746" s="134"/>
      <c r="AD746" s="134"/>
      <c r="AE746" s="134"/>
      <c r="AF746" s="117"/>
      <c r="AG746" s="124"/>
      <c r="AH746" s="124"/>
      <c r="AI746" s="124"/>
    </row>
    <row r="747" ht="12.0" customHeight="1">
      <c r="A747" s="112"/>
      <c r="B747" s="112"/>
      <c r="C747" s="112"/>
      <c r="D747" s="117"/>
      <c r="E747" s="114"/>
      <c r="F747" s="117"/>
      <c r="G747" s="117"/>
      <c r="H747" s="136"/>
      <c r="I747" s="117"/>
      <c r="J747" s="117"/>
      <c r="K747" s="118"/>
      <c r="L747" s="119"/>
      <c r="M747" s="120"/>
      <c r="N747" s="135"/>
      <c r="O747" s="120"/>
      <c r="P747" s="119"/>
      <c r="Q747" s="120"/>
      <c r="R747" s="118"/>
      <c r="S747" s="119"/>
      <c r="T747" s="119"/>
      <c r="U747" s="119"/>
      <c r="V747" s="119"/>
      <c r="W747" s="117"/>
      <c r="X747" s="119"/>
      <c r="Y747" s="117"/>
      <c r="Z747" s="117"/>
      <c r="AA747" s="134"/>
      <c r="AB747" s="118"/>
      <c r="AC747" s="134"/>
      <c r="AD747" s="134"/>
      <c r="AE747" s="134"/>
      <c r="AF747" s="117"/>
      <c r="AG747" s="124"/>
      <c r="AH747" s="124"/>
      <c r="AI747" s="124"/>
    </row>
    <row r="748" ht="12.0" customHeight="1">
      <c r="A748" s="112"/>
      <c r="B748" s="112"/>
      <c r="C748" s="112"/>
      <c r="D748" s="117"/>
      <c r="E748" s="114"/>
      <c r="F748" s="117"/>
      <c r="G748" s="117"/>
      <c r="H748" s="136"/>
      <c r="I748" s="117"/>
      <c r="J748" s="117"/>
      <c r="K748" s="118"/>
      <c r="L748" s="119"/>
      <c r="M748" s="120"/>
      <c r="N748" s="135"/>
      <c r="O748" s="120"/>
      <c r="P748" s="119"/>
      <c r="Q748" s="120"/>
      <c r="R748" s="118"/>
      <c r="S748" s="119"/>
      <c r="T748" s="119"/>
      <c r="U748" s="119"/>
      <c r="V748" s="119"/>
      <c r="W748" s="117"/>
      <c r="X748" s="119"/>
      <c r="Y748" s="117"/>
      <c r="Z748" s="117"/>
      <c r="AA748" s="134"/>
      <c r="AB748" s="118"/>
      <c r="AC748" s="134"/>
      <c r="AD748" s="134"/>
      <c r="AE748" s="134"/>
      <c r="AF748" s="117"/>
      <c r="AG748" s="124"/>
      <c r="AH748" s="124"/>
      <c r="AI748" s="124"/>
    </row>
    <row r="749" ht="12.0" customHeight="1">
      <c r="A749" s="112"/>
      <c r="B749" s="112"/>
      <c r="C749" s="112"/>
      <c r="D749" s="117"/>
      <c r="E749" s="114"/>
      <c r="F749" s="117"/>
      <c r="G749" s="117"/>
      <c r="H749" s="136"/>
      <c r="I749" s="117"/>
      <c r="J749" s="117"/>
      <c r="K749" s="118"/>
      <c r="L749" s="119"/>
      <c r="M749" s="120"/>
      <c r="N749" s="135"/>
      <c r="O749" s="120"/>
      <c r="P749" s="119"/>
      <c r="Q749" s="120"/>
      <c r="R749" s="118"/>
      <c r="S749" s="119"/>
      <c r="T749" s="119"/>
      <c r="U749" s="119"/>
      <c r="V749" s="119"/>
      <c r="W749" s="117"/>
      <c r="X749" s="119"/>
      <c r="Y749" s="117"/>
      <c r="Z749" s="117"/>
      <c r="AA749" s="134"/>
      <c r="AB749" s="118"/>
      <c r="AC749" s="134"/>
      <c r="AD749" s="134"/>
      <c r="AE749" s="134"/>
      <c r="AF749" s="117"/>
      <c r="AG749" s="124"/>
      <c r="AH749" s="124"/>
      <c r="AI749" s="124"/>
    </row>
    <row r="750" ht="12.0" customHeight="1">
      <c r="A750" s="112"/>
      <c r="B750" s="112"/>
      <c r="C750" s="112"/>
      <c r="D750" s="117"/>
      <c r="E750" s="114"/>
      <c r="F750" s="117"/>
      <c r="G750" s="117"/>
      <c r="H750" s="136"/>
      <c r="I750" s="117"/>
      <c r="J750" s="117"/>
      <c r="K750" s="118"/>
      <c r="L750" s="119"/>
      <c r="M750" s="120"/>
      <c r="N750" s="135"/>
      <c r="O750" s="120"/>
      <c r="P750" s="119"/>
      <c r="Q750" s="120"/>
      <c r="R750" s="118"/>
      <c r="S750" s="119"/>
      <c r="T750" s="119"/>
      <c r="U750" s="119"/>
      <c r="V750" s="119"/>
      <c r="W750" s="117"/>
      <c r="X750" s="119"/>
      <c r="Y750" s="117"/>
      <c r="Z750" s="117"/>
      <c r="AA750" s="134"/>
      <c r="AB750" s="118"/>
      <c r="AC750" s="134"/>
      <c r="AD750" s="134"/>
      <c r="AE750" s="134"/>
      <c r="AF750" s="117"/>
      <c r="AG750" s="124"/>
      <c r="AH750" s="124"/>
      <c r="AI750" s="124"/>
    </row>
    <row r="751" ht="12.0" customHeight="1">
      <c r="A751" s="112"/>
      <c r="B751" s="112"/>
      <c r="C751" s="112"/>
      <c r="D751" s="117"/>
      <c r="E751" s="114"/>
      <c r="F751" s="117"/>
      <c r="G751" s="117"/>
      <c r="H751" s="136"/>
      <c r="I751" s="117"/>
      <c r="J751" s="117"/>
      <c r="K751" s="118"/>
      <c r="L751" s="119"/>
      <c r="M751" s="120"/>
      <c r="N751" s="135"/>
      <c r="O751" s="120"/>
      <c r="P751" s="119"/>
      <c r="Q751" s="120"/>
      <c r="R751" s="118"/>
      <c r="S751" s="119"/>
      <c r="T751" s="119"/>
      <c r="U751" s="119"/>
      <c r="V751" s="119"/>
      <c r="W751" s="117"/>
      <c r="X751" s="119"/>
      <c r="Y751" s="117"/>
      <c r="Z751" s="117"/>
      <c r="AA751" s="134"/>
      <c r="AB751" s="118"/>
      <c r="AC751" s="134"/>
      <c r="AD751" s="134"/>
      <c r="AE751" s="134"/>
      <c r="AF751" s="117"/>
      <c r="AG751" s="124"/>
      <c r="AH751" s="124"/>
      <c r="AI751" s="124"/>
    </row>
    <row r="752" ht="12.0" customHeight="1">
      <c r="A752" s="112"/>
      <c r="B752" s="112"/>
      <c r="C752" s="112"/>
      <c r="D752" s="117"/>
      <c r="E752" s="114"/>
      <c r="F752" s="117"/>
      <c r="G752" s="117"/>
      <c r="H752" s="136"/>
      <c r="I752" s="117"/>
      <c r="J752" s="117"/>
      <c r="K752" s="118"/>
      <c r="L752" s="119"/>
      <c r="M752" s="120"/>
      <c r="N752" s="135"/>
      <c r="O752" s="120"/>
      <c r="P752" s="119"/>
      <c r="Q752" s="120"/>
      <c r="R752" s="118"/>
      <c r="S752" s="119"/>
      <c r="T752" s="119"/>
      <c r="U752" s="119"/>
      <c r="V752" s="119"/>
      <c r="W752" s="117"/>
      <c r="X752" s="119"/>
      <c r="Y752" s="117"/>
      <c r="Z752" s="117"/>
      <c r="AA752" s="134"/>
      <c r="AB752" s="118"/>
      <c r="AC752" s="134"/>
      <c r="AD752" s="134"/>
      <c r="AE752" s="134"/>
      <c r="AF752" s="117"/>
      <c r="AG752" s="124"/>
      <c r="AH752" s="124"/>
      <c r="AI752" s="124"/>
    </row>
    <row r="753" ht="12.0" customHeight="1">
      <c r="A753" s="112"/>
      <c r="B753" s="112"/>
      <c r="C753" s="112"/>
      <c r="D753" s="117"/>
      <c r="E753" s="114"/>
      <c r="F753" s="117"/>
      <c r="G753" s="117"/>
      <c r="H753" s="136"/>
      <c r="I753" s="117"/>
      <c r="J753" s="117"/>
      <c r="K753" s="118"/>
      <c r="L753" s="119"/>
      <c r="M753" s="120"/>
      <c r="N753" s="135"/>
      <c r="O753" s="120"/>
      <c r="P753" s="119"/>
      <c r="Q753" s="120"/>
      <c r="R753" s="118"/>
      <c r="S753" s="119"/>
      <c r="T753" s="119"/>
      <c r="U753" s="119"/>
      <c r="V753" s="119"/>
      <c r="W753" s="117"/>
      <c r="X753" s="119"/>
      <c r="Y753" s="117"/>
      <c r="Z753" s="117"/>
      <c r="AA753" s="134"/>
      <c r="AB753" s="118"/>
      <c r="AC753" s="134"/>
      <c r="AD753" s="134"/>
      <c r="AE753" s="134"/>
      <c r="AF753" s="117"/>
      <c r="AG753" s="124"/>
      <c r="AH753" s="124"/>
      <c r="AI753" s="124"/>
    </row>
    <row r="754" ht="12.0" customHeight="1">
      <c r="A754" s="112"/>
      <c r="B754" s="112"/>
      <c r="C754" s="112"/>
      <c r="D754" s="117"/>
      <c r="E754" s="114"/>
      <c r="F754" s="117"/>
      <c r="G754" s="117"/>
      <c r="H754" s="136"/>
      <c r="I754" s="117"/>
      <c r="J754" s="117"/>
      <c r="K754" s="118"/>
      <c r="L754" s="119"/>
      <c r="M754" s="120"/>
      <c r="N754" s="135"/>
      <c r="O754" s="120"/>
      <c r="P754" s="119"/>
      <c r="Q754" s="120"/>
      <c r="R754" s="118"/>
      <c r="S754" s="119"/>
      <c r="T754" s="119"/>
      <c r="U754" s="119"/>
      <c r="V754" s="119"/>
      <c r="W754" s="117"/>
      <c r="X754" s="119"/>
      <c r="Y754" s="117"/>
      <c r="Z754" s="117"/>
      <c r="AA754" s="134"/>
      <c r="AB754" s="118"/>
      <c r="AC754" s="134"/>
      <c r="AD754" s="134"/>
      <c r="AE754" s="134"/>
      <c r="AF754" s="117"/>
      <c r="AG754" s="124"/>
      <c r="AH754" s="124"/>
      <c r="AI754" s="124"/>
    </row>
    <row r="755" ht="12.0" customHeight="1">
      <c r="A755" s="112"/>
      <c r="B755" s="112"/>
      <c r="C755" s="112"/>
      <c r="D755" s="117"/>
      <c r="E755" s="114"/>
      <c r="F755" s="117"/>
      <c r="G755" s="117"/>
      <c r="H755" s="136"/>
      <c r="I755" s="117"/>
      <c r="J755" s="117"/>
      <c r="K755" s="118"/>
      <c r="L755" s="119"/>
      <c r="M755" s="120"/>
      <c r="N755" s="135"/>
      <c r="O755" s="120"/>
      <c r="P755" s="119"/>
      <c r="Q755" s="120"/>
      <c r="R755" s="118"/>
      <c r="S755" s="119"/>
      <c r="T755" s="119"/>
      <c r="U755" s="119"/>
      <c r="V755" s="119"/>
      <c r="W755" s="117"/>
      <c r="X755" s="119"/>
      <c r="Y755" s="117"/>
      <c r="Z755" s="117"/>
      <c r="AA755" s="134"/>
      <c r="AB755" s="118"/>
      <c r="AC755" s="134"/>
      <c r="AD755" s="134"/>
      <c r="AE755" s="134"/>
      <c r="AF755" s="117"/>
      <c r="AG755" s="124"/>
      <c r="AH755" s="124"/>
      <c r="AI755" s="124"/>
    </row>
    <row r="756" ht="12.0" customHeight="1">
      <c r="A756" s="112"/>
      <c r="B756" s="112"/>
      <c r="C756" s="112"/>
      <c r="D756" s="117"/>
      <c r="E756" s="114"/>
      <c r="F756" s="117"/>
      <c r="G756" s="117"/>
      <c r="H756" s="136"/>
      <c r="I756" s="117"/>
      <c r="J756" s="117"/>
      <c r="K756" s="118"/>
      <c r="L756" s="119"/>
      <c r="M756" s="120"/>
      <c r="N756" s="135"/>
      <c r="O756" s="120"/>
      <c r="P756" s="119"/>
      <c r="Q756" s="120"/>
      <c r="R756" s="118"/>
      <c r="S756" s="119"/>
      <c r="T756" s="119"/>
      <c r="U756" s="119"/>
      <c r="V756" s="119"/>
      <c r="W756" s="117"/>
      <c r="X756" s="119"/>
      <c r="Y756" s="117"/>
      <c r="Z756" s="117"/>
      <c r="AA756" s="134"/>
      <c r="AB756" s="118"/>
      <c r="AC756" s="134"/>
      <c r="AD756" s="134"/>
      <c r="AE756" s="134"/>
      <c r="AF756" s="117"/>
      <c r="AG756" s="124"/>
      <c r="AH756" s="124"/>
      <c r="AI756" s="124"/>
    </row>
    <row r="757" ht="12.0" customHeight="1">
      <c r="A757" s="112"/>
      <c r="B757" s="112"/>
      <c r="C757" s="112"/>
      <c r="D757" s="117"/>
      <c r="E757" s="114"/>
      <c r="F757" s="117"/>
      <c r="G757" s="117"/>
      <c r="H757" s="136"/>
      <c r="I757" s="117"/>
      <c r="J757" s="117"/>
      <c r="K757" s="118"/>
      <c r="L757" s="119"/>
      <c r="M757" s="120"/>
      <c r="N757" s="135"/>
      <c r="O757" s="120"/>
      <c r="P757" s="119"/>
      <c r="Q757" s="120"/>
      <c r="R757" s="118"/>
      <c r="S757" s="119"/>
      <c r="T757" s="119"/>
      <c r="U757" s="119"/>
      <c r="V757" s="119"/>
      <c r="W757" s="117"/>
      <c r="X757" s="119"/>
      <c r="Y757" s="117"/>
      <c r="Z757" s="117"/>
      <c r="AA757" s="134"/>
      <c r="AB757" s="118"/>
      <c r="AC757" s="134"/>
      <c r="AD757" s="134"/>
      <c r="AE757" s="134"/>
      <c r="AF757" s="117"/>
      <c r="AG757" s="124"/>
      <c r="AH757" s="124"/>
      <c r="AI757" s="124"/>
    </row>
    <row r="758" ht="12.0" customHeight="1">
      <c r="A758" s="112"/>
      <c r="B758" s="112"/>
      <c r="C758" s="112"/>
      <c r="D758" s="117"/>
      <c r="E758" s="114"/>
      <c r="F758" s="117"/>
      <c r="G758" s="117"/>
      <c r="H758" s="136"/>
      <c r="I758" s="117"/>
      <c r="J758" s="117"/>
      <c r="K758" s="118"/>
      <c r="L758" s="119"/>
      <c r="M758" s="120"/>
      <c r="N758" s="135"/>
      <c r="O758" s="120"/>
      <c r="P758" s="119"/>
      <c r="Q758" s="120"/>
      <c r="R758" s="118"/>
      <c r="S758" s="119"/>
      <c r="T758" s="119"/>
      <c r="U758" s="119"/>
      <c r="V758" s="119"/>
      <c r="W758" s="117"/>
      <c r="X758" s="119"/>
      <c r="Y758" s="117"/>
      <c r="Z758" s="117"/>
      <c r="AA758" s="134"/>
      <c r="AB758" s="118"/>
      <c r="AC758" s="134"/>
      <c r="AD758" s="134"/>
      <c r="AE758" s="134"/>
      <c r="AF758" s="117"/>
      <c r="AG758" s="124"/>
      <c r="AH758" s="124"/>
      <c r="AI758" s="124"/>
    </row>
    <row r="759" ht="12.0" customHeight="1">
      <c r="A759" s="112"/>
      <c r="B759" s="112"/>
      <c r="C759" s="112"/>
      <c r="D759" s="117"/>
      <c r="E759" s="114"/>
      <c r="F759" s="117"/>
      <c r="G759" s="117"/>
      <c r="H759" s="136"/>
      <c r="I759" s="117"/>
      <c r="J759" s="117"/>
      <c r="K759" s="118"/>
      <c r="L759" s="119"/>
      <c r="M759" s="120"/>
      <c r="N759" s="135"/>
      <c r="O759" s="120"/>
      <c r="P759" s="119"/>
      <c r="Q759" s="120"/>
      <c r="R759" s="118"/>
      <c r="S759" s="119"/>
      <c r="T759" s="119"/>
      <c r="U759" s="119"/>
      <c r="V759" s="119"/>
      <c r="W759" s="117"/>
      <c r="X759" s="119"/>
      <c r="Y759" s="117"/>
      <c r="Z759" s="117"/>
      <c r="AA759" s="134"/>
      <c r="AB759" s="118"/>
      <c r="AC759" s="134"/>
      <c r="AD759" s="134"/>
      <c r="AE759" s="134"/>
      <c r="AF759" s="117"/>
      <c r="AG759" s="124"/>
      <c r="AH759" s="124"/>
      <c r="AI759" s="124"/>
    </row>
    <row r="760" ht="12.0" customHeight="1">
      <c r="A760" s="112"/>
      <c r="B760" s="112"/>
      <c r="C760" s="112"/>
      <c r="D760" s="117"/>
      <c r="E760" s="114"/>
      <c r="F760" s="117"/>
      <c r="G760" s="117"/>
      <c r="H760" s="136"/>
      <c r="I760" s="117"/>
      <c r="J760" s="117"/>
      <c r="K760" s="118"/>
      <c r="L760" s="119"/>
      <c r="M760" s="120"/>
      <c r="N760" s="135"/>
      <c r="O760" s="120"/>
      <c r="P760" s="119"/>
      <c r="Q760" s="120"/>
      <c r="R760" s="118"/>
      <c r="S760" s="119"/>
      <c r="T760" s="119"/>
      <c r="U760" s="119"/>
      <c r="V760" s="119"/>
      <c r="W760" s="117"/>
      <c r="X760" s="119"/>
      <c r="Y760" s="117"/>
      <c r="Z760" s="117"/>
      <c r="AA760" s="134"/>
      <c r="AB760" s="118"/>
      <c r="AC760" s="134"/>
      <c r="AD760" s="134"/>
      <c r="AE760" s="134"/>
      <c r="AF760" s="117"/>
      <c r="AG760" s="124"/>
      <c r="AH760" s="124"/>
      <c r="AI760" s="124"/>
    </row>
    <row r="761" ht="12.0" customHeight="1">
      <c r="A761" s="112"/>
      <c r="B761" s="112"/>
      <c r="C761" s="112"/>
      <c r="D761" s="117"/>
      <c r="E761" s="114"/>
      <c r="F761" s="117"/>
      <c r="G761" s="117"/>
      <c r="H761" s="136"/>
      <c r="I761" s="117"/>
      <c r="J761" s="117"/>
      <c r="K761" s="118"/>
      <c r="L761" s="119"/>
      <c r="M761" s="120"/>
      <c r="N761" s="135"/>
      <c r="O761" s="120"/>
      <c r="P761" s="119"/>
      <c r="Q761" s="120"/>
      <c r="R761" s="118"/>
      <c r="S761" s="119"/>
      <c r="T761" s="119"/>
      <c r="U761" s="119"/>
      <c r="V761" s="119"/>
      <c r="W761" s="117"/>
      <c r="X761" s="119"/>
      <c r="Y761" s="117"/>
      <c r="Z761" s="117"/>
      <c r="AA761" s="134"/>
      <c r="AB761" s="118"/>
      <c r="AC761" s="134"/>
      <c r="AD761" s="134"/>
      <c r="AE761" s="134"/>
      <c r="AF761" s="117"/>
      <c r="AG761" s="124"/>
      <c r="AH761" s="124"/>
      <c r="AI761" s="124"/>
    </row>
    <row r="762" ht="12.0" customHeight="1">
      <c r="A762" s="112"/>
      <c r="B762" s="112"/>
      <c r="C762" s="112"/>
      <c r="D762" s="117"/>
      <c r="E762" s="114"/>
      <c r="F762" s="117"/>
      <c r="G762" s="117"/>
      <c r="H762" s="136"/>
      <c r="I762" s="117"/>
      <c r="J762" s="117"/>
      <c r="K762" s="118"/>
      <c r="L762" s="119"/>
      <c r="M762" s="120"/>
      <c r="N762" s="135"/>
      <c r="O762" s="120"/>
      <c r="P762" s="119"/>
      <c r="Q762" s="120"/>
      <c r="R762" s="118"/>
      <c r="S762" s="119"/>
      <c r="T762" s="119"/>
      <c r="U762" s="119"/>
      <c r="V762" s="119"/>
      <c r="W762" s="117"/>
      <c r="X762" s="119"/>
      <c r="Y762" s="117"/>
      <c r="Z762" s="117"/>
      <c r="AA762" s="134"/>
      <c r="AB762" s="118"/>
      <c r="AC762" s="134"/>
      <c r="AD762" s="134"/>
      <c r="AE762" s="134"/>
      <c r="AF762" s="117"/>
      <c r="AG762" s="124"/>
      <c r="AH762" s="124"/>
      <c r="AI762" s="124"/>
    </row>
    <row r="763" ht="12.0" customHeight="1">
      <c r="A763" s="112"/>
      <c r="B763" s="112"/>
      <c r="C763" s="112"/>
      <c r="D763" s="117"/>
      <c r="E763" s="114"/>
      <c r="F763" s="117"/>
      <c r="G763" s="117"/>
      <c r="H763" s="136"/>
      <c r="I763" s="117"/>
      <c r="J763" s="117"/>
      <c r="K763" s="118"/>
      <c r="L763" s="119"/>
      <c r="M763" s="120"/>
      <c r="N763" s="135"/>
      <c r="O763" s="120"/>
      <c r="P763" s="119"/>
      <c r="Q763" s="120"/>
      <c r="R763" s="118"/>
      <c r="S763" s="119"/>
      <c r="T763" s="119"/>
      <c r="U763" s="119"/>
      <c r="V763" s="119"/>
      <c r="W763" s="117"/>
      <c r="X763" s="119"/>
      <c r="Y763" s="117"/>
      <c r="Z763" s="117"/>
      <c r="AA763" s="134"/>
      <c r="AB763" s="118"/>
      <c r="AC763" s="134"/>
      <c r="AD763" s="134"/>
      <c r="AE763" s="134"/>
      <c r="AF763" s="117"/>
      <c r="AG763" s="124"/>
      <c r="AH763" s="124"/>
      <c r="AI763" s="124"/>
    </row>
    <row r="764" ht="12.0" customHeight="1">
      <c r="A764" s="112"/>
      <c r="B764" s="112"/>
      <c r="C764" s="112"/>
      <c r="D764" s="117"/>
      <c r="E764" s="114"/>
      <c r="F764" s="117"/>
      <c r="G764" s="117"/>
      <c r="H764" s="136"/>
      <c r="I764" s="117"/>
      <c r="J764" s="117"/>
      <c r="K764" s="118"/>
      <c r="L764" s="119"/>
      <c r="M764" s="120"/>
      <c r="N764" s="135"/>
      <c r="O764" s="120"/>
      <c r="P764" s="119"/>
      <c r="Q764" s="120"/>
      <c r="R764" s="118"/>
      <c r="S764" s="119"/>
      <c r="T764" s="119"/>
      <c r="U764" s="119"/>
      <c r="V764" s="119"/>
      <c r="W764" s="117"/>
      <c r="X764" s="119"/>
      <c r="Y764" s="117"/>
      <c r="Z764" s="117"/>
      <c r="AA764" s="134"/>
      <c r="AB764" s="118"/>
      <c r="AC764" s="134"/>
      <c r="AD764" s="134"/>
      <c r="AE764" s="134"/>
      <c r="AF764" s="117"/>
      <c r="AG764" s="124"/>
      <c r="AH764" s="124"/>
      <c r="AI764" s="124"/>
    </row>
    <row r="765" ht="12.0" customHeight="1">
      <c r="A765" s="112"/>
      <c r="B765" s="112"/>
      <c r="C765" s="112"/>
      <c r="D765" s="117"/>
      <c r="E765" s="114"/>
      <c r="F765" s="117"/>
      <c r="G765" s="117"/>
      <c r="H765" s="136"/>
      <c r="I765" s="117"/>
      <c r="J765" s="117"/>
      <c r="K765" s="118"/>
      <c r="L765" s="119"/>
      <c r="M765" s="120"/>
      <c r="N765" s="135"/>
      <c r="O765" s="120"/>
      <c r="P765" s="119"/>
      <c r="Q765" s="120"/>
      <c r="R765" s="118"/>
      <c r="S765" s="119"/>
      <c r="T765" s="119"/>
      <c r="U765" s="119"/>
      <c r="V765" s="119"/>
      <c r="W765" s="117"/>
      <c r="X765" s="119"/>
      <c r="Y765" s="117"/>
      <c r="Z765" s="117"/>
      <c r="AA765" s="134"/>
      <c r="AB765" s="118"/>
      <c r="AC765" s="134"/>
      <c r="AD765" s="134"/>
      <c r="AE765" s="134"/>
      <c r="AF765" s="117"/>
      <c r="AG765" s="124"/>
      <c r="AH765" s="124"/>
      <c r="AI765" s="124"/>
    </row>
    <row r="766" ht="12.0" customHeight="1">
      <c r="A766" s="112"/>
      <c r="B766" s="112"/>
      <c r="C766" s="112"/>
      <c r="D766" s="117"/>
      <c r="E766" s="114"/>
      <c r="F766" s="117"/>
      <c r="G766" s="117"/>
      <c r="H766" s="136"/>
      <c r="I766" s="117"/>
      <c r="J766" s="117"/>
      <c r="K766" s="118"/>
      <c r="L766" s="119"/>
      <c r="M766" s="120"/>
      <c r="N766" s="135"/>
      <c r="O766" s="120"/>
      <c r="P766" s="119"/>
      <c r="Q766" s="120"/>
      <c r="R766" s="118"/>
      <c r="S766" s="119"/>
      <c r="T766" s="119"/>
      <c r="U766" s="119"/>
      <c r="V766" s="119"/>
      <c r="W766" s="117"/>
      <c r="X766" s="119"/>
      <c r="Y766" s="117"/>
      <c r="Z766" s="117"/>
      <c r="AA766" s="134"/>
      <c r="AB766" s="118"/>
      <c r="AC766" s="134"/>
      <c r="AD766" s="134"/>
      <c r="AE766" s="134"/>
      <c r="AF766" s="117"/>
      <c r="AG766" s="124"/>
      <c r="AH766" s="124"/>
      <c r="AI766" s="124"/>
    </row>
    <row r="767" ht="12.0" customHeight="1">
      <c r="A767" s="112"/>
      <c r="B767" s="112"/>
      <c r="C767" s="112"/>
      <c r="D767" s="117"/>
      <c r="E767" s="114"/>
      <c r="F767" s="117"/>
      <c r="G767" s="117"/>
      <c r="H767" s="136"/>
      <c r="I767" s="117"/>
      <c r="J767" s="117"/>
      <c r="K767" s="118"/>
      <c r="L767" s="119"/>
      <c r="M767" s="120"/>
      <c r="N767" s="135"/>
      <c r="O767" s="120"/>
      <c r="P767" s="119"/>
      <c r="Q767" s="120"/>
      <c r="R767" s="118"/>
      <c r="S767" s="119"/>
      <c r="T767" s="119"/>
      <c r="U767" s="119"/>
      <c r="V767" s="119"/>
      <c r="W767" s="117"/>
      <c r="X767" s="119"/>
      <c r="Y767" s="117"/>
      <c r="Z767" s="117"/>
      <c r="AA767" s="134"/>
      <c r="AB767" s="118"/>
      <c r="AC767" s="134"/>
      <c r="AD767" s="134"/>
      <c r="AE767" s="134"/>
      <c r="AF767" s="117"/>
      <c r="AG767" s="124"/>
      <c r="AH767" s="124"/>
      <c r="AI767" s="124"/>
    </row>
    <row r="768" ht="12.0" customHeight="1">
      <c r="A768" s="112"/>
      <c r="B768" s="112"/>
      <c r="C768" s="112"/>
      <c r="D768" s="117"/>
      <c r="E768" s="114"/>
      <c r="F768" s="117"/>
      <c r="G768" s="117"/>
      <c r="H768" s="136"/>
      <c r="I768" s="117"/>
      <c r="J768" s="117"/>
      <c r="K768" s="118"/>
      <c r="L768" s="119"/>
      <c r="M768" s="120"/>
      <c r="N768" s="135"/>
      <c r="O768" s="120"/>
      <c r="P768" s="119"/>
      <c r="Q768" s="120"/>
      <c r="R768" s="118"/>
      <c r="S768" s="119"/>
      <c r="T768" s="119"/>
      <c r="U768" s="119"/>
      <c r="V768" s="119"/>
      <c r="W768" s="117"/>
      <c r="X768" s="119"/>
      <c r="Y768" s="117"/>
      <c r="Z768" s="117"/>
      <c r="AA768" s="134"/>
      <c r="AB768" s="118"/>
      <c r="AC768" s="134"/>
      <c r="AD768" s="134"/>
      <c r="AE768" s="134"/>
      <c r="AF768" s="117"/>
      <c r="AG768" s="124"/>
      <c r="AH768" s="124"/>
      <c r="AI768" s="124"/>
    </row>
    <row r="769" ht="12.0" customHeight="1">
      <c r="A769" s="112"/>
      <c r="B769" s="112"/>
      <c r="C769" s="112"/>
      <c r="D769" s="117"/>
      <c r="E769" s="114"/>
      <c r="F769" s="117"/>
      <c r="G769" s="117"/>
      <c r="H769" s="136"/>
      <c r="I769" s="117"/>
      <c r="J769" s="117"/>
      <c r="K769" s="118"/>
      <c r="L769" s="119"/>
      <c r="M769" s="120"/>
      <c r="N769" s="135"/>
      <c r="O769" s="120"/>
      <c r="P769" s="119"/>
      <c r="Q769" s="120"/>
      <c r="R769" s="118"/>
      <c r="S769" s="119"/>
      <c r="T769" s="119"/>
      <c r="U769" s="119"/>
      <c r="V769" s="119"/>
      <c r="W769" s="117"/>
      <c r="X769" s="119"/>
      <c r="Y769" s="117"/>
      <c r="Z769" s="117"/>
      <c r="AA769" s="134"/>
      <c r="AB769" s="118"/>
      <c r="AC769" s="134"/>
      <c r="AD769" s="134"/>
      <c r="AE769" s="134"/>
      <c r="AF769" s="117"/>
      <c r="AG769" s="124"/>
      <c r="AH769" s="124"/>
      <c r="AI769" s="124"/>
    </row>
    <row r="770" ht="12.0" customHeight="1">
      <c r="A770" s="112"/>
      <c r="B770" s="112"/>
      <c r="C770" s="112"/>
      <c r="D770" s="117"/>
      <c r="E770" s="114"/>
      <c r="F770" s="117"/>
      <c r="G770" s="117"/>
      <c r="H770" s="136"/>
      <c r="I770" s="117"/>
      <c r="J770" s="117"/>
      <c r="K770" s="118"/>
      <c r="L770" s="119"/>
      <c r="M770" s="120"/>
      <c r="N770" s="135"/>
      <c r="O770" s="120"/>
      <c r="P770" s="119"/>
      <c r="Q770" s="120"/>
      <c r="R770" s="118"/>
      <c r="S770" s="119"/>
      <c r="T770" s="119"/>
      <c r="U770" s="119"/>
      <c r="V770" s="119"/>
      <c r="W770" s="117"/>
      <c r="X770" s="119"/>
      <c r="Y770" s="117"/>
      <c r="Z770" s="117"/>
      <c r="AA770" s="134"/>
      <c r="AB770" s="118"/>
      <c r="AC770" s="134"/>
      <c r="AD770" s="134"/>
      <c r="AE770" s="134"/>
      <c r="AF770" s="117"/>
      <c r="AG770" s="124"/>
      <c r="AH770" s="124"/>
      <c r="AI770" s="124"/>
    </row>
    <row r="771" ht="12.0" customHeight="1">
      <c r="A771" s="112"/>
      <c r="B771" s="112"/>
      <c r="C771" s="112"/>
      <c r="D771" s="117"/>
      <c r="E771" s="114"/>
      <c r="F771" s="117"/>
      <c r="G771" s="117"/>
      <c r="H771" s="136"/>
      <c r="I771" s="117"/>
      <c r="J771" s="117"/>
      <c r="K771" s="118"/>
      <c r="L771" s="119"/>
      <c r="M771" s="120"/>
      <c r="N771" s="135"/>
      <c r="O771" s="120"/>
      <c r="P771" s="119"/>
      <c r="Q771" s="120"/>
      <c r="R771" s="118"/>
      <c r="S771" s="119"/>
      <c r="T771" s="119"/>
      <c r="U771" s="119"/>
      <c r="V771" s="119"/>
      <c r="W771" s="117"/>
      <c r="X771" s="119"/>
      <c r="Y771" s="117"/>
      <c r="Z771" s="117"/>
      <c r="AA771" s="134"/>
      <c r="AB771" s="118"/>
      <c r="AC771" s="134"/>
      <c r="AD771" s="134"/>
      <c r="AE771" s="134"/>
      <c r="AF771" s="117"/>
      <c r="AG771" s="124"/>
      <c r="AH771" s="124"/>
      <c r="AI771" s="124"/>
    </row>
    <row r="772" ht="12.0" customHeight="1">
      <c r="A772" s="112"/>
      <c r="B772" s="112"/>
      <c r="C772" s="112"/>
      <c r="D772" s="117"/>
      <c r="E772" s="114"/>
      <c r="F772" s="117"/>
      <c r="G772" s="117"/>
      <c r="H772" s="136"/>
      <c r="I772" s="117"/>
      <c r="J772" s="117"/>
      <c r="K772" s="118"/>
      <c r="L772" s="119"/>
      <c r="M772" s="120"/>
      <c r="N772" s="135"/>
      <c r="O772" s="120"/>
      <c r="P772" s="119"/>
      <c r="Q772" s="120"/>
      <c r="R772" s="118"/>
      <c r="S772" s="119"/>
      <c r="T772" s="119"/>
      <c r="U772" s="119"/>
      <c r="V772" s="119"/>
      <c r="W772" s="117"/>
      <c r="X772" s="119"/>
      <c r="Y772" s="117"/>
      <c r="Z772" s="117"/>
      <c r="AA772" s="134"/>
      <c r="AB772" s="118"/>
      <c r="AC772" s="134"/>
      <c r="AD772" s="134"/>
      <c r="AE772" s="134"/>
      <c r="AF772" s="117"/>
      <c r="AG772" s="124"/>
      <c r="AH772" s="124"/>
      <c r="AI772" s="124"/>
    </row>
    <row r="773" ht="12.0" customHeight="1">
      <c r="A773" s="112"/>
      <c r="B773" s="112"/>
      <c r="C773" s="112"/>
      <c r="D773" s="117"/>
      <c r="E773" s="114"/>
      <c r="F773" s="117"/>
      <c r="G773" s="117"/>
      <c r="H773" s="136"/>
      <c r="I773" s="117"/>
      <c r="J773" s="117"/>
      <c r="K773" s="118"/>
      <c r="L773" s="119"/>
      <c r="M773" s="120"/>
      <c r="N773" s="135"/>
      <c r="O773" s="120"/>
      <c r="P773" s="119"/>
      <c r="Q773" s="120"/>
      <c r="R773" s="118"/>
      <c r="S773" s="119"/>
      <c r="T773" s="119"/>
      <c r="U773" s="119"/>
      <c r="V773" s="119"/>
      <c r="W773" s="117"/>
      <c r="X773" s="119"/>
      <c r="Y773" s="117"/>
      <c r="Z773" s="117"/>
      <c r="AA773" s="134"/>
      <c r="AB773" s="118"/>
      <c r="AC773" s="134"/>
      <c r="AD773" s="134"/>
      <c r="AE773" s="134"/>
      <c r="AF773" s="117"/>
      <c r="AG773" s="124"/>
      <c r="AH773" s="124"/>
      <c r="AI773" s="124"/>
    </row>
    <row r="774" ht="12.0" customHeight="1">
      <c r="A774" s="112"/>
      <c r="B774" s="112"/>
      <c r="C774" s="112"/>
      <c r="D774" s="117"/>
      <c r="E774" s="114"/>
      <c r="F774" s="117"/>
      <c r="G774" s="117"/>
      <c r="H774" s="136"/>
      <c r="I774" s="117"/>
      <c r="J774" s="117"/>
      <c r="K774" s="118"/>
      <c r="L774" s="119"/>
      <c r="M774" s="120"/>
      <c r="N774" s="135"/>
      <c r="O774" s="120"/>
      <c r="P774" s="119"/>
      <c r="Q774" s="120"/>
      <c r="R774" s="118"/>
      <c r="S774" s="119"/>
      <c r="T774" s="119"/>
      <c r="U774" s="119"/>
      <c r="V774" s="119"/>
      <c r="W774" s="117"/>
      <c r="X774" s="119"/>
      <c r="Y774" s="117"/>
      <c r="Z774" s="117"/>
      <c r="AA774" s="134"/>
      <c r="AB774" s="118"/>
      <c r="AC774" s="134"/>
      <c r="AD774" s="134"/>
      <c r="AE774" s="134"/>
      <c r="AF774" s="117"/>
      <c r="AG774" s="124"/>
      <c r="AH774" s="124"/>
      <c r="AI774" s="124"/>
    </row>
    <row r="775" ht="12.0" customHeight="1">
      <c r="A775" s="112"/>
      <c r="B775" s="112"/>
      <c r="C775" s="112"/>
      <c r="D775" s="117"/>
      <c r="E775" s="114"/>
      <c r="F775" s="117"/>
      <c r="G775" s="117"/>
      <c r="H775" s="136"/>
      <c r="I775" s="117"/>
      <c r="J775" s="117"/>
      <c r="K775" s="118"/>
      <c r="L775" s="119"/>
      <c r="M775" s="120"/>
      <c r="N775" s="135"/>
      <c r="O775" s="120"/>
      <c r="P775" s="119"/>
      <c r="Q775" s="120"/>
      <c r="R775" s="118"/>
      <c r="S775" s="119"/>
      <c r="T775" s="119"/>
      <c r="U775" s="119"/>
      <c r="V775" s="119"/>
      <c r="W775" s="117"/>
      <c r="X775" s="119"/>
      <c r="Y775" s="117"/>
      <c r="Z775" s="117"/>
      <c r="AA775" s="134"/>
      <c r="AB775" s="118"/>
      <c r="AC775" s="134"/>
      <c r="AD775" s="134"/>
      <c r="AE775" s="134"/>
      <c r="AF775" s="117"/>
      <c r="AG775" s="124"/>
      <c r="AH775" s="124"/>
      <c r="AI775" s="124"/>
    </row>
    <row r="776" ht="12.0" customHeight="1">
      <c r="A776" s="112"/>
      <c r="B776" s="112"/>
      <c r="C776" s="112"/>
      <c r="D776" s="117"/>
      <c r="E776" s="114"/>
      <c r="F776" s="117"/>
      <c r="G776" s="117"/>
      <c r="H776" s="136"/>
      <c r="I776" s="117"/>
      <c r="J776" s="117"/>
      <c r="K776" s="118"/>
      <c r="L776" s="119"/>
      <c r="M776" s="120"/>
      <c r="N776" s="135"/>
      <c r="O776" s="120"/>
      <c r="P776" s="119"/>
      <c r="Q776" s="120"/>
      <c r="R776" s="118"/>
      <c r="S776" s="119"/>
      <c r="T776" s="119"/>
      <c r="U776" s="119"/>
      <c r="V776" s="119"/>
      <c r="W776" s="117"/>
      <c r="X776" s="119"/>
      <c r="Y776" s="117"/>
      <c r="Z776" s="117"/>
      <c r="AA776" s="134"/>
      <c r="AB776" s="118"/>
      <c r="AC776" s="134"/>
      <c r="AD776" s="134"/>
      <c r="AE776" s="134"/>
      <c r="AF776" s="117"/>
      <c r="AG776" s="124"/>
      <c r="AH776" s="124"/>
      <c r="AI776" s="124"/>
    </row>
    <row r="777" ht="12.0" customHeight="1">
      <c r="A777" s="112"/>
      <c r="B777" s="112"/>
      <c r="C777" s="112"/>
      <c r="D777" s="117"/>
      <c r="E777" s="114"/>
      <c r="F777" s="117"/>
      <c r="G777" s="117"/>
      <c r="H777" s="136"/>
      <c r="I777" s="117"/>
      <c r="J777" s="117"/>
      <c r="K777" s="118"/>
      <c r="L777" s="119"/>
      <c r="M777" s="120"/>
      <c r="N777" s="135"/>
      <c r="O777" s="120"/>
      <c r="P777" s="119"/>
      <c r="Q777" s="120"/>
      <c r="R777" s="118"/>
      <c r="S777" s="119"/>
      <c r="T777" s="119"/>
      <c r="U777" s="119"/>
      <c r="V777" s="119"/>
      <c r="W777" s="117"/>
      <c r="X777" s="119"/>
      <c r="Y777" s="117"/>
      <c r="Z777" s="117"/>
      <c r="AA777" s="134"/>
      <c r="AB777" s="118"/>
      <c r="AC777" s="134"/>
      <c r="AD777" s="134"/>
      <c r="AE777" s="134"/>
      <c r="AF777" s="117"/>
      <c r="AG777" s="124"/>
      <c r="AH777" s="124"/>
      <c r="AI777" s="124"/>
    </row>
    <row r="778" ht="12.0" customHeight="1">
      <c r="A778" s="112"/>
      <c r="B778" s="112"/>
      <c r="C778" s="112"/>
      <c r="D778" s="117"/>
      <c r="E778" s="114"/>
      <c r="F778" s="117"/>
      <c r="G778" s="117"/>
      <c r="H778" s="136"/>
      <c r="I778" s="117"/>
      <c r="J778" s="117"/>
      <c r="K778" s="118"/>
      <c r="L778" s="119"/>
      <c r="M778" s="120"/>
      <c r="N778" s="135"/>
      <c r="O778" s="120"/>
      <c r="P778" s="119"/>
      <c r="Q778" s="120"/>
      <c r="R778" s="118"/>
      <c r="S778" s="119"/>
      <c r="T778" s="119"/>
      <c r="U778" s="119"/>
      <c r="V778" s="119"/>
      <c r="W778" s="117"/>
      <c r="X778" s="119"/>
      <c r="Y778" s="117"/>
      <c r="Z778" s="117"/>
      <c r="AA778" s="134"/>
      <c r="AB778" s="118"/>
      <c r="AC778" s="134"/>
      <c r="AD778" s="134"/>
      <c r="AE778" s="134"/>
      <c r="AF778" s="117"/>
      <c r="AG778" s="124"/>
      <c r="AH778" s="124"/>
      <c r="AI778" s="124"/>
    </row>
    <row r="779" ht="12.0" customHeight="1">
      <c r="A779" s="112"/>
      <c r="B779" s="112"/>
      <c r="C779" s="112"/>
      <c r="D779" s="117"/>
      <c r="E779" s="114"/>
      <c r="F779" s="117"/>
      <c r="G779" s="117"/>
      <c r="H779" s="136"/>
      <c r="I779" s="117"/>
      <c r="J779" s="117"/>
      <c r="K779" s="118"/>
      <c r="L779" s="119"/>
      <c r="M779" s="120"/>
      <c r="N779" s="135"/>
      <c r="O779" s="120"/>
      <c r="P779" s="119"/>
      <c r="Q779" s="120"/>
      <c r="R779" s="118"/>
      <c r="S779" s="119"/>
      <c r="T779" s="119"/>
      <c r="U779" s="119"/>
      <c r="V779" s="119"/>
      <c r="W779" s="117"/>
      <c r="X779" s="119"/>
      <c r="Y779" s="117"/>
      <c r="Z779" s="117"/>
      <c r="AA779" s="134"/>
      <c r="AB779" s="118"/>
      <c r="AC779" s="134"/>
      <c r="AD779" s="134"/>
      <c r="AE779" s="134"/>
      <c r="AF779" s="117"/>
      <c r="AG779" s="124"/>
      <c r="AH779" s="124"/>
      <c r="AI779" s="124"/>
    </row>
    <row r="780" ht="12.0" customHeight="1">
      <c r="A780" s="112"/>
      <c r="B780" s="112"/>
      <c r="C780" s="112"/>
      <c r="D780" s="117"/>
      <c r="E780" s="114"/>
      <c r="F780" s="117"/>
      <c r="G780" s="117"/>
      <c r="H780" s="136"/>
      <c r="I780" s="117"/>
      <c r="J780" s="117"/>
      <c r="K780" s="118"/>
      <c r="L780" s="119"/>
      <c r="M780" s="120"/>
      <c r="N780" s="135"/>
      <c r="O780" s="120"/>
      <c r="P780" s="119"/>
      <c r="Q780" s="120"/>
      <c r="R780" s="118"/>
      <c r="S780" s="119"/>
      <c r="T780" s="119"/>
      <c r="U780" s="119"/>
      <c r="V780" s="119"/>
      <c r="W780" s="117"/>
      <c r="X780" s="119"/>
      <c r="Y780" s="117"/>
      <c r="Z780" s="117"/>
      <c r="AA780" s="134"/>
      <c r="AB780" s="118"/>
      <c r="AC780" s="134"/>
      <c r="AD780" s="134"/>
      <c r="AE780" s="134"/>
      <c r="AF780" s="117"/>
      <c r="AG780" s="124"/>
      <c r="AH780" s="124"/>
      <c r="AI780" s="124"/>
    </row>
    <row r="781" ht="12.0" customHeight="1">
      <c r="A781" s="112"/>
      <c r="B781" s="112"/>
      <c r="C781" s="112"/>
      <c r="D781" s="117"/>
      <c r="E781" s="114"/>
      <c r="F781" s="117"/>
      <c r="G781" s="117"/>
      <c r="H781" s="136"/>
      <c r="I781" s="117"/>
      <c r="J781" s="117"/>
      <c r="K781" s="118"/>
      <c r="L781" s="119"/>
      <c r="M781" s="120"/>
      <c r="N781" s="135"/>
      <c r="O781" s="120"/>
      <c r="P781" s="119"/>
      <c r="Q781" s="120"/>
      <c r="R781" s="118"/>
      <c r="S781" s="119"/>
      <c r="T781" s="119"/>
      <c r="U781" s="119"/>
      <c r="V781" s="119"/>
      <c r="W781" s="117"/>
      <c r="X781" s="119"/>
      <c r="Y781" s="117"/>
      <c r="Z781" s="117"/>
      <c r="AA781" s="134"/>
      <c r="AB781" s="118"/>
      <c r="AC781" s="134"/>
      <c r="AD781" s="134"/>
      <c r="AE781" s="134"/>
      <c r="AF781" s="117"/>
      <c r="AG781" s="124"/>
      <c r="AH781" s="124"/>
      <c r="AI781" s="124"/>
    </row>
    <row r="782" ht="12.0" customHeight="1">
      <c r="A782" s="112"/>
      <c r="B782" s="112"/>
      <c r="C782" s="112"/>
      <c r="D782" s="117"/>
      <c r="E782" s="114"/>
      <c r="F782" s="117"/>
      <c r="G782" s="117"/>
      <c r="H782" s="136"/>
      <c r="I782" s="117"/>
      <c r="J782" s="117"/>
      <c r="K782" s="118"/>
      <c r="L782" s="119"/>
      <c r="M782" s="120"/>
      <c r="N782" s="135"/>
      <c r="O782" s="120"/>
      <c r="P782" s="119"/>
      <c r="Q782" s="120"/>
      <c r="R782" s="118"/>
      <c r="S782" s="119"/>
      <c r="T782" s="119"/>
      <c r="U782" s="119"/>
      <c r="V782" s="119"/>
      <c r="W782" s="117"/>
      <c r="X782" s="119"/>
      <c r="Y782" s="117"/>
      <c r="Z782" s="117"/>
      <c r="AA782" s="134"/>
      <c r="AB782" s="118"/>
      <c r="AC782" s="134"/>
      <c r="AD782" s="134"/>
      <c r="AE782" s="134"/>
      <c r="AF782" s="117"/>
      <c r="AG782" s="124"/>
      <c r="AH782" s="124"/>
      <c r="AI782" s="124"/>
    </row>
    <row r="783" ht="12.0" customHeight="1">
      <c r="A783" s="112"/>
      <c r="B783" s="112"/>
      <c r="C783" s="112"/>
      <c r="D783" s="117"/>
      <c r="E783" s="114"/>
      <c r="F783" s="117"/>
      <c r="G783" s="117"/>
      <c r="H783" s="136"/>
      <c r="I783" s="117"/>
      <c r="J783" s="117"/>
      <c r="K783" s="118"/>
      <c r="L783" s="119"/>
      <c r="M783" s="120"/>
      <c r="N783" s="135"/>
      <c r="O783" s="120"/>
      <c r="P783" s="119"/>
      <c r="Q783" s="120"/>
      <c r="R783" s="118"/>
      <c r="S783" s="119"/>
      <c r="T783" s="119"/>
      <c r="U783" s="119"/>
      <c r="V783" s="119"/>
      <c r="W783" s="117"/>
      <c r="X783" s="119"/>
      <c r="Y783" s="117"/>
      <c r="Z783" s="117"/>
      <c r="AA783" s="134"/>
      <c r="AB783" s="118"/>
      <c r="AC783" s="134"/>
      <c r="AD783" s="134"/>
      <c r="AE783" s="134"/>
      <c r="AF783" s="117"/>
      <c r="AG783" s="124"/>
      <c r="AH783" s="124"/>
      <c r="AI783" s="124"/>
    </row>
    <row r="784" ht="12.0" customHeight="1">
      <c r="A784" s="112"/>
      <c r="B784" s="112"/>
      <c r="C784" s="112"/>
      <c r="D784" s="117"/>
      <c r="E784" s="114"/>
      <c r="F784" s="117"/>
      <c r="G784" s="117"/>
      <c r="H784" s="136"/>
      <c r="I784" s="117"/>
      <c r="J784" s="117"/>
      <c r="K784" s="118"/>
      <c r="L784" s="119"/>
      <c r="M784" s="120"/>
      <c r="N784" s="135"/>
      <c r="O784" s="120"/>
      <c r="P784" s="119"/>
      <c r="Q784" s="120"/>
      <c r="R784" s="118"/>
      <c r="S784" s="119"/>
      <c r="T784" s="119"/>
      <c r="U784" s="119"/>
      <c r="V784" s="119"/>
      <c r="W784" s="117"/>
      <c r="X784" s="119"/>
      <c r="Y784" s="117"/>
      <c r="Z784" s="117"/>
      <c r="AA784" s="134"/>
      <c r="AB784" s="118"/>
      <c r="AC784" s="134"/>
      <c r="AD784" s="134"/>
      <c r="AE784" s="134"/>
      <c r="AF784" s="117"/>
      <c r="AG784" s="124"/>
      <c r="AH784" s="124"/>
      <c r="AI784" s="124"/>
    </row>
    <row r="785" ht="12.0" customHeight="1">
      <c r="A785" s="112"/>
      <c r="B785" s="112"/>
      <c r="C785" s="112"/>
      <c r="D785" s="117"/>
      <c r="E785" s="114"/>
      <c r="F785" s="117"/>
      <c r="G785" s="117"/>
      <c r="H785" s="136"/>
      <c r="I785" s="117"/>
      <c r="J785" s="117"/>
      <c r="K785" s="118"/>
      <c r="L785" s="119"/>
      <c r="M785" s="120"/>
      <c r="N785" s="135"/>
      <c r="O785" s="120"/>
      <c r="P785" s="119"/>
      <c r="Q785" s="120"/>
      <c r="R785" s="118"/>
      <c r="S785" s="119"/>
      <c r="T785" s="119"/>
      <c r="U785" s="119"/>
      <c r="V785" s="119"/>
      <c r="W785" s="117"/>
      <c r="X785" s="119"/>
      <c r="Y785" s="117"/>
      <c r="Z785" s="117"/>
      <c r="AA785" s="134"/>
      <c r="AB785" s="118"/>
      <c r="AC785" s="134"/>
      <c r="AD785" s="134"/>
      <c r="AE785" s="134"/>
      <c r="AF785" s="117"/>
      <c r="AG785" s="124"/>
      <c r="AH785" s="124"/>
      <c r="AI785" s="124"/>
    </row>
    <row r="786" ht="12.0" customHeight="1">
      <c r="A786" s="112"/>
      <c r="B786" s="112"/>
      <c r="C786" s="112"/>
      <c r="D786" s="117"/>
      <c r="E786" s="114"/>
      <c r="F786" s="117"/>
      <c r="G786" s="117"/>
      <c r="H786" s="136"/>
      <c r="I786" s="117"/>
      <c r="J786" s="117"/>
      <c r="K786" s="118"/>
      <c r="L786" s="119"/>
      <c r="M786" s="120"/>
      <c r="N786" s="135"/>
      <c r="O786" s="120"/>
      <c r="P786" s="119"/>
      <c r="Q786" s="120"/>
      <c r="R786" s="118"/>
      <c r="S786" s="119"/>
      <c r="T786" s="119"/>
      <c r="U786" s="119"/>
      <c r="V786" s="119"/>
      <c r="W786" s="117"/>
      <c r="X786" s="119"/>
      <c r="Y786" s="117"/>
      <c r="Z786" s="117"/>
      <c r="AA786" s="134"/>
      <c r="AB786" s="118"/>
      <c r="AC786" s="134"/>
      <c r="AD786" s="134"/>
      <c r="AE786" s="134"/>
      <c r="AF786" s="117"/>
      <c r="AG786" s="124"/>
      <c r="AH786" s="124"/>
      <c r="AI786" s="124"/>
    </row>
    <row r="787" ht="12.0" customHeight="1">
      <c r="A787" s="112"/>
      <c r="B787" s="112"/>
      <c r="C787" s="112"/>
      <c r="D787" s="117"/>
      <c r="E787" s="114"/>
      <c r="F787" s="117"/>
      <c r="G787" s="117"/>
      <c r="H787" s="136"/>
      <c r="I787" s="117"/>
      <c r="J787" s="117"/>
      <c r="K787" s="118"/>
      <c r="L787" s="119"/>
      <c r="M787" s="120"/>
      <c r="N787" s="135"/>
      <c r="O787" s="120"/>
      <c r="P787" s="119"/>
      <c r="Q787" s="120"/>
      <c r="R787" s="118"/>
      <c r="S787" s="119"/>
      <c r="T787" s="119"/>
      <c r="U787" s="119"/>
      <c r="V787" s="119"/>
      <c r="W787" s="117"/>
      <c r="X787" s="119"/>
      <c r="Y787" s="117"/>
      <c r="Z787" s="117"/>
      <c r="AA787" s="134"/>
      <c r="AB787" s="118"/>
      <c r="AC787" s="134"/>
      <c r="AD787" s="134"/>
      <c r="AE787" s="134"/>
      <c r="AF787" s="117"/>
      <c r="AG787" s="124"/>
      <c r="AH787" s="124"/>
      <c r="AI787" s="124"/>
    </row>
    <row r="788" ht="12.0" customHeight="1">
      <c r="A788" s="112"/>
      <c r="B788" s="112"/>
      <c r="C788" s="112"/>
      <c r="D788" s="117"/>
      <c r="E788" s="114"/>
      <c r="F788" s="117"/>
      <c r="G788" s="117"/>
      <c r="H788" s="136"/>
      <c r="I788" s="117"/>
      <c r="J788" s="117"/>
      <c r="K788" s="118"/>
      <c r="L788" s="119"/>
      <c r="M788" s="120"/>
      <c r="N788" s="135"/>
      <c r="O788" s="120"/>
      <c r="P788" s="119"/>
      <c r="Q788" s="120"/>
      <c r="R788" s="118"/>
      <c r="S788" s="119"/>
      <c r="T788" s="119"/>
      <c r="U788" s="119"/>
      <c r="V788" s="119"/>
      <c r="W788" s="117"/>
      <c r="X788" s="119"/>
      <c r="Y788" s="117"/>
      <c r="Z788" s="117"/>
      <c r="AA788" s="134"/>
      <c r="AB788" s="118"/>
      <c r="AC788" s="134"/>
      <c r="AD788" s="134"/>
      <c r="AE788" s="134"/>
      <c r="AF788" s="117"/>
      <c r="AG788" s="124"/>
      <c r="AH788" s="124"/>
      <c r="AI788" s="124"/>
    </row>
    <row r="789" ht="12.0" customHeight="1">
      <c r="A789" s="112"/>
      <c r="B789" s="112"/>
      <c r="C789" s="112"/>
      <c r="D789" s="117"/>
      <c r="E789" s="114"/>
      <c r="F789" s="117"/>
      <c r="G789" s="117"/>
      <c r="H789" s="136"/>
      <c r="I789" s="117"/>
      <c r="J789" s="117"/>
      <c r="K789" s="118"/>
      <c r="L789" s="119"/>
      <c r="M789" s="120"/>
      <c r="N789" s="135"/>
      <c r="O789" s="120"/>
      <c r="P789" s="119"/>
      <c r="Q789" s="120"/>
      <c r="R789" s="118"/>
      <c r="S789" s="119"/>
      <c r="T789" s="119"/>
      <c r="U789" s="119"/>
      <c r="V789" s="119"/>
      <c r="W789" s="117"/>
      <c r="X789" s="119"/>
      <c r="Y789" s="117"/>
      <c r="Z789" s="117"/>
      <c r="AA789" s="134"/>
      <c r="AB789" s="118"/>
      <c r="AC789" s="134"/>
      <c r="AD789" s="134"/>
      <c r="AE789" s="134"/>
      <c r="AF789" s="117"/>
      <c r="AG789" s="124"/>
      <c r="AH789" s="124"/>
      <c r="AI789" s="124"/>
    </row>
    <row r="790" ht="12.0" customHeight="1">
      <c r="A790" s="112"/>
      <c r="B790" s="112"/>
      <c r="C790" s="112"/>
      <c r="D790" s="117"/>
      <c r="E790" s="114"/>
      <c r="F790" s="117"/>
      <c r="G790" s="117"/>
      <c r="H790" s="136"/>
      <c r="I790" s="117"/>
      <c r="J790" s="117"/>
      <c r="K790" s="118"/>
      <c r="L790" s="119"/>
      <c r="M790" s="120"/>
      <c r="N790" s="135"/>
      <c r="O790" s="120"/>
      <c r="P790" s="119"/>
      <c r="Q790" s="120"/>
      <c r="R790" s="118"/>
      <c r="S790" s="119"/>
      <c r="T790" s="119"/>
      <c r="U790" s="119"/>
      <c r="V790" s="119"/>
      <c r="W790" s="117"/>
      <c r="X790" s="119"/>
      <c r="Y790" s="117"/>
      <c r="Z790" s="117"/>
      <c r="AA790" s="134"/>
      <c r="AB790" s="118"/>
      <c r="AC790" s="134"/>
      <c r="AD790" s="134"/>
      <c r="AE790" s="134"/>
      <c r="AF790" s="117"/>
      <c r="AG790" s="124"/>
      <c r="AH790" s="124"/>
      <c r="AI790" s="124"/>
    </row>
    <row r="791" ht="12.0" customHeight="1">
      <c r="A791" s="112"/>
      <c r="B791" s="112"/>
      <c r="C791" s="112"/>
      <c r="D791" s="117"/>
      <c r="E791" s="114"/>
      <c r="F791" s="117"/>
      <c r="G791" s="117"/>
      <c r="H791" s="136"/>
      <c r="I791" s="117"/>
      <c r="J791" s="117"/>
      <c r="K791" s="118"/>
      <c r="L791" s="119"/>
      <c r="M791" s="120"/>
      <c r="N791" s="135"/>
      <c r="O791" s="120"/>
      <c r="P791" s="119"/>
      <c r="Q791" s="120"/>
      <c r="R791" s="118"/>
      <c r="S791" s="119"/>
      <c r="T791" s="119"/>
      <c r="U791" s="119"/>
      <c r="V791" s="119"/>
      <c r="W791" s="117"/>
      <c r="X791" s="119"/>
      <c r="Y791" s="117"/>
      <c r="Z791" s="117"/>
      <c r="AA791" s="134"/>
      <c r="AB791" s="118"/>
      <c r="AC791" s="134"/>
      <c r="AD791" s="134"/>
      <c r="AE791" s="134"/>
      <c r="AF791" s="117"/>
      <c r="AG791" s="124"/>
      <c r="AH791" s="124"/>
      <c r="AI791" s="124"/>
    </row>
    <row r="792" ht="12.0" customHeight="1">
      <c r="A792" s="112"/>
      <c r="B792" s="112"/>
      <c r="C792" s="112"/>
      <c r="D792" s="117"/>
      <c r="E792" s="114"/>
      <c r="F792" s="117"/>
      <c r="G792" s="117"/>
      <c r="H792" s="136"/>
      <c r="I792" s="117"/>
      <c r="J792" s="117"/>
      <c r="K792" s="118"/>
      <c r="L792" s="119"/>
      <c r="M792" s="120"/>
      <c r="N792" s="135"/>
      <c r="O792" s="120"/>
      <c r="P792" s="119"/>
      <c r="Q792" s="120"/>
      <c r="R792" s="118"/>
      <c r="S792" s="119"/>
      <c r="T792" s="119"/>
      <c r="U792" s="119"/>
      <c r="V792" s="119"/>
      <c r="W792" s="117"/>
      <c r="X792" s="119"/>
      <c r="Y792" s="117"/>
      <c r="Z792" s="117"/>
      <c r="AA792" s="134"/>
      <c r="AB792" s="118"/>
      <c r="AC792" s="134"/>
      <c r="AD792" s="134"/>
      <c r="AE792" s="134"/>
      <c r="AF792" s="117"/>
      <c r="AG792" s="124"/>
      <c r="AH792" s="124"/>
      <c r="AI792" s="124"/>
    </row>
    <row r="793" ht="12.0" customHeight="1">
      <c r="A793" s="112"/>
      <c r="B793" s="112"/>
      <c r="C793" s="112"/>
      <c r="D793" s="117"/>
      <c r="E793" s="114"/>
      <c r="F793" s="117"/>
      <c r="G793" s="117"/>
      <c r="H793" s="136"/>
      <c r="I793" s="117"/>
      <c r="J793" s="117"/>
      <c r="K793" s="118"/>
      <c r="L793" s="119"/>
      <c r="M793" s="120"/>
      <c r="N793" s="135"/>
      <c r="O793" s="120"/>
      <c r="P793" s="119"/>
      <c r="Q793" s="120"/>
      <c r="R793" s="118"/>
      <c r="S793" s="119"/>
      <c r="T793" s="119"/>
      <c r="U793" s="119"/>
      <c r="V793" s="119"/>
      <c r="W793" s="117"/>
      <c r="X793" s="119"/>
      <c r="Y793" s="117"/>
      <c r="Z793" s="117"/>
      <c r="AA793" s="134"/>
      <c r="AB793" s="118"/>
      <c r="AC793" s="134"/>
      <c r="AD793" s="134"/>
      <c r="AE793" s="134"/>
      <c r="AF793" s="117"/>
      <c r="AG793" s="124"/>
      <c r="AH793" s="124"/>
      <c r="AI793" s="124"/>
    </row>
    <row r="794" ht="12.0" customHeight="1">
      <c r="A794" s="112"/>
      <c r="B794" s="112"/>
      <c r="C794" s="112"/>
      <c r="D794" s="117"/>
      <c r="E794" s="114"/>
      <c r="F794" s="117"/>
      <c r="G794" s="117"/>
      <c r="H794" s="136"/>
      <c r="I794" s="117"/>
      <c r="J794" s="117"/>
      <c r="K794" s="118"/>
      <c r="L794" s="119"/>
      <c r="M794" s="120"/>
      <c r="N794" s="135"/>
      <c r="O794" s="120"/>
      <c r="P794" s="119"/>
      <c r="Q794" s="120"/>
      <c r="R794" s="118"/>
      <c r="S794" s="119"/>
      <c r="T794" s="119"/>
      <c r="U794" s="119"/>
      <c r="V794" s="119"/>
      <c r="W794" s="117"/>
      <c r="X794" s="119"/>
      <c r="Y794" s="117"/>
      <c r="Z794" s="117"/>
      <c r="AA794" s="134"/>
      <c r="AB794" s="118"/>
      <c r="AC794" s="134"/>
      <c r="AD794" s="134"/>
      <c r="AE794" s="134"/>
      <c r="AF794" s="117"/>
      <c r="AG794" s="124"/>
      <c r="AH794" s="124"/>
      <c r="AI794" s="124"/>
    </row>
    <row r="795" ht="12.0" customHeight="1">
      <c r="A795" s="112"/>
      <c r="B795" s="112"/>
      <c r="C795" s="112"/>
      <c r="D795" s="117"/>
      <c r="E795" s="114"/>
      <c r="F795" s="117"/>
      <c r="G795" s="117"/>
      <c r="H795" s="136"/>
      <c r="I795" s="117"/>
      <c r="J795" s="117"/>
      <c r="K795" s="118"/>
      <c r="L795" s="119"/>
      <c r="M795" s="120"/>
      <c r="N795" s="135"/>
      <c r="O795" s="120"/>
      <c r="P795" s="119"/>
      <c r="Q795" s="120"/>
      <c r="R795" s="118"/>
      <c r="S795" s="119"/>
      <c r="T795" s="119"/>
      <c r="U795" s="119"/>
      <c r="V795" s="119"/>
      <c r="W795" s="117"/>
      <c r="X795" s="119"/>
      <c r="Y795" s="117"/>
      <c r="Z795" s="117"/>
      <c r="AA795" s="134"/>
      <c r="AB795" s="118"/>
      <c r="AC795" s="134"/>
      <c r="AD795" s="134"/>
      <c r="AE795" s="134"/>
      <c r="AF795" s="117"/>
      <c r="AG795" s="124"/>
      <c r="AH795" s="124"/>
      <c r="AI795" s="124"/>
    </row>
    <row r="796" ht="12.0" customHeight="1">
      <c r="A796" s="112"/>
      <c r="B796" s="112"/>
      <c r="C796" s="112"/>
      <c r="D796" s="117"/>
      <c r="E796" s="114"/>
      <c r="F796" s="117"/>
      <c r="G796" s="117"/>
      <c r="H796" s="136"/>
      <c r="I796" s="117"/>
      <c r="J796" s="117"/>
      <c r="K796" s="118"/>
      <c r="L796" s="119"/>
      <c r="M796" s="120"/>
      <c r="N796" s="135"/>
      <c r="O796" s="120"/>
      <c r="P796" s="119"/>
      <c r="Q796" s="120"/>
      <c r="R796" s="118"/>
      <c r="S796" s="119"/>
      <c r="T796" s="119"/>
      <c r="U796" s="119"/>
      <c r="V796" s="119"/>
      <c r="W796" s="117"/>
      <c r="X796" s="119"/>
      <c r="Y796" s="117"/>
      <c r="Z796" s="117"/>
      <c r="AA796" s="134"/>
      <c r="AB796" s="118"/>
      <c r="AC796" s="134"/>
      <c r="AD796" s="134"/>
      <c r="AE796" s="134"/>
      <c r="AF796" s="117"/>
      <c r="AG796" s="124"/>
      <c r="AH796" s="124"/>
      <c r="AI796" s="124"/>
    </row>
    <row r="797" ht="12.0" customHeight="1">
      <c r="A797" s="112"/>
      <c r="B797" s="112"/>
      <c r="C797" s="112"/>
      <c r="D797" s="117"/>
      <c r="E797" s="114"/>
      <c r="F797" s="117"/>
      <c r="G797" s="117"/>
      <c r="H797" s="136"/>
      <c r="I797" s="117"/>
      <c r="J797" s="117"/>
      <c r="K797" s="118"/>
      <c r="L797" s="119"/>
      <c r="M797" s="120"/>
      <c r="N797" s="135"/>
      <c r="O797" s="120"/>
      <c r="P797" s="119"/>
      <c r="Q797" s="120"/>
      <c r="R797" s="118"/>
      <c r="S797" s="119"/>
      <c r="T797" s="119"/>
      <c r="U797" s="119"/>
      <c r="V797" s="119"/>
      <c r="W797" s="117"/>
      <c r="X797" s="119"/>
      <c r="Y797" s="117"/>
      <c r="Z797" s="117"/>
      <c r="AA797" s="134"/>
      <c r="AB797" s="118"/>
      <c r="AC797" s="134"/>
      <c r="AD797" s="134"/>
      <c r="AE797" s="134"/>
      <c r="AF797" s="117"/>
      <c r="AG797" s="124"/>
      <c r="AH797" s="124"/>
      <c r="AI797" s="124"/>
    </row>
    <row r="798" ht="12.0" customHeight="1">
      <c r="A798" s="112"/>
      <c r="B798" s="112"/>
      <c r="C798" s="112"/>
      <c r="D798" s="117"/>
      <c r="E798" s="114"/>
      <c r="F798" s="117"/>
      <c r="G798" s="117"/>
      <c r="H798" s="136"/>
      <c r="I798" s="117"/>
      <c r="J798" s="117"/>
      <c r="K798" s="118"/>
      <c r="L798" s="119"/>
      <c r="M798" s="120"/>
      <c r="N798" s="135"/>
      <c r="O798" s="120"/>
      <c r="P798" s="119"/>
      <c r="Q798" s="120"/>
      <c r="R798" s="118"/>
      <c r="S798" s="119"/>
      <c r="T798" s="119"/>
      <c r="U798" s="119"/>
      <c r="V798" s="119"/>
      <c r="W798" s="117"/>
      <c r="X798" s="119"/>
      <c r="Y798" s="117"/>
      <c r="Z798" s="117"/>
      <c r="AA798" s="134"/>
      <c r="AB798" s="118"/>
      <c r="AC798" s="134"/>
      <c r="AD798" s="134"/>
      <c r="AE798" s="134"/>
      <c r="AF798" s="117"/>
      <c r="AG798" s="124"/>
      <c r="AH798" s="124"/>
      <c r="AI798" s="124"/>
    </row>
    <row r="799" ht="12.0" customHeight="1">
      <c r="A799" s="112"/>
      <c r="B799" s="112"/>
      <c r="C799" s="112"/>
      <c r="D799" s="117"/>
      <c r="E799" s="114"/>
      <c r="F799" s="117"/>
      <c r="G799" s="117"/>
      <c r="H799" s="136"/>
      <c r="I799" s="117"/>
      <c r="J799" s="117"/>
      <c r="K799" s="118"/>
      <c r="L799" s="119"/>
      <c r="M799" s="120"/>
      <c r="N799" s="135"/>
      <c r="O799" s="120"/>
      <c r="P799" s="119"/>
      <c r="Q799" s="120"/>
      <c r="R799" s="118"/>
      <c r="S799" s="119"/>
      <c r="T799" s="119"/>
      <c r="U799" s="119"/>
      <c r="V799" s="119"/>
      <c r="W799" s="117"/>
      <c r="X799" s="119"/>
      <c r="Y799" s="117"/>
      <c r="Z799" s="117"/>
      <c r="AA799" s="134"/>
      <c r="AB799" s="118"/>
      <c r="AC799" s="134"/>
      <c r="AD799" s="134"/>
      <c r="AE799" s="134"/>
      <c r="AF799" s="117"/>
      <c r="AG799" s="124"/>
      <c r="AH799" s="124"/>
      <c r="AI799" s="124"/>
    </row>
    <row r="800" ht="12.0" customHeight="1">
      <c r="A800" s="112"/>
      <c r="B800" s="112"/>
      <c r="C800" s="112"/>
      <c r="D800" s="117"/>
      <c r="E800" s="114"/>
      <c r="F800" s="117"/>
      <c r="G800" s="117"/>
      <c r="H800" s="136"/>
      <c r="I800" s="117"/>
      <c r="J800" s="117"/>
      <c r="K800" s="118"/>
      <c r="L800" s="119"/>
      <c r="M800" s="120"/>
      <c r="N800" s="135"/>
      <c r="O800" s="120"/>
      <c r="P800" s="119"/>
      <c r="Q800" s="120"/>
      <c r="R800" s="118"/>
      <c r="S800" s="119"/>
      <c r="T800" s="119"/>
      <c r="U800" s="119"/>
      <c r="V800" s="119"/>
      <c r="W800" s="117"/>
      <c r="X800" s="119"/>
      <c r="Y800" s="117"/>
      <c r="Z800" s="117"/>
      <c r="AA800" s="134"/>
      <c r="AB800" s="118"/>
      <c r="AC800" s="134"/>
      <c r="AD800" s="134"/>
      <c r="AE800" s="134"/>
      <c r="AF800" s="117"/>
      <c r="AG800" s="124"/>
      <c r="AH800" s="124"/>
      <c r="AI800" s="124"/>
    </row>
    <row r="801" ht="12.0" customHeight="1">
      <c r="A801" s="112"/>
      <c r="B801" s="112"/>
      <c r="C801" s="112"/>
      <c r="D801" s="117"/>
      <c r="E801" s="114"/>
      <c r="F801" s="117"/>
      <c r="G801" s="117"/>
      <c r="H801" s="136"/>
      <c r="I801" s="117"/>
      <c r="J801" s="117"/>
      <c r="K801" s="118"/>
      <c r="L801" s="119"/>
      <c r="M801" s="120"/>
      <c r="N801" s="135"/>
      <c r="O801" s="120"/>
      <c r="P801" s="119"/>
      <c r="Q801" s="120"/>
      <c r="R801" s="118"/>
      <c r="S801" s="119"/>
      <c r="T801" s="119"/>
      <c r="U801" s="119"/>
      <c r="V801" s="119"/>
      <c r="W801" s="117"/>
      <c r="X801" s="119"/>
      <c r="Y801" s="117"/>
      <c r="Z801" s="117"/>
      <c r="AA801" s="134"/>
      <c r="AB801" s="118"/>
      <c r="AC801" s="134"/>
      <c r="AD801" s="134"/>
      <c r="AE801" s="134"/>
      <c r="AF801" s="117"/>
      <c r="AG801" s="124"/>
      <c r="AH801" s="124"/>
      <c r="AI801" s="124"/>
    </row>
    <row r="802" ht="12.0" customHeight="1">
      <c r="A802" s="112"/>
      <c r="B802" s="112"/>
      <c r="C802" s="112"/>
      <c r="D802" s="117"/>
      <c r="E802" s="114"/>
      <c r="F802" s="117"/>
      <c r="G802" s="117"/>
      <c r="H802" s="136"/>
      <c r="I802" s="117"/>
      <c r="J802" s="117"/>
      <c r="K802" s="118"/>
      <c r="L802" s="119"/>
      <c r="M802" s="120"/>
      <c r="N802" s="135"/>
      <c r="O802" s="120"/>
      <c r="P802" s="119"/>
      <c r="Q802" s="120"/>
      <c r="R802" s="118"/>
      <c r="S802" s="119"/>
      <c r="T802" s="119"/>
      <c r="U802" s="119"/>
      <c r="V802" s="119"/>
      <c r="W802" s="117"/>
      <c r="X802" s="119"/>
      <c r="Y802" s="117"/>
      <c r="Z802" s="117"/>
      <c r="AA802" s="134"/>
      <c r="AB802" s="118"/>
      <c r="AC802" s="134"/>
      <c r="AD802" s="134"/>
      <c r="AE802" s="134"/>
      <c r="AF802" s="117"/>
      <c r="AG802" s="124"/>
      <c r="AH802" s="124"/>
      <c r="AI802" s="124"/>
    </row>
    <row r="803" ht="12.0" customHeight="1">
      <c r="A803" s="112"/>
      <c r="B803" s="112"/>
      <c r="C803" s="112"/>
      <c r="D803" s="117"/>
      <c r="E803" s="114"/>
      <c r="F803" s="117"/>
      <c r="G803" s="117"/>
      <c r="H803" s="136"/>
      <c r="I803" s="117"/>
      <c r="J803" s="117"/>
      <c r="K803" s="118"/>
      <c r="L803" s="119"/>
      <c r="M803" s="120"/>
      <c r="N803" s="135"/>
      <c r="O803" s="120"/>
      <c r="P803" s="119"/>
      <c r="Q803" s="120"/>
      <c r="R803" s="118"/>
      <c r="S803" s="119"/>
      <c r="T803" s="119"/>
      <c r="U803" s="119"/>
      <c r="V803" s="119"/>
      <c r="W803" s="117"/>
      <c r="X803" s="119"/>
      <c r="Y803" s="117"/>
      <c r="Z803" s="117"/>
      <c r="AA803" s="134"/>
      <c r="AB803" s="118"/>
      <c r="AC803" s="134"/>
      <c r="AD803" s="134"/>
      <c r="AE803" s="134"/>
      <c r="AF803" s="117"/>
      <c r="AG803" s="124"/>
      <c r="AH803" s="124"/>
      <c r="AI803" s="124"/>
    </row>
    <row r="804" ht="12.0" customHeight="1">
      <c r="A804" s="112"/>
      <c r="B804" s="112"/>
      <c r="C804" s="112"/>
      <c r="D804" s="117"/>
      <c r="E804" s="114"/>
      <c r="F804" s="117"/>
      <c r="G804" s="117"/>
      <c r="H804" s="136"/>
      <c r="I804" s="117"/>
      <c r="J804" s="117"/>
      <c r="K804" s="118"/>
      <c r="L804" s="119"/>
      <c r="M804" s="120"/>
      <c r="N804" s="135"/>
      <c r="O804" s="120"/>
      <c r="P804" s="119"/>
      <c r="Q804" s="120"/>
      <c r="R804" s="118"/>
      <c r="S804" s="119"/>
      <c r="T804" s="119"/>
      <c r="U804" s="119"/>
      <c r="V804" s="119"/>
      <c r="W804" s="117"/>
      <c r="X804" s="119"/>
      <c r="Y804" s="117"/>
      <c r="Z804" s="117"/>
      <c r="AA804" s="134"/>
      <c r="AB804" s="118"/>
      <c r="AC804" s="134"/>
      <c r="AD804" s="134"/>
      <c r="AE804" s="134"/>
      <c r="AF804" s="117"/>
      <c r="AG804" s="124"/>
      <c r="AH804" s="124"/>
      <c r="AI804" s="124"/>
    </row>
    <row r="805" ht="12.0" customHeight="1">
      <c r="A805" s="112"/>
      <c r="B805" s="112"/>
      <c r="C805" s="112"/>
      <c r="D805" s="117"/>
      <c r="E805" s="114"/>
      <c r="F805" s="117"/>
      <c r="G805" s="117"/>
      <c r="H805" s="136"/>
      <c r="I805" s="117"/>
      <c r="J805" s="117"/>
      <c r="K805" s="118"/>
      <c r="L805" s="119"/>
      <c r="M805" s="120"/>
      <c r="N805" s="135"/>
      <c r="O805" s="120"/>
      <c r="P805" s="119"/>
      <c r="Q805" s="120"/>
      <c r="R805" s="118"/>
      <c r="S805" s="119"/>
      <c r="T805" s="119"/>
      <c r="U805" s="119"/>
      <c r="V805" s="119"/>
      <c r="W805" s="117"/>
      <c r="X805" s="119"/>
      <c r="Y805" s="117"/>
      <c r="Z805" s="117"/>
      <c r="AA805" s="134"/>
      <c r="AB805" s="118"/>
      <c r="AC805" s="134"/>
      <c r="AD805" s="134"/>
      <c r="AE805" s="134"/>
      <c r="AF805" s="117"/>
      <c r="AG805" s="124"/>
      <c r="AH805" s="124"/>
      <c r="AI805" s="124"/>
    </row>
    <row r="806" ht="12.0" customHeight="1">
      <c r="A806" s="112"/>
      <c r="B806" s="112"/>
      <c r="C806" s="112"/>
      <c r="D806" s="117"/>
      <c r="E806" s="114"/>
      <c r="F806" s="117"/>
      <c r="G806" s="117"/>
      <c r="H806" s="136"/>
      <c r="I806" s="117"/>
      <c r="J806" s="117"/>
      <c r="K806" s="118"/>
      <c r="L806" s="119"/>
      <c r="M806" s="120"/>
      <c r="N806" s="135"/>
      <c r="O806" s="120"/>
      <c r="P806" s="119"/>
      <c r="Q806" s="120"/>
      <c r="R806" s="118"/>
      <c r="S806" s="119"/>
      <c r="T806" s="119"/>
      <c r="U806" s="119"/>
      <c r="V806" s="119"/>
      <c r="W806" s="117"/>
      <c r="X806" s="119"/>
      <c r="Y806" s="117"/>
      <c r="Z806" s="117"/>
      <c r="AA806" s="134"/>
      <c r="AB806" s="118"/>
      <c r="AC806" s="134"/>
      <c r="AD806" s="134"/>
      <c r="AE806" s="134"/>
      <c r="AF806" s="117"/>
      <c r="AG806" s="124"/>
      <c r="AH806" s="124"/>
      <c r="AI806" s="124"/>
    </row>
    <row r="807" ht="12.0" customHeight="1">
      <c r="A807" s="112"/>
      <c r="B807" s="112"/>
      <c r="C807" s="112"/>
      <c r="D807" s="117"/>
      <c r="E807" s="114"/>
      <c r="F807" s="117"/>
      <c r="G807" s="117"/>
      <c r="H807" s="136"/>
      <c r="I807" s="117"/>
      <c r="J807" s="117"/>
      <c r="K807" s="118"/>
      <c r="L807" s="119"/>
      <c r="M807" s="120"/>
      <c r="N807" s="135"/>
      <c r="O807" s="120"/>
      <c r="P807" s="119"/>
      <c r="Q807" s="120"/>
      <c r="R807" s="118"/>
      <c r="S807" s="119"/>
      <c r="T807" s="119"/>
      <c r="U807" s="119"/>
      <c r="V807" s="119"/>
      <c r="W807" s="117"/>
      <c r="X807" s="119"/>
      <c r="Y807" s="117"/>
      <c r="Z807" s="117"/>
      <c r="AA807" s="134"/>
      <c r="AB807" s="118"/>
      <c r="AC807" s="134"/>
      <c r="AD807" s="134"/>
      <c r="AE807" s="134"/>
      <c r="AF807" s="117"/>
      <c r="AG807" s="124"/>
      <c r="AH807" s="124"/>
      <c r="AI807" s="124"/>
    </row>
    <row r="808" ht="12.0" customHeight="1">
      <c r="A808" s="112"/>
      <c r="B808" s="112"/>
      <c r="C808" s="112"/>
      <c r="D808" s="117"/>
      <c r="E808" s="114"/>
      <c r="F808" s="117"/>
      <c r="G808" s="117"/>
      <c r="H808" s="136"/>
      <c r="I808" s="117"/>
      <c r="J808" s="117"/>
      <c r="K808" s="118"/>
      <c r="L808" s="119"/>
      <c r="M808" s="120"/>
      <c r="N808" s="135"/>
      <c r="O808" s="120"/>
      <c r="P808" s="119"/>
      <c r="Q808" s="120"/>
      <c r="R808" s="118"/>
      <c r="S808" s="119"/>
      <c r="T808" s="119"/>
      <c r="U808" s="119"/>
      <c r="V808" s="119"/>
      <c r="W808" s="117"/>
      <c r="X808" s="119"/>
      <c r="Y808" s="117"/>
      <c r="Z808" s="117"/>
      <c r="AA808" s="134"/>
      <c r="AB808" s="118"/>
      <c r="AC808" s="134"/>
      <c r="AD808" s="134"/>
      <c r="AE808" s="134"/>
      <c r="AF808" s="117"/>
      <c r="AG808" s="124"/>
      <c r="AH808" s="124"/>
      <c r="AI808" s="124"/>
    </row>
    <row r="809" ht="12.0" customHeight="1">
      <c r="A809" s="112"/>
      <c r="B809" s="112"/>
      <c r="C809" s="112"/>
      <c r="D809" s="117"/>
      <c r="E809" s="114"/>
      <c r="F809" s="117"/>
      <c r="G809" s="117"/>
      <c r="H809" s="136"/>
      <c r="I809" s="117"/>
      <c r="J809" s="117"/>
      <c r="K809" s="118"/>
      <c r="L809" s="119"/>
      <c r="M809" s="120"/>
      <c r="N809" s="135"/>
      <c r="O809" s="120"/>
      <c r="P809" s="119"/>
      <c r="Q809" s="120"/>
      <c r="R809" s="118"/>
      <c r="S809" s="119"/>
      <c r="T809" s="119"/>
      <c r="U809" s="119"/>
      <c r="V809" s="119"/>
      <c r="W809" s="117"/>
      <c r="X809" s="119"/>
      <c r="Y809" s="117"/>
      <c r="Z809" s="117"/>
      <c r="AA809" s="134"/>
      <c r="AB809" s="118"/>
      <c r="AC809" s="134"/>
      <c r="AD809" s="134"/>
      <c r="AE809" s="134"/>
      <c r="AF809" s="117"/>
      <c r="AG809" s="124"/>
      <c r="AH809" s="124"/>
      <c r="AI809" s="124"/>
    </row>
    <row r="810" ht="12.0" customHeight="1">
      <c r="A810" s="112"/>
      <c r="B810" s="112"/>
      <c r="C810" s="112"/>
      <c r="D810" s="117"/>
      <c r="E810" s="114"/>
      <c r="F810" s="117"/>
      <c r="G810" s="117"/>
      <c r="H810" s="136"/>
      <c r="I810" s="117"/>
      <c r="J810" s="117"/>
      <c r="K810" s="118"/>
      <c r="L810" s="119"/>
      <c r="M810" s="120"/>
      <c r="N810" s="135"/>
      <c r="O810" s="120"/>
      <c r="P810" s="119"/>
      <c r="Q810" s="120"/>
      <c r="R810" s="118"/>
      <c r="S810" s="119"/>
      <c r="T810" s="119"/>
      <c r="U810" s="119"/>
      <c r="V810" s="119"/>
      <c r="W810" s="117"/>
      <c r="X810" s="119"/>
      <c r="Y810" s="117"/>
      <c r="Z810" s="117"/>
      <c r="AA810" s="134"/>
      <c r="AB810" s="118"/>
      <c r="AC810" s="134"/>
      <c r="AD810" s="134"/>
      <c r="AE810" s="134"/>
      <c r="AF810" s="117"/>
      <c r="AG810" s="124"/>
      <c r="AH810" s="124"/>
      <c r="AI810" s="124"/>
    </row>
    <row r="811" ht="12.0" customHeight="1">
      <c r="A811" s="112"/>
      <c r="B811" s="112"/>
      <c r="C811" s="112"/>
      <c r="D811" s="117"/>
      <c r="E811" s="114"/>
      <c r="F811" s="117"/>
      <c r="G811" s="117"/>
      <c r="H811" s="136"/>
      <c r="I811" s="117"/>
      <c r="J811" s="117"/>
      <c r="K811" s="118"/>
      <c r="L811" s="119"/>
      <c r="M811" s="120"/>
      <c r="N811" s="135"/>
      <c r="O811" s="120"/>
      <c r="P811" s="119"/>
      <c r="Q811" s="120"/>
      <c r="R811" s="118"/>
      <c r="S811" s="119"/>
      <c r="T811" s="119"/>
      <c r="U811" s="119"/>
      <c r="V811" s="119"/>
      <c r="W811" s="117"/>
      <c r="X811" s="119"/>
      <c r="Y811" s="117"/>
      <c r="Z811" s="117"/>
      <c r="AA811" s="134"/>
      <c r="AB811" s="118"/>
      <c r="AC811" s="134"/>
      <c r="AD811" s="134"/>
      <c r="AE811" s="134"/>
      <c r="AF811" s="117"/>
      <c r="AG811" s="124"/>
      <c r="AH811" s="124"/>
      <c r="AI811" s="124"/>
    </row>
    <row r="812" ht="12.0" customHeight="1">
      <c r="A812" s="112"/>
      <c r="B812" s="112"/>
      <c r="C812" s="112"/>
      <c r="D812" s="117"/>
      <c r="E812" s="114"/>
      <c r="F812" s="117"/>
      <c r="G812" s="117"/>
      <c r="H812" s="136"/>
      <c r="I812" s="117"/>
      <c r="J812" s="117"/>
      <c r="K812" s="118"/>
      <c r="L812" s="119"/>
      <c r="M812" s="120"/>
      <c r="N812" s="135"/>
      <c r="O812" s="120"/>
      <c r="P812" s="119"/>
      <c r="Q812" s="120"/>
      <c r="R812" s="118"/>
      <c r="S812" s="119"/>
      <c r="T812" s="119"/>
      <c r="U812" s="119"/>
      <c r="V812" s="119"/>
      <c r="W812" s="117"/>
      <c r="X812" s="119"/>
      <c r="Y812" s="117"/>
      <c r="Z812" s="117"/>
      <c r="AA812" s="134"/>
      <c r="AB812" s="118"/>
      <c r="AC812" s="134"/>
      <c r="AD812" s="134"/>
      <c r="AE812" s="134"/>
      <c r="AF812" s="117"/>
      <c r="AG812" s="124"/>
      <c r="AH812" s="124"/>
      <c r="AI812" s="124"/>
    </row>
    <row r="813" ht="12.0" customHeight="1">
      <c r="A813" s="112"/>
      <c r="B813" s="112"/>
      <c r="C813" s="112"/>
      <c r="D813" s="117"/>
      <c r="E813" s="114"/>
      <c r="F813" s="117"/>
      <c r="G813" s="117"/>
      <c r="H813" s="136"/>
      <c r="I813" s="117"/>
      <c r="J813" s="117"/>
      <c r="K813" s="118"/>
      <c r="L813" s="119"/>
      <c r="M813" s="120"/>
      <c r="N813" s="135"/>
      <c r="O813" s="120"/>
      <c r="P813" s="119"/>
      <c r="Q813" s="120"/>
      <c r="R813" s="118"/>
      <c r="S813" s="119"/>
      <c r="T813" s="119"/>
      <c r="U813" s="119"/>
      <c r="V813" s="119"/>
      <c r="W813" s="117"/>
      <c r="X813" s="119"/>
      <c r="Y813" s="117"/>
      <c r="Z813" s="117"/>
      <c r="AA813" s="134"/>
      <c r="AB813" s="118"/>
      <c r="AC813" s="134"/>
      <c r="AD813" s="134"/>
      <c r="AE813" s="134"/>
      <c r="AF813" s="117"/>
      <c r="AG813" s="124"/>
      <c r="AH813" s="124"/>
      <c r="AI813" s="124"/>
    </row>
    <row r="814" ht="12.0" customHeight="1">
      <c r="A814" s="112"/>
      <c r="B814" s="112"/>
      <c r="C814" s="112"/>
      <c r="D814" s="117"/>
      <c r="E814" s="114"/>
      <c r="F814" s="117"/>
      <c r="G814" s="117"/>
      <c r="H814" s="136"/>
      <c r="I814" s="117"/>
      <c r="J814" s="117"/>
      <c r="K814" s="118"/>
      <c r="L814" s="119"/>
      <c r="M814" s="120"/>
      <c r="N814" s="135"/>
      <c r="O814" s="120"/>
      <c r="P814" s="119"/>
      <c r="Q814" s="120"/>
      <c r="R814" s="118"/>
      <c r="S814" s="119"/>
      <c r="T814" s="119"/>
      <c r="U814" s="119"/>
      <c r="V814" s="119"/>
      <c r="W814" s="117"/>
      <c r="X814" s="119"/>
      <c r="Y814" s="117"/>
      <c r="Z814" s="117"/>
      <c r="AA814" s="134"/>
      <c r="AB814" s="118"/>
      <c r="AC814" s="134"/>
      <c r="AD814" s="134"/>
      <c r="AE814" s="134"/>
      <c r="AF814" s="117"/>
      <c r="AG814" s="124"/>
      <c r="AH814" s="124"/>
      <c r="AI814" s="124"/>
    </row>
    <row r="815" ht="12.0" customHeight="1">
      <c r="A815" s="112"/>
      <c r="B815" s="112"/>
      <c r="C815" s="112"/>
      <c r="D815" s="117"/>
      <c r="E815" s="114"/>
      <c r="F815" s="117"/>
      <c r="G815" s="117"/>
      <c r="H815" s="136"/>
      <c r="I815" s="117"/>
      <c r="J815" s="117"/>
      <c r="K815" s="118"/>
      <c r="L815" s="119"/>
      <c r="M815" s="120"/>
      <c r="N815" s="135"/>
      <c r="O815" s="120"/>
      <c r="P815" s="119"/>
      <c r="Q815" s="120"/>
      <c r="R815" s="118"/>
      <c r="S815" s="119"/>
      <c r="T815" s="119"/>
      <c r="U815" s="119"/>
      <c r="V815" s="119"/>
      <c r="W815" s="117"/>
      <c r="X815" s="119"/>
      <c r="Y815" s="117"/>
      <c r="Z815" s="117"/>
      <c r="AA815" s="134"/>
      <c r="AB815" s="118"/>
      <c r="AC815" s="134"/>
      <c r="AD815" s="134"/>
      <c r="AE815" s="134"/>
      <c r="AF815" s="117"/>
      <c r="AG815" s="124"/>
      <c r="AH815" s="124"/>
      <c r="AI815" s="124"/>
    </row>
    <row r="816" ht="12.0" customHeight="1">
      <c r="A816" s="112"/>
      <c r="B816" s="112"/>
      <c r="C816" s="112"/>
      <c r="D816" s="117"/>
      <c r="E816" s="114"/>
      <c r="F816" s="117"/>
      <c r="G816" s="117"/>
      <c r="H816" s="136"/>
      <c r="I816" s="117"/>
      <c r="J816" s="117"/>
      <c r="K816" s="118"/>
      <c r="L816" s="119"/>
      <c r="M816" s="120"/>
      <c r="N816" s="135"/>
      <c r="O816" s="120"/>
      <c r="P816" s="119"/>
      <c r="Q816" s="120"/>
      <c r="R816" s="118"/>
      <c r="S816" s="119"/>
      <c r="T816" s="119"/>
      <c r="U816" s="119"/>
      <c r="V816" s="119"/>
      <c r="W816" s="117"/>
      <c r="X816" s="119"/>
      <c r="Y816" s="117"/>
      <c r="Z816" s="117"/>
      <c r="AA816" s="134"/>
      <c r="AB816" s="118"/>
      <c r="AC816" s="134"/>
      <c r="AD816" s="134"/>
      <c r="AE816" s="134"/>
      <c r="AF816" s="117"/>
      <c r="AG816" s="124"/>
      <c r="AH816" s="124"/>
      <c r="AI816" s="124"/>
    </row>
    <row r="817" ht="12.0" customHeight="1">
      <c r="A817" s="112"/>
      <c r="B817" s="112"/>
      <c r="C817" s="112"/>
      <c r="D817" s="117"/>
      <c r="E817" s="114"/>
      <c r="F817" s="117"/>
      <c r="G817" s="117"/>
      <c r="H817" s="136"/>
      <c r="I817" s="117"/>
      <c r="J817" s="117"/>
      <c r="K817" s="118"/>
      <c r="L817" s="119"/>
      <c r="M817" s="120"/>
      <c r="N817" s="135"/>
      <c r="O817" s="120"/>
      <c r="P817" s="119"/>
      <c r="Q817" s="120"/>
      <c r="R817" s="118"/>
      <c r="S817" s="119"/>
      <c r="T817" s="119"/>
      <c r="U817" s="119"/>
      <c r="V817" s="119"/>
      <c r="W817" s="117"/>
      <c r="X817" s="119"/>
      <c r="Y817" s="117"/>
      <c r="Z817" s="117"/>
      <c r="AA817" s="134"/>
      <c r="AB817" s="118"/>
      <c r="AC817" s="134"/>
      <c r="AD817" s="134"/>
      <c r="AE817" s="134"/>
      <c r="AF817" s="117"/>
      <c r="AG817" s="124"/>
      <c r="AH817" s="124"/>
      <c r="AI817" s="124"/>
    </row>
    <row r="818" ht="12.0" customHeight="1">
      <c r="A818" s="112"/>
      <c r="B818" s="112"/>
      <c r="C818" s="112"/>
      <c r="D818" s="117"/>
      <c r="E818" s="114"/>
      <c r="F818" s="117"/>
      <c r="G818" s="117"/>
      <c r="H818" s="136"/>
      <c r="I818" s="117"/>
      <c r="J818" s="117"/>
      <c r="K818" s="118"/>
      <c r="L818" s="119"/>
      <c r="M818" s="120"/>
      <c r="N818" s="135"/>
      <c r="O818" s="120"/>
      <c r="P818" s="119"/>
      <c r="Q818" s="120"/>
      <c r="R818" s="118"/>
      <c r="S818" s="119"/>
      <c r="T818" s="119"/>
      <c r="U818" s="119"/>
      <c r="V818" s="119"/>
      <c r="W818" s="117"/>
      <c r="X818" s="119"/>
      <c r="Y818" s="117"/>
      <c r="Z818" s="117"/>
      <c r="AA818" s="134"/>
      <c r="AB818" s="118"/>
      <c r="AC818" s="134"/>
      <c r="AD818" s="134"/>
      <c r="AE818" s="134"/>
      <c r="AF818" s="117"/>
      <c r="AG818" s="124"/>
      <c r="AH818" s="124"/>
      <c r="AI818" s="124"/>
    </row>
    <row r="819" ht="12.0" customHeight="1">
      <c r="A819" s="112"/>
      <c r="B819" s="112"/>
      <c r="C819" s="112"/>
      <c r="D819" s="117"/>
      <c r="E819" s="114"/>
      <c r="F819" s="117"/>
      <c r="G819" s="117"/>
      <c r="H819" s="136"/>
      <c r="I819" s="117"/>
      <c r="J819" s="117"/>
      <c r="K819" s="118"/>
      <c r="L819" s="119"/>
      <c r="M819" s="120"/>
      <c r="N819" s="135"/>
      <c r="O819" s="120"/>
      <c r="P819" s="119"/>
      <c r="Q819" s="120"/>
      <c r="R819" s="118"/>
      <c r="S819" s="119"/>
      <c r="T819" s="119"/>
      <c r="U819" s="119"/>
      <c r="V819" s="119"/>
      <c r="W819" s="117"/>
      <c r="X819" s="119"/>
      <c r="Y819" s="117"/>
      <c r="Z819" s="117"/>
      <c r="AA819" s="134"/>
      <c r="AB819" s="118"/>
      <c r="AC819" s="134"/>
      <c r="AD819" s="134"/>
      <c r="AE819" s="134"/>
      <c r="AF819" s="117"/>
      <c r="AG819" s="124"/>
      <c r="AH819" s="124"/>
      <c r="AI819" s="124"/>
    </row>
    <row r="820" ht="12.0" customHeight="1">
      <c r="A820" s="112"/>
      <c r="B820" s="112"/>
      <c r="C820" s="112"/>
      <c r="D820" s="117"/>
      <c r="E820" s="114"/>
      <c r="F820" s="117"/>
      <c r="G820" s="117"/>
      <c r="H820" s="136"/>
      <c r="I820" s="117"/>
      <c r="J820" s="117"/>
      <c r="K820" s="118"/>
      <c r="L820" s="119"/>
      <c r="M820" s="120"/>
      <c r="N820" s="135"/>
      <c r="O820" s="120"/>
      <c r="P820" s="119"/>
      <c r="Q820" s="120"/>
      <c r="R820" s="118"/>
      <c r="S820" s="119"/>
      <c r="T820" s="119"/>
      <c r="U820" s="119"/>
      <c r="V820" s="119"/>
      <c r="W820" s="117"/>
      <c r="X820" s="119"/>
      <c r="Y820" s="117"/>
      <c r="Z820" s="117"/>
      <c r="AA820" s="134"/>
      <c r="AB820" s="118"/>
      <c r="AC820" s="134"/>
      <c r="AD820" s="134"/>
      <c r="AE820" s="134"/>
      <c r="AF820" s="117"/>
      <c r="AG820" s="124"/>
      <c r="AH820" s="124"/>
      <c r="AI820" s="124"/>
    </row>
    <row r="821" ht="12.0" customHeight="1">
      <c r="A821" s="112"/>
      <c r="B821" s="112"/>
      <c r="C821" s="112"/>
      <c r="D821" s="117"/>
      <c r="E821" s="114"/>
      <c r="F821" s="117"/>
      <c r="G821" s="117"/>
      <c r="H821" s="136"/>
      <c r="I821" s="117"/>
      <c r="J821" s="117"/>
      <c r="K821" s="118"/>
      <c r="L821" s="119"/>
      <c r="M821" s="120"/>
      <c r="N821" s="135"/>
      <c r="O821" s="120"/>
      <c r="P821" s="119"/>
      <c r="Q821" s="120"/>
      <c r="R821" s="118"/>
      <c r="S821" s="119"/>
      <c r="T821" s="119"/>
      <c r="U821" s="119"/>
      <c r="V821" s="119"/>
      <c r="W821" s="117"/>
      <c r="X821" s="119"/>
      <c r="Y821" s="117"/>
      <c r="Z821" s="117"/>
      <c r="AA821" s="134"/>
      <c r="AB821" s="118"/>
      <c r="AC821" s="134"/>
      <c r="AD821" s="134"/>
      <c r="AE821" s="134"/>
      <c r="AF821" s="117"/>
      <c r="AG821" s="124"/>
      <c r="AH821" s="124"/>
      <c r="AI821" s="124"/>
    </row>
    <row r="822" ht="12.0" customHeight="1">
      <c r="A822" s="112"/>
      <c r="B822" s="112"/>
      <c r="C822" s="112"/>
      <c r="D822" s="117"/>
      <c r="E822" s="114"/>
      <c r="F822" s="117"/>
      <c r="G822" s="117"/>
      <c r="H822" s="136"/>
      <c r="I822" s="117"/>
      <c r="J822" s="117"/>
      <c r="K822" s="118"/>
      <c r="L822" s="119"/>
      <c r="M822" s="120"/>
      <c r="N822" s="135"/>
      <c r="O822" s="120"/>
      <c r="P822" s="119"/>
      <c r="Q822" s="120"/>
      <c r="R822" s="118"/>
      <c r="S822" s="119"/>
      <c r="T822" s="119"/>
      <c r="U822" s="119"/>
      <c r="V822" s="119"/>
      <c r="W822" s="117"/>
      <c r="X822" s="119"/>
      <c r="Y822" s="117"/>
      <c r="Z822" s="117"/>
      <c r="AA822" s="134"/>
      <c r="AB822" s="118"/>
      <c r="AC822" s="134"/>
      <c r="AD822" s="134"/>
      <c r="AE822" s="134"/>
      <c r="AF822" s="117"/>
      <c r="AG822" s="124"/>
      <c r="AH822" s="124"/>
      <c r="AI822" s="124"/>
    </row>
    <row r="823" ht="12.0" customHeight="1">
      <c r="A823" s="112"/>
      <c r="B823" s="112"/>
      <c r="C823" s="112"/>
      <c r="D823" s="117"/>
      <c r="E823" s="114"/>
      <c r="F823" s="117"/>
      <c r="G823" s="117"/>
      <c r="H823" s="136"/>
      <c r="I823" s="117"/>
      <c r="J823" s="117"/>
      <c r="K823" s="118"/>
      <c r="L823" s="119"/>
      <c r="M823" s="120"/>
      <c r="N823" s="135"/>
      <c r="O823" s="120"/>
      <c r="P823" s="119"/>
      <c r="Q823" s="120"/>
      <c r="R823" s="118"/>
      <c r="S823" s="119"/>
      <c r="T823" s="119"/>
      <c r="U823" s="119"/>
      <c r="V823" s="119"/>
      <c r="W823" s="117"/>
      <c r="X823" s="119"/>
      <c r="Y823" s="117"/>
      <c r="Z823" s="117"/>
      <c r="AA823" s="134"/>
      <c r="AB823" s="118"/>
      <c r="AC823" s="134"/>
      <c r="AD823" s="134"/>
      <c r="AE823" s="134"/>
      <c r="AF823" s="117"/>
      <c r="AG823" s="124"/>
      <c r="AH823" s="124"/>
      <c r="AI823" s="124"/>
    </row>
    <row r="824" ht="12.0" customHeight="1">
      <c r="A824" s="112"/>
      <c r="B824" s="112"/>
      <c r="C824" s="112"/>
      <c r="D824" s="117"/>
      <c r="E824" s="114"/>
      <c r="F824" s="117"/>
      <c r="G824" s="117"/>
      <c r="H824" s="136"/>
      <c r="I824" s="117"/>
      <c r="J824" s="117"/>
      <c r="K824" s="118"/>
      <c r="L824" s="119"/>
      <c r="M824" s="120"/>
      <c r="N824" s="135"/>
      <c r="O824" s="120"/>
      <c r="P824" s="119"/>
      <c r="Q824" s="120"/>
      <c r="R824" s="118"/>
      <c r="S824" s="119"/>
      <c r="T824" s="119"/>
      <c r="U824" s="119"/>
      <c r="V824" s="119"/>
      <c r="W824" s="117"/>
      <c r="X824" s="119"/>
      <c r="Y824" s="117"/>
      <c r="Z824" s="117"/>
      <c r="AA824" s="134"/>
      <c r="AB824" s="118"/>
      <c r="AC824" s="134"/>
      <c r="AD824" s="134"/>
      <c r="AE824" s="134"/>
      <c r="AF824" s="117"/>
      <c r="AG824" s="124"/>
      <c r="AH824" s="124"/>
      <c r="AI824" s="124"/>
    </row>
    <row r="825" ht="12.0" customHeight="1">
      <c r="A825" s="112"/>
      <c r="B825" s="112"/>
      <c r="C825" s="112"/>
      <c r="D825" s="117"/>
      <c r="E825" s="114"/>
      <c r="F825" s="117"/>
      <c r="G825" s="117"/>
      <c r="H825" s="136"/>
      <c r="I825" s="117"/>
      <c r="J825" s="117"/>
      <c r="K825" s="118"/>
      <c r="L825" s="119"/>
      <c r="M825" s="120"/>
      <c r="N825" s="135"/>
      <c r="O825" s="120"/>
      <c r="P825" s="119"/>
      <c r="Q825" s="120"/>
      <c r="R825" s="118"/>
      <c r="S825" s="119"/>
      <c r="T825" s="119"/>
      <c r="U825" s="119"/>
      <c r="V825" s="119"/>
      <c r="W825" s="117"/>
      <c r="X825" s="119"/>
      <c r="Y825" s="117"/>
      <c r="Z825" s="117"/>
      <c r="AA825" s="134"/>
      <c r="AB825" s="118"/>
      <c r="AC825" s="134"/>
      <c r="AD825" s="134"/>
      <c r="AE825" s="134"/>
      <c r="AF825" s="117"/>
      <c r="AG825" s="124"/>
      <c r="AH825" s="124"/>
      <c r="AI825" s="124"/>
    </row>
    <row r="826" ht="12.0" customHeight="1">
      <c r="A826" s="112"/>
      <c r="B826" s="112"/>
      <c r="C826" s="112"/>
      <c r="D826" s="117"/>
      <c r="E826" s="114"/>
      <c r="F826" s="117"/>
      <c r="G826" s="117"/>
      <c r="H826" s="136"/>
      <c r="I826" s="117"/>
      <c r="J826" s="117"/>
      <c r="K826" s="118"/>
      <c r="L826" s="119"/>
      <c r="M826" s="120"/>
      <c r="N826" s="135"/>
      <c r="O826" s="120"/>
      <c r="P826" s="119"/>
      <c r="Q826" s="120"/>
      <c r="R826" s="118"/>
      <c r="S826" s="119"/>
      <c r="T826" s="119"/>
      <c r="U826" s="119"/>
      <c r="V826" s="119"/>
      <c r="W826" s="117"/>
      <c r="X826" s="119"/>
      <c r="Y826" s="117"/>
      <c r="Z826" s="117"/>
      <c r="AA826" s="134"/>
      <c r="AB826" s="118"/>
      <c r="AC826" s="134"/>
      <c r="AD826" s="134"/>
      <c r="AE826" s="134"/>
      <c r="AF826" s="117"/>
      <c r="AG826" s="124"/>
      <c r="AH826" s="124"/>
      <c r="AI826" s="124"/>
    </row>
    <row r="827" ht="12.0" customHeight="1">
      <c r="A827" s="112"/>
      <c r="B827" s="112"/>
      <c r="C827" s="112"/>
      <c r="D827" s="117"/>
      <c r="E827" s="114"/>
      <c r="F827" s="117"/>
      <c r="G827" s="117"/>
      <c r="H827" s="136"/>
      <c r="I827" s="117"/>
      <c r="J827" s="117"/>
      <c r="K827" s="118"/>
      <c r="L827" s="119"/>
      <c r="M827" s="120"/>
      <c r="N827" s="135"/>
      <c r="O827" s="120"/>
      <c r="P827" s="119"/>
      <c r="Q827" s="120"/>
      <c r="R827" s="118"/>
      <c r="S827" s="119"/>
      <c r="T827" s="119"/>
      <c r="U827" s="119"/>
      <c r="V827" s="119"/>
      <c r="W827" s="117"/>
      <c r="X827" s="119"/>
      <c r="Y827" s="117"/>
      <c r="Z827" s="117"/>
      <c r="AA827" s="134"/>
      <c r="AB827" s="118"/>
      <c r="AC827" s="134"/>
      <c r="AD827" s="134"/>
      <c r="AE827" s="134"/>
      <c r="AF827" s="117"/>
      <c r="AG827" s="124"/>
      <c r="AH827" s="124"/>
      <c r="AI827" s="124"/>
    </row>
    <row r="828" ht="12.0" customHeight="1">
      <c r="A828" s="112"/>
      <c r="B828" s="112"/>
      <c r="C828" s="112"/>
      <c r="D828" s="117"/>
      <c r="E828" s="114"/>
      <c r="F828" s="117"/>
      <c r="G828" s="117"/>
      <c r="H828" s="136"/>
      <c r="I828" s="117"/>
      <c r="J828" s="117"/>
      <c r="K828" s="118"/>
      <c r="L828" s="119"/>
      <c r="M828" s="120"/>
      <c r="N828" s="135"/>
      <c r="O828" s="120"/>
      <c r="P828" s="119"/>
      <c r="Q828" s="120"/>
      <c r="R828" s="118"/>
      <c r="S828" s="119"/>
      <c r="T828" s="119"/>
      <c r="U828" s="119"/>
      <c r="V828" s="119"/>
      <c r="W828" s="117"/>
      <c r="X828" s="119"/>
      <c r="Y828" s="117"/>
      <c r="Z828" s="117"/>
      <c r="AA828" s="134"/>
      <c r="AB828" s="118"/>
      <c r="AC828" s="134"/>
      <c r="AD828" s="134"/>
      <c r="AE828" s="134"/>
      <c r="AF828" s="117"/>
      <c r="AG828" s="124"/>
      <c r="AH828" s="124"/>
      <c r="AI828" s="124"/>
    </row>
    <row r="829" ht="12.0" customHeight="1">
      <c r="A829" s="112"/>
      <c r="B829" s="112"/>
      <c r="C829" s="112"/>
      <c r="D829" s="117"/>
      <c r="E829" s="114"/>
      <c r="F829" s="117"/>
      <c r="G829" s="117"/>
      <c r="H829" s="136"/>
      <c r="I829" s="117"/>
      <c r="J829" s="117"/>
      <c r="K829" s="118"/>
      <c r="L829" s="119"/>
      <c r="M829" s="120"/>
      <c r="N829" s="135"/>
      <c r="O829" s="120"/>
      <c r="P829" s="119"/>
      <c r="Q829" s="120"/>
      <c r="R829" s="118"/>
      <c r="S829" s="119"/>
      <c r="T829" s="119"/>
      <c r="U829" s="119"/>
      <c r="V829" s="119"/>
      <c r="W829" s="117"/>
      <c r="X829" s="119"/>
      <c r="Y829" s="117"/>
      <c r="Z829" s="117"/>
      <c r="AA829" s="134"/>
      <c r="AB829" s="118"/>
      <c r="AC829" s="134"/>
      <c r="AD829" s="134"/>
      <c r="AE829" s="134"/>
      <c r="AF829" s="117"/>
      <c r="AG829" s="124"/>
      <c r="AH829" s="124"/>
      <c r="AI829" s="124"/>
    </row>
    <row r="830" ht="12.0" customHeight="1">
      <c r="A830" s="112"/>
      <c r="B830" s="112"/>
      <c r="C830" s="112"/>
      <c r="D830" s="117"/>
      <c r="E830" s="114"/>
      <c r="F830" s="117"/>
      <c r="G830" s="117"/>
      <c r="H830" s="136"/>
      <c r="I830" s="117"/>
      <c r="J830" s="117"/>
      <c r="K830" s="118"/>
      <c r="L830" s="119"/>
      <c r="M830" s="120"/>
      <c r="N830" s="135"/>
      <c r="O830" s="120"/>
      <c r="P830" s="119"/>
      <c r="Q830" s="120"/>
      <c r="R830" s="118"/>
      <c r="S830" s="119"/>
      <c r="T830" s="119"/>
      <c r="U830" s="119"/>
      <c r="V830" s="119"/>
      <c r="W830" s="117"/>
      <c r="X830" s="119"/>
      <c r="Y830" s="117"/>
      <c r="Z830" s="117"/>
      <c r="AA830" s="134"/>
      <c r="AB830" s="118"/>
      <c r="AC830" s="134"/>
      <c r="AD830" s="134"/>
      <c r="AE830" s="134"/>
      <c r="AF830" s="117"/>
      <c r="AG830" s="124"/>
      <c r="AH830" s="124"/>
      <c r="AI830" s="124"/>
    </row>
    <row r="831" ht="12.0" customHeight="1">
      <c r="A831" s="112"/>
      <c r="B831" s="112"/>
      <c r="C831" s="112"/>
      <c r="D831" s="117"/>
      <c r="E831" s="114"/>
      <c r="F831" s="117"/>
      <c r="G831" s="117"/>
      <c r="H831" s="136"/>
      <c r="I831" s="117"/>
      <c r="J831" s="117"/>
      <c r="K831" s="118"/>
      <c r="L831" s="119"/>
      <c r="M831" s="120"/>
      <c r="N831" s="135"/>
      <c r="O831" s="120"/>
      <c r="P831" s="119"/>
      <c r="Q831" s="120"/>
      <c r="R831" s="118"/>
      <c r="S831" s="119"/>
      <c r="T831" s="119"/>
      <c r="U831" s="119"/>
      <c r="V831" s="119"/>
      <c r="W831" s="117"/>
      <c r="X831" s="119"/>
      <c r="Y831" s="117"/>
      <c r="Z831" s="117"/>
      <c r="AA831" s="134"/>
      <c r="AB831" s="118"/>
      <c r="AC831" s="134"/>
      <c r="AD831" s="134"/>
      <c r="AE831" s="134"/>
      <c r="AF831" s="117"/>
      <c r="AG831" s="124"/>
      <c r="AH831" s="124"/>
      <c r="AI831" s="124"/>
    </row>
    <row r="832" ht="12.0" customHeight="1">
      <c r="A832" s="112"/>
      <c r="B832" s="112"/>
      <c r="C832" s="112"/>
      <c r="D832" s="117"/>
      <c r="E832" s="114"/>
      <c r="F832" s="117"/>
      <c r="G832" s="117"/>
      <c r="H832" s="136"/>
      <c r="I832" s="117"/>
      <c r="J832" s="117"/>
      <c r="K832" s="118"/>
      <c r="L832" s="119"/>
      <c r="M832" s="120"/>
      <c r="N832" s="135"/>
      <c r="O832" s="120"/>
      <c r="P832" s="119"/>
      <c r="Q832" s="120"/>
      <c r="R832" s="118"/>
      <c r="S832" s="119"/>
      <c r="T832" s="119"/>
      <c r="U832" s="119"/>
      <c r="V832" s="119"/>
      <c r="W832" s="117"/>
      <c r="X832" s="119"/>
      <c r="Y832" s="117"/>
      <c r="Z832" s="117"/>
      <c r="AA832" s="134"/>
      <c r="AB832" s="118"/>
      <c r="AC832" s="134"/>
      <c r="AD832" s="134"/>
      <c r="AE832" s="134"/>
      <c r="AF832" s="117"/>
      <c r="AG832" s="124"/>
      <c r="AH832" s="124"/>
      <c r="AI832" s="124"/>
    </row>
    <row r="833" ht="12.0" customHeight="1">
      <c r="A833" s="112"/>
      <c r="B833" s="112"/>
      <c r="C833" s="112"/>
      <c r="D833" s="117"/>
      <c r="E833" s="114"/>
      <c r="F833" s="117"/>
      <c r="G833" s="117"/>
      <c r="H833" s="136"/>
      <c r="I833" s="117"/>
      <c r="J833" s="117"/>
      <c r="K833" s="118"/>
      <c r="L833" s="119"/>
      <c r="M833" s="120"/>
      <c r="N833" s="135"/>
      <c r="O833" s="120"/>
      <c r="P833" s="119"/>
      <c r="Q833" s="120"/>
      <c r="R833" s="118"/>
      <c r="S833" s="119"/>
      <c r="T833" s="119"/>
      <c r="U833" s="119"/>
      <c r="V833" s="119"/>
      <c r="W833" s="117"/>
      <c r="X833" s="119"/>
      <c r="Y833" s="117"/>
      <c r="Z833" s="117"/>
      <c r="AA833" s="134"/>
      <c r="AB833" s="118"/>
      <c r="AC833" s="134"/>
      <c r="AD833" s="134"/>
      <c r="AE833" s="134"/>
      <c r="AF833" s="117"/>
      <c r="AG833" s="124"/>
      <c r="AH833" s="124"/>
      <c r="AI833" s="124"/>
    </row>
    <row r="834" ht="12.0" customHeight="1">
      <c r="A834" s="112"/>
      <c r="B834" s="112"/>
      <c r="C834" s="112"/>
      <c r="D834" s="117"/>
      <c r="E834" s="114"/>
      <c r="F834" s="117"/>
      <c r="G834" s="117"/>
      <c r="H834" s="136"/>
      <c r="I834" s="117"/>
      <c r="J834" s="117"/>
      <c r="K834" s="118"/>
      <c r="L834" s="119"/>
      <c r="M834" s="120"/>
      <c r="N834" s="135"/>
      <c r="O834" s="120"/>
      <c r="P834" s="119"/>
      <c r="Q834" s="120"/>
      <c r="R834" s="118"/>
      <c r="S834" s="119"/>
      <c r="T834" s="119"/>
      <c r="U834" s="119"/>
      <c r="V834" s="119"/>
      <c r="W834" s="117"/>
      <c r="X834" s="119"/>
      <c r="Y834" s="117"/>
      <c r="Z834" s="117"/>
      <c r="AA834" s="134"/>
      <c r="AB834" s="118"/>
      <c r="AC834" s="134"/>
      <c r="AD834" s="134"/>
      <c r="AE834" s="134"/>
      <c r="AF834" s="117"/>
      <c r="AG834" s="124"/>
      <c r="AH834" s="124"/>
      <c r="AI834" s="124"/>
    </row>
    <row r="835" ht="12.0" customHeight="1">
      <c r="A835" s="112"/>
      <c r="B835" s="112"/>
      <c r="C835" s="112"/>
      <c r="D835" s="117"/>
      <c r="E835" s="114"/>
      <c r="F835" s="117"/>
      <c r="G835" s="117"/>
      <c r="H835" s="136"/>
      <c r="I835" s="117"/>
      <c r="J835" s="117"/>
      <c r="K835" s="118"/>
      <c r="L835" s="119"/>
      <c r="M835" s="120"/>
      <c r="N835" s="135"/>
      <c r="O835" s="120"/>
      <c r="P835" s="119"/>
      <c r="Q835" s="120"/>
      <c r="R835" s="118"/>
      <c r="S835" s="119"/>
      <c r="T835" s="119"/>
      <c r="U835" s="119"/>
      <c r="V835" s="119"/>
      <c r="W835" s="117"/>
      <c r="X835" s="119"/>
      <c r="Y835" s="117"/>
      <c r="Z835" s="117"/>
      <c r="AA835" s="134"/>
      <c r="AB835" s="118"/>
      <c r="AC835" s="134"/>
      <c r="AD835" s="134"/>
      <c r="AE835" s="134"/>
      <c r="AF835" s="117"/>
      <c r="AG835" s="124"/>
      <c r="AH835" s="124"/>
      <c r="AI835" s="124"/>
    </row>
    <row r="836" ht="12.0" customHeight="1">
      <c r="A836" s="112"/>
      <c r="B836" s="112"/>
      <c r="C836" s="112"/>
      <c r="D836" s="117"/>
      <c r="E836" s="114"/>
      <c r="F836" s="117"/>
      <c r="G836" s="117"/>
      <c r="H836" s="136"/>
      <c r="I836" s="117"/>
      <c r="J836" s="117"/>
      <c r="K836" s="118"/>
      <c r="L836" s="119"/>
      <c r="M836" s="120"/>
      <c r="N836" s="135"/>
      <c r="O836" s="120"/>
      <c r="P836" s="119"/>
      <c r="Q836" s="120"/>
      <c r="R836" s="118"/>
      <c r="S836" s="119"/>
      <c r="T836" s="119"/>
      <c r="U836" s="119"/>
      <c r="V836" s="119"/>
      <c r="W836" s="117"/>
      <c r="X836" s="119"/>
      <c r="Y836" s="117"/>
      <c r="Z836" s="117"/>
      <c r="AA836" s="134"/>
      <c r="AB836" s="118"/>
      <c r="AC836" s="134"/>
      <c r="AD836" s="134"/>
      <c r="AE836" s="134"/>
      <c r="AF836" s="117"/>
      <c r="AG836" s="124"/>
      <c r="AH836" s="124"/>
      <c r="AI836" s="124"/>
    </row>
    <row r="837" ht="12.0" customHeight="1">
      <c r="A837" s="112"/>
      <c r="B837" s="112"/>
      <c r="C837" s="112"/>
      <c r="D837" s="117"/>
      <c r="E837" s="114"/>
      <c r="F837" s="117"/>
      <c r="G837" s="117"/>
      <c r="H837" s="136"/>
      <c r="I837" s="117"/>
      <c r="J837" s="117"/>
      <c r="K837" s="118"/>
      <c r="L837" s="119"/>
      <c r="M837" s="120"/>
      <c r="N837" s="135"/>
      <c r="O837" s="120"/>
      <c r="P837" s="119"/>
      <c r="Q837" s="120"/>
      <c r="R837" s="118"/>
      <c r="S837" s="119"/>
      <c r="T837" s="119"/>
      <c r="U837" s="119"/>
      <c r="V837" s="119"/>
      <c r="W837" s="117"/>
      <c r="X837" s="119"/>
      <c r="Y837" s="117"/>
      <c r="Z837" s="117"/>
      <c r="AA837" s="134"/>
      <c r="AB837" s="118"/>
      <c r="AC837" s="134"/>
      <c r="AD837" s="134"/>
      <c r="AE837" s="134"/>
      <c r="AF837" s="117"/>
      <c r="AG837" s="124"/>
      <c r="AH837" s="124"/>
      <c r="AI837" s="124"/>
    </row>
    <row r="838" ht="12.0" customHeight="1">
      <c r="A838" s="112"/>
      <c r="B838" s="112"/>
      <c r="C838" s="112"/>
      <c r="D838" s="117"/>
      <c r="E838" s="114"/>
      <c r="F838" s="117"/>
      <c r="G838" s="117"/>
      <c r="H838" s="136"/>
      <c r="I838" s="117"/>
      <c r="J838" s="117"/>
      <c r="K838" s="118"/>
      <c r="L838" s="119"/>
      <c r="M838" s="120"/>
      <c r="N838" s="135"/>
      <c r="O838" s="120"/>
      <c r="P838" s="119"/>
      <c r="Q838" s="120"/>
      <c r="R838" s="118"/>
      <c r="S838" s="119"/>
      <c r="T838" s="119"/>
      <c r="U838" s="119"/>
      <c r="V838" s="119"/>
      <c r="W838" s="117"/>
      <c r="X838" s="119"/>
      <c r="Y838" s="117"/>
      <c r="Z838" s="117"/>
      <c r="AA838" s="134"/>
      <c r="AB838" s="118"/>
      <c r="AC838" s="134"/>
      <c r="AD838" s="134"/>
      <c r="AE838" s="134"/>
      <c r="AF838" s="117"/>
      <c r="AG838" s="124"/>
      <c r="AH838" s="124"/>
      <c r="AI838" s="124"/>
    </row>
    <row r="839" ht="12.0" customHeight="1">
      <c r="A839" s="112"/>
      <c r="B839" s="112"/>
      <c r="C839" s="112"/>
      <c r="D839" s="117"/>
      <c r="E839" s="114"/>
      <c r="F839" s="117"/>
      <c r="G839" s="117"/>
      <c r="H839" s="136"/>
      <c r="I839" s="117"/>
      <c r="J839" s="117"/>
      <c r="K839" s="118"/>
      <c r="L839" s="119"/>
      <c r="M839" s="120"/>
      <c r="N839" s="135"/>
      <c r="O839" s="120"/>
      <c r="P839" s="119"/>
      <c r="Q839" s="120"/>
      <c r="R839" s="118"/>
      <c r="S839" s="119"/>
      <c r="T839" s="119"/>
      <c r="U839" s="119"/>
      <c r="V839" s="119"/>
      <c r="W839" s="117"/>
      <c r="X839" s="119"/>
      <c r="Y839" s="117"/>
      <c r="Z839" s="117"/>
      <c r="AA839" s="134"/>
      <c r="AB839" s="118"/>
      <c r="AC839" s="134"/>
      <c r="AD839" s="134"/>
      <c r="AE839" s="134"/>
      <c r="AF839" s="117"/>
      <c r="AG839" s="124"/>
      <c r="AH839" s="124"/>
      <c r="AI839" s="124"/>
    </row>
    <row r="840" ht="12.0" customHeight="1">
      <c r="A840" s="112"/>
      <c r="B840" s="112"/>
      <c r="C840" s="112"/>
      <c r="D840" s="117"/>
      <c r="E840" s="114"/>
      <c r="F840" s="117"/>
      <c r="G840" s="117"/>
      <c r="H840" s="136"/>
      <c r="I840" s="117"/>
      <c r="J840" s="117"/>
      <c r="K840" s="118"/>
      <c r="L840" s="119"/>
      <c r="M840" s="120"/>
      <c r="N840" s="135"/>
      <c r="O840" s="120"/>
      <c r="P840" s="119"/>
      <c r="Q840" s="120"/>
      <c r="R840" s="118"/>
      <c r="S840" s="119"/>
      <c r="T840" s="119"/>
      <c r="U840" s="119"/>
      <c r="V840" s="119"/>
      <c r="W840" s="117"/>
      <c r="X840" s="119"/>
      <c r="Y840" s="117"/>
      <c r="Z840" s="117"/>
      <c r="AA840" s="134"/>
      <c r="AB840" s="118"/>
      <c r="AC840" s="134"/>
      <c r="AD840" s="134"/>
      <c r="AE840" s="134"/>
      <c r="AF840" s="117"/>
      <c r="AG840" s="124"/>
      <c r="AH840" s="124"/>
      <c r="AI840" s="124"/>
    </row>
    <row r="841" ht="12.0" customHeight="1">
      <c r="A841" s="112"/>
      <c r="B841" s="112"/>
      <c r="C841" s="112"/>
      <c r="D841" s="117"/>
      <c r="E841" s="114"/>
      <c r="F841" s="117"/>
      <c r="G841" s="117"/>
      <c r="H841" s="136"/>
      <c r="I841" s="117"/>
      <c r="J841" s="117"/>
      <c r="K841" s="118"/>
      <c r="L841" s="119"/>
      <c r="M841" s="120"/>
      <c r="N841" s="135"/>
      <c r="O841" s="120"/>
      <c r="P841" s="119"/>
      <c r="Q841" s="120"/>
      <c r="R841" s="118"/>
      <c r="S841" s="119"/>
      <c r="T841" s="119"/>
      <c r="U841" s="119"/>
      <c r="V841" s="119"/>
      <c r="W841" s="117"/>
      <c r="X841" s="119"/>
      <c r="Y841" s="117"/>
      <c r="Z841" s="117"/>
      <c r="AA841" s="134"/>
      <c r="AB841" s="118"/>
      <c r="AC841" s="134"/>
      <c r="AD841" s="134"/>
      <c r="AE841" s="134"/>
      <c r="AF841" s="117"/>
      <c r="AG841" s="124"/>
      <c r="AH841" s="124"/>
      <c r="AI841" s="124"/>
    </row>
    <row r="842" ht="12.0" customHeight="1">
      <c r="A842" s="112"/>
      <c r="B842" s="112"/>
      <c r="C842" s="112"/>
      <c r="D842" s="117"/>
      <c r="E842" s="114"/>
      <c r="F842" s="117"/>
      <c r="G842" s="117"/>
      <c r="H842" s="136"/>
      <c r="I842" s="117"/>
      <c r="J842" s="117"/>
      <c r="K842" s="118"/>
      <c r="L842" s="119"/>
      <c r="M842" s="120"/>
      <c r="N842" s="135"/>
      <c r="O842" s="120"/>
      <c r="P842" s="119"/>
      <c r="Q842" s="120"/>
      <c r="R842" s="118"/>
      <c r="S842" s="119"/>
      <c r="T842" s="119"/>
      <c r="U842" s="119"/>
      <c r="V842" s="119"/>
      <c r="W842" s="117"/>
      <c r="X842" s="119"/>
      <c r="Y842" s="117"/>
      <c r="Z842" s="117"/>
      <c r="AA842" s="134"/>
      <c r="AB842" s="118"/>
      <c r="AC842" s="134"/>
      <c r="AD842" s="134"/>
      <c r="AE842" s="134"/>
      <c r="AF842" s="117"/>
      <c r="AG842" s="124"/>
      <c r="AH842" s="124"/>
      <c r="AI842" s="124"/>
    </row>
    <row r="843" ht="12.0" customHeight="1">
      <c r="A843" s="112"/>
      <c r="B843" s="112"/>
      <c r="C843" s="112"/>
      <c r="D843" s="117"/>
      <c r="E843" s="114"/>
      <c r="F843" s="117"/>
      <c r="G843" s="117"/>
      <c r="H843" s="136"/>
      <c r="I843" s="117"/>
      <c r="J843" s="117"/>
      <c r="K843" s="118"/>
      <c r="L843" s="119"/>
      <c r="M843" s="120"/>
      <c r="N843" s="135"/>
      <c r="O843" s="120"/>
      <c r="P843" s="119"/>
      <c r="Q843" s="120"/>
      <c r="R843" s="118"/>
      <c r="S843" s="119"/>
      <c r="T843" s="119"/>
      <c r="U843" s="119"/>
      <c r="V843" s="119"/>
      <c r="W843" s="117"/>
      <c r="X843" s="119"/>
      <c r="Y843" s="117"/>
      <c r="Z843" s="117"/>
      <c r="AA843" s="134"/>
      <c r="AB843" s="118"/>
      <c r="AC843" s="134"/>
      <c r="AD843" s="134"/>
      <c r="AE843" s="134"/>
      <c r="AF843" s="117"/>
      <c r="AG843" s="124"/>
      <c r="AH843" s="124"/>
      <c r="AI843" s="124"/>
    </row>
    <row r="844" ht="12.0" customHeight="1">
      <c r="A844" s="112"/>
      <c r="B844" s="112"/>
      <c r="C844" s="112"/>
      <c r="D844" s="117"/>
      <c r="E844" s="114"/>
      <c r="F844" s="117"/>
      <c r="G844" s="117"/>
      <c r="H844" s="136"/>
      <c r="I844" s="117"/>
      <c r="J844" s="117"/>
      <c r="K844" s="118"/>
      <c r="L844" s="119"/>
      <c r="M844" s="120"/>
      <c r="N844" s="135"/>
      <c r="O844" s="120"/>
      <c r="P844" s="119"/>
      <c r="Q844" s="120"/>
      <c r="R844" s="118"/>
      <c r="S844" s="119"/>
      <c r="T844" s="119"/>
      <c r="U844" s="119"/>
      <c r="V844" s="119"/>
      <c r="W844" s="117"/>
      <c r="X844" s="119"/>
      <c r="Y844" s="117"/>
      <c r="Z844" s="117"/>
      <c r="AA844" s="134"/>
      <c r="AB844" s="118"/>
      <c r="AC844" s="134"/>
      <c r="AD844" s="134"/>
      <c r="AE844" s="134"/>
      <c r="AF844" s="117"/>
      <c r="AG844" s="124"/>
      <c r="AH844" s="124"/>
      <c r="AI844" s="124"/>
    </row>
    <row r="845" ht="12.0" customHeight="1">
      <c r="A845" s="112"/>
      <c r="B845" s="112"/>
      <c r="C845" s="112"/>
      <c r="D845" s="117"/>
      <c r="E845" s="114"/>
      <c r="F845" s="117"/>
      <c r="G845" s="117"/>
      <c r="H845" s="136"/>
      <c r="I845" s="117"/>
      <c r="J845" s="117"/>
      <c r="K845" s="118"/>
      <c r="L845" s="119"/>
      <c r="M845" s="120"/>
      <c r="N845" s="135"/>
      <c r="O845" s="120"/>
      <c r="P845" s="119"/>
      <c r="Q845" s="120"/>
      <c r="R845" s="118"/>
      <c r="S845" s="119"/>
      <c r="T845" s="119"/>
      <c r="U845" s="119"/>
      <c r="V845" s="119"/>
      <c r="W845" s="117"/>
      <c r="X845" s="119"/>
      <c r="Y845" s="117"/>
      <c r="Z845" s="117"/>
      <c r="AA845" s="134"/>
      <c r="AB845" s="118"/>
      <c r="AC845" s="134"/>
      <c r="AD845" s="134"/>
      <c r="AE845" s="134"/>
      <c r="AF845" s="117"/>
      <c r="AG845" s="124"/>
      <c r="AH845" s="124"/>
      <c r="AI845" s="124"/>
    </row>
    <row r="846" ht="12.0" customHeight="1">
      <c r="A846" s="112"/>
      <c r="B846" s="112"/>
      <c r="C846" s="112"/>
      <c r="D846" s="117"/>
      <c r="E846" s="114"/>
      <c r="F846" s="117"/>
      <c r="G846" s="117"/>
      <c r="H846" s="136"/>
      <c r="I846" s="117"/>
      <c r="J846" s="117"/>
      <c r="K846" s="118"/>
      <c r="L846" s="119"/>
      <c r="M846" s="120"/>
      <c r="N846" s="135"/>
      <c r="O846" s="120"/>
      <c r="P846" s="119"/>
      <c r="Q846" s="120"/>
      <c r="R846" s="118"/>
      <c r="S846" s="119"/>
      <c r="T846" s="119"/>
      <c r="U846" s="119"/>
      <c r="V846" s="119"/>
      <c r="W846" s="117"/>
      <c r="X846" s="119"/>
      <c r="Y846" s="117"/>
      <c r="Z846" s="117"/>
      <c r="AA846" s="134"/>
      <c r="AB846" s="118"/>
      <c r="AC846" s="134"/>
      <c r="AD846" s="134"/>
      <c r="AE846" s="134"/>
      <c r="AF846" s="117"/>
      <c r="AG846" s="124"/>
      <c r="AH846" s="124"/>
      <c r="AI846" s="124"/>
    </row>
    <row r="847" ht="12.0" customHeight="1">
      <c r="A847" s="112"/>
      <c r="B847" s="112"/>
      <c r="C847" s="112"/>
      <c r="D847" s="117"/>
      <c r="E847" s="114"/>
      <c r="F847" s="117"/>
      <c r="G847" s="117"/>
      <c r="H847" s="136"/>
      <c r="I847" s="117"/>
      <c r="J847" s="117"/>
      <c r="K847" s="118"/>
      <c r="L847" s="119"/>
      <c r="M847" s="120"/>
      <c r="N847" s="135"/>
      <c r="O847" s="120"/>
      <c r="P847" s="119"/>
      <c r="Q847" s="120"/>
      <c r="R847" s="118"/>
      <c r="S847" s="119"/>
      <c r="T847" s="119"/>
      <c r="U847" s="119"/>
      <c r="V847" s="119"/>
      <c r="W847" s="117"/>
      <c r="X847" s="119"/>
      <c r="Y847" s="117"/>
      <c r="Z847" s="117"/>
      <c r="AA847" s="134"/>
      <c r="AB847" s="118"/>
      <c r="AC847" s="134"/>
      <c r="AD847" s="134"/>
      <c r="AE847" s="134"/>
      <c r="AF847" s="117"/>
      <c r="AG847" s="124"/>
      <c r="AH847" s="124"/>
      <c r="AI847" s="124"/>
    </row>
    <row r="848" ht="12.0" customHeight="1">
      <c r="A848" s="112"/>
      <c r="B848" s="112"/>
      <c r="C848" s="112"/>
      <c r="D848" s="117"/>
      <c r="E848" s="114"/>
      <c r="F848" s="117"/>
      <c r="G848" s="117"/>
      <c r="H848" s="136"/>
      <c r="I848" s="117"/>
      <c r="J848" s="117"/>
      <c r="K848" s="118"/>
      <c r="L848" s="119"/>
      <c r="M848" s="120"/>
      <c r="N848" s="135"/>
      <c r="O848" s="120"/>
      <c r="P848" s="119"/>
      <c r="Q848" s="120"/>
      <c r="R848" s="118"/>
      <c r="S848" s="119"/>
      <c r="T848" s="119"/>
      <c r="U848" s="119"/>
      <c r="V848" s="119"/>
      <c r="W848" s="117"/>
      <c r="X848" s="119"/>
      <c r="Y848" s="117"/>
      <c r="Z848" s="117"/>
      <c r="AA848" s="134"/>
      <c r="AB848" s="118"/>
      <c r="AC848" s="134"/>
      <c r="AD848" s="134"/>
      <c r="AE848" s="134"/>
      <c r="AF848" s="117"/>
      <c r="AG848" s="124"/>
      <c r="AH848" s="124"/>
      <c r="AI848" s="124"/>
    </row>
    <row r="849" ht="12.0" customHeight="1">
      <c r="A849" s="112"/>
      <c r="B849" s="112"/>
      <c r="C849" s="112"/>
      <c r="D849" s="117"/>
      <c r="E849" s="114"/>
      <c r="F849" s="117"/>
      <c r="G849" s="117"/>
      <c r="H849" s="136"/>
      <c r="I849" s="117"/>
      <c r="J849" s="117"/>
      <c r="K849" s="118"/>
      <c r="L849" s="119"/>
      <c r="M849" s="120"/>
      <c r="N849" s="135"/>
      <c r="O849" s="120"/>
      <c r="P849" s="119"/>
      <c r="Q849" s="120"/>
      <c r="R849" s="118"/>
      <c r="S849" s="119"/>
      <c r="T849" s="119"/>
      <c r="U849" s="119"/>
      <c r="V849" s="119"/>
      <c r="W849" s="117"/>
      <c r="X849" s="119"/>
      <c r="Y849" s="117"/>
      <c r="Z849" s="117"/>
      <c r="AA849" s="134"/>
      <c r="AB849" s="118"/>
      <c r="AC849" s="134"/>
      <c r="AD849" s="134"/>
      <c r="AE849" s="134"/>
      <c r="AF849" s="117"/>
      <c r="AG849" s="124"/>
      <c r="AH849" s="124"/>
      <c r="AI849" s="124"/>
    </row>
    <row r="850" ht="12.0" customHeight="1">
      <c r="A850" s="112"/>
      <c r="B850" s="112"/>
      <c r="C850" s="112"/>
      <c r="D850" s="117"/>
      <c r="E850" s="114"/>
      <c r="F850" s="117"/>
      <c r="G850" s="117"/>
      <c r="H850" s="136"/>
      <c r="I850" s="117"/>
      <c r="J850" s="117"/>
      <c r="K850" s="118"/>
      <c r="L850" s="119"/>
      <c r="M850" s="120"/>
      <c r="N850" s="135"/>
      <c r="O850" s="120"/>
      <c r="P850" s="119"/>
      <c r="Q850" s="120"/>
      <c r="R850" s="118"/>
      <c r="S850" s="119"/>
      <c r="T850" s="119"/>
      <c r="U850" s="119"/>
      <c r="V850" s="119"/>
      <c r="W850" s="117"/>
      <c r="X850" s="119"/>
      <c r="Y850" s="117"/>
      <c r="Z850" s="117"/>
      <c r="AA850" s="134"/>
      <c r="AB850" s="118"/>
      <c r="AC850" s="134"/>
      <c r="AD850" s="134"/>
      <c r="AE850" s="134"/>
      <c r="AF850" s="117"/>
      <c r="AG850" s="124"/>
      <c r="AH850" s="124"/>
      <c r="AI850" s="124"/>
    </row>
    <row r="851" ht="12.0" customHeight="1">
      <c r="A851" s="112"/>
      <c r="B851" s="112"/>
      <c r="C851" s="112"/>
      <c r="D851" s="117"/>
      <c r="E851" s="114"/>
      <c r="F851" s="117"/>
      <c r="G851" s="117"/>
      <c r="H851" s="136"/>
      <c r="I851" s="117"/>
      <c r="J851" s="117"/>
      <c r="K851" s="118"/>
      <c r="L851" s="119"/>
      <c r="M851" s="120"/>
      <c r="N851" s="135"/>
      <c r="O851" s="120"/>
      <c r="P851" s="119"/>
      <c r="Q851" s="120"/>
      <c r="R851" s="118"/>
      <c r="S851" s="119"/>
      <c r="T851" s="119"/>
      <c r="U851" s="119"/>
      <c r="V851" s="119"/>
      <c r="W851" s="117"/>
      <c r="X851" s="119"/>
      <c r="Y851" s="117"/>
      <c r="Z851" s="117"/>
      <c r="AA851" s="134"/>
      <c r="AB851" s="118"/>
      <c r="AC851" s="134"/>
      <c r="AD851" s="134"/>
      <c r="AE851" s="134"/>
      <c r="AF851" s="117"/>
      <c r="AG851" s="124"/>
      <c r="AH851" s="124"/>
      <c r="AI851" s="124"/>
    </row>
    <row r="852" ht="12.0" customHeight="1">
      <c r="A852" s="112"/>
      <c r="B852" s="112"/>
      <c r="C852" s="112"/>
      <c r="D852" s="117"/>
      <c r="E852" s="114"/>
      <c r="F852" s="117"/>
      <c r="G852" s="117"/>
      <c r="H852" s="136"/>
      <c r="I852" s="117"/>
      <c r="J852" s="117"/>
      <c r="K852" s="118"/>
      <c r="L852" s="119"/>
      <c r="M852" s="120"/>
      <c r="N852" s="135"/>
      <c r="O852" s="120"/>
      <c r="P852" s="119"/>
      <c r="Q852" s="120"/>
      <c r="R852" s="118"/>
      <c r="S852" s="119"/>
      <c r="T852" s="119"/>
      <c r="U852" s="119"/>
      <c r="V852" s="119"/>
      <c r="W852" s="117"/>
      <c r="X852" s="119"/>
      <c r="Y852" s="117"/>
      <c r="Z852" s="117"/>
      <c r="AA852" s="134"/>
      <c r="AB852" s="118"/>
      <c r="AC852" s="134"/>
      <c r="AD852" s="134"/>
      <c r="AE852" s="134"/>
      <c r="AF852" s="117"/>
      <c r="AG852" s="124"/>
      <c r="AH852" s="124"/>
      <c r="AI852" s="124"/>
    </row>
    <row r="853" ht="12.0" customHeight="1">
      <c r="A853" s="112"/>
      <c r="B853" s="112"/>
      <c r="C853" s="112"/>
      <c r="D853" s="117"/>
      <c r="E853" s="114"/>
      <c r="F853" s="117"/>
      <c r="G853" s="117"/>
      <c r="H853" s="136"/>
      <c r="I853" s="117"/>
      <c r="J853" s="117"/>
      <c r="K853" s="118"/>
      <c r="L853" s="119"/>
      <c r="M853" s="120"/>
      <c r="N853" s="135"/>
      <c r="O853" s="120"/>
      <c r="P853" s="119"/>
      <c r="Q853" s="120"/>
      <c r="R853" s="118"/>
      <c r="S853" s="119"/>
      <c r="T853" s="119"/>
      <c r="U853" s="119"/>
      <c r="V853" s="119"/>
      <c r="W853" s="117"/>
      <c r="X853" s="119"/>
      <c r="Y853" s="117"/>
      <c r="Z853" s="117"/>
      <c r="AA853" s="134"/>
      <c r="AB853" s="118"/>
      <c r="AC853" s="134"/>
      <c r="AD853" s="134"/>
      <c r="AE853" s="134"/>
      <c r="AF853" s="117"/>
      <c r="AG853" s="124"/>
      <c r="AH853" s="124"/>
      <c r="AI853" s="124"/>
    </row>
    <row r="854" ht="12.0" customHeight="1">
      <c r="A854" s="112"/>
      <c r="B854" s="112"/>
      <c r="C854" s="112"/>
      <c r="D854" s="117"/>
      <c r="E854" s="114"/>
      <c r="F854" s="117"/>
      <c r="G854" s="117"/>
      <c r="H854" s="136"/>
      <c r="I854" s="117"/>
      <c r="J854" s="117"/>
      <c r="K854" s="118"/>
      <c r="L854" s="119"/>
      <c r="M854" s="120"/>
      <c r="N854" s="135"/>
      <c r="O854" s="120"/>
      <c r="P854" s="119"/>
      <c r="Q854" s="120"/>
      <c r="R854" s="118"/>
      <c r="S854" s="119"/>
      <c r="T854" s="119"/>
      <c r="U854" s="119"/>
      <c r="V854" s="119"/>
      <c r="W854" s="117"/>
      <c r="X854" s="119"/>
      <c r="Y854" s="117"/>
      <c r="Z854" s="117"/>
      <c r="AA854" s="134"/>
      <c r="AB854" s="118"/>
      <c r="AC854" s="134"/>
      <c r="AD854" s="134"/>
      <c r="AE854" s="134"/>
      <c r="AF854" s="117"/>
      <c r="AG854" s="124"/>
      <c r="AH854" s="124"/>
      <c r="AI854" s="124"/>
    </row>
    <row r="855" ht="12.0" customHeight="1">
      <c r="A855" s="112"/>
      <c r="B855" s="112"/>
      <c r="C855" s="112"/>
      <c r="D855" s="117"/>
      <c r="E855" s="114"/>
      <c r="F855" s="117"/>
      <c r="G855" s="117"/>
      <c r="H855" s="136"/>
      <c r="I855" s="117"/>
      <c r="J855" s="117"/>
      <c r="K855" s="118"/>
      <c r="L855" s="119"/>
      <c r="M855" s="120"/>
      <c r="N855" s="135"/>
      <c r="O855" s="120"/>
      <c r="P855" s="119"/>
      <c r="Q855" s="120"/>
      <c r="R855" s="118"/>
      <c r="S855" s="119"/>
      <c r="T855" s="119"/>
      <c r="U855" s="119"/>
      <c r="V855" s="119"/>
      <c r="W855" s="117"/>
      <c r="X855" s="119"/>
      <c r="Y855" s="117"/>
      <c r="Z855" s="117"/>
      <c r="AA855" s="134"/>
      <c r="AB855" s="118"/>
      <c r="AC855" s="134"/>
      <c r="AD855" s="134"/>
      <c r="AE855" s="134"/>
      <c r="AF855" s="117"/>
      <c r="AG855" s="124"/>
      <c r="AH855" s="124"/>
      <c r="AI855" s="124"/>
    </row>
    <row r="856" ht="12.0" customHeight="1">
      <c r="A856" s="112"/>
      <c r="B856" s="112"/>
      <c r="C856" s="112"/>
      <c r="D856" s="117"/>
      <c r="E856" s="114"/>
      <c r="F856" s="117"/>
      <c r="G856" s="117"/>
      <c r="H856" s="136"/>
      <c r="I856" s="117"/>
      <c r="J856" s="117"/>
      <c r="K856" s="118"/>
      <c r="L856" s="119"/>
      <c r="M856" s="120"/>
      <c r="N856" s="135"/>
      <c r="O856" s="120"/>
      <c r="P856" s="119"/>
      <c r="Q856" s="120"/>
      <c r="R856" s="118"/>
      <c r="S856" s="119"/>
      <c r="T856" s="119"/>
      <c r="U856" s="119"/>
      <c r="V856" s="119"/>
      <c r="W856" s="117"/>
      <c r="X856" s="119"/>
      <c r="Y856" s="117"/>
      <c r="Z856" s="117"/>
      <c r="AA856" s="134"/>
      <c r="AB856" s="118"/>
      <c r="AC856" s="134"/>
      <c r="AD856" s="134"/>
      <c r="AE856" s="134"/>
      <c r="AF856" s="117"/>
      <c r="AG856" s="124"/>
      <c r="AH856" s="124"/>
      <c r="AI856" s="124"/>
    </row>
    <row r="857" ht="12.0" customHeight="1">
      <c r="A857" s="112"/>
      <c r="B857" s="112"/>
      <c r="C857" s="112"/>
      <c r="D857" s="117"/>
      <c r="E857" s="114"/>
      <c r="F857" s="117"/>
      <c r="G857" s="117"/>
      <c r="H857" s="136"/>
      <c r="I857" s="117"/>
      <c r="J857" s="117"/>
      <c r="K857" s="118"/>
      <c r="L857" s="119"/>
      <c r="M857" s="120"/>
      <c r="N857" s="135"/>
      <c r="O857" s="120"/>
      <c r="P857" s="119"/>
      <c r="Q857" s="120"/>
      <c r="R857" s="118"/>
      <c r="S857" s="119"/>
      <c r="T857" s="119"/>
      <c r="U857" s="119"/>
      <c r="V857" s="119"/>
      <c r="W857" s="117"/>
      <c r="X857" s="119"/>
      <c r="Y857" s="117"/>
      <c r="Z857" s="117"/>
      <c r="AA857" s="134"/>
      <c r="AB857" s="118"/>
      <c r="AC857" s="134"/>
      <c r="AD857" s="134"/>
      <c r="AE857" s="134"/>
      <c r="AF857" s="117"/>
      <c r="AG857" s="124"/>
      <c r="AH857" s="124"/>
      <c r="AI857" s="124"/>
    </row>
    <row r="858" ht="12.0" customHeight="1">
      <c r="A858" s="112"/>
      <c r="B858" s="112"/>
      <c r="C858" s="112"/>
      <c r="D858" s="117"/>
      <c r="E858" s="114"/>
      <c r="F858" s="117"/>
      <c r="G858" s="117"/>
      <c r="H858" s="136"/>
      <c r="I858" s="117"/>
      <c r="J858" s="117"/>
      <c r="K858" s="118"/>
      <c r="L858" s="119"/>
      <c r="M858" s="120"/>
      <c r="N858" s="135"/>
      <c r="O858" s="120"/>
      <c r="P858" s="119"/>
      <c r="Q858" s="120"/>
      <c r="R858" s="118"/>
      <c r="S858" s="119"/>
      <c r="T858" s="119"/>
      <c r="U858" s="119"/>
      <c r="V858" s="119"/>
      <c r="W858" s="117"/>
      <c r="X858" s="119"/>
      <c r="Y858" s="117"/>
      <c r="Z858" s="117"/>
      <c r="AA858" s="134"/>
      <c r="AB858" s="118"/>
      <c r="AC858" s="134"/>
      <c r="AD858" s="134"/>
      <c r="AE858" s="134"/>
      <c r="AF858" s="117"/>
      <c r="AG858" s="124"/>
      <c r="AH858" s="124"/>
      <c r="AI858" s="124"/>
    </row>
    <row r="859" ht="12.0" customHeight="1">
      <c r="A859" s="112"/>
      <c r="B859" s="112"/>
      <c r="C859" s="112"/>
      <c r="D859" s="117"/>
      <c r="E859" s="114"/>
      <c r="F859" s="117"/>
      <c r="G859" s="117"/>
      <c r="H859" s="136"/>
      <c r="I859" s="117"/>
      <c r="J859" s="117"/>
      <c r="K859" s="118"/>
      <c r="L859" s="119"/>
      <c r="M859" s="120"/>
      <c r="N859" s="135"/>
      <c r="O859" s="120"/>
      <c r="P859" s="119"/>
      <c r="Q859" s="120"/>
      <c r="R859" s="118"/>
      <c r="S859" s="119"/>
      <c r="T859" s="119"/>
      <c r="U859" s="119"/>
      <c r="V859" s="119"/>
      <c r="W859" s="117"/>
      <c r="X859" s="119"/>
      <c r="Y859" s="117"/>
      <c r="Z859" s="117"/>
      <c r="AA859" s="134"/>
      <c r="AB859" s="118"/>
      <c r="AC859" s="134"/>
      <c r="AD859" s="134"/>
      <c r="AE859" s="134"/>
      <c r="AF859" s="117"/>
      <c r="AG859" s="124"/>
      <c r="AH859" s="124"/>
      <c r="AI859" s="124"/>
    </row>
    <row r="860" ht="12.0" customHeight="1">
      <c r="A860" s="112"/>
      <c r="B860" s="112"/>
      <c r="C860" s="112"/>
      <c r="D860" s="117"/>
      <c r="E860" s="114"/>
      <c r="F860" s="117"/>
      <c r="G860" s="117"/>
      <c r="H860" s="136"/>
      <c r="I860" s="117"/>
      <c r="J860" s="117"/>
      <c r="K860" s="118"/>
      <c r="L860" s="119"/>
      <c r="M860" s="120"/>
      <c r="N860" s="135"/>
      <c r="O860" s="120"/>
      <c r="P860" s="119"/>
      <c r="Q860" s="120"/>
      <c r="R860" s="118"/>
      <c r="S860" s="119"/>
      <c r="T860" s="119"/>
      <c r="U860" s="119"/>
      <c r="V860" s="119"/>
      <c r="W860" s="117"/>
      <c r="X860" s="119"/>
      <c r="Y860" s="117"/>
      <c r="Z860" s="117"/>
      <c r="AA860" s="134"/>
      <c r="AB860" s="118"/>
      <c r="AC860" s="134"/>
      <c r="AD860" s="134"/>
      <c r="AE860" s="134"/>
      <c r="AF860" s="117"/>
      <c r="AG860" s="124"/>
      <c r="AH860" s="124"/>
      <c r="AI860" s="124"/>
    </row>
    <row r="861" ht="12.0" customHeight="1">
      <c r="A861" s="112"/>
      <c r="B861" s="112"/>
      <c r="C861" s="112"/>
      <c r="D861" s="117"/>
      <c r="E861" s="114"/>
      <c r="F861" s="117"/>
      <c r="G861" s="117"/>
      <c r="H861" s="136"/>
      <c r="I861" s="117"/>
      <c r="J861" s="117"/>
      <c r="K861" s="118"/>
      <c r="L861" s="119"/>
      <c r="M861" s="120"/>
      <c r="N861" s="135"/>
      <c r="O861" s="120"/>
      <c r="P861" s="119"/>
      <c r="Q861" s="120"/>
      <c r="R861" s="118"/>
      <c r="S861" s="119"/>
      <c r="T861" s="119"/>
      <c r="U861" s="119"/>
      <c r="V861" s="119"/>
      <c r="W861" s="117"/>
      <c r="X861" s="119"/>
      <c r="Y861" s="117"/>
      <c r="Z861" s="117"/>
      <c r="AA861" s="134"/>
      <c r="AB861" s="118"/>
      <c r="AC861" s="134"/>
      <c r="AD861" s="134"/>
      <c r="AE861" s="134"/>
      <c r="AF861" s="117"/>
      <c r="AG861" s="124"/>
      <c r="AH861" s="124"/>
      <c r="AI861" s="124"/>
    </row>
    <row r="862" ht="12.0" customHeight="1">
      <c r="A862" s="112"/>
      <c r="B862" s="112"/>
      <c r="C862" s="112"/>
      <c r="D862" s="117"/>
      <c r="E862" s="114"/>
      <c r="F862" s="117"/>
      <c r="G862" s="117"/>
      <c r="H862" s="136"/>
      <c r="I862" s="117"/>
      <c r="J862" s="117"/>
      <c r="K862" s="118"/>
      <c r="L862" s="119"/>
      <c r="M862" s="120"/>
      <c r="N862" s="135"/>
      <c r="O862" s="120"/>
      <c r="P862" s="119"/>
      <c r="Q862" s="120"/>
      <c r="R862" s="118"/>
      <c r="S862" s="119"/>
      <c r="T862" s="119"/>
      <c r="U862" s="119"/>
      <c r="V862" s="119"/>
      <c r="W862" s="117"/>
      <c r="X862" s="119"/>
      <c r="Y862" s="117"/>
      <c r="Z862" s="117"/>
      <c r="AA862" s="134"/>
      <c r="AB862" s="118"/>
      <c r="AC862" s="134"/>
      <c r="AD862" s="134"/>
      <c r="AE862" s="134"/>
      <c r="AF862" s="117"/>
      <c r="AG862" s="124"/>
      <c r="AH862" s="124"/>
      <c r="AI862" s="124"/>
    </row>
    <row r="863" ht="12.0" customHeight="1">
      <c r="A863" s="112"/>
      <c r="B863" s="112"/>
      <c r="C863" s="112"/>
      <c r="D863" s="117"/>
      <c r="E863" s="114"/>
      <c r="F863" s="117"/>
      <c r="G863" s="117"/>
      <c r="H863" s="136"/>
      <c r="I863" s="117"/>
      <c r="J863" s="117"/>
      <c r="K863" s="118"/>
      <c r="L863" s="119"/>
      <c r="M863" s="120"/>
      <c r="N863" s="135"/>
      <c r="O863" s="120"/>
      <c r="P863" s="119"/>
      <c r="Q863" s="120"/>
      <c r="R863" s="118"/>
      <c r="S863" s="119"/>
      <c r="T863" s="119"/>
      <c r="U863" s="119"/>
      <c r="V863" s="119"/>
      <c r="W863" s="117"/>
      <c r="X863" s="119"/>
      <c r="Y863" s="117"/>
      <c r="Z863" s="117"/>
      <c r="AA863" s="134"/>
      <c r="AB863" s="118"/>
      <c r="AC863" s="134"/>
      <c r="AD863" s="134"/>
      <c r="AE863" s="134"/>
      <c r="AF863" s="117"/>
      <c r="AG863" s="124"/>
      <c r="AH863" s="124"/>
      <c r="AI863" s="124"/>
    </row>
    <row r="864" ht="12.0" customHeight="1">
      <c r="A864" s="112"/>
      <c r="B864" s="112"/>
      <c r="C864" s="112"/>
      <c r="D864" s="117"/>
      <c r="E864" s="114"/>
      <c r="F864" s="117"/>
      <c r="G864" s="117"/>
      <c r="H864" s="136"/>
      <c r="I864" s="117"/>
      <c r="J864" s="117"/>
      <c r="K864" s="118"/>
      <c r="L864" s="119"/>
      <c r="M864" s="120"/>
      <c r="N864" s="135"/>
      <c r="O864" s="120"/>
      <c r="P864" s="119"/>
      <c r="Q864" s="120"/>
      <c r="R864" s="118"/>
      <c r="S864" s="119"/>
      <c r="T864" s="119"/>
      <c r="U864" s="119"/>
      <c r="V864" s="119"/>
      <c r="W864" s="117"/>
      <c r="X864" s="119"/>
      <c r="Y864" s="117"/>
      <c r="Z864" s="117"/>
      <c r="AA864" s="134"/>
      <c r="AB864" s="118"/>
      <c r="AC864" s="134"/>
      <c r="AD864" s="134"/>
      <c r="AE864" s="134"/>
      <c r="AF864" s="117"/>
      <c r="AG864" s="124"/>
      <c r="AH864" s="124"/>
      <c r="AI864" s="124"/>
    </row>
    <row r="865" ht="12.0" customHeight="1">
      <c r="A865" s="112"/>
      <c r="B865" s="112"/>
      <c r="C865" s="112"/>
      <c r="D865" s="117"/>
      <c r="E865" s="114"/>
      <c r="F865" s="117"/>
      <c r="G865" s="117"/>
      <c r="H865" s="136"/>
      <c r="I865" s="117"/>
      <c r="J865" s="117"/>
      <c r="K865" s="118"/>
      <c r="L865" s="119"/>
      <c r="M865" s="120"/>
      <c r="N865" s="135"/>
      <c r="O865" s="120"/>
      <c r="P865" s="119"/>
      <c r="Q865" s="120"/>
      <c r="R865" s="118"/>
      <c r="S865" s="119"/>
      <c r="T865" s="119"/>
      <c r="U865" s="119"/>
      <c r="V865" s="119"/>
      <c r="W865" s="117"/>
      <c r="X865" s="119"/>
      <c r="Y865" s="117"/>
      <c r="Z865" s="117"/>
      <c r="AA865" s="134"/>
      <c r="AB865" s="118"/>
      <c r="AC865" s="134"/>
      <c r="AD865" s="134"/>
      <c r="AE865" s="134"/>
      <c r="AF865" s="117"/>
      <c r="AG865" s="124"/>
      <c r="AH865" s="124"/>
      <c r="AI865" s="124"/>
    </row>
    <row r="866" ht="12.0" customHeight="1">
      <c r="A866" s="112"/>
      <c r="B866" s="112"/>
      <c r="C866" s="112"/>
      <c r="D866" s="117"/>
      <c r="E866" s="114"/>
      <c r="F866" s="117"/>
      <c r="G866" s="117"/>
      <c r="H866" s="136"/>
      <c r="I866" s="117"/>
      <c r="J866" s="117"/>
      <c r="K866" s="118"/>
      <c r="L866" s="119"/>
      <c r="M866" s="120"/>
      <c r="N866" s="135"/>
      <c r="O866" s="120"/>
      <c r="P866" s="119"/>
      <c r="Q866" s="120"/>
      <c r="R866" s="118"/>
      <c r="S866" s="119"/>
      <c r="T866" s="119"/>
      <c r="U866" s="119"/>
      <c r="V866" s="119"/>
      <c r="W866" s="117"/>
      <c r="X866" s="119"/>
      <c r="Y866" s="117"/>
      <c r="Z866" s="117"/>
      <c r="AA866" s="134"/>
      <c r="AB866" s="118"/>
      <c r="AC866" s="134"/>
      <c r="AD866" s="134"/>
      <c r="AE866" s="134"/>
      <c r="AF866" s="117"/>
      <c r="AG866" s="124"/>
      <c r="AH866" s="124"/>
      <c r="AI866" s="124"/>
    </row>
    <row r="867" ht="12.0" customHeight="1">
      <c r="A867" s="112"/>
      <c r="B867" s="112"/>
      <c r="C867" s="112"/>
      <c r="D867" s="117"/>
      <c r="E867" s="114"/>
      <c r="F867" s="117"/>
      <c r="G867" s="117"/>
      <c r="H867" s="136"/>
      <c r="I867" s="117"/>
      <c r="J867" s="117"/>
      <c r="K867" s="118"/>
      <c r="L867" s="119"/>
      <c r="M867" s="120"/>
      <c r="N867" s="135"/>
      <c r="O867" s="120"/>
      <c r="P867" s="119"/>
      <c r="Q867" s="120"/>
      <c r="R867" s="118"/>
      <c r="S867" s="119"/>
      <c r="T867" s="119"/>
      <c r="U867" s="119"/>
      <c r="V867" s="119"/>
      <c r="W867" s="117"/>
      <c r="X867" s="119"/>
      <c r="Y867" s="117"/>
      <c r="Z867" s="117"/>
      <c r="AA867" s="134"/>
      <c r="AB867" s="118"/>
      <c r="AC867" s="134"/>
      <c r="AD867" s="134"/>
      <c r="AE867" s="134"/>
      <c r="AF867" s="117"/>
      <c r="AG867" s="124"/>
      <c r="AH867" s="124"/>
      <c r="AI867" s="124"/>
    </row>
    <row r="868" ht="12.0" customHeight="1">
      <c r="A868" s="112"/>
      <c r="B868" s="112"/>
      <c r="C868" s="112"/>
      <c r="D868" s="117"/>
      <c r="E868" s="114"/>
      <c r="F868" s="117"/>
      <c r="G868" s="117"/>
      <c r="H868" s="136"/>
      <c r="I868" s="117"/>
      <c r="J868" s="117"/>
      <c r="K868" s="118"/>
      <c r="L868" s="119"/>
      <c r="M868" s="120"/>
      <c r="N868" s="135"/>
      <c r="O868" s="120"/>
      <c r="P868" s="119"/>
      <c r="Q868" s="120"/>
      <c r="R868" s="118"/>
      <c r="S868" s="119"/>
      <c r="T868" s="119"/>
      <c r="U868" s="119"/>
      <c r="V868" s="119"/>
      <c r="W868" s="117"/>
      <c r="X868" s="119"/>
      <c r="Y868" s="117"/>
      <c r="Z868" s="117"/>
      <c r="AA868" s="134"/>
      <c r="AB868" s="118"/>
      <c r="AC868" s="134"/>
      <c r="AD868" s="134"/>
      <c r="AE868" s="134"/>
      <c r="AF868" s="117"/>
      <c r="AG868" s="124"/>
      <c r="AH868" s="124"/>
      <c r="AI868" s="124"/>
    </row>
    <row r="869" ht="12.0" customHeight="1">
      <c r="A869" s="112"/>
      <c r="B869" s="112"/>
      <c r="C869" s="112"/>
      <c r="D869" s="117"/>
      <c r="E869" s="114"/>
      <c r="F869" s="117"/>
      <c r="G869" s="117"/>
      <c r="H869" s="136"/>
      <c r="I869" s="117"/>
      <c r="J869" s="117"/>
      <c r="K869" s="118"/>
      <c r="L869" s="119"/>
      <c r="M869" s="120"/>
      <c r="N869" s="135"/>
      <c r="O869" s="120"/>
      <c r="P869" s="119"/>
      <c r="Q869" s="120"/>
      <c r="R869" s="118"/>
      <c r="S869" s="119"/>
      <c r="T869" s="119"/>
      <c r="U869" s="119"/>
      <c r="V869" s="119"/>
      <c r="W869" s="117"/>
      <c r="X869" s="119"/>
      <c r="Y869" s="117"/>
      <c r="Z869" s="117"/>
      <c r="AA869" s="134"/>
      <c r="AB869" s="118"/>
      <c r="AC869" s="134"/>
      <c r="AD869" s="134"/>
      <c r="AE869" s="134"/>
      <c r="AF869" s="117"/>
      <c r="AG869" s="124"/>
      <c r="AH869" s="124"/>
      <c r="AI869" s="124"/>
    </row>
    <row r="870" ht="12.0" customHeight="1">
      <c r="A870" s="112"/>
      <c r="B870" s="112"/>
      <c r="C870" s="112"/>
      <c r="D870" s="117"/>
      <c r="E870" s="114"/>
      <c r="F870" s="117"/>
      <c r="G870" s="117"/>
      <c r="H870" s="136"/>
      <c r="I870" s="117"/>
      <c r="J870" s="117"/>
      <c r="K870" s="118"/>
      <c r="L870" s="119"/>
      <c r="M870" s="120"/>
      <c r="N870" s="135"/>
      <c r="O870" s="120"/>
      <c r="P870" s="119"/>
      <c r="Q870" s="120"/>
      <c r="R870" s="118"/>
      <c r="S870" s="119"/>
      <c r="T870" s="119"/>
      <c r="U870" s="119"/>
      <c r="V870" s="119"/>
      <c r="W870" s="117"/>
      <c r="X870" s="119"/>
      <c r="Y870" s="117"/>
      <c r="Z870" s="117"/>
      <c r="AA870" s="134"/>
      <c r="AB870" s="118"/>
      <c r="AC870" s="134"/>
      <c r="AD870" s="134"/>
      <c r="AE870" s="134"/>
      <c r="AF870" s="117"/>
      <c r="AG870" s="124"/>
      <c r="AH870" s="124"/>
      <c r="AI870" s="124"/>
    </row>
    <row r="871" ht="12.0" customHeight="1">
      <c r="A871" s="112"/>
      <c r="B871" s="112"/>
      <c r="C871" s="112"/>
      <c r="D871" s="117"/>
      <c r="E871" s="114"/>
      <c r="F871" s="117"/>
      <c r="G871" s="117"/>
      <c r="H871" s="136"/>
      <c r="I871" s="117"/>
      <c r="J871" s="117"/>
      <c r="K871" s="118"/>
      <c r="L871" s="119"/>
      <c r="M871" s="120"/>
      <c r="N871" s="135"/>
      <c r="O871" s="120"/>
      <c r="P871" s="119"/>
      <c r="Q871" s="120"/>
      <c r="R871" s="118"/>
      <c r="S871" s="119"/>
      <c r="T871" s="119"/>
      <c r="U871" s="119"/>
      <c r="V871" s="119"/>
      <c r="W871" s="117"/>
      <c r="X871" s="119"/>
      <c r="Y871" s="117"/>
      <c r="Z871" s="117"/>
      <c r="AA871" s="134"/>
      <c r="AB871" s="118"/>
      <c r="AC871" s="134"/>
      <c r="AD871" s="134"/>
      <c r="AE871" s="134"/>
      <c r="AF871" s="117"/>
      <c r="AG871" s="124"/>
      <c r="AH871" s="124"/>
      <c r="AI871" s="124"/>
    </row>
    <row r="872" ht="12.0" customHeight="1">
      <c r="A872" s="112"/>
      <c r="B872" s="112"/>
      <c r="C872" s="112"/>
      <c r="D872" s="117"/>
      <c r="E872" s="114"/>
      <c r="F872" s="117"/>
      <c r="G872" s="117"/>
      <c r="H872" s="136"/>
      <c r="I872" s="117"/>
      <c r="J872" s="117"/>
      <c r="K872" s="118"/>
      <c r="L872" s="119"/>
      <c r="M872" s="120"/>
      <c r="N872" s="135"/>
      <c r="O872" s="120"/>
      <c r="P872" s="119"/>
      <c r="Q872" s="120"/>
      <c r="R872" s="118"/>
      <c r="S872" s="119"/>
      <c r="T872" s="119"/>
      <c r="U872" s="119"/>
      <c r="V872" s="119"/>
      <c r="W872" s="117"/>
      <c r="X872" s="119"/>
      <c r="Y872" s="117"/>
      <c r="Z872" s="117"/>
      <c r="AA872" s="134"/>
      <c r="AB872" s="118"/>
      <c r="AC872" s="134"/>
      <c r="AD872" s="134"/>
      <c r="AE872" s="134"/>
      <c r="AF872" s="117"/>
      <c r="AG872" s="124"/>
      <c r="AH872" s="124"/>
      <c r="AI872" s="124"/>
    </row>
    <row r="873" ht="12.0" customHeight="1">
      <c r="A873" s="112"/>
      <c r="B873" s="112"/>
      <c r="C873" s="112"/>
      <c r="D873" s="117"/>
      <c r="E873" s="114"/>
      <c r="F873" s="117"/>
      <c r="G873" s="117"/>
      <c r="H873" s="136"/>
      <c r="I873" s="117"/>
      <c r="J873" s="117"/>
      <c r="K873" s="118"/>
      <c r="L873" s="119"/>
      <c r="M873" s="120"/>
      <c r="N873" s="135"/>
      <c r="O873" s="120"/>
      <c r="P873" s="119"/>
      <c r="Q873" s="120"/>
      <c r="R873" s="118"/>
      <c r="S873" s="119"/>
      <c r="T873" s="119"/>
      <c r="U873" s="119"/>
      <c r="V873" s="119"/>
      <c r="W873" s="117"/>
      <c r="X873" s="119"/>
      <c r="Y873" s="117"/>
      <c r="Z873" s="117"/>
      <c r="AA873" s="134"/>
      <c r="AB873" s="118"/>
      <c r="AC873" s="134"/>
      <c r="AD873" s="134"/>
      <c r="AE873" s="134"/>
      <c r="AF873" s="117"/>
      <c r="AG873" s="124"/>
      <c r="AH873" s="124"/>
      <c r="AI873" s="124"/>
    </row>
    <row r="874" ht="12.0" customHeight="1">
      <c r="A874" s="112"/>
      <c r="B874" s="112"/>
      <c r="C874" s="112"/>
      <c r="D874" s="117"/>
      <c r="E874" s="114"/>
      <c r="F874" s="117"/>
      <c r="G874" s="117"/>
      <c r="H874" s="136"/>
      <c r="I874" s="117"/>
      <c r="J874" s="117"/>
      <c r="K874" s="118"/>
      <c r="L874" s="119"/>
      <c r="M874" s="120"/>
      <c r="N874" s="135"/>
      <c r="O874" s="120"/>
      <c r="P874" s="119"/>
      <c r="Q874" s="120"/>
      <c r="R874" s="118"/>
      <c r="S874" s="119"/>
      <c r="T874" s="119"/>
      <c r="U874" s="119"/>
      <c r="V874" s="119"/>
      <c r="W874" s="117"/>
      <c r="X874" s="119"/>
      <c r="Y874" s="117"/>
      <c r="Z874" s="117"/>
      <c r="AA874" s="134"/>
      <c r="AB874" s="118"/>
      <c r="AC874" s="134"/>
      <c r="AD874" s="134"/>
      <c r="AE874" s="134"/>
      <c r="AF874" s="117"/>
      <c r="AG874" s="124"/>
      <c r="AH874" s="124"/>
      <c r="AI874" s="124"/>
    </row>
    <row r="875" ht="12.0" customHeight="1">
      <c r="A875" s="112"/>
      <c r="B875" s="112"/>
      <c r="C875" s="112"/>
      <c r="D875" s="117"/>
      <c r="E875" s="114"/>
      <c r="F875" s="117"/>
      <c r="G875" s="117"/>
      <c r="H875" s="136"/>
      <c r="I875" s="117"/>
      <c r="J875" s="117"/>
      <c r="K875" s="118"/>
      <c r="L875" s="119"/>
      <c r="M875" s="120"/>
      <c r="N875" s="135"/>
      <c r="O875" s="120"/>
      <c r="P875" s="119"/>
      <c r="Q875" s="120"/>
      <c r="R875" s="118"/>
      <c r="S875" s="119"/>
      <c r="T875" s="119"/>
      <c r="U875" s="119"/>
      <c r="V875" s="119"/>
      <c r="W875" s="117"/>
      <c r="X875" s="119"/>
      <c r="Y875" s="117"/>
      <c r="Z875" s="117"/>
      <c r="AA875" s="134"/>
      <c r="AB875" s="118"/>
      <c r="AC875" s="134"/>
      <c r="AD875" s="134"/>
      <c r="AE875" s="134"/>
      <c r="AF875" s="117"/>
      <c r="AG875" s="124"/>
      <c r="AH875" s="124"/>
      <c r="AI875" s="124"/>
    </row>
    <row r="876" ht="12.0" customHeight="1">
      <c r="A876" s="112"/>
      <c r="B876" s="112"/>
      <c r="C876" s="112"/>
      <c r="D876" s="117"/>
      <c r="E876" s="114"/>
      <c r="F876" s="117"/>
      <c r="G876" s="117"/>
      <c r="H876" s="136"/>
      <c r="I876" s="117"/>
      <c r="J876" s="117"/>
      <c r="K876" s="118"/>
      <c r="L876" s="119"/>
      <c r="M876" s="120"/>
      <c r="N876" s="135"/>
      <c r="O876" s="120"/>
      <c r="P876" s="119"/>
      <c r="Q876" s="120"/>
      <c r="R876" s="118"/>
      <c r="S876" s="119"/>
      <c r="T876" s="119"/>
      <c r="U876" s="119"/>
      <c r="V876" s="119"/>
      <c r="W876" s="117"/>
      <c r="X876" s="119"/>
      <c r="Y876" s="117"/>
      <c r="Z876" s="117"/>
      <c r="AA876" s="134"/>
      <c r="AB876" s="118"/>
      <c r="AC876" s="134"/>
      <c r="AD876" s="134"/>
      <c r="AE876" s="134"/>
      <c r="AF876" s="117"/>
      <c r="AG876" s="124"/>
      <c r="AH876" s="124"/>
      <c r="AI876" s="124"/>
    </row>
    <row r="877" ht="12.0" customHeight="1">
      <c r="A877" s="112"/>
      <c r="B877" s="112"/>
      <c r="C877" s="112"/>
      <c r="D877" s="117"/>
      <c r="E877" s="114"/>
      <c r="F877" s="117"/>
      <c r="G877" s="117"/>
      <c r="H877" s="136"/>
      <c r="I877" s="117"/>
      <c r="J877" s="117"/>
      <c r="K877" s="118"/>
      <c r="L877" s="119"/>
      <c r="M877" s="120"/>
      <c r="N877" s="135"/>
      <c r="O877" s="120"/>
      <c r="P877" s="119"/>
      <c r="Q877" s="120"/>
      <c r="R877" s="118"/>
      <c r="S877" s="119"/>
      <c r="T877" s="119"/>
      <c r="U877" s="119"/>
      <c r="V877" s="119"/>
      <c r="W877" s="117"/>
      <c r="X877" s="119"/>
      <c r="Y877" s="117"/>
      <c r="Z877" s="117"/>
      <c r="AA877" s="134"/>
      <c r="AB877" s="118"/>
      <c r="AC877" s="134"/>
      <c r="AD877" s="134"/>
      <c r="AE877" s="134"/>
      <c r="AF877" s="117"/>
      <c r="AG877" s="124"/>
      <c r="AH877" s="124"/>
      <c r="AI877" s="124"/>
    </row>
    <row r="878" ht="12.0" customHeight="1">
      <c r="A878" s="112"/>
      <c r="B878" s="112"/>
      <c r="C878" s="112"/>
      <c r="D878" s="117"/>
      <c r="E878" s="114"/>
      <c r="F878" s="117"/>
      <c r="G878" s="117"/>
      <c r="H878" s="136"/>
      <c r="I878" s="117"/>
      <c r="J878" s="117"/>
      <c r="K878" s="118"/>
      <c r="L878" s="119"/>
      <c r="M878" s="120"/>
      <c r="N878" s="135"/>
      <c r="O878" s="120"/>
      <c r="P878" s="119"/>
      <c r="Q878" s="120"/>
      <c r="R878" s="118"/>
      <c r="S878" s="119"/>
      <c r="T878" s="119"/>
      <c r="U878" s="119"/>
      <c r="V878" s="119"/>
      <c r="W878" s="117"/>
      <c r="X878" s="119"/>
      <c r="Y878" s="117"/>
      <c r="Z878" s="117"/>
      <c r="AA878" s="134"/>
      <c r="AB878" s="118"/>
      <c r="AC878" s="134"/>
      <c r="AD878" s="134"/>
      <c r="AE878" s="134"/>
      <c r="AF878" s="117"/>
      <c r="AG878" s="124"/>
      <c r="AH878" s="124"/>
      <c r="AI878" s="124"/>
    </row>
    <row r="879" ht="12.0" customHeight="1">
      <c r="A879" s="112"/>
      <c r="B879" s="112"/>
      <c r="C879" s="112"/>
      <c r="D879" s="117"/>
      <c r="E879" s="114"/>
      <c r="F879" s="117"/>
      <c r="G879" s="117"/>
      <c r="H879" s="136"/>
      <c r="I879" s="117"/>
      <c r="J879" s="117"/>
      <c r="K879" s="118"/>
      <c r="L879" s="119"/>
      <c r="M879" s="120"/>
      <c r="N879" s="135"/>
      <c r="O879" s="120"/>
      <c r="P879" s="119"/>
      <c r="Q879" s="120"/>
      <c r="R879" s="118"/>
      <c r="S879" s="119"/>
      <c r="T879" s="119"/>
      <c r="U879" s="119"/>
      <c r="V879" s="119"/>
      <c r="W879" s="117"/>
      <c r="X879" s="119"/>
      <c r="Y879" s="117"/>
      <c r="Z879" s="117"/>
      <c r="AA879" s="134"/>
      <c r="AB879" s="118"/>
      <c r="AC879" s="134"/>
      <c r="AD879" s="134"/>
      <c r="AE879" s="134"/>
      <c r="AF879" s="117"/>
      <c r="AG879" s="124"/>
      <c r="AH879" s="124"/>
      <c r="AI879" s="124"/>
    </row>
    <row r="880" ht="12.0" customHeight="1">
      <c r="A880" s="112"/>
      <c r="B880" s="112"/>
      <c r="C880" s="112"/>
      <c r="D880" s="117"/>
      <c r="E880" s="114"/>
      <c r="F880" s="117"/>
      <c r="G880" s="117"/>
      <c r="H880" s="136"/>
      <c r="I880" s="117"/>
      <c r="J880" s="117"/>
      <c r="K880" s="118"/>
      <c r="L880" s="119"/>
      <c r="M880" s="120"/>
      <c r="N880" s="135"/>
      <c r="O880" s="120"/>
      <c r="P880" s="119"/>
      <c r="Q880" s="120"/>
      <c r="R880" s="118"/>
      <c r="S880" s="119"/>
      <c r="T880" s="119"/>
      <c r="U880" s="119"/>
      <c r="V880" s="119"/>
      <c r="W880" s="117"/>
      <c r="X880" s="119"/>
      <c r="Y880" s="117"/>
      <c r="Z880" s="117"/>
      <c r="AA880" s="134"/>
      <c r="AB880" s="118"/>
      <c r="AC880" s="134"/>
      <c r="AD880" s="134"/>
      <c r="AE880" s="134"/>
      <c r="AF880" s="117"/>
      <c r="AG880" s="124"/>
      <c r="AH880" s="124"/>
      <c r="AI880" s="124"/>
    </row>
    <row r="881" ht="12.0" customHeight="1">
      <c r="A881" s="112"/>
      <c r="B881" s="112"/>
      <c r="C881" s="112"/>
      <c r="D881" s="117"/>
      <c r="E881" s="114"/>
      <c r="F881" s="117"/>
      <c r="G881" s="117"/>
      <c r="H881" s="136"/>
      <c r="I881" s="117"/>
      <c r="J881" s="117"/>
      <c r="K881" s="118"/>
      <c r="L881" s="119"/>
      <c r="M881" s="120"/>
      <c r="N881" s="135"/>
      <c r="O881" s="120"/>
      <c r="P881" s="119"/>
      <c r="Q881" s="120"/>
      <c r="R881" s="118"/>
      <c r="S881" s="119"/>
      <c r="T881" s="119"/>
      <c r="U881" s="119"/>
      <c r="V881" s="119"/>
      <c r="W881" s="117"/>
      <c r="X881" s="119"/>
      <c r="Y881" s="117"/>
      <c r="Z881" s="117"/>
      <c r="AA881" s="134"/>
      <c r="AB881" s="118"/>
      <c r="AC881" s="134"/>
      <c r="AD881" s="134"/>
      <c r="AE881" s="134"/>
      <c r="AF881" s="117"/>
      <c r="AG881" s="124"/>
      <c r="AH881" s="124"/>
      <c r="AI881" s="124"/>
    </row>
    <row r="882" ht="12.0" customHeight="1">
      <c r="A882" s="112"/>
      <c r="B882" s="112"/>
      <c r="C882" s="112"/>
      <c r="D882" s="117"/>
      <c r="E882" s="114"/>
      <c r="F882" s="117"/>
      <c r="G882" s="117"/>
      <c r="H882" s="136"/>
      <c r="I882" s="117"/>
      <c r="J882" s="117"/>
      <c r="K882" s="118"/>
      <c r="L882" s="119"/>
      <c r="M882" s="120"/>
      <c r="N882" s="135"/>
      <c r="O882" s="120"/>
      <c r="P882" s="119"/>
      <c r="Q882" s="120"/>
      <c r="R882" s="118"/>
      <c r="S882" s="119"/>
      <c r="T882" s="119"/>
      <c r="U882" s="119"/>
      <c r="V882" s="119"/>
      <c r="W882" s="117"/>
      <c r="X882" s="119"/>
      <c r="Y882" s="117"/>
      <c r="Z882" s="117"/>
      <c r="AA882" s="134"/>
      <c r="AB882" s="118"/>
      <c r="AC882" s="134"/>
      <c r="AD882" s="134"/>
      <c r="AE882" s="134"/>
      <c r="AF882" s="117"/>
      <c r="AG882" s="124"/>
      <c r="AH882" s="124"/>
      <c r="AI882" s="124"/>
    </row>
    <row r="883" ht="12.0" customHeight="1">
      <c r="A883" s="112"/>
      <c r="B883" s="112"/>
      <c r="C883" s="112"/>
      <c r="D883" s="117"/>
      <c r="E883" s="114"/>
      <c r="F883" s="117"/>
      <c r="G883" s="117"/>
      <c r="H883" s="136"/>
      <c r="I883" s="117"/>
      <c r="J883" s="117"/>
      <c r="K883" s="118"/>
      <c r="L883" s="119"/>
      <c r="M883" s="120"/>
      <c r="N883" s="135"/>
      <c r="O883" s="120"/>
      <c r="P883" s="119"/>
      <c r="Q883" s="120"/>
      <c r="R883" s="118"/>
      <c r="S883" s="119"/>
      <c r="T883" s="119"/>
      <c r="U883" s="119"/>
      <c r="V883" s="119"/>
      <c r="W883" s="117"/>
      <c r="X883" s="119"/>
      <c r="Y883" s="117"/>
      <c r="Z883" s="117"/>
      <c r="AA883" s="134"/>
      <c r="AB883" s="118"/>
      <c r="AC883" s="134"/>
      <c r="AD883" s="134"/>
      <c r="AE883" s="134"/>
      <c r="AF883" s="117"/>
      <c r="AG883" s="124"/>
      <c r="AH883" s="124"/>
      <c r="AI883" s="124"/>
    </row>
    <row r="884" ht="12.0" customHeight="1">
      <c r="A884" s="112"/>
      <c r="B884" s="112"/>
      <c r="C884" s="112"/>
      <c r="D884" s="117"/>
      <c r="E884" s="114"/>
      <c r="F884" s="117"/>
      <c r="G884" s="117"/>
      <c r="H884" s="136"/>
      <c r="I884" s="117"/>
      <c r="J884" s="117"/>
      <c r="K884" s="118"/>
      <c r="L884" s="119"/>
      <c r="M884" s="120"/>
      <c r="N884" s="135"/>
      <c r="O884" s="120"/>
      <c r="P884" s="119"/>
      <c r="Q884" s="120"/>
      <c r="R884" s="118"/>
      <c r="S884" s="119"/>
      <c r="T884" s="119"/>
      <c r="U884" s="119"/>
      <c r="V884" s="119"/>
      <c r="W884" s="117"/>
      <c r="X884" s="119"/>
      <c r="Y884" s="117"/>
      <c r="Z884" s="117"/>
      <c r="AA884" s="134"/>
      <c r="AB884" s="118"/>
      <c r="AC884" s="134"/>
      <c r="AD884" s="134"/>
      <c r="AE884" s="134"/>
      <c r="AF884" s="117"/>
      <c r="AG884" s="124"/>
      <c r="AH884" s="124"/>
      <c r="AI884" s="124"/>
    </row>
    <row r="885" ht="12.0" customHeight="1">
      <c r="A885" s="112"/>
      <c r="B885" s="112"/>
      <c r="C885" s="112"/>
      <c r="D885" s="117"/>
      <c r="E885" s="114"/>
      <c r="F885" s="117"/>
      <c r="G885" s="117"/>
      <c r="H885" s="136"/>
      <c r="I885" s="117"/>
      <c r="J885" s="117"/>
      <c r="K885" s="118"/>
      <c r="L885" s="119"/>
      <c r="M885" s="120"/>
      <c r="N885" s="135"/>
      <c r="O885" s="120"/>
      <c r="P885" s="119"/>
      <c r="Q885" s="120"/>
      <c r="R885" s="118"/>
      <c r="S885" s="119"/>
      <c r="T885" s="119"/>
      <c r="U885" s="119"/>
      <c r="V885" s="119"/>
      <c r="W885" s="117"/>
      <c r="X885" s="119"/>
      <c r="Y885" s="117"/>
      <c r="Z885" s="117"/>
      <c r="AA885" s="134"/>
      <c r="AB885" s="118"/>
      <c r="AC885" s="134"/>
      <c r="AD885" s="134"/>
      <c r="AE885" s="134"/>
      <c r="AF885" s="117"/>
      <c r="AG885" s="124"/>
      <c r="AH885" s="124"/>
      <c r="AI885" s="124"/>
    </row>
    <row r="886" ht="12.0" customHeight="1">
      <c r="A886" s="112"/>
      <c r="B886" s="112"/>
      <c r="C886" s="112"/>
      <c r="D886" s="117"/>
      <c r="E886" s="114"/>
      <c r="F886" s="117"/>
      <c r="G886" s="117"/>
      <c r="H886" s="136"/>
      <c r="I886" s="117"/>
      <c r="J886" s="117"/>
      <c r="K886" s="118"/>
      <c r="L886" s="119"/>
      <c r="M886" s="120"/>
      <c r="N886" s="135"/>
      <c r="O886" s="120"/>
      <c r="P886" s="119"/>
      <c r="Q886" s="120"/>
      <c r="R886" s="118"/>
      <c r="S886" s="119"/>
      <c r="T886" s="119"/>
      <c r="U886" s="119"/>
      <c r="V886" s="119"/>
      <c r="W886" s="117"/>
      <c r="X886" s="119"/>
      <c r="Y886" s="117"/>
      <c r="Z886" s="117"/>
      <c r="AA886" s="134"/>
      <c r="AB886" s="118"/>
      <c r="AC886" s="134"/>
      <c r="AD886" s="134"/>
      <c r="AE886" s="134"/>
      <c r="AF886" s="117"/>
      <c r="AG886" s="124"/>
      <c r="AH886" s="124"/>
      <c r="AI886" s="124"/>
    </row>
    <row r="887" ht="12.0" customHeight="1">
      <c r="A887" s="112"/>
      <c r="B887" s="112"/>
      <c r="C887" s="112"/>
      <c r="D887" s="117"/>
      <c r="E887" s="114"/>
      <c r="F887" s="117"/>
      <c r="G887" s="117"/>
      <c r="H887" s="136"/>
      <c r="I887" s="117"/>
      <c r="J887" s="117"/>
      <c r="K887" s="118"/>
      <c r="L887" s="119"/>
      <c r="M887" s="120"/>
      <c r="N887" s="135"/>
      <c r="O887" s="120"/>
      <c r="P887" s="119"/>
      <c r="Q887" s="120"/>
      <c r="R887" s="118"/>
      <c r="S887" s="119"/>
      <c r="T887" s="119"/>
      <c r="U887" s="119"/>
      <c r="V887" s="119"/>
      <c r="W887" s="117"/>
      <c r="X887" s="119"/>
      <c r="Y887" s="117"/>
      <c r="Z887" s="117"/>
      <c r="AA887" s="134"/>
      <c r="AB887" s="118"/>
      <c r="AC887" s="134"/>
      <c r="AD887" s="134"/>
      <c r="AE887" s="134"/>
      <c r="AF887" s="117"/>
      <c r="AG887" s="124"/>
      <c r="AH887" s="124"/>
      <c r="AI887" s="124"/>
    </row>
    <row r="888" ht="12.0" customHeight="1">
      <c r="A888" s="112"/>
      <c r="B888" s="112"/>
      <c r="C888" s="112"/>
      <c r="D888" s="117"/>
      <c r="E888" s="114"/>
      <c r="F888" s="117"/>
      <c r="G888" s="117"/>
      <c r="H888" s="136"/>
      <c r="I888" s="117"/>
      <c r="J888" s="117"/>
      <c r="K888" s="118"/>
      <c r="L888" s="119"/>
      <c r="M888" s="120"/>
      <c r="N888" s="135"/>
      <c r="O888" s="120"/>
      <c r="P888" s="119"/>
      <c r="Q888" s="120"/>
      <c r="R888" s="118"/>
      <c r="S888" s="119"/>
      <c r="T888" s="119"/>
      <c r="U888" s="119"/>
      <c r="V888" s="119"/>
      <c r="W888" s="117"/>
      <c r="X888" s="119"/>
      <c r="Y888" s="117"/>
      <c r="Z888" s="117"/>
      <c r="AA888" s="134"/>
      <c r="AB888" s="118"/>
      <c r="AC888" s="134"/>
      <c r="AD888" s="134"/>
      <c r="AE888" s="134"/>
      <c r="AF888" s="117"/>
      <c r="AG888" s="124"/>
      <c r="AH888" s="124"/>
      <c r="AI888" s="124"/>
    </row>
    <row r="889" ht="12.0" customHeight="1">
      <c r="A889" s="112"/>
      <c r="B889" s="112"/>
      <c r="C889" s="112"/>
      <c r="D889" s="117"/>
      <c r="E889" s="114"/>
      <c r="F889" s="117"/>
      <c r="G889" s="117"/>
      <c r="H889" s="136"/>
      <c r="I889" s="117"/>
      <c r="J889" s="117"/>
      <c r="K889" s="118"/>
      <c r="L889" s="119"/>
      <c r="M889" s="120"/>
      <c r="N889" s="135"/>
      <c r="O889" s="120"/>
      <c r="P889" s="119"/>
      <c r="Q889" s="120"/>
      <c r="R889" s="118"/>
      <c r="S889" s="119"/>
      <c r="T889" s="119"/>
      <c r="U889" s="119"/>
      <c r="V889" s="119"/>
      <c r="W889" s="117"/>
      <c r="X889" s="119"/>
      <c r="Y889" s="117"/>
      <c r="Z889" s="117"/>
      <c r="AA889" s="134"/>
      <c r="AB889" s="118"/>
      <c r="AC889" s="134"/>
      <c r="AD889" s="134"/>
      <c r="AE889" s="134"/>
      <c r="AF889" s="117"/>
      <c r="AG889" s="124"/>
      <c r="AH889" s="124"/>
      <c r="AI889" s="124"/>
    </row>
    <row r="890" ht="12.0" customHeight="1">
      <c r="A890" s="112"/>
      <c r="B890" s="112"/>
      <c r="C890" s="112"/>
      <c r="D890" s="117"/>
      <c r="E890" s="114"/>
      <c r="F890" s="117"/>
      <c r="G890" s="117"/>
      <c r="H890" s="136"/>
      <c r="I890" s="117"/>
      <c r="J890" s="117"/>
      <c r="K890" s="118"/>
      <c r="L890" s="119"/>
      <c r="M890" s="120"/>
      <c r="N890" s="135"/>
      <c r="O890" s="120"/>
      <c r="P890" s="119"/>
      <c r="Q890" s="120"/>
      <c r="R890" s="118"/>
      <c r="S890" s="119"/>
      <c r="T890" s="119"/>
      <c r="U890" s="119"/>
      <c r="V890" s="119"/>
      <c r="W890" s="117"/>
      <c r="X890" s="119"/>
      <c r="Y890" s="117"/>
      <c r="Z890" s="117"/>
      <c r="AA890" s="134"/>
      <c r="AB890" s="118"/>
      <c r="AC890" s="134"/>
      <c r="AD890" s="134"/>
      <c r="AE890" s="134"/>
      <c r="AF890" s="117"/>
      <c r="AG890" s="124"/>
      <c r="AH890" s="124"/>
      <c r="AI890" s="124"/>
    </row>
    <row r="891" ht="12.0" customHeight="1">
      <c r="A891" s="112"/>
      <c r="B891" s="112"/>
      <c r="C891" s="112"/>
      <c r="D891" s="117"/>
      <c r="E891" s="114"/>
      <c r="F891" s="117"/>
      <c r="G891" s="117"/>
      <c r="H891" s="136"/>
      <c r="I891" s="117"/>
      <c r="J891" s="117"/>
      <c r="K891" s="118"/>
      <c r="L891" s="119"/>
      <c r="M891" s="120"/>
      <c r="N891" s="135"/>
      <c r="O891" s="120"/>
      <c r="P891" s="119"/>
      <c r="Q891" s="120"/>
      <c r="R891" s="118"/>
      <c r="S891" s="119"/>
      <c r="T891" s="119"/>
      <c r="U891" s="119"/>
      <c r="V891" s="119"/>
      <c r="W891" s="117"/>
      <c r="X891" s="119"/>
      <c r="Y891" s="117"/>
      <c r="Z891" s="117"/>
      <c r="AA891" s="134"/>
      <c r="AB891" s="118"/>
      <c r="AC891" s="134"/>
      <c r="AD891" s="134"/>
      <c r="AE891" s="134"/>
      <c r="AF891" s="117"/>
      <c r="AG891" s="124"/>
      <c r="AH891" s="124"/>
      <c r="AI891" s="124"/>
    </row>
    <row r="892" ht="12.0" customHeight="1">
      <c r="A892" s="112"/>
      <c r="B892" s="112"/>
      <c r="C892" s="112"/>
      <c r="D892" s="117"/>
      <c r="E892" s="114"/>
      <c r="F892" s="117"/>
      <c r="G892" s="117"/>
      <c r="H892" s="136"/>
      <c r="I892" s="117"/>
      <c r="J892" s="117"/>
      <c r="K892" s="118"/>
      <c r="L892" s="119"/>
      <c r="M892" s="120"/>
      <c r="N892" s="135"/>
      <c r="O892" s="120"/>
      <c r="P892" s="119"/>
      <c r="Q892" s="120"/>
      <c r="R892" s="118"/>
      <c r="S892" s="119"/>
      <c r="T892" s="119"/>
      <c r="U892" s="119"/>
      <c r="V892" s="119"/>
      <c r="W892" s="117"/>
      <c r="X892" s="119"/>
      <c r="Y892" s="117"/>
      <c r="Z892" s="117"/>
      <c r="AA892" s="134"/>
      <c r="AB892" s="118"/>
      <c r="AC892" s="134"/>
      <c r="AD892" s="134"/>
      <c r="AE892" s="134"/>
      <c r="AF892" s="117"/>
      <c r="AG892" s="124"/>
      <c r="AH892" s="124"/>
      <c r="AI892" s="124"/>
    </row>
    <row r="893" ht="12.0" customHeight="1">
      <c r="A893" s="112"/>
      <c r="B893" s="112"/>
      <c r="C893" s="112"/>
      <c r="D893" s="117"/>
      <c r="E893" s="114"/>
      <c r="F893" s="117"/>
      <c r="G893" s="117"/>
      <c r="H893" s="136"/>
      <c r="I893" s="117"/>
      <c r="J893" s="117"/>
      <c r="K893" s="118"/>
      <c r="L893" s="119"/>
      <c r="M893" s="120"/>
      <c r="N893" s="135"/>
      <c r="O893" s="120"/>
      <c r="P893" s="119"/>
      <c r="Q893" s="120"/>
      <c r="R893" s="118"/>
      <c r="S893" s="119"/>
      <c r="T893" s="119"/>
      <c r="U893" s="119"/>
      <c r="V893" s="119"/>
      <c r="W893" s="117"/>
      <c r="X893" s="119"/>
      <c r="Y893" s="117"/>
      <c r="Z893" s="117"/>
      <c r="AA893" s="134"/>
      <c r="AB893" s="118"/>
      <c r="AC893" s="134"/>
      <c r="AD893" s="134"/>
      <c r="AE893" s="134"/>
      <c r="AF893" s="117"/>
      <c r="AG893" s="124"/>
      <c r="AH893" s="124"/>
      <c r="AI893" s="124"/>
    </row>
    <row r="894" ht="12.0" customHeight="1">
      <c r="A894" s="112"/>
      <c r="B894" s="112"/>
      <c r="C894" s="112"/>
      <c r="D894" s="117"/>
      <c r="E894" s="114"/>
      <c r="F894" s="117"/>
      <c r="G894" s="117"/>
      <c r="H894" s="136"/>
      <c r="I894" s="117"/>
      <c r="J894" s="117"/>
      <c r="K894" s="118"/>
      <c r="L894" s="119"/>
      <c r="M894" s="120"/>
      <c r="N894" s="135"/>
      <c r="O894" s="120"/>
      <c r="P894" s="119"/>
      <c r="Q894" s="120"/>
      <c r="R894" s="118"/>
      <c r="S894" s="119"/>
      <c r="T894" s="119"/>
      <c r="U894" s="119"/>
      <c r="V894" s="119"/>
      <c r="W894" s="117"/>
      <c r="X894" s="119"/>
      <c r="Y894" s="117"/>
      <c r="Z894" s="117"/>
      <c r="AA894" s="134"/>
      <c r="AB894" s="118"/>
      <c r="AC894" s="134"/>
      <c r="AD894" s="134"/>
      <c r="AE894" s="134"/>
      <c r="AF894" s="117"/>
      <c r="AG894" s="124"/>
      <c r="AH894" s="124"/>
      <c r="AI894" s="124"/>
    </row>
    <row r="895" ht="12.0" customHeight="1">
      <c r="A895" s="112"/>
      <c r="B895" s="112"/>
      <c r="C895" s="112"/>
      <c r="D895" s="117"/>
      <c r="E895" s="114"/>
      <c r="F895" s="117"/>
      <c r="G895" s="117"/>
      <c r="H895" s="136"/>
      <c r="I895" s="117"/>
      <c r="J895" s="117"/>
      <c r="K895" s="118"/>
      <c r="L895" s="119"/>
      <c r="M895" s="120"/>
      <c r="N895" s="135"/>
      <c r="O895" s="120"/>
      <c r="P895" s="119"/>
      <c r="Q895" s="120"/>
      <c r="R895" s="118"/>
      <c r="S895" s="119"/>
      <c r="T895" s="119"/>
      <c r="U895" s="119"/>
      <c r="V895" s="119"/>
      <c r="W895" s="117"/>
      <c r="X895" s="119"/>
      <c r="Y895" s="117"/>
      <c r="Z895" s="117"/>
      <c r="AA895" s="134"/>
      <c r="AB895" s="118"/>
      <c r="AC895" s="134"/>
      <c r="AD895" s="134"/>
      <c r="AE895" s="134"/>
      <c r="AF895" s="117"/>
      <c r="AG895" s="124"/>
      <c r="AH895" s="124"/>
      <c r="AI895" s="124"/>
    </row>
    <row r="896" ht="12.0" customHeight="1">
      <c r="A896" s="112"/>
      <c r="B896" s="112"/>
      <c r="C896" s="112"/>
      <c r="D896" s="117"/>
      <c r="E896" s="114"/>
      <c r="F896" s="117"/>
      <c r="G896" s="117"/>
      <c r="H896" s="136"/>
      <c r="I896" s="117"/>
      <c r="J896" s="117"/>
      <c r="K896" s="118"/>
      <c r="L896" s="119"/>
      <c r="M896" s="120"/>
      <c r="N896" s="135"/>
      <c r="O896" s="120"/>
      <c r="P896" s="119"/>
      <c r="Q896" s="120"/>
      <c r="R896" s="118"/>
      <c r="S896" s="119"/>
      <c r="T896" s="119"/>
      <c r="U896" s="119"/>
      <c r="V896" s="119"/>
      <c r="W896" s="117"/>
      <c r="X896" s="119"/>
      <c r="Y896" s="117"/>
      <c r="Z896" s="117"/>
      <c r="AA896" s="134"/>
      <c r="AB896" s="118"/>
      <c r="AC896" s="134"/>
      <c r="AD896" s="134"/>
      <c r="AE896" s="134"/>
      <c r="AF896" s="117"/>
      <c r="AG896" s="124"/>
      <c r="AH896" s="124"/>
      <c r="AI896" s="124"/>
    </row>
    <row r="897" ht="12.0" customHeight="1">
      <c r="A897" s="112"/>
      <c r="B897" s="112"/>
      <c r="C897" s="112"/>
      <c r="D897" s="117"/>
      <c r="E897" s="114"/>
      <c r="F897" s="117"/>
      <c r="G897" s="117"/>
      <c r="H897" s="136"/>
      <c r="I897" s="117"/>
      <c r="J897" s="117"/>
      <c r="K897" s="118"/>
      <c r="L897" s="119"/>
      <c r="M897" s="120"/>
      <c r="N897" s="135"/>
      <c r="O897" s="120"/>
      <c r="P897" s="119"/>
      <c r="Q897" s="120"/>
      <c r="R897" s="118"/>
      <c r="S897" s="119"/>
      <c r="T897" s="119"/>
      <c r="U897" s="119"/>
      <c r="V897" s="119"/>
      <c r="W897" s="117"/>
      <c r="X897" s="119"/>
      <c r="Y897" s="117"/>
      <c r="Z897" s="117"/>
      <c r="AA897" s="134"/>
      <c r="AB897" s="118"/>
      <c r="AC897" s="134"/>
      <c r="AD897" s="134"/>
      <c r="AE897" s="134"/>
      <c r="AF897" s="117"/>
      <c r="AG897" s="124"/>
      <c r="AH897" s="124"/>
      <c r="AI897" s="124"/>
    </row>
    <row r="898" ht="12.0" customHeight="1">
      <c r="A898" s="112"/>
      <c r="B898" s="112"/>
      <c r="C898" s="112"/>
      <c r="D898" s="117"/>
      <c r="E898" s="114"/>
      <c r="F898" s="117"/>
      <c r="G898" s="117"/>
      <c r="H898" s="136"/>
      <c r="I898" s="117"/>
      <c r="J898" s="117"/>
      <c r="K898" s="118"/>
      <c r="L898" s="119"/>
      <c r="M898" s="120"/>
      <c r="N898" s="135"/>
      <c r="O898" s="120"/>
      <c r="P898" s="119"/>
      <c r="Q898" s="120"/>
      <c r="R898" s="118"/>
      <c r="S898" s="119"/>
      <c r="T898" s="119"/>
      <c r="U898" s="119"/>
      <c r="V898" s="119"/>
      <c r="W898" s="117"/>
      <c r="X898" s="119"/>
      <c r="Y898" s="117"/>
      <c r="Z898" s="117"/>
      <c r="AA898" s="134"/>
      <c r="AB898" s="118"/>
      <c r="AC898" s="134"/>
      <c r="AD898" s="134"/>
      <c r="AE898" s="134"/>
      <c r="AF898" s="117"/>
      <c r="AG898" s="124"/>
      <c r="AH898" s="124"/>
      <c r="AI898" s="124"/>
    </row>
    <row r="899" ht="12.0" customHeight="1">
      <c r="A899" s="112"/>
      <c r="B899" s="112"/>
      <c r="C899" s="112"/>
      <c r="D899" s="117"/>
      <c r="E899" s="114"/>
      <c r="F899" s="117"/>
      <c r="G899" s="117"/>
      <c r="H899" s="136"/>
      <c r="I899" s="117"/>
      <c r="J899" s="117"/>
      <c r="K899" s="118"/>
      <c r="L899" s="119"/>
      <c r="M899" s="120"/>
      <c r="N899" s="135"/>
      <c r="O899" s="120"/>
      <c r="P899" s="119"/>
      <c r="Q899" s="120"/>
      <c r="R899" s="118"/>
      <c r="S899" s="119"/>
      <c r="T899" s="119"/>
      <c r="U899" s="119"/>
      <c r="V899" s="119"/>
      <c r="W899" s="117"/>
      <c r="X899" s="119"/>
      <c r="Y899" s="117"/>
      <c r="Z899" s="117"/>
      <c r="AA899" s="134"/>
      <c r="AB899" s="118"/>
      <c r="AC899" s="134"/>
      <c r="AD899" s="134"/>
      <c r="AE899" s="134"/>
      <c r="AF899" s="117"/>
      <c r="AG899" s="124"/>
      <c r="AH899" s="124"/>
      <c r="AI899" s="124"/>
    </row>
    <row r="900" ht="12.0" customHeight="1">
      <c r="A900" s="112"/>
      <c r="B900" s="112"/>
      <c r="C900" s="112"/>
      <c r="D900" s="117"/>
      <c r="E900" s="114"/>
      <c r="F900" s="117"/>
      <c r="G900" s="117"/>
      <c r="H900" s="136"/>
      <c r="I900" s="117"/>
      <c r="J900" s="117"/>
      <c r="K900" s="118"/>
      <c r="L900" s="119"/>
      <c r="M900" s="120"/>
      <c r="N900" s="135"/>
      <c r="O900" s="120"/>
      <c r="P900" s="119"/>
      <c r="Q900" s="120"/>
      <c r="R900" s="118"/>
      <c r="S900" s="119"/>
      <c r="T900" s="119"/>
      <c r="U900" s="119"/>
      <c r="V900" s="119"/>
      <c r="W900" s="117"/>
      <c r="X900" s="119"/>
      <c r="Y900" s="117"/>
      <c r="Z900" s="117"/>
      <c r="AA900" s="134"/>
      <c r="AB900" s="118"/>
      <c r="AC900" s="134"/>
      <c r="AD900" s="134"/>
      <c r="AE900" s="134"/>
      <c r="AF900" s="117"/>
      <c r="AG900" s="124"/>
      <c r="AH900" s="124"/>
      <c r="AI900" s="124"/>
    </row>
    <row r="901" ht="12.0" customHeight="1">
      <c r="A901" s="112"/>
      <c r="B901" s="112"/>
      <c r="C901" s="112"/>
      <c r="D901" s="117"/>
      <c r="E901" s="114"/>
      <c r="F901" s="117"/>
      <c r="G901" s="117"/>
      <c r="H901" s="136"/>
      <c r="I901" s="117"/>
      <c r="J901" s="117"/>
      <c r="K901" s="118"/>
      <c r="L901" s="119"/>
      <c r="M901" s="120"/>
      <c r="N901" s="135"/>
      <c r="O901" s="120"/>
      <c r="P901" s="119"/>
      <c r="Q901" s="120"/>
      <c r="R901" s="118"/>
      <c r="S901" s="119"/>
      <c r="T901" s="119"/>
      <c r="U901" s="119"/>
      <c r="V901" s="119"/>
      <c r="W901" s="117"/>
      <c r="X901" s="119"/>
      <c r="Y901" s="117"/>
      <c r="Z901" s="117"/>
      <c r="AA901" s="134"/>
      <c r="AB901" s="118"/>
      <c r="AC901" s="134"/>
      <c r="AD901" s="134"/>
      <c r="AE901" s="134"/>
      <c r="AF901" s="117"/>
      <c r="AG901" s="124"/>
      <c r="AH901" s="124"/>
      <c r="AI901" s="124"/>
    </row>
    <row r="902" ht="12.0" customHeight="1">
      <c r="A902" s="112"/>
      <c r="B902" s="112"/>
      <c r="C902" s="112"/>
      <c r="D902" s="117"/>
      <c r="E902" s="114"/>
      <c r="F902" s="117"/>
      <c r="G902" s="117"/>
      <c r="H902" s="136"/>
      <c r="I902" s="117"/>
      <c r="J902" s="117"/>
      <c r="K902" s="118"/>
      <c r="L902" s="119"/>
      <c r="M902" s="120"/>
      <c r="N902" s="135"/>
      <c r="O902" s="120"/>
      <c r="P902" s="119"/>
      <c r="Q902" s="120"/>
      <c r="R902" s="118"/>
      <c r="S902" s="119"/>
      <c r="T902" s="119"/>
      <c r="U902" s="119"/>
      <c r="V902" s="119"/>
      <c r="W902" s="117"/>
      <c r="X902" s="119"/>
      <c r="Y902" s="117"/>
      <c r="Z902" s="117"/>
      <c r="AA902" s="134"/>
      <c r="AB902" s="118"/>
      <c r="AC902" s="134"/>
      <c r="AD902" s="134"/>
      <c r="AE902" s="134"/>
      <c r="AF902" s="117"/>
      <c r="AG902" s="124"/>
      <c r="AH902" s="124"/>
      <c r="AI902" s="124"/>
    </row>
    <row r="903" ht="12.0" customHeight="1">
      <c r="A903" s="112"/>
      <c r="B903" s="112"/>
      <c r="C903" s="112"/>
      <c r="D903" s="117"/>
      <c r="E903" s="114"/>
      <c r="F903" s="117"/>
      <c r="G903" s="117"/>
      <c r="H903" s="136"/>
      <c r="I903" s="117"/>
      <c r="J903" s="117"/>
      <c r="K903" s="118"/>
      <c r="L903" s="119"/>
      <c r="M903" s="120"/>
      <c r="N903" s="135"/>
      <c r="O903" s="120"/>
      <c r="P903" s="119"/>
      <c r="Q903" s="120"/>
      <c r="R903" s="118"/>
      <c r="S903" s="119"/>
      <c r="T903" s="119"/>
      <c r="U903" s="119"/>
      <c r="V903" s="119"/>
      <c r="W903" s="117"/>
      <c r="X903" s="119"/>
      <c r="Y903" s="117"/>
      <c r="Z903" s="117"/>
      <c r="AA903" s="134"/>
      <c r="AB903" s="118"/>
      <c r="AC903" s="134"/>
      <c r="AD903" s="134"/>
      <c r="AE903" s="134"/>
      <c r="AF903" s="117"/>
      <c r="AG903" s="124"/>
      <c r="AH903" s="124"/>
      <c r="AI903" s="124"/>
    </row>
    <row r="904" ht="12.0" customHeight="1">
      <c r="A904" s="112"/>
      <c r="B904" s="112"/>
      <c r="C904" s="112"/>
      <c r="D904" s="117"/>
      <c r="E904" s="114"/>
      <c r="F904" s="117"/>
      <c r="G904" s="117"/>
      <c r="H904" s="136"/>
      <c r="I904" s="117"/>
      <c r="J904" s="117"/>
      <c r="K904" s="118"/>
      <c r="L904" s="119"/>
      <c r="M904" s="120"/>
      <c r="N904" s="135"/>
      <c r="O904" s="120"/>
      <c r="P904" s="119"/>
      <c r="Q904" s="120"/>
      <c r="R904" s="118"/>
      <c r="S904" s="119"/>
      <c r="T904" s="119"/>
      <c r="U904" s="119"/>
      <c r="V904" s="119"/>
      <c r="W904" s="117"/>
      <c r="X904" s="119"/>
      <c r="Y904" s="117"/>
      <c r="Z904" s="117"/>
      <c r="AA904" s="134"/>
      <c r="AB904" s="118"/>
      <c r="AC904" s="134"/>
      <c r="AD904" s="134"/>
      <c r="AE904" s="134"/>
      <c r="AF904" s="117"/>
      <c r="AG904" s="124"/>
      <c r="AH904" s="124"/>
      <c r="AI904" s="124"/>
    </row>
    <row r="905" ht="12.0" customHeight="1">
      <c r="A905" s="112"/>
      <c r="B905" s="112"/>
      <c r="C905" s="112"/>
      <c r="D905" s="117"/>
      <c r="E905" s="114"/>
      <c r="F905" s="117"/>
      <c r="G905" s="117"/>
      <c r="H905" s="136"/>
      <c r="I905" s="117"/>
      <c r="J905" s="117"/>
      <c r="K905" s="118"/>
      <c r="L905" s="119"/>
      <c r="M905" s="120"/>
      <c r="N905" s="135"/>
      <c r="O905" s="120"/>
      <c r="P905" s="119"/>
      <c r="Q905" s="120"/>
      <c r="R905" s="118"/>
      <c r="S905" s="119"/>
      <c r="T905" s="119"/>
      <c r="U905" s="119"/>
      <c r="V905" s="119"/>
      <c r="W905" s="117"/>
      <c r="X905" s="119"/>
      <c r="Y905" s="117"/>
      <c r="Z905" s="117"/>
      <c r="AA905" s="134"/>
      <c r="AB905" s="118"/>
      <c r="AC905" s="134"/>
      <c r="AD905" s="134"/>
      <c r="AE905" s="134"/>
      <c r="AF905" s="117"/>
      <c r="AG905" s="124"/>
      <c r="AH905" s="124"/>
      <c r="AI905" s="124"/>
    </row>
    <row r="906" ht="12.0" customHeight="1">
      <c r="A906" s="112"/>
      <c r="B906" s="112"/>
      <c r="C906" s="112"/>
      <c r="D906" s="117"/>
      <c r="E906" s="114"/>
      <c r="F906" s="117"/>
      <c r="G906" s="117"/>
      <c r="H906" s="136"/>
      <c r="I906" s="117"/>
      <c r="J906" s="117"/>
      <c r="K906" s="118"/>
      <c r="L906" s="119"/>
      <c r="M906" s="120"/>
      <c r="N906" s="135"/>
      <c r="O906" s="120"/>
      <c r="P906" s="119"/>
      <c r="Q906" s="120"/>
      <c r="R906" s="118"/>
      <c r="S906" s="119"/>
      <c r="T906" s="119"/>
      <c r="U906" s="119"/>
      <c r="V906" s="119"/>
      <c r="W906" s="117"/>
      <c r="X906" s="119"/>
      <c r="Y906" s="117"/>
      <c r="Z906" s="117"/>
      <c r="AA906" s="134"/>
      <c r="AB906" s="118"/>
      <c r="AC906" s="134"/>
      <c r="AD906" s="134"/>
      <c r="AE906" s="134"/>
      <c r="AF906" s="117"/>
      <c r="AG906" s="124"/>
      <c r="AH906" s="124"/>
      <c r="AI906" s="124"/>
    </row>
    <row r="907" ht="12.0" customHeight="1">
      <c r="A907" s="112"/>
      <c r="B907" s="112"/>
      <c r="C907" s="112"/>
      <c r="D907" s="117"/>
      <c r="E907" s="114"/>
      <c r="F907" s="117"/>
      <c r="G907" s="117"/>
      <c r="H907" s="136"/>
      <c r="I907" s="117"/>
      <c r="J907" s="117"/>
      <c r="K907" s="118"/>
      <c r="L907" s="119"/>
      <c r="M907" s="120"/>
      <c r="N907" s="135"/>
      <c r="O907" s="120"/>
      <c r="P907" s="119"/>
      <c r="Q907" s="120"/>
      <c r="R907" s="118"/>
      <c r="S907" s="119"/>
      <c r="T907" s="119"/>
      <c r="U907" s="119"/>
      <c r="V907" s="119"/>
      <c r="W907" s="117"/>
      <c r="X907" s="119"/>
      <c r="Y907" s="117"/>
      <c r="Z907" s="117"/>
      <c r="AA907" s="134"/>
      <c r="AB907" s="118"/>
      <c r="AC907" s="134"/>
      <c r="AD907" s="134"/>
      <c r="AE907" s="134"/>
      <c r="AF907" s="117"/>
      <c r="AG907" s="124"/>
      <c r="AH907" s="124"/>
      <c r="AI907" s="124"/>
    </row>
    <row r="908" ht="12.0" customHeight="1">
      <c r="A908" s="112"/>
      <c r="B908" s="112"/>
      <c r="C908" s="112"/>
      <c r="D908" s="117"/>
      <c r="E908" s="114"/>
      <c r="F908" s="117"/>
      <c r="G908" s="117"/>
      <c r="H908" s="136"/>
      <c r="I908" s="117"/>
      <c r="J908" s="117"/>
      <c r="K908" s="118"/>
      <c r="L908" s="119"/>
      <c r="M908" s="120"/>
      <c r="N908" s="135"/>
      <c r="O908" s="120"/>
      <c r="P908" s="119"/>
      <c r="Q908" s="120"/>
      <c r="R908" s="118"/>
      <c r="S908" s="119"/>
      <c r="T908" s="119"/>
      <c r="U908" s="119"/>
      <c r="V908" s="119"/>
      <c r="W908" s="117"/>
      <c r="X908" s="119"/>
      <c r="Y908" s="117"/>
      <c r="Z908" s="117"/>
      <c r="AA908" s="134"/>
      <c r="AB908" s="118"/>
      <c r="AC908" s="134"/>
      <c r="AD908" s="134"/>
      <c r="AE908" s="134"/>
      <c r="AF908" s="117"/>
      <c r="AG908" s="124"/>
      <c r="AH908" s="124"/>
      <c r="AI908" s="124"/>
    </row>
    <row r="909" ht="12.0" customHeight="1">
      <c r="A909" s="112"/>
      <c r="B909" s="112"/>
      <c r="C909" s="112"/>
      <c r="D909" s="117"/>
      <c r="E909" s="114"/>
      <c r="F909" s="117"/>
      <c r="G909" s="117"/>
      <c r="H909" s="136"/>
      <c r="I909" s="117"/>
      <c r="J909" s="117"/>
      <c r="K909" s="118"/>
      <c r="L909" s="119"/>
      <c r="M909" s="120"/>
      <c r="N909" s="135"/>
      <c r="O909" s="120"/>
      <c r="P909" s="119"/>
      <c r="Q909" s="120"/>
      <c r="R909" s="118"/>
      <c r="S909" s="119"/>
      <c r="T909" s="119"/>
      <c r="U909" s="119"/>
      <c r="V909" s="119"/>
      <c r="W909" s="117"/>
      <c r="X909" s="119"/>
      <c r="Y909" s="117"/>
      <c r="Z909" s="117"/>
      <c r="AA909" s="134"/>
      <c r="AB909" s="118"/>
      <c r="AC909" s="134"/>
      <c r="AD909" s="134"/>
      <c r="AE909" s="134"/>
      <c r="AF909" s="117"/>
      <c r="AG909" s="124"/>
      <c r="AH909" s="124"/>
      <c r="AI909" s="124"/>
    </row>
    <row r="910" ht="12.0" customHeight="1">
      <c r="A910" s="112"/>
      <c r="B910" s="112"/>
      <c r="C910" s="112"/>
      <c r="D910" s="117"/>
      <c r="E910" s="114"/>
      <c r="F910" s="117"/>
      <c r="G910" s="117"/>
      <c r="H910" s="136"/>
      <c r="I910" s="117"/>
      <c r="J910" s="117"/>
      <c r="K910" s="118"/>
      <c r="L910" s="119"/>
      <c r="M910" s="120"/>
      <c r="N910" s="135"/>
      <c r="O910" s="120"/>
      <c r="P910" s="119"/>
      <c r="Q910" s="120"/>
      <c r="R910" s="118"/>
      <c r="S910" s="119"/>
      <c r="T910" s="119"/>
      <c r="U910" s="119"/>
      <c r="V910" s="119"/>
      <c r="W910" s="117"/>
      <c r="X910" s="119"/>
      <c r="Y910" s="117"/>
      <c r="Z910" s="117"/>
      <c r="AA910" s="134"/>
      <c r="AB910" s="118"/>
      <c r="AC910" s="134"/>
      <c r="AD910" s="134"/>
      <c r="AE910" s="134"/>
      <c r="AF910" s="117"/>
      <c r="AG910" s="124"/>
      <c r="AH910" s="124"/>
      <c r="AI910" s="124"/>
    </row>
    <row r="911" ht="12.0" customHeight="1">
      <c r="A911" s="112"/>
      <c r="B911" s="112"/>
      <c r="C911" s="112"/>
      <c r="D911" s="117"/>
      <c r="E911" s="114"/>
      <c r="F911" s="117"/>
      <c r="G911" s="117"/>
      <c r="H911" s="136"/>
      <c r="I911" s="117"/>
      <c r="J911" s="117"/>
      <c r="K911" s="118"/>
      <c r="L911" s="119"/>
      <c r="M911" s="120"/>
      <c r="N911" s="135"/>
      <c r="O911" s="120"/>
      <c r="P911" s="119"/>
      <c r="Q911" s="120"/>
      <c r="R911" s="118"/>
      <c r="S911" s="119"/>
      <c r="T911" s="119"/>
      <c r="U911" s="119"/>
      <c r="V911" s="119"/>
      <c r="W911" s="117"/>
      <c r="X911" s="119"/>
      <c r="Y911" s="117"/>
      <c r="Z911" s="117"/>
      <c r="AA911" s="134"/>
      <c r="AB911" s="118"/>
      <c r="AC911" s="134"/>
      <c r="AD911" s="134"/>
      <c r="AE911" s="134"/>
      <c r="AF911" s="117"/>
      <c r="AG911" s="124"/>
      <c r="AH911" s="124"/>
      <c r="AI911" s="124"/>
    </row>
    <row r="912" ht="12.0" customHeight="1">
      <c r="A912" s="112"/>
      <c r="B912" s="112"/>
      <c r="C912" s="112"/>
      <c r="D912" s="117"/>
      <c r="E912" s="114"/>
      <c r="F912" s="117"/>
      <c r="G912" s="117"/>
      <c r="H912" s="136"/>
      <c r="I912" s="117"/>
      <c r="J912" s="117"/>
      <c r="K912" s="118"/>
      <c r="L912" s="119"/>
      <c r="M912" s="120"/>
      <c r="N912" s="135"/>
      <c r="O912" s="120"/>
      <c r="P912" s="119"/>
      <c r="Q912" s="120"/>
      <c r="R912" s="118"/>
      <c r="S912" s="119"/>
      <c r="T912" s="119"/>
      <c r="U912" s="119"/>
      <c r="V912" s="119"/>
      <c r="W912" s="117"/>
      <c r="X912" s="119"/>
      <c r="Y912" s="117"/>
      <c r="Z912" s="117"/>
      <c r="AA912" s="134"/>
      <c r="AB912" s="118"/>
      <c r="AC912" s="134"/>
      <c r="AD912" s="134"/>
      <c r="AE912" s="134"/>
      <c r="AF912" s="117"/>
      <c r="AG912" s="124"/>
      <c r="AH912" s="124"/>
      <c r="AI912" s="124"/>
    </row>
    <row r="913" ht="12.0" customHeight="1">
      <c r="A913" s="112"/>
      <c r="B913" s="112"/>
      <c r="C913" s="112"/>
      <c r="D913" s="117"/>
      <c r="E913" s="114"/>
      <c r="F913" s="117"/>
      <c r="G913" s="117"/>
      <c r="H913" s="136"/>
      <c r="I913" s="117"/>
      <c r="J913" s="117"/>
      <c r="K913" s="118"/>
      <c r="L913" s="119"/>
      <c r="M913" s="120"/>
      <c r="N913" s="135"/>
      <c r="O913" s="120"/>
      <c r="P913" s="119"/>
      <c r="Q913" s="120"/>
      <c r="R913" s="118"/>
      <c r="S913" s="119"/>
      <c r="T913" s="119"/>
      <c r="U913" s="119"/>
      <c r="V913" s="119"/>
      <c r="W913" s="117"/>
      <c r="X913" s="119"/>
      <c r="Y913" s="117"/>
      <c r="Z913" s="117"/>
      <c r="AA913" s="134"/>
      <c r="AB913" s="118"/>
      <c r="AC913" s="134"/>
      <c r="AD913" s="134"/>
      <c r="AE913" s="134"/>
      <c r="AF913" s="117"/>
      <c r="AG913" s="124"/>
      <c r="AH913" s="124"/>
      <c r="AI913" s="124"/>
    </row>
    <row r="914" ht="12.0" customHeight="1">
      <c r="A914" s="112"/>
      <c r="B914" s="112"/>
      <c r="C914" s="112"/>
      <c r="D914" s="117"/>
      <c r="E914" s="114"/>
      <c r="F914" s="117"/>
      <c r="G914" s="117"/>
      <c r="H914" s="136"/>
      <c r="I914" s="117"/>
      <c r="J914" s="117"/>
      <c r="K914" s="118"/>
      <c r="L914" s="119"/>
      <c r="M914" s="120"/>
      <c r="N914" s="135"/>
      <c r="O914" s="120"/>
      <c r="P914" s="119"/>
      <c r="Q914" s="120"/>
      <c r="R914" s="118"/>
      <c r="S914" s="119"/>
      <c r="T914" s="119"/>
      <c r="U914" s="119"/>
      <c r="V914" s="119"/>
      <c r="W914" s="117"/>
      <c r="X914" s="119"/>
      <c r="Y914" s="117"/>
      <c r="Z914" s="117"/>
      <c r="AA914" s="134"/>
      <c r="AB914" s="118"/>
      <c r="AC914" s="134"/>
      <c r="AD914" s="134"/>
      <c r="AE914" s="134"/>
      <c r="AF914" s="117"/>
      <c r="AG914" s="124"/>
      <c r="AH914" s="124"/>
      <c r="AI914" s="124"/>
    </row>
    <row r="915" ht="12.0" customHeight="1">
      <c r="A915" s="112"/>
      <c r="B915" s="112"/>
      <c r="C915" s="112"/>
      <c r="D915" s="117"/>
      <c r="E915" s="114"/>
      <c r="F915" s="117"/>
      <c r="G915" s="117"/>
      <c r="H915" s="136"/>
      <c r="I915" s="117"/>
      <c r="J915" s="117"/>
      <c r="K915" s="118"/>
      <c r="L915" s="119"/>
      <c r="M915" s="120"/>
      <c r="N915" s="135"/>
      <c r="O915" s="120"/>
      <c r="P915" s="119"/>
      <c r="Q915" s="120"/>
      <c r="R915" s="118"/>
      <c r="S915" s="119"/>
      <c r="T915" s="119"/>
      <c r="U915" s="119"/>
      <c r="V915" s="119"/>
      <c r="W915" s="117"/>
      <c r="X915" s="119"/>
      <c r="Y915" s="117"/>
      <c r="Z915" s="117"/>
      <c r="AA915" s="134"/>
      <c r="AB915" s="118"/>
      <c r="AC915" s="134"/>
      <c r="AD915" s="134"/>
      <c r="AE915" s="134"/>
      <c r="AF915" s="117"/>
      <c r="AG915" s="124"/>
      <c r="AH915" s="124"/>
      <c r="AI915" s="124"/>
    </row>
    <row r="916" ht="12.0" customHeight="1">
      <c r="A916" s="112"/>
      <c r="B916" s="112"/>
      <c r="C916" s="112"/>
      <c r="D916" s="117"/>
      <c r="E916" s="114"/>
      <c r="F916" s="117"/>
      <c r="G916" s="117"/>
      <c r="H916" s="136"/>
      <c r="I916" s="117"/>
      <c r="J916" s="117"/>
      <c r="K916" s="118"/>
      <c r="L916" s="119"/>
      <c r="M916" s="120"/>
      <c r="N916" s="135"/>
      <c r="O916" s="120"/>
      <c r="P916" s="119"/>
      <c r="Q916" s="120"/>
      <c r="R916" s="118"/>
      <c r="S916" s="119"/>
      <c r="T916" s="119"/>
      <c r="U916" s="119"/>
      <c r="V916" s="119"/>
      <c r="W916" s="117"/>
      <c r="X916" s="119"/>
      <c r="Y916" s="117"/>
      <c r="Z916" s="117"/>
      <c r="AA916" s="134"/>
      <c r="AB916" s="118"/>
      <c r="AC916" s="134"/>
      <c r="AD916" s="134"/>
      <c r="AE916" s="134"/>
      <c r="AF916" s="117"/>
      <c r="AG916" s="124"/>
      <c r="AH916" s="124"/>
      <c r="AI916" s="124"/>
    </row>
    <row r="917" ht="12.0" customHeight="1">
      <c r="A917" s="112"/>
      <c r="B917" s="112"/>
      <c r="C917" s="112"/>
      <c r="D917" s="117"/>
      <c r="E917" s="114"/>
      <c r="F917" s="117"/>
      <c r="G917" s="117"/>
      <c r="H917" s="136"/>
      <c r="I917" s="117"/>
      <c r="J917" s="117"/>
      <c r="K917" s="118"/>
      <c r="L917" s="119"/>
      <c r="M917" s="120"/>
      <c r="N917" s="135"/>
      <c r="O917" s="120"/>
      <c r="P917" s="119"/>
      <c r="Q917" s="120"/>
      <c r="R917" s="118"/>
      <c r="S917" s="119"/>
      <c r="T917" s="119"/>
      <c r="U917" s="119"/>
      <c r="V917" s="119"/>
      <c r="W917" s="117"/>
      <c r="X917" s="119"/>
      <c r="Y917" s="117"/>
      <c r="Z917" s="117"/>
      <c r="AA917" s="134"/>
      <c r="AB917" s="118"/>
      <c r="AC917" s="134"/>
      <c r="AD917" s="134"/>
      <c r="AE917" s="134"/>
      <c r="AF917" s="117"/>
      <c r="AG917" s="124"/>
      <c r="AH917" s="124"/>
      <c r="AI917" s="124"/>
    </row>
    <row r="918" ht="12.0" customHeight="1">
      <c r="A918" s="112"/>
      <c r="B918" s="112"/>
      <c r="C918" s="112"/>
      <c r="D918" s="117"/>
      <c r="E918" s="114"/>
      <c r="F918" s="117"/>
      <c r="G918" s="117"/>
      <c r="H918" s="136"/>
      <c r="I918" s="117"/>
      <c r="J918" s="117"/>
      <c r="K918" s="118"/>
      <c r="L918" s="119"/>
      <c r="M918" s="120"/>
      <c r="N918" s="135"/>
      <c r="O918" s="120"/>
      <c r="P918" s="119"/>
      <c r="Q918" s="120"/>
      <c r="R918" s="118"/>
      <c r="S918" s="119"/>
      <c r="T918" s="119"/>
      <c r="U918" s="119"/>
      <c r="V918" s="119"/>
      <c r="W918" s="117"/>
      <c r="X918" s="119"/>
      <c r="Y918" s="117"/>
      <c r="Z918" s="117"/>
      <c r="AA918" s="134"/>
      <c r="AB918" s="118"/>
      <c r="AC918" s="134"/>
      <c r="AD918" s="134"/>
      <c r="AE918" s="134"/>
      <c r="AF918" s="117"/>
      <c r="AG918" s="124"/>
      <c r="AH918" s="124"/>
      <c r="AI918" s="124"/>
    </row>
    <row r="919" ht="12.0" customHeight="1">
      <c r="A919" s="112"/>
      <c r="B919" s="112"/>
      <c r="C919" s="112"/>
      <c r="D919" s="117"/>
      <c r="E919" s="114"/>
      <c r="F919" s="117"/>
      <c r="G919" s="117"/>
      <c r="H919" s="136"/>
      <c r="I919" s="117"/>
      <c r="J919" s="117"/>
      <c r="K919" s="118"/>
      <c r="L919" s="119"/>
      <c r="M919" s="120"/>
      <c r="N919" s="135"/>
      <c r="O919" s="120"/>
      <c r="P919" s="119"/>
      <c r="Q919" s="120"/>
      <c r="R919" s="118"/>
      <c r="S919" s="119"/>
      <c r="T919" s="119"/>
      <c r="U919" s="119"/>
      <c r="V919" s="119"/>
      <c r="W919" s="117"/>
      <c r="X919" s="119"/>
      <c r="Y919" s="117"/>
      <c r="Z919" s="117"/>
      <c r="AA919" s="134"/>
      <c r="AB919" s="118"/>
      <c r="AC919" s="134"/>
      <c r="AD919" s="134"/>
      <c r="AE919" s="134"/>
      <c r="AF919" s="117"/>
      <c r="AG919" s="124"/>
      <c r="AH919" s="124"/>
      <c r="AI919" s="124"/>
    </row>
    <row r="920" ht="12.0" customHeight="1">
      <c r="A920" s="112"/>
      <c r="B920" s="112"/>
      <c r="C920" s="112"/>
      <c r="D920" s="117"/>
      <c r="E920" s="114"/>
      <c r="F920" s="117"/>
      <c r="G920" s="117"/>
      <c r="H920" s="136"/>
      <c r="I920" s="117"/>
      <c r="J920" s="117"/>
      <c r="K920" s="118"/>
      <c r="L920" s="119"/>
      <c r="M920" s="120"/>
      <c r="N920" s="135"/>
      <c r="O920" s="120"/>
      <c r="P920" s="119"/>
      <c r="Q920" s="120"/>
      <c r="R920" s="118"/>
      <c r="S920" s="119"/>
      <c r="T920" s="119"/>
      <c r="U920" s="119"/>
      <c r="V920" s="119"/>
      <c r="W920" s="117"/>
      <c r="X920" s="119"/>
      <c r="Y920" s="117"/>
      <c r="Z920" s="117"/>
      <c r="AA920" s="134"/>
      <c r="AB920" s="118"/>
      <c r="AC920" s="134"/>
      <c r="AD920" s="134"/>
      <c r="AE920" s="134"/>
      <c r="AF920" s="117"/>
      <c r="AG920" s="124"/>
      <c r="AH920" s="124"/>
      <c r="AI920" s="124"/>
    </row>
    <row r="921" ht="12.0" customHeight="1">
      <c r="A921" s="112"/>
      <c r="B921" s="112"/>
      <c r="C921" s="112"/>
      <c r="D921" s="117"/>
      <c r="E921" s="114"/>
      <c r="F921" s="117"/>
      <c r="G921" s="117"/>
      <c r="H921" s="136"/>
      <c r="I921" s="117"/>
      <c r="J921" s="117"/>
      <c r="K921" s="118"/>
      <c r="L921" s="119"/>
      <c r="M921" s="120"/>
      <c r="N921" s="135"/>
      <c r="O921" s="120"/>
      <c r="P921" s="119"/>
      <c r="Q921" s="120"/>
      <c r="R921" s="118"/>
      <c r="S921" s="119"/>
      <c r="T921" s="119"/>
      <c r="U921" s="119"/>
      <c r="V921" s="119"/>
      <c r="W921" s="117"/>
      <c r="X921" s="119"/>
      <c r="Y921" s="117"/>
      <c r="Z921" s="117"/>
      <c r="AA921" s="134"/>
      <c r="AB921" s="118"/>
      <c r="AC921" s="134"/>
      <c r="AD921" s="134"/>
      <c r="AE921" s="134"/>
      <c r="AF921" s="117"/>
      <c r="AG921" s="124"/>
      <c r="AH921" s="124"/>
      <c r="AI921" s="124"/>
    </row>
    <row r="922" ht="12.0" customHeight="1">
      <c r="A922" s="112"/>
      <c r="B922" s="112"/>
      <c r="C922" s="112"/>
      <c r="D922" s="117"/>
      <c r="E922" s="114"/>
      <c r="F922" s="117"/>
      <c r="G922" s="117"/>
      <c r="H922" s="136"/>
      <c r="I922" s="117"/>
      <c r="J922" s="117"/>
      <c r="K922" s="118"/>
      <c r="L922" s="119"/>
      <c r="M922" s="120"/>
      <c r="N922" s="135"/>
      <c r="O922" s="120"/>
      <c r="P922" s="119"/>
      <c r="Q922" s="120"/>
      <c r="R922" s="118"/>
      <c r="S922" s="119"/>
      <c r="T922" s="119"/>
      <c r="U922" s="119"/>
      <c r="V922" s="119"/>
      <c r="W922" s="117"/>
      <c r="X922" s="119"/>
      <c r="Y922" s="117"/>
      <c r="Z922" s="117"/>
      <c r="AA922" s="134"/>
      <c r="AB922" s="118"/>
      <c r="AC922" s="134"/>
      <c r="AD922" s="134"/>
      <c r="AE922" s="134"/>
      <c r="AF922" s="117"/>
      <c r="AG922" s="124"/>
      <c r="AH922" s="124"/>
      <c r="AI922" s="124"/>
    </row>
    <row r="923" ht="12.0" customHeight="1">
      <c r="A923" s="112"/>
      <c r="B923" s="112"/>
      <c r="C923" s="112"/>
      <c r="D923" s="117"/>
      <c r="E923" s="114"/>
      <c r="F923" s="117"/>
      <c r="G923" s="117"/>
      <c r="H923" s="136"/>
      <c r="I923" s="117"/>
      <c r="J923" s="117"/>
      <c r="K923" s="118"/>
      <c r="L923" s="119"/>
      <c r="M923" s="120"/>
      <c r="N923" s="135"/>
      <c r="O923" s="120"/>
      <c r="P923" s="119"/>
      <c r="Q923" s="120"/>
      <c r="R923" s="118"/>
      <c r="S923" s="119"/>
      <c r="T923" s="119"/>
      <c r="U923" s="119"/>
      <c r="V923" s="119"/>
      <c r="W923" s="117"/>
      <c r="X923" s="119"/>
      <c r="Y923" s="117"/>
      <c r="Z923" s="117"/>
      <c r="AA923" s="134"/>
      <c r="AB923" s="118"/>
      <c r="AC923" s="134"/>
      <c r="AD923" s="134"/>
      <c r="AE923" s="134"/>
      <c r="AF923" s="117"/>
      <c r="AG923" s="124"/>
      <c r="AH923" s="124"/>
      <c r="AI923" s="124"/>
    </row>
    <row r="924" ht="12.0" customHeight="1">
      <c r="A924" s="112"/>
      <c r="B924" s="112"/>
      <c r="C924" s="112"/>
      <c r="D924" s="117"/>
      <c r="E924" s="114"/>
      <c r="F924" s="117"/>
      <c r="G924" s="117"/>
      <c r="H924" s="136"/>
      <c r="I924" s="117"/>
      <c r="J924" s="117"/>
      <c r="K924" s="118"/>
      <c r="L924" s="119"/>
      <c r="M924" s="120"/>
      <c r="N924" s="135"/>
      <c r="O924" s="120"/>
      <c r="P924" s="119"/>
      <c r="Q924" s="120"/>
      <c r="R924" s="118"/>
      <c r="S924" s="119"/>
      <c r="T924" s="119"/>
      <c r="U924" s="119"/>
      <c r="V924" s="119"/>
      <c r="W924" s="117"/>
      <c r="X924" s="119"/>
      <c r="Y924" s="117"/>
      <c r="Z924" s="117"/>
      <c r="AA924" s="134"/>
      <c r="AB924" s="118"/>
      <c r="AC924" s="134"/>
      <c r="AD924" s="134"/>
      <c r="AE924" s="134"/>
      <c r="AF924" s="117"/>
      <c r="AG924" s="124"/>
      <c r="AH924" s="124"/>
      <c r="AI924" s="124"/>
    </row>
    <row r="925" ht="12.0" customHeight="1">
      <c r="A925" s="112"/>
      <c r="B925" s="112"/>
      <c r="C925" s="112"/>
      <c r="D925" s="117"/>
      <c r="E925" s="114"/>
      <c r="F925" s="117"/>
      <c r="G925" s="117"/>
      <c r="H925" s="136"/>
      <c r="I925" s="117"/>
      <c r="J925" s="117"/>
      <c r="K925" s="118"/>
      <c r="L925" s="119"/>
      <c r="M925" s="120"/>
      <c r="N925" s="135"/>
      <c r="O925" s="120"/>
      <c r="P925" s="119"/>
      <c r="Q925" s="120"/>
      <c r="R925" s="118"/>
      <c r="S925" s="119"/>
      <c r="T925" s="119"/>
      <c r="U925" s="119"/>
      <c r="V925" s="119"/>
      <c r="W925" s="117"/>
      <c r="X925" s="119"/>
      <c r="Y925" s="117"/>
      <c r="Z925" s="117"/>
      <c r="AA925" s="134"/>
      <c r="AB925" s="118"/>
      <c r="AC925" s="134"/>
      <c r="AD925" s="134"/>
      <c r="AE925" s="134"/>
      <c r="AF925" s="117"/>
      <c r="AG925" s="124"/>
      <c r="AH925" s="124"/>
      <c r="AI925" s="124"/>
    </row>
    <row r="926" ht="12.0" customHeight="1">
      <c r="A926" s="112"/>
      <c r="B926" s="112"/>
      <c r="C926" s="112"/>
      <c r="D926" s="117"/>
      <c r="E926" s="114"/>
      <c r="F926" s="117"/>
      <c r="G926" s="117"/>
      <c r="H926" s="136"/>
      <c r="I926" s="117"/>
      <c r="J926" s="117"/>
      <c r="K926" s="118"/>
      <c r="L926" s="119"/>
      <c r="M926" s="120"/>
      <c r="N926" s="135"/>
      <c r="O926" s="120"/>
      <c r="P926" s="119"/>
      <c r="Q926" s="120"/>
      <c r="R926" s="118"/>
      <c r="S926" s="119"/>
      <c r="T926" s="119"/>
      <c r="U926" s="119"/>
      <c r="V926" s="119"/>
      <c r="W926" s="117"/>
      <c r="X926" s="119"/>
      <c r="Y926" s="117"/>
      <c r="Z926" s="117"/>
      <c r="AA926" s="134"/>
      <c r="AB926" s="118"/>
      <c r="AC926" s="134"/>
      <c r="AD926" s="134"/>
      <c r="AE926" s="134"/>
      <c r="AF926" s="117"/>
      <c r="AG926" s="124"/>
      <c r="AH926" s="124"/>
      <c r="AI926" s="124"/>
    </row>
    <row r="927" ht="12.0" customHeight="1">
      <c r="A927" s="112"/>
      <c r="B927" s="112"/>
      <c r="C927" s="112"/>
      <c r="D927" s="117"/>
      <c r="E927" s="114"/>
      <c r="F927" s="117"/>
      <c r="G927" s="117"/>
      <c r="H927" s="136"/>
      <c r="I927" s="117"/>
      <c r="J927" s="117"/>
      <c r="K927" s="118"/>
      <c r="L927" s="119"/>
      <c r="M927" s="120"/>
      <c r="N927" s="135"/>
      <c r="O927" s="120"/>
      <c r="P927" s="119"/>
      <c r="Q927" s="120"/>
      <c r="R927" s="118"/>
      <c r="S927" s="119"/>
      <c r="T927" s="119"/>
      <c r="U927" s="119"/>
      <c r="V927" s="119"/>
      <c r="W927" s="117"/>
      <c r="X927" s="119"/>
      <c r="Y927" s="117"/>
      <c r="Z927" s="117"/>
      <c r="AA927" s="134"/>
      <c r="AB927" s="118"/>
      <c r="AC927" s="134"/>
      <c r="AD927" s="134"/>
      <c r="AE927" s="134"/>
      <c r="AF927" s="117"/>
      <c r="AG927" s="124"/>
      <c r="AH927" s="124"/>
      <c r="AI927" s="124"/>
    </row>
    <row r="928" ht="12.0" customHeight="1">
      <c r="A928" s="112"/>
      <c r="B928" s="112"/>
      <c r="C928" s="112"/>
      <c r="D928" s="117"/>
      <c r="E928" s="114"/>
      <c r="F928" s="117"/>
      <c r="G928" s="117"/>
      <c r="H928" s="136"/>
      <c r="I928" s="117"/>
      <c r="J928" s="117"/>
      <c r="K928" s="118"/>
      <c r="L928" s="119"/>
      <c r="M928" s="120"/>
      <c r="N928" s="135"/>
      <c r="O928" s="120"/>
      <c r="P928" s="119"/>
      <c r="Q928" s="120"/>
      <c r="R928" s="118"/>
      <c r="S928" s="119"/>
      <c r="T928" s="119"/>
      <c r="U928" s="119"/>
      <c r="V928" s="119"/>
      <c r="W928" s="117"/>
      <c r="X928" s="119"/>
      <c r="Y928" s="117"/>
      <c r="Z928" s="117"/>
      <c r="AA928" s="134"/>
      <c r="AB928" s="118"/>
      <c r="AC928" s="134"/>
      <c r="AD928" s="134"/>
      <c r="AE928" s="134"/>
      <c r="AF928" s="117"/>
      <c r="AG928" s="124"/>
      <c r="AH928" s="124"/>
      <c r="AI928" s="124"/>
    </row>
    <row r="929" ht="12.0" customHeight="1">
      <c r="A929" s="112"/>
      <c r="B929" s="112"/>
      <c r="C929" s="112"/>
      <c r="D929" s="117"/>
      <c r="E929" s="114"/>
      <c r="F929" s="117"/>
      <c r="G929" s="117"/>
      <c r="H929" s="136"/>
      <c r="I929" s="117"/>
      <c r="J929" s="117"/>
      <c r="K929" s="118"/>
      <c r="L929" s="119"/>
      <c r="M929" s="120"/>
      <c r="N929" s="135"/>
      <c r="O929" s="120"/>
      <c r="P929" s="119"/>
      <c r="Q929" s="120"/>
      <c r="R929" s="118"/>
      <c r="S929" s="119"/>
      <c r="T929" s="119"/>
      <c r="U929" s="119"/>
      <c r="V929" s="119"/>
      <c r="W929" s="117"/>
      <c r="X929" s="119"/>
      <c r="Y929" s="117"/>
      <c r="Z929" s="117"/>
      <c r="AA929" s="134"/>
      <c r="AB929" s="118"/>
      <c r="AC929" s="134"/>
      <c r="AD929" s="134"/>
      <c r="AE929" s="134"/>
      <c r="AF929" s="117"/>
      <c r="AG929" s="124"/>
      <c r="AH929" s="124"/>
      <c r="AI929" s="124"/>
    </row>
    <row r="930" ht="12.0" customHeight="1">
      <c r="A930" s="112"/>
      <c r="B930" s="112"/>
      <c r="C930" s="112"/>
      <c r="D930" s="117"/>
      <c r="E930" s="114"/>
      <c r="F930" s="117"/>
      <c r="G930" s="117"/>
      <c r="H930" s="136"/>
      <c r="I930" s="117"/>
      <c r="J930" s="117"/>
      <c r="K930" s="118"/>
      <c r="L930" s="119"/>
      <c r="M930" s="120"/>
      <c r="N930" s="135"/>
      <c r="O930" s="120"/>
      <c r="P930" s="119"/>
      <c r="Q930" s="120"/>
      <c r="R930" s="118"/>
      <c r="S930" s="119"/>
      <c r="T930" s="119"/>
      <c r="U930" s="119"/>
      <c r="V930" s="119"/>
      <c r="W930" s="117"/>
      <c r="X930" s="119"/>
      <c r="Y930" s="117"/>
      <c r="Z930" s="117"/>
      <c r="AA930" s="134"/>
      <c r="AB930" s="118"/>
      <c r="AC930" s="134"/>
      <c r="AD930" s="134"/>
      <c r="AE930" s="134"/>
      <c r="AF930" s="117"/>
      <c r="AG930" s="124"/>
      <c r="AH930" s="124"/>
      <c r="AI930" s="124"/>
    </row>
    <row r="931" ht="12.0" customHeight="1">
      <c r="A931" s="112"/>
      <c r="B931" s="112"/>
      <c r="C931" s="112"/>
      <c r="D931" s="117"/>
      <c r="E931" s="114"/>
      <c r="F931" s="117"/>
      <c r="G931" s="117"/>
      <c r="H931" s="136"/>
      <c r="I931" s="117"/>
      <c r="J931" s="117"/>
      <c r="K931" s="118"/>
      <c r="L931" s="119"/>
      <c r="M931" s="120"/>
      <c r="N931" s="135"/>
      <c r="O931" s="120"/>
      <c r="P931" s="119"/>
      <c r="Q931" s="120"/>
      <c r="R931" s="118"/>
      <c r="S931" s="119"/>
      <c r="T931" s="119"/>
      <c r="U931" s="119"/>
      <c r="V931" s="119"/>
      <c r="W931" s="117"/>
      <c r="X931" s="119"/>
      <c r="Y931" s="117"/>
      <c r="Z931" s="117"/>
      <c r="AA931" s="134"/>
      <c r="AB931" s="118"/>
      <c r="AC931" s="134"/>
      <c r="AD931" s="134"/>
      <c r="AE931" s="134"/>
      <c r="AF931" s="117"/>
      <c r="AG931" s="124"/>
      <c r="AH931" s="124"/>
      <c r="AI931" s="124"/>
    </row>
    <row r="932" ht="12.0" customHeight="1">
      <c r="A932" s="112"/>
      <c r="B932" s="112"/>
      <c r="C932" s="112"/>
      <c r="D932" s="117"/>
      <c r="E932" s="114"/>
      <c r="F932" s="117"/>
      <c r="G932" s="117"/>
      <c r="H932" s="136"/>
      <c r="I932" s="117"/>
      <c r="J932" s="117"/>
      <c r="K932" s="118"/>
      <c r="L932" s="119"/>
      <c r="M932" s="120"/>
      <c r="N932" s="135"/>
      <c r="O932" s="120"/>
      <c r="P932" s="119"/>
      <c r="Q932" s="120"/>
      <c r="R932" s="118"/>
      <c r="S932" s="119"/>
      <c r="T932" s="119"/>
      <c r="U932" s="119"/>
      <c r="V932" s="119"/>
      <c r="W932" s="117"/>
      <c r="X932" s="119"/>
      <c r="Y932" s="117"/>
      <c r="Z932" s="117"/>
      <c r="AA932" s="134"/>
      <c r="AB932" s="118"/>
      <c r="AC932" s="134"/>
      <c r="AD932" s="134"/>
      <c r="AE932" s="134"/>
      <c r="AF932" s="117"/>
      <c r="AG932" s="124"/>
      <c r="AH932" s="124"/>
      <c r="AI932" s="124"/>
    </row>
    <row r="933" ht="12.0" customHeight="1">
      <c r="A933" s="112"/>
      <c r="B933" s="112"/>
      <c r="C933" s="112"/>
      <c r="D933" s="117"/>
      <c r="E933" s="114"/>
      <c r="F933" s="117"/>
      <c r="G933" s="117"/>
      <c r="H933" s="136"/>
      <c r="I933" s="117"/>
      <c r="J933" s="117"/>
      <c r="K933" s="118"/>
      <c r="L933" s="119"/>
      <c r="M933" s="120"/>
      <c r="N933" s="135"/>
      <c r="O933" s="120"/>
      <c r="P933" s="119"/>
      <c r="Q933" s="120"/>
      <c r="R933" s="118"/>
      <c r="S933" s="119"/>
      <c r="T933" s="119"/>
      <c r="U933" s="119"/>
      <c r="V933" s="119"/>
      <c r="W933" s="117"/>
      <c r="X933" s="119"/>
      <c r="Y933" s="117"/>
      <c r="Z933" s="117"/>
      <c r="AA933" s="134"/>
      <c r="AB933" s="118"/>
      <c r="AC933" s="134"/>
      <c r="AD933" s="134"/>
      <c r="AE933" s="134"/>
      <c r="AF933" s="117"/>
      <c r="AG933" s="124"/>
      <c r="AH933" s="124"/>
      <c r="AI933" s="124"/>
    </row>
    <row r="934" ht="12.0" customHeight="1">
      <c r="A934" s="112"/>
      <c r="B934" s="112"/>
      <c r="C934" s="112"/>
      <c r="D934" s="117"/>
      <c r="E934" s="114"/>
      <c r="F934" s="117"/>
      <c r="G934" s="117"/>
      <c r="H934" s="136"/>
      <c r="I934" s="117"/>
      <c r="J934" s="117"/>
      <c r="K934" s="118"/>
      <c r="L934" s="119"/>
      <c r="M934" s="120"/>
      <c r="N934" s="135"/>
      <c r="O934" s="120"/>
      <c r="P934" s="119"/>
      <c r="Q934" s="120"/>
      <c r="R934" s="118"/>
      <c r="S934" s="119"/>
      <c r="T934" s="119"/>
      <c r="U934" s="119"/>
      <c r="V934" s="119"/>
      <c r="W934" s="117"/>
      <c r="X934" s="119"/>
      <c r="Y934" s="117"/>
      <c r="Z934" s="117"/>
      <c r="AA934" s="134"/>
      <c r="AB934" s="118"/>
      <c r="AC934" s="134"/>
      <c r="AD934" s="134"/>
      <c r="AE934" s="134"/>
      <c r="AF934" s="117"/>
      <c r="AG934" s="124"/>
      <c r="AH934" s="124"/>
      <c r="AI934" s="124"/>
    </row>
    <row r="935" ht="12.0" customHeight="1">
      <c r="A935" s="112"/>
      <c r="B935" s="112"/>
      <c r="C935" s="112"/>
      <c r="D935" s="117"/>
      <c r="E935" s="114"/>
      <c r="F935" s="117"/>
      <c r="G935" s="117"/>
      <c r="H935" s="136"/>
      <c r="I935" s="117"/>
      <c r="J935" s="117"/>
      <c r="K935" s="118"/>
      <c r="L935" s="119"/>
      <c r="M935" s="120"/>
      <c r="N935" s="135"/>
      <c r="O935" s="120"/>
      <c r="P935" s="119"/>
      <c r="Q935" s="120"/>
      <c r="R935" s="118"/>
      <c r="S935" s="119"/>
      <c r="T935" s="119"/>
      <c r="U935" s="119"/>
      <c r="V935" s="119"/>
      <c r="W935" s="117"/>
      <c r="X935" s="119"/>
      <c r="Y935" s="117"/>
      <c r="Z935" s="117"/>
      <c r="AA935" s="134"/>
      <c r="AB935" s="118"/>
      <c r="AC935" s="134"/>
      <c r="AD935" s="134"/>
      <c r="AE935" s="134"/>
      <c r="AF935" s="117"/>
      <c r="AG935" s="124"/>
      <c r="AH935" s="124"/>
      <c r="AI935" s="124"/>
    </row>
    <row r="936" ht="12.0" customHeight="1">
      <c r="A936" s="112"/>
      <c r="B936" s="112"/>
      <c r="C936" s="112"/>
      <c r="D936" s="117"/>
      <c r="E936" s="114"/>
      <c r="F936" s="117"/>
      <c r="G936" s="117"/>
      <c r="H936" s="136"/>
      <c r="I936" s="117"/>
      <c r="J936" s="117"/>
      <c r="K936" s="118"/>
      <c r="L936" s="119"/>
      <c r="M936" s="120"/>
      <c r="N936" s="135"/>
      <c r="O936" s="120"/>
      <c r="P936" s="119"/>
      <c r="Q936" s="120"/>
      <c r="R936" s="118"/>
      <c r="S936" s="119"/>
      <c r="T936" s="119"/>
      <c r="U936" s="119"/>
      <c r="V936" s="119"/>
      <c r="W936" s="117"/>
      <c r="X936" s="119"/>
      <c r="Y936" s="117"/>
      <c r="Z936" s="117"/>
      <c r="AA936" s="134"/>
      <c r="AB936" s="118"/>
      <c r="AC936" s="134"/>
      <c r="AD936" s="134"/>
      <c r="AE936" s="134"/>
      <c r="AF936" s="117"/>
      <c r="AG936" s="124"/>
      <c r="AH936" s="124"/>
      <c r="AI936" s="124"/>
    </row>
    <row r="937" ht="12.0" customHeight="1">
      <c r="A937" s="112"/>
      <c r="B937" s="112"/>
      <c r="C937" s="112"/>
      <c r="D937" s="117"/>
      <c r="E937" s="114"/>
      <c r="F937" s="117"/>
      <c r="G937" s="117"/>
      <c r="H937" s="136"/>
      <c r="I937" s="117"/>
      <c r="J937" s="117"/>
      <c r="K937" s="118"/>
      <c r="L937" s="119"/>
      <c r="M937" s="120"/>
      <c r="N937" s="135"/>
      <c r="O937" s="120"/>
      <c r="P937" s="119"/>
      <c r="Q937" s="120"/>
      <c r="R937" s="118"/>
      <c r="S937" s="119"/>
      <c r="T937" s="119"/>
      <c r="U937" s="119"/>
      <c r="V937" s="119"/>
      <c r="W937" s="117"/>
      <c r="X937" s="119"/>
      <c r="Y937" s="117"/>
      <c r="Z937" s="117"/>
      <c r="AA937" s="134"/>
      <c r="AB937" s="118"/>
      <c r="AC937" s="134"/>
      <c r="AD937" s="134"/>
      <c r="AE937" s="134"/>
      <c r="AF937" s="117"/>
      <c r="AG937" s="124"/>
      <c r="AH937" s="124"/>
      <c r="AI937" s="124"/>
    </row>
    <row r="938" ht="12.0" customHeight="1">
      <c r="A938" s="112"/>
      <c r="B938" s="112"/>
      <c r="C938" s="112"/>
      <c r="D938" s="117"/>
      <c r="E938" s="114"/>
      <c r="F938" s="117"/>
      <c r="G938" s="117"/>
      <c r="H938" s="136"/>
      <c r="I938" s="117"/>
      <c r="J938" s="117"/>
      <c r="K938" s="118"/>
      <c r="L938" s="119"/>
      <c r="M938" s="120"/>
      <c r="N938" s="135"/>
      <c r="O938" s="120"/>
      <c r="P938" s="119"/>
      <c r="Q938" s="120"/>
      <c r="R938" s="118"/>
      <c r="S938" s="119"/>
      <c r="T938" s="119"/>
      <c r="U938" s="119"/>
      <c r="V938" s="119"/>
      <c r="W938" s="117"/>
      <c r="X938" s="119"/>
      <c r="Y938" s="117"/>
      <c r="Z938" s="117"/>
      <c r="AA938" s="134"/>
      <c r="AB938" s="118"/>
      <c r="AC938" s="134"/>
      <c r="AD938" s="134"/>
      <c r="AE938" s="134"/>
      <c r="AF938" s="117"/>
      <c r="AG938" s="124"/>
      <c r="AH938" s="124"/>
      <c r="AI938" s="124"/>
    </row>
    <row r="939" ht="12.0" customHeight="1">
      <c r="A939" s="112"/>
      <c r="B939" s="112"/>
      <c r="C939" s="112"/>
      <c r="D939" s="117"/>
      <c r="E939" s="114"/>
      <c r="F939" s="117"/>
      <c r="G939" s="117"/>
      <c r="H939" s="136"/>
      <c r="I939" s="117"/>
      <c r="J939" s="117"/>
      <c r="K939" s="118"/>
      <c r="L939" s="119"/>
      <c r="M939" s="120"/>
      <c r="N939" s="135"/>
      <c r="O939" s="120"/>
      <c r="P939" s="119"/>
      <c r="Q939" s="120"/>
      <c r="R939" s="118"/>
      <c r="S939" s="119"/>
      <c r="T939" s="119"/>
      <c r="U939" s="119"/>
      <c r="V939" s="119"/>
      <c r="W939" s="117"/>
      <c r="X939" s="119"/>
      <c r="Y939" s="117"/>
      <c r="Z939" s="117"/>
      <c r="AA939" s="134"/>
      <c r="AB939" s="118"/>
      <c r="AC939" s="134"/>
      <c r="AD939" s="134"/>
      <c r="AE939" s="134"/>
      <c r="AF939" s="117"/>
      <c r="AG939" s="124"/>
      <c r="AH939" s="124"/>
      <c r="AI939" s="124"/>
    </row>
    <row r="940" ht="12.0" customHeight="1">
      <c r="A940" s="112"/>
      <c r="B940" s="112"/>
      <c r="C940" s="112"/>
      <c r="D940" s="117"/>
      <c r="E940" s="114"/>
      <c r="F940" s="117"/>
      <c r="G940" s="117"/>
      <c r="H940" s="136"/>
      <c r="I940" s="117"/>
      <c r="J940" s="117"/>
      <c r="K940" s="118"/>
      <c r="L940" s="119"/>
      <c r="M940" s="120"/>
      <c r="N940" s="135"/>
      <c r="O940" s="120"/>
      <c r="P940" s="119"/>
      <c r="Q940" s="120"/>
      <c r="R940" s="118"/>
      <c r="S940" s="119"/>
      <c r="T940" s="119"/>
      <c r="U940" s="119"/>
      <c r="V940" s="119"/>
      <c r="W940" s="117"/>
      <c r="X940" s="119"/>
      <c r="Y940" s="117"/>
      <c r="Z940" s="117"/>
      <c r="AA940" s="134"/>
      <c r="AB940" s="118"/>
      <c r="AC940" s="134"/>
      <c r="AD940" s="134"/>
      <c r="AE940" s="134"/>
      <c r="AF940" s="117"/>
      <c r="AG940" s="124"/>
      <c r="AH940" s="124"/>
      <c r="AI940" s="124"/>
    </row>
    <row r="941" ht="12.0" customHeight="1">
      <c r="A941" s="112"/>
      <c r="B941" s="112"/>
      <c r="C941" s="112"/>
      <c r="D941" s="117"/>
      <c r="E941" s="114"/>
      <c r="F941" s="117"/>
      <c r="G941" s="117"/>
      <c r="H941" s="136"/>
      <c r="I941" s="117"/>
      <c r="J941" s="117"/>
      <c r="K941" s="118"/>
      <c r="L941" s="119"/>
      <c r="M941" s="120"/>
      <c r="N941" s="135"/>
      <c r="O941" s="120"/>
      <c r="P941" s="119"/>
      <c r="Q941" s="120"/>
      <c r="R941" s="118"/>
      <c r="S941" s="119"/>
      <c r="T941" s="119"/>
      <c r="U941" s="119"/>
      <c r="V941" s="119"/>
      <c r="W941" s="117"/>
      <c r="X941" s="119"/>
      <c r="Y941" s="117"/>
      <c r="Z941" s="117"/>
      <c r="AA941" s="134"/>
      <c r="AB941" s="118"/>
      <c r="AC941" s="134"/>
      <c r="AD941" s="134"/>
      <c r="AE941" s="134"/>
      <c r="AF941" s="117"/>
      <c r="AG941" s="124"/>
      <c r="AH941" s="124"/>
      <c r="AI941" s="124"/>
    </row>
    <row r="942" ht="12.0" customHeight="1">
      <c r="A942" s="112"/>
      <c r="B942" s="112"/>
      <c r="C942" s="112"/>
      <c r="D942" s="117"/>
      <c r="E942" s="114"/>
      <c r="F942" s="117"/>
      <c r="G942" s="117"/>
      <c r="H942" s="136"/>
      <c r="I942" s="117"/>
      <c r="J942" s="117"/>
      <c r="K942" s="118"/>
      <c r="L942" s="119"/>
      <c r="M942" s="120"/>
      <c r="N942" s="135"/>
      <c r="O942" s="120"/>
      <c r="P942" s="119"/>
      <c r="Q942" s="120"/>
      <c r="R942" s="118"/>
      <c r="S942" s="119"/>
      <c r="T942" s="119"/>
      <c r="U942" s="119"/>
      <c r="V942" s="119"/>
      <c r="W942" s="117"/>
      <c r="X942" s="119"/>
      <c r="Y942" s="117"/>
      <c r="Z942" s="117"/>
      <c r="AA942" s="134"/>
      <c r="AB942" s="118"/>
      <c r="AC942" s="134"/>
      <c r="AD942" s="134"/>
      <c r="AE942" s="134"/>
      <c r="AF942" s="117"/>
      <c r="AG942" s="124"/>
      <c r="AH942" s="124"/>
      <c r="AI942" s="124"/>
    </row>
    <row r="943" ht="12.0" customHeight="1">
      <c r="A943" s="112"/>
      <c r="B943" s="112"/>
      <c r="C943" s="112"/>
      <c r="D943" s="117"/>
      <c r="E943" s="114"/>
      <c r="F943" s="117"/>
      <c r="G943" s="117"/>
      <c r="H943" s="136"/>
      <c r="I943" s="117"/>
      <c r="J943" s="117"/>
      <c r="K943" s="118"/>
      <c r="L943" s="119"/>
      <c r="M943" s="120"/>
      <c r="N943" s="135"/>
      <c r="O943" s="120"/>
      <c r="P943" s="119"/>
      <c r="Q943" s="120"/>
      <c r="R943" s="118"/>
      <c r="S943" s="119"/>
      <c r="T943" s="119"/>
      <c r="U943" s="119"/>
      <c r="V943" s="119"/>
      <c r="W943" s="117"/>
      <c r="X943" s="119"/>
      <c r="Y943" s="117"/>
      <c r="Z943" s="117"/>
      <c r="AA943" s="134"/>
      <c r="AB943" s="118"/>
      <c r="AC943" s="134"/>
      <c r="AD943" s="134"/>
      <c r="AE943" s="134"/>
      <c r="AF943" s="117"/>
      <c r="AG943" s="124"/>
      <c r="AH943" s="124"/>
      <c r="AI943" s="124"/>
    </row>
    <row r="944" ht="12.0" customHeight="1">
      <c r="A944" s="112"/>
      <c r="B944" s="112"/>
      <c r="C944" s="112"/>
      <c r="D944" s="117"/>
      <c r="E944" s="114"/>
      <c r="F944" s="117"/>
      <c r="G944" s="117"/>
      <c r="H944" s="136"/>
      <c r="I944" s="117"/>
      <c r="J944" s="117"/>
      <c r="K944" s="118"/>
      <c r="L944" s="119"/>
      <c r="M944" s="120"/>
      <c r="N944" s="135"/>
      <c r="O944" s="120"/>
      <c r="P944" s="119"/>
      <c r="Q944" s="120"/>
      <c r="R944" s="118"/>
      <c r="S944" s="119"/>
      <c r="T944" s="119"/>
      <c r="U944" s="119"/>
      <c r="V944" s="119"/>
      <c r="W944" s="117"/>
      <c r="X944" s="119"/>
      <c r="Y944" s="117"/>
      <c r="Z944" s="117"/>
      <c r="AA944" s="134"/>
      <c r="AB944" s="118"/>
      <c r="AC944" s="134"/>
      <c r="AD944" s="134"/>
      <c r="AE944" s="134"/>
      <c r="AF944" s="117"/>
      <c r="AG944" s="124"/>
      <c r="AH944" s="124"/>
      <c r="AI944" s="124"/>
    </row>
    <row r="945" ht="12.0" customHeight="1">
      <c r="A945" s="112"/>
      <c r="B945" s="112"/>
      <c r="C945" s="112"/>
      <c r="D945" s="117"/>
      <c r="E945" s="114"/>
      <c r="F945" s="117"/>
      <c r="G945" s="117"/>
      <c r="H945" s="136"/>
      <c r="I945" s="117"/>
      <c r="J945" s="117"/>
      <c r="K945" s="118"/>
      <c r="L945" s="119"/>
      <c r="M945" s="120"/>
      <c r="N945" s="135"/>
      <c r="O945" s="120"/>
      <c r="P945" s="119"/>
      <c r="Q945" s="120"/>
      <c r="R945" s="118"/>
      <c r="S945" s="119"/>
      <c r="T945" s="119"/>
      <c r="U945" s="119"/>
      <c r="V945" s="119"/>
      <c r="W945" s="117"/>
      <c r="X945" s="119"/>
      <c r="Y945" s="117"/>
      <c r="Z945" s="117"/>
      <c r="AA945" s="134"/>
      <c r="AB945" s="118"/>
      <c r="AC945" s="134"/>
      <c r="AD945" s="134"/>
      <c r="AE945" s="134"/>
      <c r="AF945" s="117"/>
      <c r="AG945" s="124"/>
      <c r="AH945" s="124"/>
      <c r="AI945" s="124"/>
    </row>
    <row r="946" ht="12.0" customHeight="1">
      <c r="A946" s="112"/>
      <c r="B946" s="112"/>
      <c r="C946" s="112"/>
      <c r="D946" s="117"/>
      <c r="E946" s="114"/>
      <c r="F946" s="117"/>
      <c r="G946" s="117"/>
      <c r="H946" s="136"/>
      <c r="I946" s="117"/>
      <c r="J946" s="117"/>
      <c r="K946" s="118"/>
      <c r="L946" s="119"/>
      <c r="M946" s="120"/>
      <c r="N946" s="135"/>
      <c r="O946" s="120"/>
      <c r="P946" s="119"/>
      <c r="Q946" s="120"/>
      <c r="R946" s="118"/>
      <c r="S946" s="119"/>
      <c r="T946" s="119"/>
      <c r="U946" s="119"/>
      <c r="V946" s="119"/>
      <c r="W946" s="117"/>
      <c r="X946" s="119"/>
      <c r="Y946" s="117"/>
      <c r="Z946" s="117"/>
      <c r="AA946" s="134"/>
      <c r="AB946" s="118"/>
      <c r="AC946" s="134"/>
      <c r="AD946" s="134"/>
      <c r="AE946" s="134"/>
      <c r="AF946" s="117"/>
      <c r="AG946" s="124"/>
      <c r="AH946" s="124"/>
      <c r="AI946" s="124"/>
    </row>
    <row r="947" ht="12.0" customHeight="1">
      <c r="A947" s="112"/>
      <c r="B947" s="112"/>
      <c r="C947" s="112"/>
      <c r="D947" s="117"/>
      <c r="E947" s="114"/>
      <c r="F947" s="117"/>
      <c r="G947" s="117"/>
      <c r="H947" s="136"/>
      <c r="I947" s="117"/>
      <c r="J947" s="117"/>
      <c r="K947" s="118"/>
      <c r="L947" s="119"/>
      <c r="M947" s="120"/>
      <c r="N947" s="135"/>
      <c r="O947" s="120"/>
      <c r="P947" s="119"/>
      <c r="Q947" s="120"/>
      <c r="R947" s="118"/>
      <c r="S947" s="119"/>
      <c r="T947" s="119"/>
      <c r="U947" s="119"/>
      <c r="V947" s="119"/>
      <c r="W947" s="117"/>
      <c r="X947" s="119"/>
      <c r="Y947" s="117"/>
      <c r="Z947" s="117"/>
      <c r="AA947" s="134"/>
      <c r="AB947" s="118"/>
      <c r="AC947" s="134"/>
      <c r="AD947" s="134"/>
      <c r="AE947" s="134"/>
      <c r="AF947" s="117"/>
      <c r="AG947" s="124"/>
      <c r="AH947" s="124"/>
      <c r="AI947" s="124"/>
    </row>
    <row r="948" ht="12.0" customHeight="1">
      <c r="A948" s="112"/>
      <c r="B948" s="112"/>
      <c r="C948" s="112"/>
      <c r="D948" s="117"/>
      <c r="E948" s="114"/>
      <c r="F948" s="117"/>
      <c r="G948" s="117"/>
      <c r="H948" s="136"/>
      <c r="I948" s="117"/>
      <c r="J948" s="117"/>
      <c r="K948" s="118"/>
      <c r="L948" s="119"/>
      <c r="M948" s="120"/>
      <c r="N948" s="135"/>
      <c r="O948" s="120"/>
      <c r="P948" s="119"/>
      <c r="Q948" s="120"/>
      <c r="R948" s="118"/>
      <c r="S948" s="119"/>
      <c r="T948" s="119"/>
      <c r="U948" s="119"/>
      <c r="V948" s="119"/>
      <c r="W948" s="117"/>
      <c r="X948" s="119"/>
      <c r="Y948" s="117"/>
      <c r="Z948" s="117"/>
      <c r="AA948" s="134"/>
      <c r="AB948" s="118"/>
      <c r="AC948" s="134"/>
      <c r="AD948" s="134"/>
      <c r="AE948" s="134"/>
      <c r="AF948" s="117"/>
      <c r="AG948" s="124"/>
      <c r="AH948" s="124"/>
      <c r="AI948" s="124"/>
    </row>
    <row r="949" ht="12.0" customHeight="1">
      <c r="A949" s="112"/>
      <c r="B949" s="112"/>
      <c r="C949" s="112"/>
      <c r="D949" s="117"/>
      <c r="E949" s="114"/>
      <c r="F949" s="117"/>
      <c r="G949" s="117"/>
      <c r="H949" s="136"/>
      <c r="I949" s="117"/>
      <c r="J949" s="117"/>
      <c r="K949" s="118"/>
      <c r="L949" s="119"/>
      <c r="M949" s="120"/>
      <c r="N949" s="135"/>
      <c r="O949" s="120"/>
      <c r="P949" s="119"/>
      <c r="Q949" s="120"/>
      <c r="R949" s="118"/>
      <c r="S949" s="119"/>
      <c r="T949" s="119"/>
      <c r="U949" s="119"/>
      <c r="V949" s="119"/>
      <c r="W949" s="117"/>
      <c r="X949" s="119"/>
      <c r="Y949" s="117"/>
      <c r="Z949" s="117"/>
      <c r="AA949" s="134"/>
      <c r="AB949" s="118"/>
      <c r="AC949" s="134"/>
      <c r="AD949" s="134"/>
      <c r="AE949" s="134"/>
      <c r="AF949" s="117"/>
      <c r="AG949" s="124"/>
      <c r="AH949" s="124"/>
      <c r="AI949" s="124"/>
    </row>
    <row r="950" ht="12.0" customHeight="1">
      <c r="A950" s="112"/>
      <c r="B950" s="112"/>
      <c r="C950" s="112"/>
      <c r="D950" s="117"/>
      <c r="E950" s="114"/>
      <c r="F950" s="117"/>
      <c r="G950" s="117"/>
      <c r="H950" s="136"/>
      <c r="I950" s="117"/>
      <c r="J950" s="117"/>
      <c r="K950" s="118"/>
      <c r="L950" s="119"/>
      <c r="M950" s="120"/>
      <c r="N950" s="135"/>
      <c r="O950" s="120"/>
      <c r="P950" s="119"/>
      <c r="Q950" s="120"/>
      <c r="R950" s="118"/>
      <c r="S950" s="119"/>
      <c r="T950" s="119"/>
      <c r="U950" s="119"/>
      <c r="V950" s="119"/>
      <c r="W950" s="117"/>
      <c r="X950" s="119"/>
      <c r="Y950" s="117"/>
      <c r="Z950" s="117"/>
      <c r="AA950" s="134"/>
      <c r="AB950" s="118"/>
      <c r="AC950" s="134"/>
      <c r="AD950" s="134"/>
      <c r="AE950" s="134"/>
      <c r="AF950" s="117"/>
      <c r="AG950" s="124"/>
      <c r="AH950" s="124"/>
      <c r="AI950" s="124"/>
    </row>
    <row r="951" ht="12.0" customHeight="1">
      <c r="A951" s="112"/>
      <c r="B951" s="112"/>
      <c r="C951" s="112"/>
      <c r="D951" s="117"/>
      <c r="E951" s="114"/>
      <c r="F951" s="117"/>
      <c r="G951" s="117"/>
      <c r="H951" s="136"/>
      <c r="I951" s="117"/>
      <c r="J951" s="117"/>
      <c r="K951" s="118"/>
      <c r="L951" s="119"/>
      <c r="M951" s="120"/>
      <c r="N951" s="135"/>
      <c r="O951" s="120"/>
      <c r="P951" s="119"/>
      <c r="Q951" s="120"/>
      <c r="R951" s="118"/>
      <c r="S951" s="119"/>
      <c r="T951" s="119"/>
      <c r="U951" s="119"/>
      <c r="V951" s="119"/>
      <c r="W951" s="117"/>
      <c r="X951" s="119"/>
      <c r="Y951" s="117"/>
      <c r="Z951" s="117"/>
      <c r="AA951" s="134"/>
      <c r="AB951" s="118"/>
      <c r="AC951" s="134"/>
      <c r="AD951" s="134"/>
      <c r="AE951" s="134"/>
      <c r="AF951" s="117"/>
      <c r="AG951" s="124"/>
      <c r="AH951" s="124"/>
      <c r="AI951" s="124"/>
    </row>
    <row r="952" ht="12.0" customHeight="1">
      <c r="A952" s="112"/>
      <c r="B952" s="112"/>
      <c r="C952" s="112"/>
      <c r="D952" s="117"/>
      <c r="E952" s="114"/>
      <c r="F952" s="117"/>
      <c r="G952" s="117"/>
      <c r="H952" s="136"/>
      <c r="I952" s="117"/>
      <c r="J952" s="117"/>
      <c r="K952" s="118"/>
      <c r="L952" s="119"/>
      <c r="M952" s="120"/>
      <c r="N952" s="135"/>
      <c r="O952" s="120"/>
      <c r="P952" s="119"/>
      <c r="Q952" s="120"/>
      <c r="R952" s="118"/>
      <c r="S952" s="119"/>
      <c r="T952" s="119"/>
      <c r="U952" s="119"/>
      <c r="V952" s="119"/>
      <c r="W952" s="117"/>
      <c r="X952" s="119"/>
      <c r="Y952" s="117"/>
      <c r="Z952" s="117"/>
      <c r="AA952" s="134"/>
      <c r="AB952" s="118"/>
      <c r="AC952" s="134"/>
      <c r="AD952" s="134"/>
      <c r="AE952" s="134"/>
      <c r="AF952" s="117"/>
      <c r="AG952" s="124"/>
      <c r="AH952" s="124"/>
      <c r="AI952" s="124"/>
    </row>
    <row r="953" ht="12.0" customHeight="1">
      <c r="A953" s="112"/>
      <c r="B953" s="112"/>
      <c r="C953" s="112"/>
      <c r="D953" s="117"/>
      <c r="E953" s="114"/>
      <c r="F953" s="117"/>
      <c r="G953" s="117"/>
      <c r="H953" s="136"/>
      <c r="I953" s="117"/>
      <c r="J953" s="117"/>
      <c r="K953" s="118"/>
      <c r="L953" s="119"/>
      <c r="M953" s="120"/>
      <c r="N953" s="135"/>
      <c r="O953" s="120"/>
      <c r="P953" s="119"/>
      <c r="Q953" s="120"/>
      <c r="R953" s="118"/>
      <c r="S953" s="119"/>
      <c r="T953" s="119"/>
      <c r="U953" s="119"/>
      <c r="V953" s="119"/>
      <c r="W953" s="117"/>
      <c r="X953" s="119"/>
      <c r="Y953" s="117"/>
      <c r="Z953" s="117"/>
      <c r="AA953" s="134"/>
      <c r="AB953" s="118"/>
      <c r="AC953" s="134"/>
      <c r="AD953" s="134"/>
      <c r="AE953" s="134"/>
      <c r="AF953" s="117"/>
      <c r="AG953" s="124"/>
      <c r="AH953" s="124"/>
      <c r="AI953" s="124"/>
    </row>
    <row r="954" ht="12.0" customHeight="1">
      <c r="A954" s="112"/>
      <c r="B954" s="112"/>
      <c r="C954" s="112"/>
      <c r="D954" s="117"/>
      <c r="E954" s="114"/>
      <c r="F954" s="117"/>
      <c r="G954" s="117"/>
      <c r="H954" s="136"/>
      <c r="I954" s="117"/>
      <c r="J954" s="117"/>
      <c r="K954" s="118"/>
      <c r="L954" s="119"/>
      <c r="M954" s="120"/>
      <c r="N954" s="135"/>
      <c r="O954" s="120"/>
      <c r="P954" s="119"/>
      <c r="Q954" s="120"/>
      <c r="R954" s="118"/>
      <c r="S954" s="119"/>
      <c r="T954" s="119"/>
      <c r="U954" s="119"/>
      <c r="V954" s="119"/>
      <c r="W954" s="117"/>
      <c r="X954" s="119"/>
      <c r="Y954" s="117"/>
      <c r="Z954" s="117"/>
      <c r="AA954" s="134"/>
      <c r="AB954" s="118"/>
      <c r="AC954" s="134"/>
      <c r="AD954" s="134"/>
      <c r="AE954" s="134"/>
      <c r="AF954" s="117"/>
      <c r="AG954" s="124"/>
      <c r="AH954" s="124"/>
      <c r="AI954" s="124"/>
    </row>
    <row r="955" ht="12.0" customHeight="1">
      <c r="A955" s="112"/>
      <c r="B955" s="112"/>
      <c r="C955" s="112"/>
      <c r="D955" s="117"/>
      <c r="E955" s="114"/>
      <c r="F955" s="117"/>
      <c r="G955" s="117"/>
      <c r="H955" s="136"/>
      <c r="I955" s="117"/>
      <c r="J955" s="117"/>
      <c r="K955" s="118"/>
      <c r="L955" s="119"/>
      <c r="M955" s="120"/>
      <c r="N955" s="135"/>
      <c r="O955" s="120"/>
      <c r="P955" s="119"/>
      <c r="Q955" s="120"/>
      <c r="R955" s="118"/>
      <c r="S955" s="119"/>
      <c r="T955" s="119"/>
      <c r="U955" s="119"/>
      <c r="V955" s="119"/>
      <c r="W955" s="117"/>
      <c r="X955" s="119"/>
      <c r="Y955" s="117"/>
      <c r="Z955" s="117"/>
      <c r="AA955" s="134"/>
      <c r="AB955" s="118"/>
      <c r="AC955" s="134"/>
      <c r="AD955" s="134"/>
      <c r="AE955" s="134"/>
      <c r="AF955" s="117"/>
      <c r="AG955" s="124"/>
      <c r="AH955" s="124"/>
      <c r="AI955" s="124"/>
    </row>
    <row r="956" ht="12.0" customHeight="1">
      <c r="A956" s="112"/>
      <c r="B956" s="112"/>
      <c r="C956" s="112"/>
      <c r="D956" s="117"/>
      <c r="E956" s="114"/>
      <c r="F956" s="117"/>
      <c r="G956" s="117"/>
      <c r="H956" s="136"/>
      <c r="I956" s="117"/>
      <c r="J956" s="117"/>
      <c r="K956" s="118"/>
      <c r="L956" s="119"/>
      <c r="M956" s="120"/>
      <c r="N956" s="135"/>
      <c r="O956" s="120"/>
      <c r="P956" s="119"/>
      <c r="Q956" s="120"/>
      <c r="R956" s="118"/>
      <c r="S956" s="119"/>
      <c r="T956" s="119"/>
      <c r="U956" s="119"/>
      <c r="V956" s="119"/>
      <c r="W956" s="117"/>
      <c r="X956" s="119"/>
      <c r="Y956" s="117"/>
      <c r="Z956" s="117"/>
      <c r="AA956" s="134"/>
      <c r="AB956" s="118"/>
      <c r="AC956" s="134"/>
      <c r="AD956" s="134"/>
      <c r="AE956" s="134"/>
      <c r="AF956" s="117"/>
      <c r="AG956" s="124"/>
      <c r="AH956" s="124"/>
      <c r="AI956" s="124"/>
    </row>
    <row r="957" ht="12.0" customHeight="1">
      <c r="A957" s="112"/>
      <c r="B957" s="112"/>
      <c r="C957" s="112"/>
      <c r="D957" s="117"/>
      <c r="E957" s="114"/>
      <c r="F957" s="117"/>
      <c r="G957" s="117"/>
      <c r="H957" s="136"/>
      <c r="I957" s="117"/>
      <c r="J957" s="117"/>
      <c r="K957" s="118"/>
      <c r="L957" s="119"/>
      <c r="M957" s="120"/>
      <c r="N957" s="135"/>
      <c r="O957" s="120"/>
      <c r="P957" s="119"/>
      <c r="Q957" s="120"/>
      <c r="R957" s="118"/>
      <c r="S957" s="119"/>
      <c r="T957" s="119"/>
      <c r="U957" s="119"/>
      <c r="V957" s="119"/>
      <c r="W957" s="117"/>
      <c r="X957" s="119"/>
      <c r="Y957" s="117"/>
      <c r="Z957" s="117"/>
      <c r="AA957" s="134"/>
      <c r="AB957" s="118"/>
      <c r="AC957" s="134"/>
      <c r="AD957" s="134"/>
      <c r="AE957" s="134"/>
      <c r="AF957" s="117"/>
      <c r="AG957" s="124"/>
      <c r="AH957" s="124"/>
      <c r="AI957" s="124"/>
    </row>
    <row r="958" ht="12.0" customHeight="1">
      <c r="A958" s="112"/>
      <c r="B958" s="112"/>
      <c r="C958" s="112"/>
      <c r="D958" s="117"/>
      <c r="E958" s="114"/>
      <c r="F958" s="117"/>
      <c r="G958" s="117"/>
      <c r="H958" s="136"/>
      <c r="I958" s="117"/>
      <c r="J958" s="117"/>
      <c r="K958" s="118"/>
      <c r="L958" s="119"/>
      <c r="M958" s="120"/>
      <c r="N958" s="135"/>
      <c r="O958" s="120"/>
      <c r="P958" s="119"/>
      <c r="Q958" s="120"/>
      <c r="R958" s="118"/>
      <c r="S958" s="119"/>
      <c r="T958" s="119"/>
      <c r="U958" s="119"/>
      <c r="V958" s="119"/>
      <c r="W958" s="117"/>
      <c r="X958" s="119"/>
      <c r="Y958" s="117"/>
      <c r="Z958" s="117"/>
      <c r="AA958" s="134"/>
      <c r="AB958" s="118"/>
      <c r="AC958" s="134"/>
      <c r="AD958" s="134"/>
      <c r="AE958" s="134"/>
      <c r="AF958" s="117"/>
      <c r="AG958" s="124"/>
      <c r="AH958" s="124"/>
      <c r="AI958" s="124"/>
    </row>
    <row r="959" ht="12.0" customHeight="1">
      <c r="A959" s="112"/>
      <c r="B959" s="112"/>
      <c r="C959" s="112"/>
      <c r="D959" s="117"/>
      <c r="E959" s="114"/>
      <c r="F959" s="117"/>
      <c r="G959" s="117"/>
      <c r="H959" s="136"/>
      <c r="I959" s="117"/>
      <c r="J959" s="117"/>
      <c r="K959" s="118"/>
      <c r="L959" s="119"/>
      <c r="M959" s="120"/>
      <c r="N959" s="135"/>
      <c r="O959" s="120"/>
      <c r="P959" s="119"/>
      <c r="Q959" s="120"/>
      <c r="R959" s="118"/>
      <c r="S959" s="119"/>
      <c r="T959" s="119"/>
      <c r="U959" s="119"/>
      <c r="V959" s="119"/>
      <c r="W959" s="117"/>
      <c r="X959" s="119"/>
      <c r="Y959" s="117"/>
      <c r="Z959" s="117"/>
      <c r="AA959" s="134"/>
      <c r="AB959" s="118"/>
      <c r="AC959" s="134"/>
      <c r="AD959" s="134"/>
      <c r="AE959" s="134"/>
      <c r="AF959" s="117"/>
      <c r="AG959" s="124"/>
      <c r="AH959" s="124"/>
      <c r="AI959" s="124"/>
    </row>
    <row r="960" ht="12.0" customHeight="1">
      <c r="A960" s="112"/>
      <c r="B960" s="112"/>
      <c r="C960" s="112"/>
      <c r="D960" s="117"/>
      <c r="E960" s="114"/>
      <c r="F960" s="117"/>
      <c r="G960" s="117"/>
      <c r="H960" s="136"/>
      <c r="I960" s="117"/>
      <c r="J960" s="117"/>
      <c r="K960" s="118"/>
      <c r="L960" s="119"/>
      <c r="M960" s="120"/>
      <c r="N960" s="135"/>
      <c r="O960" s="120"/>
      <c r="P960" s="119"/>
      <c r="Q960" s="120"/>
      <c r="R960" s="118"/>
      <c r="S960" s="119"/>
      <c r="T960" s="119"/>
      <c r="U960" s="119"/>
      <c r="V960" s="119"/>
      <c r="W960" s="117"/>
      <c r="X960" s="119"/>
      <c r="Y960" s="117"/>
      <c r="Z960" s="117"/>
      <c r="AA960" s="134"/>
      <c r="AB960" s="118"/>
      <c r="AC960" s="134"/>
      <c r="AD960" s="134"/>
      <c r="AE960" s="134"/>
      <c r="AF960" s="117"/>
      <c r="AG960" s="124"/>
      <c r="AH960" s="124"/>
      <c r="AI960" s="124"/>
    </row>
    <row r="961" ht="12.0" customHeight="1">
      <c r="A961" s="112"/>
      <c r="B961" s="112"/>
      <c r="C961" s="112"/>
      <c r="D961" s="117"/>
      <c r="E961" s="114"/>
      <c r="F961" s="117"/>
      <c r="G961" s="117"/>
      <c r="H961" s="136"/>
      <c r="I961" s="117"/>
      <c r="J961" s="117"/>
      <c r="K961" s="118"/>
      <c r="L961" s="119"/>
      <c r="M961" s="120"/>
      <c r="N961" s="135"/>
      <c r="O961" s="120"/>
      <c r="P961" s="119"/>
      <c r="Q961" s="120"/>
      <c r="R961" s="118"/>
      <c r="S961" s="119"/>
      <c r="T961" s="119"/>
      <c r="U961" s="119"/>
      <c r="V961" s="119"/>
      <c r="W961" s="117"/>
      <c r="X961" s="119"/>
      <c r="Y961" s="117"/>
      <c r="Z961" s="117"/>
      <c r="AA961" s="134"/>
      <c r="AB961" s="118"/>
      <c r="AC961" s="134"/>
      <c r="AD961" s="134"/>
      <c r="AE961" s="134"/>
      <c r="AF961" s="117"/>
      <c r="AG961" s="124"/>
      <c r="AH961" s="124"/>
      <c r="AI961" s="124"/>
    </row>
    <row r="962" ht="12.0" customHeight="1">
      <c r="A962" s="112"/>
      <c r="B962" s="112"/>
      <c r="C962" s="112"/>
      <c r="D962" s="117"/>
      <c r="E962" s="114"/>
      <c r="F962" s="117"/>
      <c r="G962" s="117"/>
      <c r="H962" s="136"/>
      <c r="I962" s="117"/>
      <c r="J962" s="117"/>
      <c r="K962" s="118"/>
      <c r="L962" s="119"/>
      <c r="M962" s="120"/>
      <c r="N962" s="135"/>
      <c r="O962" s="120"/>
      <c r="P962" s="119"/>
      <c r="Q962" s="120"/>
      <c r="R962" s="118"/>
      <c r="S962" s="119"/>
      <c r="T962" s="119"/>
      <c r="U962" s="119"/>
      <c r="V962" s="119"/>
      <c r="W962" s="117"/>
      <c r="X962" s="119"/>
      <c r="Y962" s="117"/>
      <c r="Z962" s="117"/>
      <c r="AA962" s="134"/>
      <c r="AB962" s="118"/>
      <c r="AC962" s="134"/>
      <c r="AD962" s="134"/>
      <c r="AE962" s="134"/>
      <c r="AF962" s="117"/>
      <c r="AG962" s="124"/>
      <c r="AH962" s="124"/>
      <c r="AI962" s="124"/>
    </row>
    <row r="963" ht="12.0" customHeight="1">
      <c r="A963" s="112"/>
      <c r="B963" s="112"/>
      <c r="C963" s="112"/>
      <c r="D963" s="117"/>
      <c r="E963" s="114"/>
      <c r="F963" s="117"/>
      <c r="G963" s="117"/>
      <c r="H963" s="136"/>
      <c r="I963" s="117"/>
      <c r="J963" s="117"/>
      <c r="K963" s="118"/>
      <c r="L963" s="119"/>
      <c r="M963" s="120"/>
      <c r="N963" s="135"/>
      <c r="O963" s="120"/>
      <c r="P963" s="119"/>
      <c r="Q963" s="120"/>
      <c r="R963" s="118"/>
      <c r="S963" s="119"/>
      <c r="T963" s="119"/>
      <c r="U963" s="119"/>
      <c r="V963" s="119"/>
      <c r="W963" s="117"/>
      <c r="X963" s="119"/>
      <c r="Y963" s="117"/>
      <c r="Z963" s="117"/>
      <c r="AA963" s="134"/>
      <c r="AB963" s="118"/>
      <c r="AC963" s="134"/>
      <c r="AD963" s="134"/>
      <c r="AE963" s="134"/>
      <c r="AF963" s="117"/>
      <c r="AG963" s="124"/>
      <c r="AH963" s="124"/>
      <c r="AI963" s="124"/>
    </row>
    <row r="964" ht="12.0" customHeight="1">
      <c r="A964" s="112"/>
      <c r="B964" s="112"/>
      <c r="C964" s="112"/>
      <c r="D964" s="117"/>
      <c r="E964" s="114"/>
      <c r="F964" s="117"/>
      <c r="G964" s="117"/>
      <c r="H964" s="136"/>
      <c r="I964" s="117"/>
      <c r="J964" s="117"/>
      <c r="K964" s="118"/>
      <c r="L964" s="119"/>
      <c r="M964" s="120"/>
      <c r="N964" s="135"/>
      <c r="O964" s="120"/>
      <c r="P964" s="119"/>
      <c r="Q964" s="120"/>
      <c r="R964" s="118"/>
      <c r="S964" s="119"/>
      <c r="T964" s="119"/>
      <c r="U964" s="119"/>
      <c r="V964" s="119"/>
      <c r="W964" s="117"/>
      <c r="X964" s="119"/>
      <c r="Y964" s="117"/>
      <c r="Z964" s="117"/>
      <c r="AA964" s="134"/>
      <c r="AB964" s="118"/>
      <c r="AC964" s="134"/>
      <c r="AD964" s="134"/>
      <c r="AE964" s="134"/>
      <c r="AF964" s="117"/>
      <c r="AG964" s="124"/>
      <c r="AH964" s="124"/>
      <c r="AI964" s="124"/>
    </row>
    <row r="965" ht="12.0" customHeight="1">
      <c r="A965" s="112"/>
      <c r="B965" s="112"/>
      <c r="C965" s="112"/>
      <c r="D965" s="117"/>
      <c r="E965" s="114"/>
      <c r="F965" s="117"/>
      <c r="G965" s="117"/>
      <c r="H965" s="136"/>
      <c r="I965" s="117"/>
      <c r="J965" s="117"/>
      <c r="K965" s="118"/>
      <c r="L965" s="119"/>
      <c r="M965" s="120"/>
      <c r="N965" s="135"/>
      <c r="O965" s="120"/>
      <c r="P965" s="119"/>
      <c r="Q965" s="120"/>
      <c r="R965" s="118"/>
      <c r="S965" s="119"/>
      <c r="T965" s="119"/>
      <c r="U965" s="119"/>
      <c r="V965" s="119"/>
      <c r="W965" s="117"/>
      <c r="X965" s="119"/>
      <c r="Y965" s="117"/>
      <c r="Z965" s="117"/>
      <c r="AA965" s="134"/>
      <c r="AB965" s="118"/>
      <c r="AC965" s="134"/>
      <c r="AD965" s="134"/>
      <c r="AE965" s="134"/>
      <c r="AF965" s="117"/>
      <c r="AG965" s="124"/>
      <c r="AH965" s="124"/>
      <c r="AI965" s="124"/>
    </row>
    <row r="966" ht="12.0" customHeight="1">
      <c r="A966" s="112"/>
      <c r="B966" s="112"/>
      <c r="C966" s="112"/>
      <c r="D966" s="117"/>
      <c r="E966" s="114"/>
      <c r="F966" s="117"/>
      <c r="G966" s="117"/>
      <c r="H966" s="136"/>
      <c r="I966" s="117"/>
      <c r="J966" s="117"/>
      <c r="K966" s="118"/>
      <c r="L966" s="119"/>
      <c r="M966" s="120"/>
      <c r="N966" s="135"/>
      <c r="O966" s="120"/>
      <c r="P966" s="119"/>
      <c r="Q966" s="120"/>
      <c r="R966" s="118"/>
      <c r="S966" s="119"/>
      <c r="T966" s="119"/>
      <c r="U966" s="119"/>
      <c r="V966" s="119"/>
      <c r="W966" s="117"/>
      <c r="X966" s="119"/>
      <c r="Y966" s="117"/>
      <c r="Z966" s="117"/>
      <c r="AA966" s="134"/>
      <c r="AB966" s="118"/>
      <c r="AC966" s="134"/>
      <c r="AD966" s="134"/>
      <c r="AE966" s="134"/>
      <c r="AF966" s="117"/>
      <c r="AG966" s="124"/>
      <c r="AH966" s="124"/>
      <c r="AI966" s="124"/>
    </row>
    <row r="967" ht="12.0" customHeight="1">
      <c r="A967" s="112"/>
      <c r="B967" s="112"/>
      <c r="C967" s="112"/>
      <c r="D967" s="117"/>
      <c r="E967" s="114"/>
      <c r="F967" s="117"/>
      <c r="G967" s="117"/>
      <c r="H967" s="136"/>
      <c r="I967" s="117"/>
      <c r="J967" s="117"/>
      <c r="K967" s="118"/>
      <c r="L967" s="119"/>
      <c r="M967" s="120"/>
      <c r="N967" s="135"/>
      <c r="O967" s="120"/>
      <c r="P967" s="119"/>
      <c r="Q967" s="120"/>
      <c r="R967" s="118"/>
      <c r="S967" s="119"/>
      <c r="T967" s="119"/>
      <c r="U967" s="119"/>
      <c r="V967" s="119"/>
      <c r="W967" s="117"/>
      <c r="X967" s="119"/>
      <c r="Y967" s="117"/>
      <c r="Z967" s="117"/>
      <c r="AA967" s="134"/>
      <c r="AB967" s="118"/>
      <c r="AC967" s="134"/>
      <c r="AD967" s="134"/>
      <c r="AE967" s="134"/>
      <c r="AF967" s="117"/>
      <c r="AG967" s="124"/>
      <c r="AH967" s="124"/>
      <c r="AI967" s="124"/>
    </row>
    <row r="968" ht="12.0" customHeight="1">
      <c r="A968" s="112"/>
      <c r="B968" s="112"/>
      <c r="C968" s="112"/>
      <c r="D968" s="117"/>
      <c r="E968" s="114"/>
      <c r="F968" s="117"/>
      <c r="G968" s="117"/>
      <c r="H968" s="136"/>
      <c r="I968" s="117"/>
      <c r="J968" s="117"/>
      <c r="K968" s="118"/>
      <c r="L968" s="119"/>
      <c r="M968" s="120"/>
      <c r="N968" s="135"/>
      <c r="O968" s="120"/>
      <c r="P968" s="119"/>
      <c r="Q968" s="120"/>
      <c r="R968" s="118"/>
      <c r="S968" s="119"/>
      <c r="T968" s="119"/>
      <c r="U968" s="119"/>
      <c r="V968" s="119"/>
      <c r="W968" s="117"/>
      <c r="X968" s="119"/>
      <c r="Y968" s="117"/>
      <c r="Z968" s="117"/>
      <c r="AA968" s="134"/>
      <c r="AB968" s="118"/>
      <c r="AC968" s="134"/>
      <c r="AD968" s="134"/>
      <c r="AE968" s="134"/>
      <c r="AF968" s="117"/>
      <c r="AG968" s="124"/>
      <c r="AH968" s="124"/>
      <c r="AI968" s="124"/>
    </row>
    <row r="969" ht="12.0" customHeight="1">
      <c r="A969" s="112"/>
      <c r="B969" s="112"/>
      <c r="C969" s="112"/>
      <c r="D969" s="117"/>
      <c r="E969" s="114"/>
      <c r="F969" s="117"/>
      <c r="G969" s="117"/>
      <c r="H969" s="136"/>
      <c r="I969" s="117"/>
      <c r="J969" s="117"/>
      <c r="K969" s="118"/>
      <c r="L969" s="119"/>
      <c r="M969" s="120"/>
      <c r="N969" s="135"/>
      <c r="O969" s="120"/>
      <c r="P969" s="119"/>
      <c r="Q969" s="120"/>
      <c r="R969" s="118"/>
      <c r="S969" s="119"/>
      <c r="T969" s="119"/>
      <c r="U969" s="119"/>
      <c r="V969" s="119"/>
      <c r="W969" s="117"/>
      <c r="X969" s="119"/>
      <c r="Y969" s="117"/>
      <c r="Z969" s="117"/>
      <c r="AA969" s="134"/>
      <c r="AB969" s="118"/>
      <c r="AC969" s="134"/>
      <c r="AD969" s="134"/>
      <c r="AE969" s="134"/>
      <c r="AF969" s="117"/>
      <c r="AG969" s="124"/>
      <c r="AH969" s="124"/>
      <c r="AI969" s="124"/>
    </row>
    <row r="970" ht="12.0" customHeight="1">
      <c r="A970" s="112"/>
      <c r="B970" s="112"/>
      <c r="C970" s="112"/>
      <c r="D970" s="117"/>
      <c r="E970" s="114"/>
      <c r="F970" s="117"/>
      <c r="G970" s="117"/>
      <c r="H970" s="136"/>
      <c r="I970" s="117"/>
      <c r="J970" s="117"/>
      <c r="K970" s="118"/>
      <c r="L970" s="119"/>
      <c r="M970" s="120"/>
      <c r="N970" s="135"/>
      <c r="O970" s="120"/>
      <c r="P970" s="119"/>
      <c r="Q970" s="120"/>
      <c r="R970" s="118"/>
      <c r="S970" s="119"/>
      <c r="T970" s="119"/>
      <c r="U970" s="119"/>
      <c r="V970" s="119"/>
      <c r="W970" s="117"/>
      <c r="X970" s="119"/>
      <c r="Y970" s="117"/>
      <c r="Z970" s="117"/>
      <c r="AA970" s="134"/>
      <c r="AB970" s="118"/>
      <c r="AC970" s="134"/>
      <c r="AD970" s="134"/>
      <c r="AE970" s="134"/>
      <c r="AF970" s="117"/>
      <c r="AG970" s="124"/>
      <c r="AH970" s="124"/>
      <c r="AI970" s="124"/>
    </row>
    <row r="971" ht="12.0" customHeight="1">
      <c r="A971" s="112"/>
      <c r="B971" s="112"/>
      <c r="C971" s="112"/>
      <c r="D971" s="117"/>
      <c r="E971" s="114"/>
      <c r="F971" s="117"/>
      <c r="G971" s="117"/>
      <c r="H971" s="136"/>
      <c r="I971" s="117"/>
      <c r="J971" s="117"/>
      <c r="K971" s="118"/>
      <c r="L971" s="119"/>
      <c r="M971" s="120"/>
      <c r="N971" s="135"/>
      <c r="O971" s="120"/>
      <c r="P971" s="119"/>
      <c r="Q971" s="120"/>
      <c r="R971" s="118"/>
      <c r="S971" s="119"/>
      <c r="T971" s="119"/>
      <c r="U971" s="119"/>
      <c r="V971" s="119"/>
      <c r="W971" s="117"/>
      <c r="X971" s="119"/>
      <c r="Y971" s="117"/>
      <c r="Z971" s="117"/>
      <c r="AA971" s="134"/>
      <c r="AB971" s="118"/>
      <c r="AC971" s="134"/>
      <c r="AD971" s="134"/>
      <c r="AE971" s="134"/>
      <c r="AF971" s="117"/>
      <c r="AG971" s="124"/>
      <c r="AH971" s="124"/>
      <c r="AI971" s="124"/>
    </row>
    <row r="972" ht="12.0" customHeight="1">
      <c r="A972" s="112"/>
      <c r="B972" s="112"/>
      <c r="C972" s="112"/>
      <c r="D972" s="117"/>
      <c r="E972" s="114"/>
      <c r="F972" s="117"/>
      <c r="G972" s="117"/>
      <c r="H972" s="136"/>
      <c r="I972" s="117"/>
      <c r="J972" s="117"/>
      <c r="K972" s="118"/>
      <c r="L972" s="119"/>
      <c r="M972" s="120"/>
      <c r="N972" s="135"/>
      <c r="O972" s="120"/>
      <c r="P972" s="119"/>
      <c r="Q972" s="120"/>
      <c r="R972" s="118"/>
      <c r="S972" s="119"/>
      <c r="T972" s="119"/>
      <c r="U972" s="119"/>
      <c r="V972" s="119"/>
      <c r="W972" s="117"/>
      <c r="X972" s="119"/>
      <c r="Y972" s="117"/>
      <c r="Z972" s="117"/>
      <c r="AA972" s="134"/>
      <c r="AB972" s="118"/>
      <c r="AC972" s="134"/>
      <c r="AD972" s="134"/>
      <c r="AE972" s="134"/>
      <c r="AF972" s="117"/>
      <c r="AG972" s="124"/>
      <c r="AH972" s="124"/>
      <c r="AI972" s="124"/>
    </row>
    <row r="973" ht="12.0" customHeight="1">
      <c r="A973" s="112"/>
      <c r="B973" s="112"/>
      <c r="C973" s="112"/>
      <c r="D973" s="117"/>
      <c r="E973" s="114"/>
      <c r="F973" s="117"/>
      <c r="G973" s="117"/>
      <c r="H973" s="136"/>
      <c r="I973" s="117"/>
      <c r="J973" s="117"/>
      <c r="K973" s="118"/>
      <c r="L973" s="119"/>
      <c r="M973" s="120"/>
      <c r="N973" s="135"/>
      <c r="O973" s="120"/>
      <c r="P973" s="119"/>
      <c r="Q973" s="120"/>
      <c r="R973" s="118"/>
      <c r="S973" s="119"/>
      <c r="T973" s="119"/>
      <c r="U973" s="119"/>
      <c r="V973" s="119"/>
      <c r="W973" s="117"/>
      <c r="X973" s="119"/>
      <c r="Y973" s="117"/>
      <c r="Z973" s="117"/>
      <c r="AA973" s="134"/>
      <c r="AB973" s="118"/>
      <c r="AC973" s="134"/>
      <c r="AD973" s="134"/>
      <c r="AE973" s="134"/>
      <c r="AF973" s="117"/>
      <c r="AG973" s="124"/>
      <c r="AH973" s="124"/>
      <c r="AI973" s="124"/>
    </row>
    <row r="974" ht="12.0" customHeight="1">
      <c r="A974" s="112"/>
      <c r="B974" s="112"/>
      <c r="C974" s="112"/>
      <c r="D974" s="117"/>
      <c r="E974" s="114"/>
      <c r="F974" s="117"/>
      <c r="G974" s="117"/>
      <c r="H974" s="136"/>
      <c r="I974" s="117"/>
      <c r="J974" s="117"/>
      <c r="K974" s="118"/>
      <c r="L974" s="119"/>
      <c r="M974" s="120"/>
      <c r="N974" s="135"/>
      <c r="O974" s="120"/>
      <c r="P974" s="119"/>
      <c r="Q974" s="120"/>
      <c r="R974" s="118"/>
      <c r="S974" s="119"/>
      <c r="T974" s="119"/>
      <c r="U974" s="119"/>
      <c r="V974" s="119"/>
      <c r="W974" s="117"/>
      <c r="X974" s="119"/>
      <c r="Y974" s="117"/>
      <c r="Z974" s="117"/>
      <c r="AA974" s="134"/>
      <c r="AB974" s="118"/>
      <c r="AC974" s="134"/>
      <c r="AD974" s="134"/>
      <c r="AE974" s="134"/>
      <c r="AF974" s="117"/>
      <c r="AG974" s="124"/>
      <c r="AH974" s="124"/>
      <c r="AI974" s="124"/>
    </row>
    <row r="975" ht="12.0" customHeight="1">
      <c r="A975" s="112"/>
      <c r="B975" s="112"/>
      <c r="C975" s="112"/>
      <c r="D975" s="117"/>
      <c r="E975" s="114"/>
      <c r="F975" s="117"/>
      <c r="G975" s="117"/>
      <c r="H975" s="136"/>
      <c r="I975" s="117"/>
      <c r="J975" s="117"/>
      <c r="K975" s="118"/>
      <c r="L975" s="119"/>
      <c r="M975" s="120"/>
      <c r="N975" s="135"/>
      <c r="O975" s="120"/>
      <c r="P975" s="119"/>
      <c r="Q975" s="120"/>
      <c r="R975" s="118"/>
      <c r="S975" s="119"/>
      <c r="T975" s="119"/>
      <c r="U975" s="119"/>
      <c r="V975" s="119"/>
      <c r="W975" s="117"/>
      <c r="X975" s="119"/>
      <c r="Y975" s="117"/>
      <c r="Z975" s="117"/>
      <c r="AA975" s="134"/>
      <c r="AB975" s="118"/>
      <c r="AC975" s="134"/>
      <c r="AD975" s="134"/>
      <c r="AE975" s="134"/>
      <c r="AF975" s="117"/>
      <c r="AG975" s="124"/>
      <c r="AH975" s="124"/>
      <c r="AI975" s="124"/>
    </row>
    <row r="976" ht="12.0" customHeight="1">
      <c r="A976" s="112"/>
      <c r="B976" s="112"/>
      <c r="C976" s="112"/>
      <c r="D976" s="117"/>
      <c r="E976" s="114"/>
      <c r="F976" s="117"/>
      <c r="G976" s="117"/>
      <c r="H976" s="136"/>
      <c r="I976" s="117"/>
      <c r="J976" s="117"/>
      <c r="K976" s="118"/>
      <c r="L976" s="119"/>
      <c r="M976" s="120"/>
      <c r="N976" s="135"/>
      <c r="O976" s="120"/>
      <c r="P976" s="119"/>
      <c r="Q976" s="120"/>
      <c r="R976" s="118"/>
      <c r="S976" s="119"/>
      <c r="T976" s="119"/>
      <c r="U976" s="119"/>
      <c r="V976" s="119"/>
      <c r="W976" s="117"/>
      <c r="X976" s="119"/>
      <c r="Y976" s="117"/>
      <c r="Z976" s="117"/>
      <c r="AA976" s="134"/>
      <c r="AB976" s="118"/>
      <c r="AC976" s="134"/>
      <c r="AD976" s="134"/>
      <c r="AE976" s="134"/>
      <c r="AF976" s="117"/>
      <c r="AG976" s="124"/>
      <c r="AH976" s="124"/>
      <c r="AI976" s="124"/>
    </row>
    <row r="977" ht="12.0" customHeight="1">
      <c r="A977" s="112"/>
      <c r="B977" s="112"/>
      <c r="C977" s="112"/>
      <c r="D977" s="117"/>
      <c r="E977" s="114"/>
      <c r="F977" s="117"/>
      <c r="G977" s="117"/>
      <c r="H977" s="136"/>
      <c r="I977" s="117"/>
      <c r="J977" s="117"/>
      <c r="K977" s="118"/>
      <c r="L977" s="119"/>
      <c r="M977" s="120"/>
      <c r="N977" s="135"/>
      <c r="O977" s="120"/>
      <c r="P977" s="119"/>
      <c r="Q977" s="120"/>
      <c r="R977" s="118"/>
      <c r="S977" s="119"/>
      <c r="T977" s="119"/>
      <c r="U977" s="119"/>
      <c r="V977" s="119"/>
      <c r="W977" s="117"/>
      <c r="X977" s="119"/>
      <c r="Y977" s="117"/>
      <c r="Z977" s="117"/>
      <c r="AA977" s="134"/>
      <c r="AB977" s="118"/>
      <c r="AC977" s="134"/>
      <c r="AD977" s="134"/>
      <c r="AE977" s="134"/>
      <c r="AF977" s="117"/>
      <c r="AG977" s="124"/>
      <c r="AH977" s="124"/>
      <c r="AI977" s="124"/>
    </row>
    <row r="978" ht="12.0" customHeight="1">
      <c r="A978" s="112"/>
      <c r="B978" s="112"/>
      <c r="C978" s="112"/>
      <c r="D978" s="117"/>
      <c r="E978" s="114"/>
      <c r="F978" s="117"/>
      <c r="G978" s="117"/>
      <c r="H978" s="136"/>
      <c r="I978" s="117"/>
      <c r="J978" s="117"/>
      <c r="K978" s="118"/>
      <c r="L978" s="119"/>
      <c r="M978" s="120"/>
      <c r="N978" s="135"/>
      <c r="O978" s="120"/>
      <c r="P978" s="119"/>
      <c r="Q978" s="120"/>
      <c r="R978" s="118"/>
      <c r="S978" s="119"/>
      <c r="T978" s="119"/>
      <c r="U978" s="119"/>
      <c r="V978" s="119"/>
      <c r="W978" s="117"/>
      <c r="X978" s="119"/>
      <c r="Y978" s="117"/>
      <c r="Z978" s="117"/>
      <c r="AA978" s="134"/>
      <c r="AB978" s="118"/>
      <c r="AC978" s="134"/>
      <c r="AD978" s="134"/>
      <c r="AE978" s="134"/>
      <c r="AF978" s="117"/>
      <c r="AG978" s="124"/>
      <c r="AH978" s="124"/>
      <c r="AI978" s="124"/>
    </row>
    <row r="979" ht="12.0" customHeight="1">
      <c r="A979" s="112"/>
      <c r="B979" s="112"/>
      <c r="C979" s="112"/>
      <c r="D979" s="117"/>
      <c r="E979" s="114"/>
      <c r="F979" s="117"/>
      <c r="G979" s="117"/>
      <c r="H979" s="136"/>
      <c r="I979" s="117"/>
      <c r="J979" s="117"/>
      <c r="K979" s="118"/>
      <c r="L979" s="119"/>
      <c r="M979" s="120"/>
      <c r="N979" s="135"/>
      <c r="O979" s="120"/>
      <c r="P979" s="119"/>
      <c r="Q979" s="120"/>
      <c r="R979" s="118"/>
      <c r="S979" s="119"/>
      <c r="T979" s="119"/>
      <c r="U979" s="119"/>
      <c r="V979" s="119"/>
      <c r="W979" s="117"/>
      <c r="X979" s="119"/>
      <c r="Y979" s="117"/>
      <c r="Z979" s="117"/>
      <c r="AA979" s="134"/>
      <c r="AB979" s="118"/>
      <c r="AC979" s="134"/>
      <c r="AD979" s="134"/>
      <c r="AE979" s="134"/>
      <c r="AF979" s="117"/>
      <c r="AG979" s="124"/>
      <c r="AH979" s="124"/>
      <c r="AI979" s="124"/>
    </row>
    <row r="980" ht="12.0" customHeight="1">
      <c r="A980" s="112"/>
      <c r="B980" s="112"/>
      <c r="C980" s="112"/>
      <c r="D980" s="117"/>
      <c r="E980" s="114"/>
      <c r="F980" s="117"/>
      <c r="G980" s="117"/>
      <c r="H980" s="136"/>
      <c r="I980" s="117"/>
      <c r="J980" s="117"/>
      <c r="K980" s="118"/>
      <c r="L980" s="119"/>
      <c r="M980" s="120"/>
      <c r="N980" s="135"/>
      <c r="O980" s="120"/>
      <c r="P980" s="119"/>
      <c r="Q980" s="120"/>
      <c r="R980" s="118"/>
      <c r="S980" s="119"/>
      <c r="T980" s="119"/>
      <c r="U980" s="119"/>
      <c r="V980" s="119"/>
      <c r="W980" s="117"/>
      <c r="X980" s="119"/>
      <c r="Y980" s="117"/>
      <c r="Z980" s="117"/>
      <c r="AA980" s="134"/>
      <c r="AB980" s="118"/>
      <c r="AC980" s="134"/>
      <c r="AD980" s="134"/>
      <c r="AE980" s="134"/>
      <c r="AF980" s="117"/>
      <c r="AG980" s="124"/>
      <c r="AH980" s="124"/>
      <c r="AI980" s="124"/>
    </row>
    <row r="981" ht="12.0" customHeight="1">
      <c r="A981" s="112"/>
      <c r="B981" s="112"/>
      <c r="C981" s="112"/>
      <c r="D981" s="117"/>
      <c r="E981" s="114"/>
      <c r="F981" s="117"/>
      <c r="G981" s="117"/>
      <c r="H981" s="136"/>
      <c r="I981" s="117"/>
      <c r="J981" s="117"/>
      <c r="K981" s="118"/>
      <c r="L981" s="119"/>
      <c r="M981" s="120"/>
      <c r="N981" s="135"/>
      <c r="O981" s="120"/>
      <c r="P981" s="119"/>
      <c r="Q981" s="120"/>
      <c r="R981" s="118"/>
      <c r="S981" s="119"/>
      <c r="T981" s="119"/>
      <c r="U981" s="119"/>
      <c r="V981" s="119"/>
      <c r="W981" s="117"/>
      <c r="X981" s="119"/>
      <c r="Y981" s="117"/>
      <c r="Z981" s="117"/>
      <c r="AA981" s="134"/>
      <c r="AB981" s="118"/>
      <c r="AC981" s="134"/>
      <c r="AD981" s="134"/>
      <c r="AE981" s="134"/>
      <c r="AF981" s="117"/>
      <c r="AG981" s="124"/>
      <c r="AH981" s="124"/>
      <c r="AI981" s="124"/>
    </row>
    <row r="982" ht="12.0" customHeight="1">
      <c r="A982" s="112"/>
      <c r="B982" s="112"/>
      <c r="C982" s="112"/>
      <c r="D982" s="117"/>
      <c r="E982" s="114"/>
      <c r="F982" s="117"/>
      <c r="G982" s="117"/>
      <c r="H982" s="136"/>
      <c r="I982" s="117"/>
      <c r="J982" s="117"/>
      <c r="K982" s="118"/>
      <c r="L982" s="119"/>
      <c r="M982" s="120"/>
      <c r="N982" s="135"/>
      <c r="O982" s="120"/>
      <c r="P982" s="119"/>
      <c r="Q982" s="120"/>
      <c r="R982" s="118"/>
      <c r="S982" s="119"/>
      <c r="T982" s="119"/>
      <c r="U982" s="119"/>
      <c r="V982" s="119"/>
      <c r="W982" s="117"/>
      <c r="X982" s="119"/>
      <c r="Y982" s="117"/>
      <c r="Z982" s="117"/>
      <c r="AA982" s="134"/>
      <c r="AB982" s="118"/>
      <c r="AC982" s="134"/>
      <c r="AD982" s="134"/>
      <c r="AE982" s="134"/>
      <c r="AF982" s="117"/>
      <c r="AG982" s="124"/>
      <c r="AH982" s="124"/>
      <c r="AI982" s="124"/>
    </row>
    <row r="983" ht="12.0" customHeight="1">
      <c r="A983" s="112"/>
      <c r="B983" s="112"/>
      <c r="C983" s="112"/>
      <c r="D983" s="117"/>
      <c r="E983" s="114"/>
      <c r="F983" s="117"/>
      <c r="G983" s="117"/>
      <c r="H983" s="136"/>
      <c r="I983" s="117"/>
      <c r="J983" s="117"/>
      <c r="K983" s="118"/>
      <c r="L983" s="119"/>
      <c r="M983" s="120"/>
      <c r="N983" s="135"/>
      <c r="O983" s="120"/>
      <c r="P983" s="119"/>
      <c r="Q983" s="120"/>
      <c r="R983" s="118"/>
      <c r="S983" s="119"/>
      <c r="T983" s="119"/>
      <c r="U983" s="119"/>
      <c r="V983" s="119"/>
      <c r="W983" s="117"/>
      <c r="X983" s="119"/>
      <c r="Y983" s="117"/>
      <c r="Z983" s="117"/>
      <c r="AA983" s="134"/>
      <c r="AB983" s="118"/>
      <c r="AC983" s="134"/>
      <c r="AD983" s="134"/>
      <c r="AE983" s="134"/>
      <c r="AF983" s="117"/>
      <c r="AG983" s="124"/>
      <c r="AH983" s="124"/>
      <c r="AI983" s="124"/>
    </row>
    <row r="984" ht="12.0" customHeight="1">
      <c r="A984" s="112"/>
      <c r="B984" s="112"/>
      <c r="C984" s="112"/>
      <c r="D984" s="117"/>
      <c r="E984" s="114"/>
      <c r="F984" s="117"/>
      <c r="G984" s="117"/>
      <c r="H984" s="136"/>
      <c r="I984" s="117"/>
      <c r="J984" s="117"/>
      <c r="K984" s="118"/>
      <c r="L984" s="119"/>
      <c r="M984" s="120"/>
      <c r="N984" s="135"/>
      <c r="O984" s="120"/>
      <c r="P984" s="119"/>
      <c r="Q984" s="120"/>
      <c r="R984" s="118"/>
      <c r="S984" s="119"/>
      <c r="T984" s="119"/>
      <c r="U984" s="119"/>
      <c r="V984" s="119"/>
      <c r="W984" s="117"/>
      <c r="X984" s="119"/>
      <c r="Y984" s="117"/>
      <c r="Z984" s="117"/>
      <c r="AA984" s="134"/>
      <c r="AB984" s="118"/>
      <c r="AC984" s="134"/>
      <c r="AD984" s="134"/>
      <c r="AE984" s="134"/>
      <c r="AF984" s="117"/>
      <c r="AG984" s="124"/>
      <c r="AH984" s="124"/>
      <c r="AI984" s="124"/>
    </row>
    <row r="985" ht="12.0" customHeight="1">
      <c r="A985" s="112"/>
      <c r="B985" s="112"/>
      <c r="C985" s="112"/>
      <c r="D985" s="117"/>
      <c r="E985" s="114"/>
      <c r="F985" s="117"/>
      <c r="G985" s="117"/>
      <c r="H985" s="136"/>
      <c r="I985" s="117"/>
      <c r="J985" s="117"/>
      <c r="K985" s="118"/>
      <c r="L985" s="119"/>
      <c r="M985" s="120"/>
      <c r="N985" s="135"/>
      <c r="O985" s="120"/>
      <c r="P985" s="119"/>
      <c r="Q985" s="120"/>
      <c r="R985" s="118"/>
      <c r="S985" s="119"/>
      <c r="T985" s="119"/>
      <c r="U985" s="119"/>
      <c r="V985" s="119"/>
      <c r="W985" s="117"/>
      <c r="X985" s="119"/>
      <c r="Y985" s="117"/>
      <c r="Z985" s="117"/>
      <c r="AA985" s="134"/>
      <c r="AB985" s="118"/>
      <c r="AC985" s="134"/>
      <c r="AD985" s="134"/>
      <c r="AE985" s="134"/>
      <c r="AF985" s="117"/>
      <c r="AG985" s="124"/>
      <c r="AH985" s="124"/>
      <c r="AI985" s="124"/>
    </row>
    <row r="986" ht="12.0" customHeight="1">
      <c r="A986" s="112"/>
      <c r="B986" s="112"/>
      <c r="C986" s="112"/>
      <c r="D986" s="117"/>
      <c r="E986" s="114"/>
      <c r="F986" s="117"/>
      <c r="G986" s="117"/>
      <c r="H986" s="136"/>
      <c r="I986" s="117"/>
      <c r="J986" s="117"/>
      <c r="K986" s="118"/>
      <c r="L986" s="119"/>
      <c r="M986" s="120"/>
      <c r="N986" s="135"/>
      <c r="O986" s="120"/>
      <c r="P986" s="119"/>
      <c r="Q986" s="120"/>
      <c r="R986" s="118"/>
      <c r="S986" s="119"/>
      <c r="T986" s="119"/>
      <c r="U986" s="119"/>
      <c r="V986" s="119"/>
      <c r="W986" s="117"/>
      <c r="X986" s="119"/>
      <c r="Y986" s="117"/>
      <c r="Z986" s="117"/>
      <c r="AA986" s="134"/>
      <c r="AB986" s="118"/>
      <c r="AC986" s="134"/>
      <c r="AD986" s="134"/>
      <c r="AE986" s="134"/>
      <c r="AF986" s="117"/>
      <c r="AG986" s="124"/>
      <c r="AH986" s="124"/>
      <c r="AI986" s="124"/>
    </row>
    <row r="987" ht="12.0" customHeight="1">
      <c r="A987" s="112"/>
      <c r="B987" s="112"/>
      <c r="C987" s="112"/>
      <c r="D987" s="117"/>
      <c r="E987" s="114"/>
      <c r="F987" s="117"/>
      <c r="G987" s="117"/>
      <c r="H987" s="136"/>
      <c r="I987" s="117"/>
      <c r="J987" s="117"/>
      <c r="K987" s="118"/>
      <c r="L987" s="119"/>
      <c r="M987" s="120"/>
      <c r="N987" s="135"/>
      <c r="O987" s="120"/>
      <c r="P987" s="119"/>
      <c r="Q987" s="120"/>
      <c r="R987" s="118"/>
      <c r="S987" s="119"/>
      <c r="T987" s="119"/>
      <c r="U987" s="119"/>
      <c r="V987" s="119"/>
      <c r="W987" s="117"/>
      <c r="X987" s="119"/>
      <c r="Y987" s="117"/>
      <c r="Z987" s="117"/>
      <c r="AA987" s="134"/>
      <c r="AB987" s="118"/>
      <c r="AC987" s="134"/>
      <c r="AD987" s="134"/>
      <c r="AE987" s="134"/>
      <c r="AF987" s="117"/>
      <c r="AG987" s="124"/>
      <c r="AH987" s="124"/>
      <c r="AI987" s="124"/>
    </row>
    <row r="988" ht="12.0" customHeight="1">
      <c r="A988" s="112"/>
      <c r="B988" s="112"/>
      <c r="C988" s="112"/>
      <c r="D988" s="117"/>
      <c r="E988" s="114"/>
      <c r="F988" s="117"/>
      <c r="G988" s="117"/>
      <c r="H988" s="136"/>
      <c r="I988" s="117"/>
      <c r="J988" s="117"/>
      <c r="K988" s="118"/>
      <c r="L988" s="119"/>
      <c r="M988" s="120"/>
      <c r="N988" s="135"/>
      <c r="O988" s="120"/>
      <c r="P988" s="119"/>
      <c r="Q988" s="120"/>
      <c r="R988" s="118"/>
      <c r="S988" s="119"/>
      <c r="T988" s="119"/>
      <c r="U988" s="119"/>
      <c r="V988" s="119"/>
      <c r="W988" s="117"/>
      <c r="X988" s="119"/>
      <c r="Y988" s="117"/>
      <c r="Z988" s="117"/>
      <c r="AA988" s="134"/>
      <c r="AB988" s="118"/>
      <c r="AC988" s="134"/>
      <c r="AD988" s="134"/>
      <c r="AE988" s="134"/>
      <c r="AF988" s="117"/>
      <c r="AG988" s="124"/>
      <c r="AH988" s="124"/>
      <c r="AI988" s="124"/>
    </row>
    <row r="989" ht="12.0" customHeight="1">
      <c r="A989" s="112"/>
      <c r="B989" s="112"/>
      <c r="C989" s="112"/>
      <c r="D989" s="117"/>
      <c r="E989" s="114"/>
      <c r="F989" s="117"/>
      <c r="G989" s="117"/>
      <c r="H989" s="136"/>
      <c r="I989" s="117"/>
      <c r="J989" s="117"/>
      <c r="K989" s="118"/>
      <c r="L989" s="119"/>
      <c r="M989" s="120"/>
      <c r="N989" s="135"/>
      <c r="O989" s="120"/>
      <c r="P989" s="119"/>
      <c r="Q989" s="120"/>
      <c r="R989" s="118"/>
      <c r="S989" s="119"/>
      <c r="T989" s="119"/>
      <c r="U989" s="119"/>
      <c r="V989" s="119"/>
      <c r="W989" s="117"/>
      <c r="X989" s="119"/>
      <c r="Y989" s="117"/>
      <c r="Z989" s="117"/>
      <c r="AA989" s="134"/>
      <c r="AB989" s="118"/>
      <c r="AC989" s="134"/>
      <c r="AD989" s="134"/>
      <c r="AE989" s="134"/>
      <c r="AF989" s="117"/>
      <c r="AG989" s="124"/>
      <c r="AH989" s="124"/>
      <c r="AI989" s="124"/>
    </row>
    <row r="990" ht="12.0" customHeight="1">
      <c r="A990" s="112"/>
      <c r="B990" s="112"/>
      <c r="C990" s="112"/>
      <c r="D990" s="117"/>
      <c r="E990" s="114"/>
      <c r="F990" s="117"/>
      <c r="G990" s="117"/>
      <c r="H990" s="136"/>
      <c r="I990" s="117"/>
      <c r="J990" s="117"/>
      <c r="K990" s="118"/>
      <c r="L990" s="119"/>
      <c r="M990" s="120"/>
      <c r="N990" s="135"/>
      <c r="O990" s="120"/>
      <c r="P990" s="119"/>
      <c r="Q990" s="120"/>
      <c r="R990" s="118"/>
      <c r="S990" s="119"/>
      <c r="T990" s="119"/>
      <c r="U990" s="119"/>
      <c r="V990" s="119"/>
      <c r="W990" s="117"/>
      <c r="X990" s="119"/>
      <c r="Y990" s="117"/>
      <c r="Z990" s="117"/>
      <c r="AA990" s="134"/>
      <c r="AB990" s="118"/>
      <c r="AC990" s="134"/>
      <c r="AD990" s="134"/>
      <c r="AE990" s="134"/>
      <c r="AF990" s="117"/>
      <c r="AG990" s="124"/>
      <c r="AH990" s="124"/>
      <c r="AI990" s="124"/>
    </row>
    <row r="991" ht="12.0" customHeight="1">
      <c r="A991" s="112"/>
      <c r="B991" s="112"/>
      <c r="C991" s="112"/>
      <c r="D991" s="117"/>
      <c r="E991" s="114"/>
      <c r="F991" s="117"/>
      <c r="G991" s="117"/>
      <c r="H991" s="136"/>
      <c r="I991" s="117"/>
      <c r="J991" s="117"/>
      <c r="K991" s="118"/>
      <c r="L991" s="119"/>
      <c r="M991" s="120"/>
      <c r="N991" s="135"/>
      <c r="O991" s="120"/>
      <c r="P991" s="119"/>
      <c r="Q991" s="120"/>
      <c r="R991" s="118"/>
      <c r="S991" s="119"/>
      <c r="T991" s="119"/>
      <c r="U991" s="119"/>
      <c r="V991" s="119"/>
      <c r="W991" s="117"/>
      <c r="X991" s="119"/>
      <c r="Y991" s="117"/>
      <c r="Z991" s="117"/>
      <c r="AA991" s="134"/>
      <c r="AB991" s="118"/>
      <c r="AC991" s="134"/>
      <c r="AD991" s="134"/>
      <c r="AE991" s="134"/>
      <c r="AF991" s="117"/>
      <c r="AG991" s="124"/>
      <c r="AH991" s="124"/>
      <c r="AI991" s="124"/>
    </row>
    <row r="992" ht="12.0" customHeight="1">
      <c r="A992" s="112"/>
      <c r="B992" s="112"/>
      <c r="C992" s="112"/>
      <c r="D992" s="117"/>
      <c r="E992" s="114"/>
      <c r="F992" s="117"/>
      <c r="G992" s="117"/>
      <c r="H992" s="136"/>
      <c r="I992" s="117"/>
      <c r="J992" s="117"/>
      <c r="K992" s="118"/>
      <c r="L992" s="119"/>
      <c r="M992" s="120"/>
      <c r="N992" s="135"/>
      <c r="O992" s="120"/>
      <c r="P992" s="119"/>
      <c r="Q992" s="120"/>
      <c r="R992" s="118"/>
      <c r="S992" s="119"/>
      <c r="T992" s="119"/>
      <c r="U992" s="119"/>
      <c r="V992" s="119"/>
      <c r="W992" s="117"/>
      <c r="X992" s="119"/>
      <c r="Y992" s="117"/>
      <c r="Z992" s="117"/>
      <c r="AA992" s="134"/>
      <c r="AB992" s="118"/>
      <c r="AC992" s="134"/>
      <c r="AD992" s="134"/>
      <c r="AE992" s="134"/>
      <c r="AF992" s="117"/>
      <c r="AG992" s="124"/>
      <c r="AH992" s="124"/>
      <c r="AI992" s="124"/>
    </row>
    <row r="993" ht="12.0" customHeight="1">
      <c r="A993" s="112"/>
      <c r="B993" s="112"/>
      <c r="C993" s="112"/>
      <c r="D993" s="117"/>
      <c r="E993" s="114"/>
      <c r="F993" s="117"/>
      <c r="G993" s="117"/>
      <c r="H993" s="136"/>
      <c r="I993" s="117"/>
      <c r="J993" s="117"/>
      <c r="K993" s="118"/>
      <c r="L993" s="119"/>
      <c r="M993" s="120"/>
      <c r="N993" s="135"/>
      <c r="O993" s="120"/>
      <c r="P993" s="119"/>
      <c r="Q993" s="120"/>
      <c r="R993" s="118"/>
      <c r="S993" s="119"/>
      <c r="T993" s="119"/>
      <c r="U993" s="119"/>
      <c r="V993" s="119"/>
      <c r="W993" s="117"/>
      <c r="X993" s="119"/>
      <c r="Y993" s="117"/>
      <c r="Z993" s="117"/>
      <c r="AA993" s="134"/>
      <c r="AB993" s="118"/>
      <c r="AC993" s="134"/>
      <c r="AD993" s="134"/>
      <c r="AE993" s="134"/>
      <c r="AF993" s="117"/>
      <c r="AG993" s="124"/>
      <c r="AH993" s="124"/>
      <c r="AI993" s="124"/>
    </row>
    <row r="994" ht="12.0" customHeight="1">
      <c r="A994" s="112"/>
      <c r="B994" s="112"/>
      <c r="C994" s="112"/>
      <c r="D994" s="117"/>
      <c r="E994" s="114"/>
      <c r="F994" s="117"/>
      <c r="G994" s="117"/>
      <c r="H994" s="136"/>
      <c r="I994" s="117"/>
      <c r="J994" s="117"/>
      <c r="K994" s="118"/>
      <c r="L994" s="119"/>
      <c r="M994" s="120"/>
      <c r="N994" s="135"/>
      <c r="O994" s="120"/>
      <c r="P994" s="119"/>
      <c r="Q994" s="120"/>
      <c r="R994" s="118"/>
      <c r="S994" s="119"/>
      <c r="T994" s="119"/>
      <c r="U994" s="119"/>
      <c r="V994" s="119"/>
      <c r="W994" s="117"/>
      <c r="X994" s="119"/>
      <c r="Y994" s="117"/>
      <c r="Z994" s="117"/>
      <c r="AA994" s="134"/>
      <c r="AB994" s="118"/>
      <c r="AC994" s="134"/>
      <c r="AD994" s="134"/>
      <c r="AE994" s="134"/>
      <c r="AF994" s="117"/>
      <c r="AG994" s="124"/>
      <c r="AH994" s="124"/>
      <c r="AI994" s="124"/>
    </row>
    <row r="995" ht="12.0" customHeight="1">
      <c r="A995" s="112"/>
      <c r="B995" s="112"/>
      <c r="C995" s="112"/>
      <c r="D995" s="117"/>
      <c r="E995" s="114"/>
      <c r="F995" s="117"/>
      <c r="G995" s="117"/>
      <c r="H995" s="136"/>
      <c r="I995" s="117"/>
      <c r="J995" s="117"/>
      <c r="K995" s="118"/>
      <c r="L995" s="119"/>
      <c r="M995" s="120"/>
      <c r="N995" s="135"/>
      <c r="O995" s="120"/>
      <c r="P995" s="119"/>
      <c r="Q995" s="120"/>
      <c r="R995" s="118"/>
      <c r="S995" s="119"/>
      <c r="T995" s="119"/>
      <c r="U995" s="119"/>
      <c r="V995" s="119"/>
      <c r="W995" s="117"/>
      <c r="X995" s="119"/>
      <c r="Y995" s="117"/>
      <c r="Z995" s="117"/>
      <c r="AA995" s="134"/>
      <c r="AB995" s="118"/>
      <c r="AC995" s="134"/>
      <c r="AD995" s="134"/>
      <c r="AE995" s="134"/>
      <c r="AF995" s="117"/>
      <c r="AG995" s="124"/>
      <c r="AH995" s="124"/>
      <c r="AI995" s="124"/>
    </row>
    <row r="996" ht="12.0" customHeight="1">
      <c r="A996" s="112"/>
      <c r="B996" s="112"/>
      <c r="C996" s="112"/>
      <c r="D996" s="117"/>
      <c r="E996" s="114"/>
      <c r="F996" s="117"/>
      <c r="G996" s="117"/>
      <c r="H996" s="136"/>
      <c r="I996" s="117"/>
      <c r="J996" s="117"/>
      <c r="K996" s="118"/>
      <c r="L996" s="119"/>
      <c r="M996" s="120"/>
      <c r="N996" s="135"/>
      <c r="O996" s="120"/>
      <c r="P996" s="119"/>
      <c r="Q996" s="120"/>
      <c r="R996" s="118"/>
      <c r="S996" s="119"/>
      <c r="T996" s="119"/>
      <c r="U996" s="119"/>
      <c r="V996" s="119"/>
      <c r="W996" s="117"/>
      <c r="X996" s="119"/>
      <c r="Y996" s="117"/>
      <c r="Z996" s="117"/>
      <c r="AA996" s="134"/>
      <c r="AB996" s="118"/>
      <c r="AC996" s="134"/>
      <c r="AD996" s="134"/>
      <c r="AE996" s="134"/>
      <c r="AF996" s="117"/>
      <c r="AG996" s="124"/>
      <c r="AH996" s="124"/>
      <c r="AI996" s="124"/>
    </row>
    <row r="997" ht="12.0" customHeight="1">
      <c r="A997" s="112"/>
      <c r="B997" s="112"/>
      <c r="C997" s="112"/>
      <c r="D997" s="117"/>
      <c r="E997" s="114"/>
      <c r="F997" s="117"/>
      <c r="G997" s="117"/>
      <c r="H997" s="136"/>
      <c r="I997" s="117"/>
      <c r="J997" s="117"/>
      <c r="K997" s="118"/>
      <c r="L997" s="119"/>
      <c r="M997" s="120"/>
      <c r="N997" s="135"/>
      <c r="O997" s="120"/>
      <c r="P997" s="119"/>
      <c r="Q997" s="120"/>
      <c r="R997" s="118"/>
      <c r="S997" s="119"/>
      <c r="T997" s="119"/>
      <c r="U997" s="119"/>
      <c r="V997" s="119"/>
      <c r="W997" s="117"/>
      <c r="X997" s="119"/>
      <c r="Y997" s="117"/>
      <c r="Z997" s="117"/>
      <c r="AA997" s="134"/>
      <c r="AB997" s="118"/>
      <c r="AC997" s="134"/>
      <c r="AD997" s="134"/>
      <c r="AE997" s="134"/>
      <c r="AF997" s="117"/>
      <c r="AG997" s="124"/>
      <c r="AH997" s="124"/>
      <c r="AI997" s="124"/>
    </row>
    <row r="998" ht="12.0" customHeight="1">
      <c r="A998" s="112"/>
      <c r="B998" s="112"/>
      <c r="C998" s="112"/>
      <c r="D998" s="117"/>
      <c r="E998" s="114"/>
      <c r="F998" s="117"/>
      <c r="G998" s="117"/>
      <c r="H998" s="136"/>
      <c r="I998" s="117"/>
      <c r="J998" s="117"/>
      <c r="K998" s="118"/>
      <c r="L998" s="119"/>
      <c r="M998" s="120"/>
      <c r="N998" s="135"/>
      <c r="O998" s="120"/>
      <c r="P998" s="119"/>
      <c r="Q998" s="120"/>
      <c r="R998" s="118"/>
      <c r="S998" s="119"/>
      <c r="T998" s="119"/>
      <c r="U998" s="119"/>
      <c r="V998" s="119"/>
      <c r="W998" s="117"/>
      <c r="X998" s="119"/>
      <c r="Y998" s="117"/>
      <c r="Z998" s="117"/>
      <c r="AA998" s="134"/>
      <c r="AB998" s="118"/>
      <c r="AC998" s="134"/>
      <c r="AD998" s="134"/>
      <c r="AE998" s="134"/>
      <c r="AF998" s="117"/>
      <c r="AG998" s="124"/>
      <c r="AH998" s="124"/>
      <c r="AI998" s="124"/>
    </row>
    <row r="999" ht="12.0" customHeight="1">
      <c r="A999" s="112"/>
      <c r="B999" s="112"/>
      <c r="C999" s="112"/>
      <c r="D999" s="117"/>
      <c r="E999" s="114"/>
      <c r="F999" s="117"/>
      <c r="G999" s="117"/>
      <c r="H999" s="136"/>
      <c r="I999" s="117"/>
      <c r="J999" s="117"/>
      <c r="K999" s="118"/>
      <c r="L999" s="119"/>
      <c r="M999" s="120"/>
      <c r="N999" s="135"/>
      <c r="O999" s="120"/>
      <c r="P999" s="119"/>
      <c r="Q999" s="120"/>
      <c r="R999" s="118"/>
      <c r="S999" s="119"/>
      <c r="T999" s="119"/>
      <c r="U999" s="119"/>
      <c r="V999" s="119"/>
      <c r="W999" s="117"/>
      <c r="X999" s="119"/>
      <c r="Y999" s="117"/>
      <c r="Z999" s="117"/>
      <c r="AA999" s="134"/>
      <c r="AB999" s="118"/>
      <c r="AC999" s="134"/>
      <c r="AD999" s="134"/>
      <c r="AE999" s="134"/>
      <c r="AF999" s="117"/>
      <c r="AG999" s="124"/>
      <c r="AH999" s="124"/>
      <c r="AI999" s="124"/>
    </row>
    <row r="1000" ht="12.0" customHeight="1">
      <c r="A1000" s="112"/>
      <c r="B1000" s="112"/>
      <c r="C1000" s="112"/>
      <c r="D1000" s="117"/>
      <c r="E1000" s="114"/>
      <c r="F1000" s="117"/>
      <c r="G1000" s="117"/>
      <c r="H1000" s="136"/>
      <c r="I1000" s="117"/>
      <c r="J1000" s="117"/>
      <c r="K1000" s="118"/>
      <c r="L1000" s="119"/>
      <c r="M1000" s="120"/>
      <c r="N1000" s="135"/>
      <c r="O1000" s="120"/>
      <c r="P1000" s="119"/>
      <c r="Q1000" s="120"/>
      <c r="R1000" s="118"/>
      <c r="S1000" s="119"/>
      <c r="T1000" s="119"/>
      <c r="U1000" s="119"/>
      <c r="V1000" s="119"/>
      <c r="W1000" s="117"/>
      <c r="X1000" s="119"/>
      <c r="Y1000" s="117"/>
      <c r="Z1000" s="117"/>
      <c r="AA1000" s="134"/>
      <c r="AB1000" s="118"/>
      <c r="AC1000" s="134"/>
      <c r="AD1000" s="134"/>
      <c r="AE1000" s="134"/>
      <c r="AF1000" s="117"/>
      <c r="AG1000" s="124"/>
      <c r="AH1000" s="124"/>
      <c r="AI1000" s="124"/>
    </row>
  </sheetData>
  <conditionalFormatting sqref="S3:W3 S4:V197 S198:U207 W4:W41 X3:X207 Z195:Z207">
    <cfRule type="cellIs" dxfId="0" priority="1" operator="lessThan">
      <formula>0</formula>
    </cfRule>
  </conditionalFormatting>
  <conditionalFormatting sqref="Y3:Z158">
    <cfRule type="cellIs" dxfId="0" priority="2" operator="less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