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Sugar BS- Oct 2023\"/>
    </mc:Choice>
  </mc:AlternateContent>
  <xr:revisionPtr revIDLastSave="0" documentId="13_ncr:1_{FFF221DF-B886-4219-8386-9F3BC546E088}" xr6:coauthVersionLast="41" xr6:coauthVersionMax="41" xr10:uidLastSave="{00000000-0000-0000-0000-000000000000}"/>
  <bookViews>
    <workbookView xWindow="-110" yWindow="-110" windowWidth="19420" windowHeight="10420" tabRatio="814" activeTab="2" xr2:uid="{00000000-000D-0000-FFFF-FFFF00000000}"/>
  </bookViews>
  <sheets>
    <sheet name="Methodology" sheetId="6" r:id="rId1"/>
    <sheet name="OutputTable" sheetId="5" r:id="rId2"/>
    <sheet name="EasternDRC" sheetId="7" r:id="rId3"/>
    <sheet name="EasternDRC_Copy" sheetId="14" r:id="rId4"/>
    <sheet name="Overall_Consumption_Forecast" sheetId="15" r:id="rId5"/>
    <sheet name="Population " sheetId="13" r:id="rId6"/>
  </sheets>
  <definedNames>
    <definedName name="_xlnm._FilterDatabase" localSheetId="5" hidden="1">'Population '!$B$2:$I$29</definedName>
    <definedName name="KSB_DATA_REQ_JAN_2016_fin">#REF!</definedName>
  </definedNames>
  <calcPr calcId="191029"/>
</workbook>
</file>

<file path=xl/calcChain.xml><?xml version="1.0" encoding="utf-8"?>
<calcChain xmlns="http://schemas.openxmlformats.org/spreadsheetml/2006/main">
  <c r="H210" i="7" l="1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T209" i="14" l="1"/>
  <c r="Q209" i="14"/>
  <c r="P209" i="14" s="1"/>
  <c r="N209" i="14"/>
  <c r="L209" i="14"/>
  <c r="K209" i="14"/>
  <c r="H209" i="14"/>
  <c r="T208" i="14"/>
  <c r="Q208" i="14"/>
  <c r="P208" i="14" s="1"/>
  <c r="N208" i="14"/>
  <c r="L208" i="14"/>
  <c r="K208" i="14"/>
  <c r="H208" i="14"/>
  <c r="T207" i="14"/>
  <c r="Q207" i="14"/>
  <c r="P207" i="14" s="1"/>
  <c r="N207" i="14"/>
  <c r="L207" i="14"/>
  <c r="K207" i="14" s="1"/>
  <c r="H207" i="14"/>
  <c r="T206" i="14"/>
  <c r="Q206" i="14"/>
  <c r="P206" i="14" s="1"/>
  <c r="N206" i="14"/>
  <c r="L206" i="14"/>
  <c r="H206" i="14"/>
  <c r="T205" i="14"/>
  <c r="Q205" i="14"/>
  <c r="P205" i="14"/>
  <c r="N205" i="14"/>
  <c r="L205" i="14"/>
  <c r="K205" i="14"/>
  <c r="H205" i="14"/>
  <c r="T204" i="14"/>
  <c r="Q204" i="14"/>
  <c r="P204" i="14" s="1"/>
  <c r="N204" i="14"/>
  <c r="L204" i="14"/>
  <c r="K204" i="14" s="1"/>
  <c r="H204" i="14"/>
  <c r="T203" i="14"/>
  <c r="Q203" i="14"/>
  <c r="P203" i="14" s="1"/>
  <c r="N203" i="14"/>
  <c r="L203" i="14"/>
  <c r="K203" i="14" s="1"/>
  <c r="H203" i="14"/>
  <c r="T202" i="14"/>
  <c r="Q202" i="14"/>
  <c r="P202" i="14"/>
  <c r="N202" i="14"/>
  <c r="L202" i="14"/>
  <c r="K202" i="14" s="1"/>
  <c r="H202" i="14"/>
  <c r="T201" i="14"/>
  <c r="Q201" i="14"/>
  <c r="P201" i="14" s="1"/>
  <c r="N201" i="14"/>
  <c r="L201" i="14"/>
  <c r="K201" i="14" s="1"/>
  <c r="H201" i="14"/>
  <c r="T200" i="14"/>
  <c r="P200" i="14" s="1"/>
  <c r="Q200" i="14"/>
  <c r="N200" i="14"/>
  <c r="L200" i="14"/>
  <c r="K200" i="14"/>
  <c r="H200" i="14"/>
  <c r="T199" i="14"/>
  <c r="Q199" i="14"/>
  <c r="P199" i="14" s="1"/>
  <c r="N199" i="14"/>
  <c r="L199" i="14"/>
  <c r="K199" i="14" s="1"/>
  <c r="H199" i="14"/>
  <c r="T198" i="14"/>
  <c r="P198" i="14" s="1"/>
  <c r="Q198" i="14"/>
  <c r="N198" i="14"/>
  <c r="L198" i="14"/>
  <c r="H198" i="14"/>
  <c r="T197" i="14"/>
  <c r="Q197" i="14"/>
  <c r="P197" i="14"/>
  <c r="N197" i="14"/>
  <c r="L197" i="14"/>
  <c r="K197" i="14"/>
  <c r="H197" i="14"/>
  <c r="T196" i="14"/>
  <c r="Q196" i="14"/>
  <c r="P196" i="14" s="1"/>
  <c r="N196" i="14"/>
  <c r="L196" i="14"/>
  <c r="K196" i="14" s="1"/>
  <c r="H196" i="14"/>
  <c r="T195" i="14"/>
  <c r="Q195" i="14"/>
  <c r="P195" i="14" s="1"/>
  <c r="N195" i="14"/>
  <c r="K195" i="14" s="1"/>
  <c r="L195" i="14"/>
  <c r="H195" i="14"/>
  <c r="T194" i="14"/>
  <c r="Q194" i="14"/>
  <c r="P194" i="14"/>
  <c r="N194" i="14"/>
  <c r="L194" i="14"/>
  <c r="K194" i="14" s="1"/>
  <c r="H194" i="14"/>
  <c r="T193" i="14"/>
  <c r="Q193" i="14"/>
  <c r="P193" i="14" s="1"/>
  <c r="N193" i="14"/>
  <c r="L193" i="14"/>
  <c r="K193" i="14" s="1"/>
  <c r="H193" i="14"/>
  <c r="T192" i="14"/>
  <c r="P192" i="14" s="1"/>
  <c r="Q192" i="14"/>
  <c r="N192" i="14"/>
  <c r="L192" i="14"/>
  <c r="K192" i="14"/>
  <c r="H192" i="14"/>
  <c r="T191" i="14"/>
  <c r="Q191" i="14"/>
  <c r="P191" i="14" s="1"/>
  <c r="N191" i="14"/>
  <c r="L191" i="14"/>
  <c r="K191" i="14" s="1"/>
  <c r="H191" i="14"/>
  <c r="T190" i="14"/>
  <c r="Q190" i="14"/>
  <c r="P190" i="14" s="1"/>
  <c r="N190" i="14"/>
  <c r="K190" i="14" s="1"/>
  <c r="L190" i="14"/>
  <c r="H190" i="14"/>
  <c r="T189" i="14"/>
  <c r="Q189" i="14"/>
  <c r="P189" i="14"/>
  <c r="N189" i="14"/>
  <c r="L189" i="14"/>
  <c r="K189" i="14"/>
  <c r="H189" i="14"/>
  <c r="T188" i="14"/>
  <c r="Q188" i="14"/>
  <c r="P188" i="14" s="1"/>
  <c r="N188" i="14"/>
  <c r="L188" i="14"/>
  <c r="K188" i="14" s="1"/>
  <c r="H188" i="14"/>
  <c r="T187" i="14"/>
  <c r="P187" i="14" s="1"/>
  <c r="Q187" i="14"/>
  <c r="N187" i="14"/>
  <c r="K187" i="14" s="1"/>
  <c r="L187" i="14"/>
  <c r="H187" i="14"/>
  <c r="T186" i="14"/>
  <c r="Q186" i="14"/>
  <c r="P186" i="14"/>
  <c r="N186" i="14"/>
  <c r="L186" i="14"/>
  <c r="K186" i="14" s="1"/>
  <c r="H186" i="14"/>
  <c r="T185" i="14"/>
  <c r="Q185" i="14"/>
  <c r="P185" i="14" s="1"/>
  <c r="N185" i="14"/>
  <c r="K185" i="14" s="1"/>
  <c r="L185" i="14"/>
  <c r="H185" i="14"/>
  <c r="T184" i="14"/>
  <c r="P184" i="14" s="1"/>
  <c r="Q184" i="14"/>
  <c r="N184" i="14"/>
  <c r="L184" i="14"/>
  <c r="K184" i="14"/>
  <c r="H184" i="14"/>
  <c r="T183" i="14"/>
  <c r="Q183" i="14"/>
  <c r="P183" i="14" s="1"/>
  <c r="N183" i="14"/>
  <c r="L183" i="14"/>
  <c r="K183" i="14" s="1"/>
  <c r="H183" i="14"/>
  <c r="T182" i="14"/>
  <c r="P182" i="14" s="1"/>
  <c r="Q182" i="14"/>
  <c r="N182" i="14"/>
  <c r="K182" i="14" s="1"/>
  <c r="L182" i="14"/>
  <c r="H182" i="14"/>
  <c r="T181" i="14"/>
  <c r="Q181" i="14"/>
  <c r="P181" i="14"/>
  <c r="N181" i="14"/>
  <c r="L181" i="14"/>
  <c r="K181" i="14"/>
  <c r="H181" i="14"/>
  <c r="T180" i="14"/>
  <c r="Q180" i="14"/>
  <c r="P180" i="14" s="1"/>
  <c r="N180" i="14"/>
  <c r="L180" i="14"/>
  <c r="K180" i="14" s="1"/>
  <c r="H180" i="14"/>
  <c r="T179" i="14"/>
  <c r="P179" i="14" s="1"/>
  <c r="Q179" i="14"/>
  <c r="N179" i="14"/>
  <c r="K179" i="14" s="1"/>
  <c r="L179" i="14"/>
  <c r="H179" i="14"/>
  <c r="T178" i="14"/>
  <c r="Q178" i="14"/>
  <c r="P178" i="14"/>
  <c r="N178" i="14"/>
  <c r="L178" i="14"/>
  <c r="K178" i="14" s="1"/>
  <c r="H178" i="14"/>
  <c r="T177" i="14"/>
  <c r="Q177" i="14"/>
  <c r="P177" i="14" s="1"/>
  <c r="N177" i="14"/>
  <c r="L177" i="14"/>
  <c r="K177" i="14"/>
  <c r="H177" i="14"/>
  <c r="T176" i="14"/>
  <c r="Q176" i="14"/>
  <c r="P176" i="14" s="1"/>
  <c r="N176" i="14"/>
  <c r="L176" i="14"/>
  <c r="K176" i="14"/>
  <c r="H176" i="14"/>
  <c r="T175" i="14"/>
  <c r="Q175" i="14"/>
  <c r="P175" i="14" s="1"/>
  <c r="N175" i="14"/>
  <c r="L175" i="14"/>
  <c r="K175" i="14" s="1"/>
  <c r="H175" i="14"/>
  <c r="T174" i="14"/>
  <c r="Q174" i="14"/>
  <c r="P174" i="14" s="1"/>
  <c r="N174" i="14"/>
  <c r="K174" i="14" s="1"/>
  <c r="L174" i="14"/>
  <c r="H174" i="14"/>
  <c r="T173" i="14"/>
  <c r="Q173" i="14"/>
  <c r="P173" i="14"/>
  <c r="N173" i="14"/>
  <c r="L173" i="14"/>
  <c r="K173" i="14"/>
  <c r="H173" i="14"/>
  <c r="T172" i="14"/>
  <c r="Q172" i="14"/>
  <c r="P172" i="14" s="1"/>
  <c r="N172" i="14"/>
  <c r="L172" i="14"/>
  <c r="K172" i="14" s="1"/>
  <c r="H172" i="14"/>
  <c r="T171" i="14"/>
  <c r="P171" i="14" s="1"/>
  <c r="Q171" i="14"/>
  <c r="N171" i="14"/>
  <c r="K171" i="14" s="1"/>
  <c r="L171" i="14"/>
  <c r="H171" i="14"/>
  <c r="T170" i="14"/>
  <c r="Q170" i="14"/>
  <c r="P170" i="14"/>
  <c r="N170" i="14"/>
  <c r="L170" i="14"/>
  <c r="K170" i="14" s="1"/>
  <c r="H170" i="14"/>
  <c r="T169" i="14"/>
  <c r="Q169" i="14"/>
  <c r="P169" i="14" s="1"/>
  <c r="N169" i="14"/>
  <c r="L169" i="14"/>
  <c r="K169" i="14" s="1"/>
  <c r="H169" i="14"/>
  <c r="T168" i="14"/>
  <c r="P168" i="14" s="1"/>
  <c r="Q168" i="14"/>
  <c r="N168" i="14"/>
  <c r="L168" i="14"/>
  <c r="K168" i="14"/>
  <c r="H168" i="14"/>
  <c r="T167" i="14"/>
  <c r="Q167" i="14"/>
  <c r="P167" i="14" s="1"/>
  <c r="N167" i="14"/>
  <c r="L167" i="14"/>
  <c r="K167" i="14" s="1"/>
  <c r="H167" i="14"/>
  <c r="T166" i="14"/>
  <c r="Q166" i="14"/>
  <c r="P166" i="14" s="1"/>
  <c r="N166" i="14"/>
  <c r="K166" i="14" s="1"/>
  <c r="L166" i="14"/>
  <c r="H166" i="14"/>
  <c r="T165" i="14"/>
  <c r="Q165" i="14"/>
  <c r="P165" i="14"/>
  <c r="N165" i="14"/>
  <c r="L165" i="14"/>
  <c r="K165" i="14"/>
  <c r="H165" i="14"/>
  <c r="T164" i="14"/>
  <c r="Q164" i="14"/>
  <c r="P164" i="14" s="1"/>
  <c r="N164" i="14"/>
  <c r="L164" i="14"/>
  <c r="K164" i="14" s="1"/>
  <c r="H164" i="14"/>
  <c r="T163" i="14"/>
  <c r="Q163" i="14"/>
  <c r="N163" i="14"/>
  <c r="K163" i="14" s="1"/>
  <c r="L163" i="14"/>
  <c r="H163" i="14"/>
  <c r="T162" i="14"/>
  <c r="Q162" i="14"/>
  <c r="P162" i="14"/>
  <c r="N162" i="14"/>
  <c r="L162" i="14"/>
  <c r="K162" i="14"/>
  <c r="H162" i="14"/>
  <c r="T161" i="14"/>
  <c r="Q161" i="14"/>
  <c r="P161" i="14" s="1"/>
  <c r="N161" i="14"/>
  <c r="L161" i="14"/>
  <c r="K161" i="14" s="1"/>
  <c r="H161" i="14"/>
  <c r="E161" i="14"/>
  <c r="T160" i="14"/>
  <c r="Q160" i="14"/>
  <c r="P160" i="14" s="1"/>
  <c r="N160" i="14"/>
  <c r="L160" i="14"/>
  <c r="K160" i="14" s="1"/>
  <c r="H160" i="14"/>
  <c r="E160" i="14"/>
  <c r="T159" i="14"/>
  <c r="Q159" i="14"/>
  <c r="P159" i="14"/>
  <c r="N159" i="14"/>
  <c r="L159" i="14"/>
  <c r="K159" i="14"/>
  <c r="H159" i="14"/>
  <c r="E159" i="14"/>
  <c r="T158" i="14"/>
  <c r="P158" i="14" s="1"/>
  <c r="N158" i="14"/>
  <c r="L158" i="14"/>
  <c r="K158" i="14" s="1"/>
  <c r="H158" i="14"/>
  <c r="E158" i="14"/>
  <c r="T157" i="14"/>
  <c r="P157" i="14" s="1"/>
  <c r="N157" i="14"/>
  <c r="L157" i="14"/>
  <c r="K157" i="14" s="1"/>
  <c r="H157" i="14"/>
  <c r="E157" i="14"/>
  <c r="T156" i="14"/>
  <c r="P156" i="14"/>
  <c r="N156" i="14"/>
  <c r="L156" i="14"/>
  <c r="K156" i="14" s="1"/>
  <c r="H156" i="14"/>
  <c r="E156" i="14"/>
  <c r="T155" i="14"/>
  <c r="P155" i="14" s="1"/>
  <c r="N155" i="14"/>
  <c r="L155" i="14"/>
  <c r="K155" i="14" s="1"/>
  <c r="H155" i="14"/>
  <c r="E155" i="14"/>
  <c r="T154" i="14"/>
  <c r="Q154" i="14"/>
  <c r="P154" i="14" s="1"/>
  <c r="N154" i="14"/>
  <c r="L154" i="14"/>
  <c r="K154" i="14" s="1"/>
  <c r="H154" i="14"/>
  <c r="E154" i="14"/>
  <c r="T153" i="14"/>
  <c r="Q153" i="14"/>
  <c r="P153" i="14"/>
  <c r="N153" i="14"/>
  <c r="L153" i="14"/>
  <c r="K153" i="14"/>
  <c r="H153" i="14"/>
  <c r="E153" i="14"/>
  <c r="T152" i="14"/>
  <c r="P152" i="14" s="1"/>
  <c r="Q152" i="14"/>
  <c r="N152" i="14"/>
  <c r="K152" i="14" s="1"/>
  <c r="L152" i="14"/>
  <c r="H152" i="14"/>
  <c r="E152" i="14"/>
  <c r="T151" i="14"/>
  <c r="Q151" i="14"/>
  <c r="P151" i="14" s="1"/>
  <c r="N151" i="14"/>
  <c r="L151" i="14"/>
  <c r="K151" i="14"/>
  <c r="H151" i="14"/>
  <c r="E151" i="14"/>
  <c r="T150" i="14"/>
  <c r="Q150" i="14"/>
  <c r="P150" i="14" s="1"/>
  <c r="N150" i="14"/>
  <c r="L150" i="14"/>
  <c r="K150" i="14" s="1"/>
  <c r="H150" i="14"/>
  <c r="E150" i="14"/>
  <c r="T149" i="14"/>
  <c r="Q149" i="14"/>
  <c r="P149" i="14"/>
  <c r="N149" i="14"/>
  <c r="L149" i="14"/>
  <c r="K149" i="14"/>
  <c r="H149" i="14"/>
  <c r="E149" i="14"/>
  <c r="T148" i="14"/>
  <c r="Q148" i="14"/>
  <c r="N148" i="14"/>
  <c r="K148" i="14" s="1"/>
  <c r="L148" i="14"/>
  <c r="H148" i="14"/>
  <c r="E148" i="14"/>
  <c r="T147" i="14"/>
  <c r="Q147" i="14"/>
  <c r="P147" i="14" s="1"/>
  <c r="N147" i="14"/>
  <c r="K147" i="14" s="1"/>
  <c r="L147" i="14"/>
  <c r="H147" i="14"/>
  <c r="E147" i="14"/>
  <c r="T146" i="14"/>
  <c r="Q146" i="14"/>
  <c r="P146" i="14" s="1"/>
  <c r="N146" i="14"/>
  <c r="L146" i="14"/>
  <c r="K146" i="14" s="1"/>
  <c r="H146" i="14"/>
  <c r="E146" i="14"/>
  <c r="T145" i="14"/>
  <c r="Q145" i="14"/>
  <c r="P145" i="14"/>
  <c r="N145" i="14"/>
  <c r="L145" i="14"/>
  <c r="K145" i="14"/>
  <c r="H145" i="14"/>
  <c r="E145" i="14"/>
  <c r="T144" i="14"/>
  <c r="Q144" i="14"/>
  <c r="N144" i="14"/>
  <c r="L144" i="14"/>
  <c r="K144" i="14" s="1"/>
  <c r="H144" i="14"/>
  <c r="E144" i="14"/>
  <c r="T143" i="14"/>
  <c r="Q143" i="14"/>
  <c r="P143" i="14" s="1"/>
  <c r="N143" i="14"/>
  <c r="L143" i="14"/>
  <c r="K143" i="14" s="1"/>
  <c r="H143" i="14"/>
  <c r="E143" i="14"/>
  <c r="T142" i="14"/>
  <c r="Q142" i="14"/>
  <c r="P142" i="14" s="1"/>
  <c r="N142" i="14"/>
  <c r="L142" i="14"/>
  <c r="K142" i="14" s="1"/>
  <c r="H142" i="14"/>
  <c r="E142" i="14"/>
  <c r="T141" i="14"/>
  <c r="Q141" i="14"/>
  <c r="P141" i="14"/>
  <c r="N141" i="14"/>
  <c r="L141" i="14"/>
  <c r="K141" i="14"/>
  <c r="H141" i="14"/>
  <c r="E141" i="14"/>
  <c r="T140" i="14"/>
  <c r="Q140" i="14"/>
  <c r="P140" i="14" s="1"/>
  <c r="N140" i="14"/>
  <c r="K140" i="14" s="1"/>
  <c r="L140" i="14"/>
  <c r="H140" i="14"/>
  <c r="E140" i="14"/>
  <c r="T139" i="14"/>
  <c r="Q139" i="14"/>
  <c r="P139" i="14" s="1"/>
  <c r="N139" i="14"/>
  <c r="L139" i="14"/>
  <c r="K139" i="14"/>
  <c r="H139" i="14"/>
  <c r="E139" i="14"/>
  <c r="T138" i="14"/>
  <c r="Q138" i="14"/>
  <c r="P138" i="14" s="1"/>
  <c r="N138" i="14"/>
  <c r="L138" i="14"/>
  <c r="K138" i="14" s="1"/>
  <c r="H138" i="14"/>
  <c r="E138" i="14"/>
  <c r="T137" i="14"/>
  <c r="Q137" i="14"/>
  <c r="P137" i="14"/>
  <c r="N137" i="14"/>
  <c r="L137" i="14"/>
  <c r="K137" i="14"/>
  <c r="H137" i="14"/>
  <c r="E137" i="14"/>
  <c r="T136" i="14"/>
  <c r="Q136" i="14"/>
  <c r="P136" i="14" s="1"/>
  <c r="N136" i="14"/>
  <c r="K136" i="14" s="1"/>
  <c r="L136" i="14"/>
  <c r="H136" i="14"/>
  <c r="E136" i="14"/>
  <c r="T135" i="14"/>
  <c r="Q135" i="14"/>
  <c r="P135" i="14" s="1"/>
  <c r="N135" i="14"/>
  <c r="L135" i="14"/>
  <c r="K135" i="14"/>
  <c r="H135" i="14"/>
  <c r="E135" i="14"/>
  <c r="T134" i="14"/>
  <c r="Q134" i="14"/>
  <c r="P134" i="14" s="1"/>
  <c r="N134" i="14"/>
  <c r="L134" i="14"/>
  <c r="K134" i="14" s="1"/>
  <c r="H134" i="14"/>
  <c r="E134" i="14"/>
  <c r="T133" i="14"/>
  <c r="Q133" i="14"/>
  <c r="P133" i="14"/>
  <c r="N133" i="14"/>
  <c r="L133" i="14"/>
  <c r="K133" i="14"/>
  <c r="H133" i="14"/>
  <c r="E133" i="14"/>
  <c r="T132" i="14"/>
  <c r="Q132" i="14"/>
  <c r="P132" i="14" s="1"/>
  <c r="N132" i="14"/>
  <c r="K132" i="14" s="1"/>
  <c r="L132" i="14"/>
  <c r="H132" i="14"/>
  <c r="E132" i="14"/>
  <c r="T131" i="14"/>
  <c r="Q131" i="14"/>
  <c r="P131" i="14" s="1"/>
  <c r="N131" i="14"/>
  <c r="L131" i="14"/>
  <c r="K131" i="14" s="1"/>
  <c r="H131" i="14"/>
  <c r="E131" i="14"/>
  <c r="T130" i="14"/>
  <c r="Q130" i="14"/>
  <c r="P130" i="14" s="1"/>
  <c r="N130" i="14"/>
  <c r="L130" i="14"/>
  <c r="K130" i="14" s="1"/>
  <c r="H130" i="14"/>
  <c r="E130" i="14"/>
  <c r="T129" i="14"/>
  <c r="Q129" i="14"/>
  <c r="P129" i="14"/>
  <c r="N129" i="14"/>
  <c r="L129" i="14"/>
  <c r="K129" i="14"/>
  <c r="H129" i="14"/>
  <c r="E129" i="14"/>
  <c r="T128" i="14"/>
  <c r="Q128" i="14"/>
  <c r="P128" i="14" s="1"/>
  <c r="N128" i="14"/>
  <c r="L128" i="14"/>
  <c r="K128" i="14" s="1"/>
  <c r="H128" i="14"/>
  <c r="E128" i="14"/>
  <c r="T127" i="14"/>
  <c r="Q127" i="14"/>
  <c r="P127" i="14" s="1"/>
  <c r="N127" i="14"/>
  <c r="L127" i="14"/>
  <c r="K127" i="14"/>
  <c r="H127" i="14"/>
  <c r="E127" i="14"/>
  <c r="T126" i="14"/>
  <c r="Q126" i="14"/>
  <c r="P126" i="14"/>
  <c r="N126" i="14"/>
  <c r="L126" i="14"/>
  <c r="K126" i="14" s="1"/>
  <c r="H126" i="14"/>
  <c r="E126" i="14"/>
  <c r="T125" i="14"/>
  <c r="Q125" i="14"/>
  <c r="P125" i="14"/>
  <c r="N125" i="14"/>
  <c r="L125" i="14"/>
  <c r="K125" i="14"/>
  <c r="H125" i="14"/>
  <c r="E125" i="14"/>
  <c r="T124" i="14"/>
  <c r="Q124" i="14"/>
  <c r="P124" i="14" s="1"/>
  <c r="N124" i="14"/>
  <c r="L124" i="14"/>
  <c r="K124" i="14" s="1"/>
  <c r="H124" i="14"/>
  <c r="E124" i="14"/>
  <c r="T123" i="14"/>
  <c r="Q123" i="14"/>
  <c r="P123" i="14" s="1"/>
  <c r="N123" i="14"/>
  <c r="L123" i="14"/>
  <c r="K123" i="14" s="1"/>
  <c r="H123" i="14"/>
  <c r="E123" i="14"/>
  <c r="T122" i="14"/>
  <c r="Q122" i="14"/>
  <c r="P122" i="14"/>
  <c r="N122" i="14"/>
  <c r="L122" i="14"/>
  <c r="K122" i="14" s="1"/>
  <c r="H122" i="14"/>
  <c r="E122" i="14"/>
  <c r="T121" i="14"/>
  <c r="Q121" i="14"/>
  <c r="P121" i="14"/>
  <c r="N121" i="14"/>
  <c r="L121" i="14"/>
  <c r="K121" i="14"/>
  <c r="H121" i="14"/>
  <c r="E121" i="14"/>
  <c r="T120" i="14"/>
  <c r="P120" i="14" s="1"/>
  <c r="Q120" i="14"/>
  <c r="N120" i="14"/>
  <c r="K120" i="14" s="1"/>
  <c r="L120" i="14"/>
  <c r="H120" i="14"/>
  <c r="E120" i="14"/>
  <c r="T119" i="14"/>
  <c r="Q119" i="14"/>
  <c r="P119" i="14" s="1"/>
  <c r="N119" i="14"/>
  <c r="L119" i="14"/>
  <c r="K119" i="14"/>
  <c r="H119" i="14"/>
  <c r="E119" i="14"/>
  <c r="T118" i="14"/>
  <c r="Q118" i="14"/>
  <c r="P118" i="14"/>
  <c r="N118" i="14"/>
  <c r="L118" i="14"/>
  <c r="K118" i="14" s="1"/>
  <c r="H118" i="14"/>
  <c r="E118" i="14"/>
  <c r="T117" i="14"/>
  <c r="Q117" i="14"/>
  <c r="P117" i="14"/>
  <c r="N117" i="14"/>
  <c r="L117" i="14"/>
  <c r="K117" i="14"/>
  <c r="H117" i="14"/>
  <c r="E117" i="14"/>
  <c r="T116" i="14"/>
  <c r="P116" i="14" s="1"/>
  <c r="Q116" i="14"/>
  <c r="N116" i="14"/>
  <c r="L116" i="14"/>
  <c r="K116" i="14" s="1"/>
  <c r="H116" i="14"/>
  <c r="E116" i="14"/>
  <c r="T115" i="14"/>
  <c r="Q115" i="14"/>
  <c r="P115" i="14" s="1"/>
  <c r="N115" i="14"/>
  <c r="L115" i="14"/>
  <c r="K115" i="14"/>
  <c r="H115" i="14"/>
  <c r="E115" i="14"/>
  <c r="T114" i="14"/>
  <c r="Q114" i="14"/>
  <c r="P114" i="14"/>
  <c r="N114" i="14"/>
  <c r="L114" i="14"/>
  <c r="K114" i="14" s="1"/>
  <c r="H114" i="14"/>
  <c r="E114" i="14"/>
  <c r="T113" i="14"/>
  <c r="Q113" i="14"/>
  <c r="P113" i="14"/>
  <c r="N113" i="14"/>
  <c r="L113" i="14"/>
  <c r="K113" i="14"/>
  <c r="H113" i="14"/>
  <c r="E113" i="14"/>
  <c r="T112" i="14"/>
  <c r="P112" i="14" s="1"/>
  <c r="Q112" i="14"/>
  <c r="N112" i="14"/>
  <c r="L112" i="14"/>
  <c r="K112" i="14" s="1"/>
  <c r="H112" i="14"/>
  <c r="E112" i="14"/>
  <c r="T111" i="14"/>
  <c r="Q111" i="14"/>
  <c r="P111" i="14" s="1"/>
  <c r="N111" i="14"/>
  <c r="L111" i="14"/>
  <c r="K111" i="14"/>
  <c r="H111" i="14"/>
  <c r="E111" i="14"/>
  <c r="T110" i="14"/>
  <c r="Q110" i="14"/>
  <c r="P110" i="14"/>
  <c r="N110" i="14"/>
  <c r="L110" i="14"/>
  <c r="K110" i="14" s="1"/>
  <c r="H110" i="14"/>
  <c r="E110" i="14"/>
  <c r="T109" i="14"/>
  <c r="Q109" i="14"/>
  <c r="P109" i="14"/>
  <c r="N109" i="14"/>
  <c r="L109" i="14"/>
  <c r="K109" i="14"/>
  <c r="H109" i="14"/>
  <c r="E109" i="14"/>
  <c r="T108" i="14"/>
  <c r="P108" i="14" s="1"/>
  <c r="Q108" i="14"/>
  <c r="N108" i="14"/>
  <c r="L108" i="14"/>
  <c r="K108" i="14" s="1"/>
  <c r="H108" i="14"/>
  <c r="E108" i="14"/>
  <c r="T107" i="14"/>
  <c r="Q107" i="14"/>
  <c r="P107" i="14" s="1"/>
  <c r="N107" i="14"/>
  <c r="L107" i="14"/>
  <c r="K107" i="14"/>
  <c r="H107" i="14"/>
  <c r="E107" i="14"/>
  <c r="T106" i="14"/>
  <c r="Q106" i="14"/>
  <c r="P106" i="14"/>
  <c r="N106" i="14"/>
  <c r="L106" i="14"/>
  <c r="K106" i="14" s="1"/>
  <c r="H106" i="14"/>
  <c r="E106" i="14"/>
  <c r="T105" i="14"/>
  <c r="Q105" i="14"/>
  <c r="P105" i="14"/>
  <c r="N105" i="14"/>
  <c r="L105" i="14"/>
  <c r="K105" i="14"/>
  <c r="H105" i="14"/>
  <c r="E105" i="14"/>
  <c r="T104" i="14"/>
  <c r="P104" i="14" s="1"/>
  <c r="Q104" i="14"/>
  <c r="N104" i="14"/>
  <c r="L104" i="14"/>
  <c r="K104" i="14" s="1"/>
  <c r="H104" i="14"/>
  <c r="E104" i="14"/>
  <c r="T103" i="14"/>
  <c r="Q103" i="14"/>
  <c r="P103" i="14" s="1"/>
  <c r="N103" i="14"/>
  <c r="L103" i="14"/>
  <c r="K103" i="14"/>
  <c r="H103" i="14"/>
  <c r="E103" i="14"/>
  <c r="T102" i="14"/>
  <c r="Q102" i="14"/>
  <c r="P102" i="14"/>
  <c r="N102" i="14"/>
  <c r="L102" i="14"/>
  <c r="K102" i="14" s="1"/>
  <c r="H102" i="14"/>
  <c r="E102" i="14"/>
  <c r="T101" i="14"/>
  <c r="Q101" i="14"/>
  <c r="P101" i="14"/>
  <c r="N101" i="14"/>
  <c r="L101" i="14"/>
  <c r="K101" i="14"/>
  <c r="H101" i="14"/>
  <c r="E101" i="14"/>
  <c r="T100" i="14"/>
  <c r="P100" i="14" s="1"/>
  <c r="Q100" i="14"/>
  <c r="N100" i="14"/>
  <c r="L100" i="14"/>
  <c r="K100" i="14" s="1"/>
  <c r="H100" i="14"/>
  <c r="E100" i="14"/>
  <c r="T99" i="14"/>
  <c r="Q99" i="14"/>
  <c r="P99" i="14" s="1"/>
  <c r="N99" i="14"/>
  <c r="L99" i="14"/>
  <c r="K99" i="14"/>
  <c r="H99" i="14"/>
  <c r="E99" i="14"/>
  <c r="T98" i="14"/>
  <c r="Q98" i="14"/>
  <c r="P98" i="14" s="1"/>
  <c r="N98" i="14"/>
  <c r="L98" i="14"/>
  <c r="K98" i="14" s="1"/>
  <c r="H98" i="14"/>
  <c r="E98" i="14"/>
  <c r="T97" i="14"/>
  <c r="Q97" i="14"/>
  <c r="P97" i="14"/>
  <c r="N97" i="14"/>
  <c r="L97" i="14"/>
  <c r="K97" i="14"/>
  <c r="H97" i="14"/>
  <c r="E97" i="14"/>
  <c r="T96" i="14"/>
  <c r="P96" i="14" s="1"/>
  <c r="Q96" i="14"/>
  <c r="N96" i="14"/>
  <c r="K96" i="14" s="1"/>
  <c r="L96" i="14"/>
  <c r="H96" i="14"/>
  <c r="E96" i="14"/>
  <c r="T95" i="14"/>
  <c r="Q95" i="14"/>
  <c r="P95" i="14" s="1"/>
  <c r="N95" i="14"/>
  <c r="L95" i="14"/>
  <c r="K95" i="14"/>
  <c r="H95" i="14"/>
  <c r="E95" i="14"/>
  <c r="T94" i="14"/>
  <c r="Q94" i="14"/>
  <c r="P94" i="14"/>
  <c r="N94" i="14"/>
  <c r="L94" i="14"/>
  <c r="K94" i="14" s="1"/>
  <c r="H94" i="14"/>
  <c r="E94" i="14"/>
  <c r="T93" i="14"/>
  <c r="Q93" i="14"/>
  <c r="P93" i="14"/>
  <c r="N93" i="14"/>
  <c r="L93" i="14"/>
  <c r="K93" i="14"/>
  <c r="H93" i="14"/>
  <c r="E93" i="14"/>
  <c r="T92" i="14"/>
  <c r="P92" i="14" s="1"/>
  <c r="Q92" i="14"/>
  <c r="N92" i="14"/>
  <c r="K92" i="14" s="1"/>
  <c r="L92" i="14"/>
  <c r="H92" i="14"/>
  <c r="E92" i="14"/>
  <c r="T91" i="14"/>
  <c r="Q91" i="14"/>
  <c r="P91" i="14" s="1"/>
  <c r="N91" i="14"/>
  <c r="L91" i="14"/>
  <c r="K91" i="14"/>
  <c r="H91" i="14"/>
  <c r="E91" i="14"/>
  <c r="T90" i="14"/>
  <c r="Q90" i="14"/>
  <c r="P90" i="14"/>
  <c r="N90" i="14"/>
  <c r="L90" i="14"/>
  <c r="K90" i="14" s="1"/>
  <c r="H90" i="14"/>
  <c r="E90" i="14"/>
  <c r="T89" i="14"/>
  <c r="Q89" i="14"/>
  <c r="P89" i="14"/>
  <c r="N89" i="14"/>
  <c r="L89" i="14"/>
  <c r="K89" i="14" s="1"/>
  <c r="H89" i="14"/>
  <c r="E89" i="14"/>
  <c r="T88" i="14"/>
  <c r="P88" i="14" s="1"/>
  <c r="Q88" i="14"/>
  <c r="N88" i="14"/>
  <c r="K88" i="14" s="1"/>
  <c r="L88" i="14"/>
  <c r="H88" i="14"/>
  <c r="E88" i="14"/>
  <c r="T87" i="14"/>
  <c r="Q87" i="14"/>
  <c r="P87" i="14" s="1"/>
  <c r="N87" i="14"/>
  <c r="L87" i="14"/>
  <c r="K87" i="14" s="1"/>
  <c r="H87" i="14"/>
  <c r="E87" i="14"/>
  <c r="T86" i="14"/>
  <c r="Q86" i="14"/>
  <c r="P86" i="14"/>
  <c r="N86" i="14"/>
  <c r="L86" i="14"/>
  <c r="K86" i="14" s="1"/>
  <c r="H86" i="14"/>
  <c r="E86" i="14"/>
  <c r="T85" i="14"/>
  <c r="Q85" i="14"/>
  <c r="P85" i="14"/>
  <c r="N85" i="14"/>
  <c r="L85" i="14"/>
  <c r="K85" i="14" s="1"/>
  <c r="H85" i="14"/>
  <c r="E85" i="14"/>
  <c r="T84" i="14"/>
  <c r="P84" i="14" s="1"/>
  <c r="Q84" i="14"/>
  <c r="N84" i="14"/>
  <c r="K84" i="14" s="1"/>
  <c r="L84" i="14"/>
  <c r="H84" i="14"/>
  <c r="E84" i="14"/>
  <c r="T83" i="14"/>
  <c r="Q83" i="14"/>
  <c r="P83" i="14" s="1"/>
  <c r="N83" i="14"/>
  <c r="L83" i="14"/>
  <c r="K83" i="14"/>
  <c r="H83" i="14"/>
  <c r="E83" i="14"/>
  <c r="T82" i="14"/>
  <c r="Q82" i="14"/>
  <c r="P82" i="14"/>
  <c r="N82" i="14"/>
  <c r="L82" i="14"/>
  <c r="K82" i="14" s="1"/>
  <c r="H82" i="14"/>
  <c r="E82" i="14"/>
  <c r="T81" i="14"/>
  <c r="Q81" i="14"/>
  <c r="P81" i="14"/>
  <c r="N81" i="14"/>
  <c r="L81" i="14"/>
  <c r="K81" i="14" s="1"/>
  <c r="H81" i="14"/>
  <c r="E81" i="14"/>
  <c r="T80" i="14"/>
  <c r="P80" i="14" s="1"/>
  <c r="Q80" i="14"/>
  <c r="N80" i="14"/>
  <c r="K80" i="14" s="1"/>
  <c r="L80" i="14"/>
  <c r="H80" i="14"/>
  <c r="E80" i="14"/>
  <c r="T79" i="14"/>
  <c r="Q79" i="14"/>
  <c r="P79" i="14" s="1"/>
  <c r="N79" i="14"/>
  <c r="L79" i="14"/>
  <c r="K79" i="14"/>
  <c r="H79" i="14"/>
  <c r="E79" i="14"/>
  <c r="T78" i="14"/>
  <c r="Q78" i="14"/>
  <c r="P78" i="14"/>
  <c r="N78" i="14"/>
  <c r="L78" i="14"/>
  <c r="K78" i="14" s="1"/>
  <c r="H78" i="14"/>
  <c r="E78" i="14"/>
  <c r="T77" i="14"/>
  <c r="Q77" i="14"/>
  <c r="P77" i="14"/>
  <c r="N77" i="14"/>
  <c r="L77" i="14"/>
  <c r="K77" i="14" s="1"/>
  <c r="H77" i="14"/>
  <c r="E77" i="14"/>
  <c r="T76" i="14"/>
  <c r="P76" i="14" s="1"/>
  <c r="Q76" i="14"/>
  <c r="N76" i="14"/>
  <c r="L76" i="14"/>
  <c r="K76" i="14" s="1"/>
  <c r="H76" i="14"/>
  <c r="E76" i="14"/>
  <c r="T75" i="14"/>
  <c r="Q75" i="14"/>
  <c r="P75" i="14" s="1"/>
  <c r="N75" i="14"/>
  <c r="L75" i="14"/>
  <c r="K75" i="14"/>
  <c r="H75" i="14"/>
  <c r="E75" i="14"/>
  <c r="T74" i="14"/>
  <c r="Q74" i="14"/>
  <c r="P74" i="14"/>
  <c r="N74" i="14"/>
  <c r="L74" i="14"/>
  <c r="K74" i="14" s="1"/>
  <c r="H74" i="14"/>
  <c r="E74" i="14"/>
  <c r="T73" i="14"/>
  <c r="Q73" i="14"/>
  <c r="P73" i="14"/>
  <c r="N73" i="14"/>
  <c r="L73" i="14"/>
  <c r="K73" i="14" s="1"/>
  <c r="H73" i="14"/>
  <c r="E73" i="14"/>
  <c r="T72" i="14"/>
  <c r="P72" i="14" s="1"/>
  <c r="Q72" i="14"/>
  <c r="N72" i="14"/>
  <c r="L72" i="14"/>
  <c r="K72" i="14" s="1"/>
  <c r="H72" i="14"/>
  <c r="E72" i="14"/>
  <c r="T71" i="14"/>
  <c r="Q71" i="14"/>
  <c r="P71" i="14" s="1"/>
  <c r="N71" i="14"/>
  <c r="L71" i="14"/>
  <c r="K71" i="14"/>
  <c r="H71" i="14"/>
  <c r="E71" i="14"/>
  <c r="T70" i="14"/>
  <c r="Q70" i="14"/>
  <c r="P70" i="14" s="1"/>
  <c r="N70" i="14"/>
  <c r="L70" i="14"/>
  <c r="K70" i="14" s="1"/>
  <c r="H70" i="14"/>
  <c r="E70" i="14"/>
  <c r="T69" i="14"/>
  <c r="Q69" i="14"/>
  <c r="P69" i="14"/>
  <c r="N69" i="14"/>
  <c r="L69" i="14"/>
  <c r="K69" i="14" s="1"/>
  <c r="H69" i="14"/>
  <c r="E69" i="14"/>
  <c r="T68" i="14"/>
  <c r="Q68" i="14"/>
  <c r="P68" i="14" s="1"/>
  <c r="N68" i="14"/>
  <c r="L68" i="14"/>
  <c r="K68" i="14"/>
  <c r="H68" i="14"/>
  <c r="E68" i="14"/>
  <c r="T67" i="14"/>
  <c r="Q67" i="14"/>
  <c r="P67" i="14" s="1"/>
  <c r="N67" i="14"/>
  <c r="K67" i="14" s="1"/>
  <c r="L67" i="14"/>
  <c r="H67" i="14"/>
  <c r="E67" i="14"/>
  <c r="T66" i="14"/>
  <c r="Q66" i="14"/>
  <c r="P66" i="14" s="1"/>
  <c r="N66" i="14"/>
  <c r="L66" i="14"/>
  <c r="K66" i="14" s="1"/>
  <c r="H66" i="14"/>
  <c r="E66" i="14"/>
  <c r="T65" i="14"/>
  <c r="Q65" i="14"/>
  <c r="P65" i="14"/>
  <c r="N65" i="14"/>
  <c r="L65" i="14"/>
  <c r="K65" i="14" s="1"/>
  <c r="H65" i="14"/>
  <c r="E65" i="14"/>
  <c r="T64" i="14"/>
  <c r="P64" i="14" s="1"/>
  <c r="Q64" i="14"/>
  <c r="N64" i="14"/>
  <c r="L64" i="14"/>
  <c r="K64" i="14"/>
  <c r="H64" i="14"/>
  <c r="E64" i="14"/>
  <c r="T63" i="14"/>
  <c r="Q63" i="14"/>
  <c r="P63" i="14" s="1"/>
  <c r="N63" i="14"/>
  <c r="K63" i="14" s="1"/>
  <c r="L63" i="14"/>
  <c r="H63" i="14"/>
  <c r="E63" i="14"/>
  <c r="T62" i="14"/>
  <c r="Q62" i="14"/>
  <c r="P62" i="14" s="1"/>
  <c r="N62" i="14"/>
  <c r="L62" i="14"/>
  <c r="K62" i="14" s="1"/>
  <c r="H62" i="14"/>
  <c r="E62" i="14"/>
  <c r="T61" i="14"/>
  <c r="Q61" i="14"/>
  <c r="P61" i="14"/>
  <c r="N61" i="14"/>
  <c r="L61" i="14"/>
  <c r="K61" i="14" s="1"/>
  <c r="H61" i="14"/>
  <c r="E61" i="14"/>
  <c r="T60" i="14"/>
  <c r="Q60" i="14"/>
  <c r="N60" i="14"/>
  <c r="L60" i="14"/>
  <c r="K60" i="14" s="1"/>
  <c r="H60" i="14"/>
  <c r="E60" i="14"/>
  <c r="T59" i="14"/>
  <c r="Q59" i="14"/>
  <c r="P59" i="14" s="1"/>
  <c r="N59" i="14"/>
  <c r="L59" i="14"/>
  <c r="K59" i="14" s="1"/>
  <c r="H59" i="14"/>
  <c r="E59" i="14"/>
  <c r="T58" i="14"/>
  <c r="Q58" i="14"/>
  <c r="P58" i="14" s="1"/>
  <c r="N58" i="14"/>
  <c r="L58" i="14"/>
  <c r="K58" i="14" s="1"/>
  <c r="H58" i="14"/>
  <c r="E58" i="14"/>
  <c r="T57" i="14"/>
  <c r="Q57" i="14"/>
  <c r="P57" i="14"/>
  <c r="N57" i="14"/>
  <c r="L57" i="14"/>
  <c r="K57" i="14"/>
  <c r="H57" i="14"/>
  <c r="E57" i="14"/>
  <c r="T56" i="14"/>
  <c r="Q56" i="14"/>
  <c r="N56" i="14"/>
  <c r="K56" i="14" s="1"/>
  <c r="L56" i="14"/>
  <c r="H56" i="14"/>
  <c r="E56" i="14"/>
  <c r="T55" i="14"/>
  <c r="Q55" i="14"/>
  <c r="P55" i="14" s="1"/>
  <c r="N55" i="14"/>
  <c r="L55" i="14"/>
  <c r="K55" i="14" s="1"/>
  <c r="H55" i="14"/>
  <c r="E55" i="14"/>
  <c r="T54" i="14"/>
  <c r="Q54" i="14"/>
  <c r="P54" i="14" s="1"/>
  <c r="N54" i="14"/>
  <c r="L54" i="14"/>
  <c r="K54" i="14" s="1"/>
  <c r="H54" i="14"/>
  <c r="E54" i="14"/>
  <c r="T53" i="14"/>
  <c r="Q53" i="14"/>
  <c r="P53" i="14"/>
  <c r="N53" i="14"/>
  <c r="L53" i="14"/>
  <c r="K53" i="14" s="1"/>
  <c r="H53" i="14"/>
  <c r="E53" i="14"/>
  <c r="T52" i="14"/>
  <c r="P52" i="14" s="1"/>
  <c r="Q52" i="14"/>
  <c r="N52" i="14"/>
  <c r="L52" i="14"/>
  <c r="K52" i="14"/>
  <c r="H52" i="14"/>
  <c r="E52" i="14"/>
  <c r="T51" i="14"/>
  <c r="Q51" i="14"/>
  <c r="P51" i="14" s="1"/>
  <c r="N51" i="14"/>
  <c r="K51" i="14" s="1"/>
  <c r="L51" i="14"/>
  <c r="H51" i="14"/>
  <c r="E51" i="14"/>
  <c r="T50" i="14"/>
  <c r="Q50" i="14"/>
  <c r="P50" i="14" s="1"/>
  <c r="N50" i="14"/>
  <c r="L50" i="14"/>
  <c r="K50" i="14" s="1"/>
  <c r="H50" i="14"/>
  <c r="E50" i="14"/>
  <c r="T49" i="14"/>
  <c r="Q49" i="14"/>
  <c r="P49" i="14"/>
  <c r="N49" i="14"/>
  <c r="L49" i="14"/>
  <c r="K49" i="14" s="1"/>
  <c r="H49" i="14"/>
  <c r="E49" i="14"/>
  <c r="T48" i="14"/>
  <c r="Q48" i="14"/>
  <c r="N48" i="14"/>
  <c r="L48" i="14"/>
  <c r="K48" i="14" s="1"/>
  <c r="H48" i="14"/>
  <c r="E48" i="14"/>
  <c r="T47" i="14"/>
  <c r="Q47" i="14"/>
  <c r="P47" i="14" s="1"/>
  <c r="N47" i="14"/>
  <c r="L47" i="14"/>
  <c r="K47" i="14"/>
  <c r="H47" i="14"/>
  <c r="E47" i="14"/>
  <c r="T46" i="14"/>
  <c r="Q46" i="14"/>
  <c r="P46" i="14" s="1"/>
  <c r="N46" i="14"/>
  <c r="L46" i="14"/>
  <c r="K46" i="14" s="1"/>
  <c r="H46" i="14"/>
  <c r="E46" i="14"/>
  <c r="T45" i="14"/>
  <c r="Q45" i="14"/>
  <c r="P45" i="14"/>
  <c r="N45" i="14"/>
  <c r="L45" i="14"/>
  <c r="K45" i="14" s="1"/>
  <c r="H45" i="14"/>
  <c r="E45" i="14"/>
  <c r="T44" i="14"/>
  <c r="P44" i="14" s="1"/>
  <c r="Q44" i="14"/>
  <c r="N44" i="14"/>
  <c r="L44" i="14"/>
  <c r="K44" i="14"/>
  <c r="H44" i="14"/>
  <c r="E44" i="14"/>
  <c r="T43" i="14"/>
  <c r="P43" i="14" s="1"/>
  <c r="Q43" i="14"/>
  <c r="N43" i="14"/>
  <c r="K43" i="14" s="1"/>
  <c r="L43" i="14"/>
  <c r="H43" i="14"/>
  <c r="E43" i="14"/>
  <c r="T42" i="14"/>
  <c r="P42" i="14" s="1"/>
  <c r="Q42" i="14"/>
  <c r="N42" i="14"/>
  <c r="L42" i="14"/>
  <c r="K42" i="14" s="1"/>
  <c r="H42" i="14"/>
  <c r="E42" i="14"/>
  <c r="T41" i="14"/>
  <c r="Q41" i="14"/>
  <c r="P41" i="14" s="1"/>
  <c r="N41" i="14"/>
  <c r="L41" i="14"/>
  <c r="K41" i="14" s="1"/>
  <c r="H41" i="14"/>
  <c r="E41" i="14"/>
  <c r="T40" i="14"/>
  <c r="Q40" i="14"/>
  <c r="P40" i="14"/>
  <c r="N40" i="14"/>
  <c r="L40" i="14"/>
  <c r="K40" i="14" s="1"/>
  <c r="H40" i="14"/>
  <c r="E40" i="14"/>
  <c r="T39" i="14"/>
  <c r="P39" i="14" s="1"/>
  <c r="Q39" i="14"/>
  <c r="N39" i="14"/>
  <c r="L39" i="14"/>
  <c r="K39" i="14" s="1"/>
  <c r="H39" i="14"/>
  <c r="E39" i="14"/>
  <c r="T38" i="14"/>
  <c r="P38" i="14" s="1"/>
  <c r="Q38" i="14"/>
  <c r="N38" i="14"/>
  <c r="L38" i="14"/>
  <c r="K38" i="14" s="1"/>
  <c r="H38" i="14"/>
  <c r="E38" i="14"/>
  <c r="T37" i="14"/>
  <c r="Q37" i="14"/>
  <c r="P37" i="14" s="1"/>
  <c r="N37" i="14"/>
  <c r="L37" i="14"/>
  <c r="K37" i="14" s="1"/>
  <c r="H37" i="14"/>
  <c r="E37" i="14"/>
  <c r="T36" i="14"/>
  <c r="Q36" i="14"/>
  <c r="P36" i="14"/>
  <c r="N36" i="14"/>
  <c r="L36" i="14"/>
  <c r="K36" i="14" s="1"/>
  <c r="H36" i="14"/>
  <c r="E36" i="14"/>
  <c r="T35" i="14"/>
  <c r="P35" i="14" s="1"/>
  <c r="Q35" i="14"/>
  <c r="N35" i="14"/>
  <c r="L35" i="14"/>
  <c r="K35" i="14" s="1"/>
  <c r="H35" i="14"/>
  <c r="E35" i="14"/>
  <c r="T34" i="14"/>
  <c r="P34" i="14" s="1"/>
  <c r="Q34" i="14"/>
  <c r="N34" i="14"/>
  <c r="K34" i="14" s="1"/>
  <c r="L34" i="14"/>
  <c r="H34" i="14"/>
  <c r="E34" i="14"/>
  <c r="T33" i="14"/>
  <c r="Q33" i="14"/>
  <c r="P33" i="14" s="1"/>
  <c r="N33" i="14"/>
  <c r="L33" i="14"/>
  <c r="K33" i="14" s="1"/>
  <c r="H33" i="14"/>
  <c r="E33" i="14"/>
  <c r="T32" i="14"/>
  <c r="Q32" i="14"/>
  <c r="P32" i="14"/>
  <c r="N32" i="14"/>
  <c r="L32" i="14"/>
  <c r="K32" i="14" s="1"/>
  <c r="H32" i="14"/>
  <c r="E32" i="14"/>
  <c r="T31" i="14"/>
  <c r="P31" i="14" s="1"/>
  <c r="Q31" i="14"/>
  <c r="N31" i="14"/>
  <c r="L31" i="14"/>
  <c r="K31" i="14" s="1"/>
  <c r="H31" i="14"/>
  <c r="E31" i="14"/>
  <c r="T30" i="14"/>
  <c r="P30" i="14" s="1"/>
  <c r="Q30" i="14"/>
  <c r="N30" i="14"/>
  <c r="L30" i="14"/>
  <c r="K30" i="14" s="1"/>
  <c r="H30" i="14"/>
  <c r="E30" i="14"/>
  <c r="T29" i="14"/>
  <c r="Q29" i="14"/>
  <c r="P29" i="14" s="1"/>
  <c r="N29" i="14"/>
  <c r="L29" i="14"/>
  <c r="K29" i="14" s="1"/>
  <c r="H29" i="14"/>
  <c r="E29" i="14"/>
  <c r="T28" i="14"/>
  <c r="Q28" i="14"/>
  <c r="P28" i="14"/>
  <c r="N28" i="14"/>
  <c r="L28" i="14"/>
  <c r="K28" i="14" s="1"/>
  <c r="H28" i="14"/>
  <c r="E28" i="14"/>
  <c r="T27" i="14"/>
  <c r="P27" i="14" s="1"/>
  <c r="Q27" i="14"/>
  <c r="N27" i="14"/>
  <c r="L27" i="14"/>
  <c r="K27" i="14" s="1"/>
  <c r="H27" i="14"/>
  <c r="E27" i="14"/>
  <c r="T26" i="14"/>
  <c r="P26" i="14" s="1"/>
  <c r="Q26" i="14"/>
  <c r="N26" i="14"/>
  <c r="L26" i="14"/>
  <c r="K26" i="14" s="1"/>
  <c r="H26" i="14"/>
  <c r="E26" i="14"/>
  <c r="T25" i="14"/>
  <c r="Q25" i="14"/>
  <c r="P25" i="14" s="1"/>
  <c r="N25" i="14"/>
  <c r="L25" i="14"/>
  <c r="K25" i="14" s="1"/>
  <c r="H25" i="14"/>
  <c r="E25" i="14"/>
  <c r="T24" i="14"/>
  <c r="Q24" i="14"/>
  <c r="P24" i="14"/>
  <c r="N24" i="14"/>
  <c r="L24" i="14"/>
  <c r="K24" i="14" s="1"/>
  <c r="H24" i="14"/>
  <c r="E24" i="14"/>
  <c r="T23" i="14"/>
  <c r="P23" i="14" s="1"/>
  <c r="Q23" i="14"/>
  <c r="N23" i="14"/>
  <c r="L23" i="14"/>
  <c r="K23" i="14" s="1"/>
  <c r="H23" i="14"/>
  <c r="E23" i="14"/>
  <c r="T22" i="14"/>
  <c r="P22" i="14" s="1"/>
  <c r="Q22" i="14"/>
  <c r="N22" i="14"/>
  <c r="K22" i="14" s="1"/>
  <c r="L22" i="14"/>
  <c r="H22" i="14"/>
  <c r="E22" i="14"/>
  <c r="T21" i="14"/>
  <c r="Q21" i="14"/>
  <c r="P21" i="14" s="1"/>
  <c r="N21" i="14"/>
  <c r="L21" i="14"/>
  <c r="K21" i="14" s="1"/>
  <c r="H21" i="14"/>
  <c r="E21" i="14"/>
  <c r="T20" i="14"/>
  <c r="Q20" i="14"/>
  <c r="P20" i="14"/>
  <c r="N20" i="14"/>
  <c r="L20" i="14"/>
  <c r="K20" i="14" s="1"/>
  <c r="H20" i="14"/>
  <c r="E20" i="14"/>
  <c r="T19" i="14"/>
  <c r="P19" i="14" s="1"/>
  <c r="Q19" i="14"/>
  <c r="N19" i="14"/>
  <c r="L19" i="14"/>
  <c r="K19" i="14" s="1"/>
  <c r="H19" i="14"/>
  <c r="E19" i="14"/>
  <c r="T18" i="14"/>
  <c r="P18" i="14" s="1"/>
  <c r="Q18" i="14"/>
  <c r="N18" i="14"/>
  <c r="K18" i="14" s="1"/>
  <c r="L18" i="14"/>
  <c r="H18" i="14"/>
  <c r="E18" i="14"/>
  <c r="T17" i="14"/>
  <c r="Q17" i="14"/>
  <c r="P17" i="14" s="1"/>
  <c r="N17" i="14"/>
  <c r="L17" i="14"/>
  <c r="K17" i="14" s="1"/>
  <c r="H17" i="14"/>
  <c r="E17" i="14"/>
  <c r="T16" i="14"/>
  <c r="Q16" i="14"/>
  <c r="P16" i="14"/>
  <c r="N16" i="14"/>
  <c r="L16" i="14"/>
  <c r="K16" i="14" s="1"/>
  <c r="H16" i="14"/>
  <c r="E16" i="14"/>
  <c r="T15" i="14"/>
  <c r="P15" i="14" s="1"/>
  <c r="Q15" i="14"/>
  <c r="N15" i="14"/>
  <c r="L15" i="14"/>
  <c r="K15" i="14" s="1"/>
  <c r="H15" i="14"/>
  <c r="E15" i="14"/>
  <c r="T14" i="14"/>
  <c r="P14" i="14" s="1"/>
  <c r="Q14" i="14"/>
  <c r="N14" i="14"/>
  <c r="K14" i="14" s="1"/>
  <c r="L14" i="14"/>
  <c r="H14" i="14"/>
  <c r="E14" i="14"/>
  <c r="T13" i="14"/>
  <c r="Q13" i="14"/>
  <c r="P13" i="14" s="1"/>
  <c r="N13" i="14"/>
  <c r="L13" i="14"/>
  <c r="K13" i="14" s="1"/>
  <c r="H13" i="14"/>
  <c r="E13" i="14"/>
  <c r="T12" i="14"/>
  <c r="Q12" i="14"/>
  <c r="P12" i="14"/>
  <c r="N12" i="14"/>
  <c r="L12" i="14"/>
  <c r="K12" i="14" s="1"/>
  <c r="H12" i="14"/>
  <c r="E12" i="14"/>
  <c r="T11" i="14"/>
  <c r="P11" i="14" s="1"/>
  <c r="Q11" i="14"/>
  <c r="N11" i="14"/>
  <c r="L11" i="14"/>
  <c r="K11" i="14" s="1"/>
  <c r="H11" i="14"/>
  <c r="E11" i="14"/>
  <c r="T10" i="14"/>
  <c r="P10" i="14" s="1"/>
  <c r="Q10" i="14"/>
  <c r="N10" i="14"/>
  <c r="K10" i="14" s="1"/>
  <c r="L10" i="14"/>
  <c r="H10" i="14"/>
  <c r="E10" i="14"/>
  <c r="T9" i="14"/>
  <c r="Q9" i="14"/>
  <c r="P9" i="14" s="1"/>
  <c r="N9" i="14"/>
  <c r="L9" i="14"/>
  <c r="K9" i="14" s="1"/>
  <c r="H9" i="14"/>
  <c r="E9" i="14"/>
  <c r="T8" i="14"/>
  <c r="Q8" i="14"/>
  <c r="P8" i="14"/>
  <c r="N8" i="14"/>
  <c r="L8" i="14"/>
  <c r="K8" i="14" s="1"/>
  <c r="H8" i="14"/>
  <c r="E8" i="14"/>
  <c r="T7" i="14"/>
  <c r="P7" i="14" s="1"/>
  <c r="Q7" i="14"/>
  <c r="N7" i="14"/>
  <c r="L7" i="14"/>
  <c r="K7" i="14" s="1"/>
  <c r="H7" i="14"/>
  <c r="E7" i="14"/>
  <c r="T6" i="14"/>
  <c r="P6" i="14" s="1"/>
  <c r="Q6" i="14"/>
  <c r="N6" i="14"/>
  <c r="K6" i="14" s="1"/>
  <c r="L6" i="14"/>
  <c r="H6" i="14"/>
  <c r="E6" i="14"/>
  <c r="T5" i="14"/>
  <c r="Q5" i="14"/>
  <c r="P5" i="14" s="1"/>
  <c r="N5" i="14"/>
  <c r="L5" i="14"/>
  <c r="K5" i="14" s="1"/>
  <c r="H5" i="14"/>
  <c r="E5" i="14"/>
  <c r="T4" i="14"/>
  <c r="Q4" i="14"/>
  <c r="P4" i="14"/>
  <c r="N4" i="14"/>
  <c r="L4" i="14"/>
  <c r="K4" i="14" s="1"/>
  <c r="H4" i="14"/>
  <c r="E4" i="14"/>
  <c r="T3" i="14"/>
  <c r="P3" i="14" s="1"/>
  <c r="Q3" i="14"/>
  <c r="N3" i="14"/>
  <c r="L3" i="14"/>
  <c r="K3" i="14" s="1"/>
  <c r="H3" i="14"/>
  <c r="E3" i="14"/>
  <c r="Y3" i="14" l="1"/>
  <c r="D4" i="14" s="1"/>
  <c r="Y4" i="14" s="1"/>
  <c r="D5" i="14" s="1"/>
  <c r="Y5" i="14" s="1"/>
  <c r="D6" i="14" s="1"/>
  <c r="Y6" i="14" s="1"/>
  <c r="D7" i="14" s="1"/>
  <c r="Y7" i="14" s="1"/>
  <c r="D8" i="14" s="1"/>
  <c r="Y8" i="14" s="1"/>
  <c r="D9" i="14" s="1"/>
  <c r="Y9" i="14" s="1"/>
  <c r="D10" i="14" s="1"/>
  <c r="Y10" i="14" s="1"/>
  <c r="D11" i="14" s="1"/>
  <c r="Y11" i="14" s="1"/>
  <c r="D12" i="14" s="1"/>
  <c r="Y12" i="14" s="1"/>
  <c r="D13" i="14" s="1"/>
  <c r="Y13" i="14" s="1"/>
  <c r="D14" i="14" s="1"/>
  <c r="Y14" i="14" s="1"/>
  <c r="D15" i="14" s="1"/>
  <c r="Y15" i="14" s="1"/>
  <c r="D16" i="14" s="1"/>
  <c r="Y16" i="14" s="1"/>
  <c r="D17" i="14" s="1"/>
  <c r="Y17" i="14" s="1"/>
  <c r="D18" i="14" s="1"/>
  <c r="Y18" i="14" s="1"/>
  <c r="D19" i="14" s="1"/>
  <c r="Y19" i="14" s="1"/>
  <c r="D20" i="14" s="1"/>
  <c r="Y20" i="14" s="1"/>
  <c r="D21" i="14" s="1"/>
  <c r="Y21" i="14" s="1"/>
  <c r="D22" i="14" s="1"/>
  <c r="Y22" i="14" s="1"/>
  <c r="D23" i="14" s="1"/>
  <c r="Y23" i="14" s="1"/>
  <c r="D24" i="14" s="1"/>
  <c r="Y24" i="14" s="1"/>
  <c r="D25" i="14" s="1"/>
  <c r="Y25" i="14" s="1"/>
  <c r="D26" i="14" s="1"/>
  <c r="Y26" i="14" s="1"/>
  <c r="D27" i="14" s="1"/>
  <c r="Y27" i="14" s="1"/>
  <c r="D28" i="14" s="1"/>
  <c r="Y28" i="14" s="1"/>
  <c r="D29" i="14" s="1"/>
  <c r="Y29" i="14" s="1"/>
  <c r="D30" i="14" s="1"/>
  <c r="Y30" i="14" s="1"/>
  <c r="D31" i="14" s="1"/>
  <c r="Y31" i="14" s="1"/>
  <c r="D32" i="14" s="1"/>
  <c r="Y32" i="14" s="1"/>
  <c r="D33" i="14" s="1"/>
  <c r="Y33" i="14" s="1"/>
  <c r="D34" i="14" s="1"/>
  <c r="Y34" i="14" s="1"/>
  <c r="D35" i="14" s="1"/>
  <c r="Y35" i="14" s="1"/>
  <c r="D36" i="14" s="1"/>
  <c r="Y36" i="14" s="1"/>
  <c r="D37" i="14" s="1"/>
  <c r="Y37" i="14" s="1"/>
  <c r="D38" i="14" s="1"/>
  <c r="Y38" i="14" s="1"/>
  <c r="D39" i="14" s="1"/>
  <c r="Y39" i="14" s="1"/>
  <c r="D40" i="14" s="1"/>
  <c r="Y40" i="14" s="1"/>
  <c r="D41" i="14" s="1"/>
  <c r="Y41" i="14" s="1"/>
  <c r="D42" i="14" s="1"/>
  <c r="Y42" i="14" s="1"/>
  <c r="D43" i="14" s="1"/>
  <c r="Y43" i="14" s="1"/>
  <c r="D44" i="14" s="1"/>
  <c r="Y44" i="14" s="1"/>
  <c r="D45" i="14" s="1"/>
  <c r="Y45" i="14" s="1"/>
  <c r="D46" i="14" s="1"/>
  <c r="Y46" i="14" s="1"/>
  <c r="D47" i="14" s="1"/>
  <c r="Y47" i="14" s="1"/>
  <c r="D48" i="14" s="1"/>
  <c r="Y48" i="14" s="1"/>
  <c r="D49" i="14" s="1"/>
  <c r="Y49" i="14" s="1"/>
  <c r="D50" i="14" s="1"/>
  <c r="Y50" i="14" s="1"/>
  <c r="D51" i="14" s="1"/>
  <c r="Y51" i="14" s="1"/>
  <c r="D52" i="14" s="1"/>
  <c r="Y52" i="14" s="1"/>
  <c r="D53" i="14" s="1"/>
  <c r="Y53" i="14" s="1"/>
  <c r="D54" i="14" s="1"/>
  <c r="Y54" i="14" s="1"/>
  <c r="D55" i="14" s="1"/>
  <c r="Y55" i="14" s="1"/>
  <c r="D56" i="14" s="1"/>
  <c r="Y56" i="14" s="1"/>
  <c r="D57" i="14" s="1"/>
  <c r="Y57" i="14" s="1"/>
  <c r="D58" i="14" s="1"/>
  <c r="Y58" i="14" s="1"/>
  <c r="D59" i="14" s="1"/>
  <c r="Y59" i="14" s="1"/>
  <c r="D60" i="14" s="1"/>
  <c r="Y60" i="14" s="1"/>
  <c r="D61" i="14" s="1"/>
  <c r="Y61" i="14" s="1"/>
  <c r="D62" i="14" s="1"/>
  <c r="Y62" i="14" s="1"/>
  <c r="D63" i="14" s="1"/>
  <c r="Y63" i="14" s="1"/>
  <c r="D64" i="14" s="1"/>
  <c r="Y64" i="14" s="1"/>
  <c r="D65" i="14" s="1"/>
  <c r="Y65" i="14" s="1"/>
  <c r="D66" i="14" s="1"/>
  <c r="Y66" i="14" s="1"/>
  <c r="D67" i="14" s="1"/>
  <c r="Y67" i="14" s="1"/>
  <c r="D68" i="14" s="1"/>
  <c r="Y68" i="14" s="1"/>
  <c r="D69" i="14" s="1"/>
  <c r="Y69" i="14" s="1"/>
  <c r="D70" i="14" s="1"/>
  <c r="Y70" i="14" s="1"/>
  <c r="D71" i="14" s="1"/>
  <c r="Y71" i="14" s="1"/>
  <c r="D72" i="14" s="1"/>
  <c r="Y72" i="14" s="1"/>
  <c r="D73" i="14" s="1"/>
  <c r="Y73" i="14" s="1"/>
  <c r="D74" i="14" s="1"/>
  <c r="Y74" i="14" s="1"/>
  <c r="D75" i="14" s="1"/>
  <c r="Y75" i="14" s="1"/>
  <c r="D76" i="14" s="1"/>
  <c r="Y76" i="14" s="1"/>
  <c r="D77" i="14" s="1"/>
  <c r="Y77" i="14" s="1"/>
  <c r="D78" i="14" s="1"/>
  <c r="Y78" i="14" s="1"/>
  <c r="D79" i="14" s="1"/>
  <c r="Y79" i="14" s="1"/>
  <c r="D80" i="14" s="1"/>
  <c r="Y80" i="14" s="1"/>
  <c r="D81" i="14" s="1"/>
  <c r="Y81" i="14" s="1"/>
  <c r="D82" i="14" s="1"/>
  <c r="Y82" i="14" s="1"/>
  <c r="D83" i="14" s="1"/>
  <c r="Y83" i="14" s="1"/>
  <c r="D84" i="14" s="1"/>
  <c r="Y84" i="14" s="1"/>
  <c r="D85" i="14" s="1"/>
  <c r="Y85" i="14" s="1"/>
  <c r="D86" i="14" s="1"/>
  <c r="Y86" i="14" s="1"/>
  <c r="D87" i="14" s="1"/>
  <c r="Y87" i="14" s="1"/>
  <c r="D88" i="14" s="1"/>
  <c r="Y88" i="14" s="1"/>
  <c r="D89" i="14" s="1"/>
  <c r="Y89" i="14" s="1"/>
  <c r="D90" i="14" s="1"/>
  <c r="Y90" i="14" s="1"/>
  <c r="D91" i="14" s="1"/>
  <c r="Y91" i="14" s="1"/>
  <c r="D92" i="14" s="1"/>
  <c r="Y92" i="14" s="1"/>
  <c r="D93" i="14" s="1"/>
  <c r="Y93" i="14" s="1"/>
  <c r="D94" i="14" s="1"/>
  <c r="Y94" i="14" s="1"/>
  <c r="D95" i="14" s="1"/>
  <c r="Y95" i="14" s="1"/>
  <c r="D96" i="14" s="1"/>
  <c r="Y96" i="14" s="1"/>
  <c r="D97" i="14" s="1"/>
  <c r="Y97" i="14" s="1"/>
  <c r="D98" i="14" s="1"/>
  <c r="Y98" i="14" s="1"/>
  <c r="D99" i="14" s="1"/>
  <c r="Y99" i="14" s="1"/>
  <c r="D100" i="14" s="1"/>
  <c r="Y100" i="14" s="1"/>
  <c r="D101" i="14" s="1"/>
  <c r="Y101" i="14" s="1"/>
  <c r="D102" i="14" s="1"/>
  <c r="Y102" i="14" s="1"/>
  <c r="D103" i="14" s="1"/>
  <c r="Y103" i="14" s="1"/>
  <c r="D104" i="14" s="1"/>
  <c r="Y104" i="14" s="1"/>
  <c r="D105" i="14" s="1"/>
  <c r="Y105" i="14" s="1"/>
  <c r="D106" i="14" s="1"/>
  <c r="Y106" i="14" s="1"/>
  <c r="D107" i="14" s="1"/>
  <c r="Y107" i="14" s="1"/>
  <c r="D108" i="14" s="1"/>
  <c r="Y108" i="14" s="1"/>
  <c r="D109" i="14" s="1"/>
  <c r="Y109" i="14" s="1"/>
  <c r="D110" i="14" s="1"/>
  <c r="Y110" i="14" s="1"/>
  <c r="D111" i="14" s="1"/>
  <c r="Y111" i="14" s="1"/>
  <c r="D112" i="14" s="1"/>
  <c r="Y112" i="14" s="1"/>
  <c r="D113" i="14" s="1"/>
  <c r="Y113" i="14" s="1"/>
  <c r="D114" i="14" s="1"/>
  <c r="Y114" i="14" s="1"/>
  <c r="D115" i="14" s="1"/>
  <c r="Y115" i="14" s="1"/>
  <c r="D116" i="14" s="1"/>
  <c r="Y116" i="14" s="1"/>
  <c r="D117" i="14" s="1"/>
  <c r="Y117" i="14" s="1"/>
  <c r="D118" i="14" s="1"/>
  <c r="Y118" i="14" s="1"/>
  <c r="D119" i="14" s="1"/>
  <c r="Y119" i="14" s="1"/>
  <c r="D120" i="14" s="1"/>
  <c r="Y120" i="14" s="1"/>
  <c r="D121" i="14" s="1"/>
  <c r="Y121" i="14" s="1"/>
  <c r="D122" i="14" s="1"/>
  <c r="Y122" i="14" s="1"/>
  <c r="D123" i="14" s="1"/>
  <c r="Y123" i="14" s="1"/>
  <c r="D124" i="14" s="1"/>
  <c r="Y124" i="14" s="1"/>
  <c r="D125" i="14" s="1"/>
  <c r="Y125" i="14" s="1"/>
  <c r="D126" i="14" s="1"/>
  <c r="Y126" i="14" s="1"/>
  <c r="D127" i="14" s="1"/>
  <c r="Y127" i="14" s="1"/>
  <c r="D128" i="14" s="1"/>
  <c r="Y128" i="14" s="1"/>
  <c r="D129" i="14" s="1"/>
  <c r="Y129" i="14" s="1"/>
  <c r="D130" i="14" s="1"/>
  <c r="Y130" i="14" s="1"/>
  <c r="D131" i="14" s="1"/>
  <c r="Y131" i="14" s="1"/>
  <c r="D132" i="14" s="1"/>
  <c r="Y132" i="14" s="1"/>
  <c r="D133" i="14" s="1"/>
  <c r="Y133" i="14" s="1"/>
  <c r="D134" i="14" s="1"/>
  <c r="Y134" i="14" s="1"/>
  <c r="D135" i="14" s="1"/>
  <c r="Y135" i="14" s="1"/>
  <c r="D136" i="14" s="1"/>
  <c r="Y136" i="14" s="1"/>
  <c r="D137" i="14" s="1"/>
  <c r="Y137" i="14" s="1"/>
  <c r="D138" i="14" s="1"/>
  <c r="Y138" i="14" s="1"/>
  <c r="D139" i="14" s="1"/>
  <c r="Y139" i="14" s="1"/>
  <c r="D140" i="14" s="1"/>
  <c r="Y140" i="14" s="1"/>
  <c r="D141" i="14" s="1"/>
  <c r="Y141" i="14" s="1"/>
  <c r="D142" i="14" s="1"/>
  <c r="Y142" i="14" s="1"/>
  <c r="D143" i="14" s="1"/>
  <c r="Y143" i="14" s="1"/>
  <c r="D144" i="14" s="1"/>
  <c r="Y144" i="14" s="1"/>
  <c r="D145" i="14" s="1"/>
  <c r="Y145" i="14" s="1"/>
  <c r="D146" i="14" s="1"/>
  <c r="Y146" i="14" s="1"/>
  <c r="D147" i="14" s="1"/>
  <c r="Y147" i="14" s="1"/>
  <c r="D148" i="14" s="1"/>
  <c r="Y148" i="14" s="1"/>
  <c r="D149" i="14" s="1"/>
  <c r="Y149" i="14" s="1"/>
  <c r="D150" i="14" s="1"/>
  <c r="Y150" i="14" s="1"/>
  <c r="D151" i="14" s="1"/>
  <c r="Y151" i="14" s="1"/>
  <c r="D152" i="14" s="1"/>
  <c r="Y152" i="14" s="1"/>
  <c r="D153" i="14" s="1"/>
  <c r="Y153" i="14" s="1"/>
  <c r="D154" i="14" s="1"/>
  <c r="Y154" i="14" s="1"/>
  <c r="D155" i="14" s="1"/>
  <c r="Y155" i="14" s="1"/>
  <c r="D156" i="14" s="1"/>
  <c r="Y156" i="14" s="1"/>
  <c r="D157" i="14" s="1"/>
  <c r="Y157" i="14" s="1"/>
  <c r="D158" i="14" s="1"/>
  <c r="Y158" i="14" s="1"/>
  <c r="D159" i="14" s="1"/>
  <c r="Y159" i="14" s="1"/>
  <c r="D160" i="14" s="1"/>
  <c r="Y160" i="14" s="1"/>
  <c r="D161" i="14" s="1"/>
  <c r="Y161" i="14" s="1"/>
  <c r="D162" i="14" s="1"/>
  <c r="Y162" i="14" s="1"/>
  <c r="D163" i="14" s="1"/>
  <c r="Y163" i="14" s="1"/>
  <c r="D164" i="14" s="1"/>
  <c r="Y164" i="14" s="1"/>
  <c r="D165" i="14" s="1"/>
  <c r="Y165" i="14" s="1"/>
  <c r="D166" i="14" s="1"/>
  <c r="Y166" i="14" s="1"/>
  <c r="D167" i="14" s="1"/>
  <c r="Y167" i="14" s="1"/>
  <c r="D168" i="14" s="1"/>
  <c r="Y168" i="14" s="1"/>
  <c r="D169" i="14" s="1"/>
  <c r="Y169" i="14" s="1"/>
  <c r="D170" i="14" s="1"/>
  <c r="Y170" i="14" s="1"/>
  <c r="D171" i="14" s="1"/>
  <c r="Y171" i="14" s="1"/>
  <c r="D172" i="14" s="1"/>
  <c r="Y172" i="14" s="1"/>
  <c r="D173" i="14" s="1"/>
  <c r="Y173" i="14" s="1"/>
  <c r="D174" i="14" s="1"/>
  <c r="Y174" i="14" s="1"/>
  <c r="D175" i="14" s="1"/>
  <c r="Y175" i="14" s="1"/>
  <c r="D176" i="14" s="1"/>
  <c r="Y176" i="14" s="1"/>
  <c r="D177" i="14" s="1"/>
  <c r="Y177" i="14" s="1"/>
  <c r="D178" i="14" s="1"/>
  <c r="Y178" i="14" s="1"/>
  <c r="D179" i="14" s="1"/>
  <c r="Y179" i="14" s="1"/>
  <c r="D180" i="14" s="1"/>
  <c r="Y180" i="14" s="1"/>
  <c r="D181" i="14" s="1"/>
  <c r="Y181" i="14" s="1"/>
  <c r="D182" i="14" s="1"/>
  <c r="Y182" i="14" s="1"/>
  <c r="D183" i="14" s="1"/>
  <c r="Y183" i="14" s="1"/>
  <c r="D184" i="14" s="1"/>
  <c r="Y184" i="14" s="1"/>
  <c r="D185" i="14" s="1"/>
  <c r="Y185" i="14" s="1"/>
  <c r="D186" i="14" s="1"/>
  <c r="Y186" i="14" s="1"/>
  <c r="D187" i="14" s="1"/>
  <c r="Y187" i="14" s="1"/>
  <c r="D188" i="14" s="1"/>
  <c r="Y188" i="14" s="1"/>
  <c r="D189" i="14" s="1"/>
  <c r="Y189" i="14" s="1"/>
  <c r="D190" i="14" s="1"/>
  <c r="Y190" i="14" s="1"/>
  <c r="D191" i="14" s="1"/>
  <c r="Y191" i="14" s="1"/>
  <c r="D192" i="14" s="1"/>
  <c r="Y192" i="14" s="1"/>
  <c r="D193" i="14" s="1"/>
  <c r="Y193" i="14" s="1"/>
  <c r="D194" i="14" s="1"/>
  <c r="Y194" i="14" s="1"/>
  <c r="D195" i="14" s="1"/>
  <c r="Y195" i="14" s="1"/>
  <c r="D196" i="14" s="1"/>
  <c r="Y196" i="14" s="1"/>
  <c r="D197" i="14" s="1"/>
  <c r="Y197" i="14" s="1"/>
  <c r="D198" i="14" s="1"/>
  <c r="Y198" i="14" s="1"/>
  <c r="D199" i="14" s="1"/>
  <c r="Y199" i="14" s="1"/>
  <c r="D200" i="14" s="1"/>
  <c r="Y200" i="14" s="1"/>
  <c r="D201" i="14" s="1"/>
  <c r="Y201" i="14" s="1"/>
  <c r="D202" i="14" s="1"/>
  <c r="Y202" i="14" s="1"/>
  <c r="D203" i="14" s="1"/>
  <c r="Y203" i="14" s="1"/>
  <c r="D204" i="14" s="1"/>
  <c r="Y204" i="14" s="1"/>
  <c r="D205" i="14" s="1"/>
  <c r="Y205" i="14" s="1"/>
  <c r="D206" i="14" s="1"/>
  <c r="Y206" i="14" s="1"/>
  <c r="D207" i="14" s="1"/>
  <c r="Y207" i="14" s="1"/>
  <c r="D208" i="14" s="1"/>
  <c r="Y208" i="14" s="1"/>
  <c r="D209" i="14" s="1"/>
  <c r="Y209" i="14" s="1"/>
  <c r="P48" i="14"/>
  <c r="P60" i="14"/>
  <c r="P148" i="14"/>
  <c r="K206" i="14"/>
  <c r="P163" i="14"/>
  <c r="K198" i="14"/>
  <c r="P56" i="14"/>
  <c r="P144" i="14"/>
  <c r="T206" i="7"/>
  <c r="Q3" i="7"/>
  <c r="N3" i="7"/>
  <c r="L3" i="7"/>
  <c r="Q161" i="7"/>
  <c r="Q159" i="7"/>
  <c r="Q160" i="7"/>
  <c r="Q162" i="7"/>
  <c r="Q163" i="7"/>
  <c r="Q164" i="7"/>
  <c r="Q165" i="7"/>
  <c r="Q166" i="7"/>
  <c r="Q167" i="7"/>
  <c r="Q168" i="7"/>
  <c r="Q169" i="7"/>
  <c r="Q170" i="7"/>
  <c r="T207" i="7" l="1"/>
  <c r="T208" i="7"/>
  <c r="T209" i="7"/>
  <c r="Q207" i="7"/>
  <c r="P207" i="7" s="1"/>
  <c r="Q208" i="7"/>
  <c r="Q209" i="7"/>
  <c r="N207" i="7"/>
  <c r="K207" i="7" s="1"/>
  <c r="N208" i="7"/>
  <c r="N209" i="7"/>
  <c r="L207" i="7"/>
  <c r="L208" i="7"/>
  <c r="L209" i="7"/>
  <c r="H207" i="7"/>
  <c r="H208" i="7"/>
  <c r="H209" i="7"/>
  <c r="HP7" i="5"/>
  <c r="HQ14" i="5"/>
  <c r="HQ10" i="5"/>
  <c r="HP13" i="5"/>
  <c r="HR11" i="5"/>
  <c r="HP16" i="5"/>
  <c r="HR10" i="5"/>
  <c r="HQ7" i="5"/>
  <c r="HR7" i="5"/>
  <c r="HP6" i="5"/>
  <c r="HR6" i="5"/>
  <c r="HR16" i="5"/>
  <c r="HP10" i="5"/>
  <c r="HQ8" i="5"/>
  <c r="HQ6" i="5"/>
  <c r="HP8" i="5"/>
  <c r="HP17" i="5"/>
  <c r="HR8" i="5"/>
  <c r="HR9" i="5"/>
  <c r="HR13" i="5"/>
  <c r="HR14" i="5"/>
  <c r="HR17" i="5"/>
  <c r="HP12" i="5"/>
  <c r="HQ13" i="5"/>
  <c r="HQ11" i="5"/>
  <c r="HP15" i="5"/>
  <c r="HP14" i="5"/>
  <c r="HQ9" i="5"/>
  <c r="HP9" i="5"/>
  <c r="HQ16" i="5"/>
  <c r="HQ17" i="5"/>
  <c r="HP11" i="5"/>
  <c r="K208" i="7" l="1"/>
  <c r="K209" i="7"/>
  <c r="P208" i="7"/>
  <c r="P209" i="7"/>
  <c r="Q206" i="7"/>
  <c r="N206" i="7"/>
  <c r="L206" i="7"/>
  <c r="H206" i="7"/>
  <c r="T205" i="7"/>
  <c r="Q205" i="7"/>
  <c r="N205" i="7"/>
  <c r="L205" i="7"/>
  <c r="H205" i="7"/>
  <c r="T204" i="7"/>
  <c r="Q204" i="7"/>
  <c r="N204" i="7"/>
  <c r="L204" i="7"/>
  <c r="H204" i="7"/>
  <c r="T203" i="7"/>
  <c r="Q203" i="7"/>
  <c r="N203" i="7"/>
  <c r="L203" i="7"/>
  <c r="K203" i="7" s="1"/>
  <c r="H203" i="7"/>
  <c r="T202" i="7"/>
  <c r="Q202" i="7"/>
  <c r="N202" i="7"/>
  <c r="L202" i="7"/>
  <c r="K202" i="7" s="1"/>
  <c r="H202" i="7"/>
  <c r="T201" i="7"/>
  <c r="Q201" i="7"/>
  <c r="N201" i="7"/>
  <c r="L201" i="7"/>
  <c r="K201" i="7" s="1"/>
  <c r="H201" i="7"/>
  <c r="T200" i="7"/>
  <c r="Q200" i="7"/>
  <c r="N200" i="7"/>
  <c r="L200" i="7"/>
  <c r="H200" i="7"/>
  <c r="T199" i="7"/>
  <c r="Q199" i="7"/>
  <c r="N199" i="7"/>
  <c r="L199" i="7"/>
  <c r="K199" i="7" s="1"/>
  <c r="H199" i="7"/>
  <c r="T198" i="7"/>
  <c r="Q198" i="7"/>
  <c r="N198" i="7"/>
  <c r="L198" i="7"/>
  <c r="H198" i="7"/>
  <c r="T197" i="7"/>
  <c r="Q197" i="7"/>
  <c r="N197" i="7"/>
  <c r="L197" i="7"/>
  <c r="K197" i="7" s="1"/>
  <c r="H197" i="7"/>
  <c r="T196" i="7"/>
  <c r="Q196" i="7"/>
  <c r="N196" i="7"/>
  <c r="L196" i="7"/>
  <c r="H196" i="7"/>
  <c r="T195" i="7"/>
  <c r="Q195" i="7"/>
  <c r="N195" i="7"/>
  <c r="L195" i="7"/>
  <c r="K195" i="7" s="1"/>
  <c r="H195" i="7"/>
  <c r="R1" i="5"/>
  <c r="S1" i="5"/>
  <c r="HQ15" i="5"/>
  <c r="HR12" i="5"/>
  <c r="HR15" i="5"/>
  <c r="HQ12" i="5"/>
  <c r="K198" i="7" l="1"/>
  <c r="P203" i="7"/>
  <c r="K196" i="7"/>
  <c r="K200" i="7"/>
  <c r="K204" i="7"/>
  <c r="P198" i="7"/>
  <c r="P202" i="7"/>
  <c r="P199" i="7"/>
  <c r="P200" i="7"/>
  <c r="P204" i="7"/>
  <c r="P195" i="7"/>
  <c r="P196" i="7"/>
  <c r="P197" i="7"/>
  <c r="K205" i="7"/>
  <c r="P201" i="7"/>
  <c r="P205" i="7"/>
  <c r="K206" i="7"/>
  <c r="P206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3" i="7"/>
  <c r="Q4" i="7" l="1"/>
  <c r="P4" i="7" s="1"/>
  <c r="Q5" i="7"/>
  <c r="P5" i="7" s="1"/>
  <c r="Q6" i="7"/>
  <c r="P6" i="7" s="1"/>
  <c r="Q7" i="7"/>
  <c r="P7" i="7" s="1"/>
  <c r="Q8" i="7"/>
  <c r="P8" i="7" s="1"/>
  <c r="Q9" i="7"/>
  <c r="P9" i="7" s="1"/>
  <c r="Q10" i="7"/>
  <c r="P10" i="7" s="1"/>
  <c r="Q11" i="7"/>
  <c r="P11" i="7" s="1"/>
  <c r="Q12" i="7"/>
  <c r="P12" i="7" s="1"/>
  <c r="Q13" i="7"/>
  <c r="P13" i="7" s="1"/>
  <c r="Q14" i="7"/>
  <c r="P14" i="7" s="1"/>
  <c r="Q15" i="7"/>
  <c r="P15" i="7" s="1"/>
  <c r="Q16" i="7"/>
  <c r="P16" i="7" s="1"/>
  <c r="Q17" i="7"/>
  <c r="P17" i="7" s="1"/>
  <c r="Q18" i="7"/>
  <c r="P18" i="7" s="1"/>
  <c r="Q19" i="7"/>
  <c r="P19" i="7" s="1"/>
  <c r="Q20" i="7"/>
  <c r="P20" i="7" s="1"/>
  <c r="Q21" i="7"/>
  <c r="P21" i="7" s="1"/>
  <c r="Q22" i="7"/>
  <c r="P22" i="7" s="1"/>
  <c r="Q23" i="7"/>
  <c r="P23" i="7" s="1"/>
  <c r="Q24" i="7"/>
  <c r="P24" i="7" s="1"/>
  <c r="Q25" i="7"/>
  <c r="P25" i="7" s="1"/>
  <c r="Q26" i="7"/>
  <c r="P26" i="7" s="1"/>
  <c r="Q27" i="7"/>
  <c r="P27" i="7" s="1"/>
  <c r="Q28" i="7"/>
  <c r="P28" i="7" s="1"/>
  <c r="Q29" i="7"/>
  <c r="P29" i="7" s="1"/>
  <c r="Q30" i="7"/>
  <c r="P30" i="7" s="1"/>
  <c r="Q31" i="7"/>
  <c r="P31" i="7" s="1"/>
  <c r="Q32" i="7"/>
  <c r="P32" i="7" s="1"/>
  <c r="Q33" i="7"/>
  <c r="P33" i="7" s="1"/>
  <c r="Q34" i="7"/>
  <c r="P34" i="7" s="1"/>
  <c r="Q35" i="7"/>
  <c r="P35" i="7" s="1"/>
  <c r="Q36" i="7"/>
  <c r="P36" i="7" s="1"/>
  <c r="Q37" i="7"/>
  <c r="P37" i="7" s="1"/>
  <c r="Q38" i="7"/>
  <c r="P38" i="7" s="1"/>
  <c r="Q39" i="7"/>
  <c r="P39" i="7" s="1"/>
  <c r="Q40" i="7"/>
  <c r="P40" i="7" s="1"/>
  <c r="Q41" i="7"/>
  <c r="P41" i="7" s="1"/>
  <c r="Q42" i="7"/>
  <c r="P42" i="7" s="1"/>
  <c r="Q43" i="7"/>
  <c r="P43" i="7" s="1"/>
  <c r="Q44" i="7"/>
  <c r="P44" i="7" s="1"/>
  <c r="Q45" i="7"/>
  <c r="P45" i="7" s="1"/>
  <c r="Q46" i="7"/>
  <c r="P46" i="7" s="1"/>
  <c r="Q47" i="7"/>
  <c r="P47" i="7" s="1"/>
  <c r="Q48" i="7"/>
  <c r="P48" i="7" s="1"/>
  <c r="Q49" i="7"/>
  <c r="P49" i="7" s="1"/>
  <c r="Q50" i="7"/>
  <c r="P50" i="7" s="1"/>
  <c r="Q51" i="7"/>
  <c r="P51" i="7" s="1"/>
  <c r="Q52" i="7"/>
  <c r="P52" i="7" s="1"/>
  <c r="Q53" i="7"/>
  <c r="P53" i="7" s="1"/>
  <c r="Q54" i="7"/>
  <c r="P54" i="7" s="1"/>
  <c r="Q55" i="7"/>
  <c r="P55" i="7" s="1"/>
  <c r="Q56" i="7"/>
  <c r="P56" i="7" s="1"/>
  <c r="Q57" i="7"/>
  <c r="P57" i="7" s="1"/>
  <c r="Q58" i="7"/>
  <c r="P58" i="7" s="1"/>
  <c r="Q59" i="7"/>
  <c r="P59" i="7" s="1"/>
  <c r="Q60" i="7"/>
  <c r="P60" i="7" s="1"/>
  <c r="Q61" i="7"/>
  <c r="P61" i="7" s="1"/>
  <c r="Q62" i="7"/>
  <c r="P62" i="7" s="1"/>
  <c r="Q63" i="7"/>
  <c r="P63" i="7" s="1"/>
  <c r="Q64" i="7"/>
  <c r="P64" i="7" s="1"/>
  <c r="Q65" i="7"/>
  <c r="P65" i="7" s="1"/>
  <c r="Q66" i="7"/>
  <c r="P66" i="7" s="1"/>
  <c r="Q67" i="7"/>
  <c r="P67" i="7" s="1"/>
  <c r="Q68" i="7"/>
  <c r="P68" i="7" s="1"/>
  <c r="Q69" i="7"/>
  <c r="P69" i="7" s="1"/>
  <c r="Q70" i="7"/>
  <c r="P70" i="7" s="1"/>
  <c r="Q71" i="7"/>
  <c r="P71" i="7" s="1"/>
  <c r="Q72" i="7"/>
  <c r="P72" i="7" s="1"/>
  <c r="Q73" i="7"/>
  <c r="P73" i="7" s="1"/>
  <c r="Q74" i="7"/>
  <c r="P74" i="7" s="1"/>
  <c r="Q75" i="7"/>
  <c r="P75" i="7" s="1"/>
  <c r="Q76" i="7"/>
  <c r="P76" i="7" s="1"/>
  <c r="Q77" i="7"/>
  <c r="P77" i="7" s="1"/>
  <c r="Q78" i="7"/>
  <c r="P78" i="7" s="1"/>
  <c r="Q79" i="7"/>
  <c r="P79" i="7" s="1"/>
  <c r="Q80" i="7"/>
  <c r="P80" i="7" s="1"/>
  <c r="Q81" i="7"/>
  <c r="P81" i="7" s="1"/>
  <c r="Q82" i="7"/>
  <c r="P82" i="7" s="1"/>
  <c r="Q83" i="7"/>
  <c r="P83" i="7" s="1"/>
  <c r="Q84" i="7"/>
  <c r="P84" i="7" s="1"/>
  <c r="Q85" i="7"/>
  <c r="P85" i="7" s="1"/>
  <c r="Q86" i="7"/>
  <c r="P86" i="7" s="1"/>
  <c r="Q87" i="7"/>
  <c r="P87" i="7" s="1"/>
  <c r="Q88" i="7"/>
  <c r="P88" i="7" s="1"/>
  <c r="Q89" i="7"/>
  <c r="P89" i="7" s="1"/>
  <c r="Q90" i="7"/>
  <c r="P90" i="7" s="1"/>
  <c r="Q91" i="7"/>
  <c r="P91" i="7" s="1"/>
  <c r="Q92" i="7"/>
  <c r="P92" i="7" s="1"/>
  <c r="Q93" i="7"/>
  <c r="P93" i="7" s="1"/>
  <c r="Q94" i="7"/>
  <c r="P94" i="7" s="1"/>
  <c r="Q95" i="7"/>
  <c r="P95" i="7" s="1"/>
  <c r="Q96" i="7"/>
  <c r="P96" i="7" s="1"/>
  <c r="Q97" i="7"/>
  <c r="P97" i="7" s="1"/>
  <c r="Q98" i="7"/>
  <c r="P98" i="7" s="1"/>
  <c r="Q99" i="7"/>
  <c r="P99" i="7" s="1"/>
  <c r="Q100" i="7"/>
  <c r="P100" i="7" s="1"/>
  <c r="Q101" i="7"/>
  <c r="P101" i="7" s="1"/>
  <c r="Q102" i="7"/>
  <c r="P102" i="7" s="1"/>
  <c r="Q103" i="7"/>
  <c r="P103" i="7" s="1"/>
  <c r="Q104" i="7"/>
  <c r="P104" i="7" s="1"/>
  <c r="Q105" i="7"/>
  <c r="P105" i="7" s="1"/>
  <c r="Q106" i="7"/>
  <c r="P106" i="7" s="1"/>
  <c r="Q107" i="7"/>
  <c r="P107" i="7" s="1"/>
  <c r="Q108" i="7"/>
  <c r="P108" i="7" s="1"/>
  <c r="Q109" i="7"/>
  <c r="P109" i="7" s="1"/>
  <c r="Q110" i="7"/>
  <c r="P110" i="7" s="1"/>
  <c r="Q111" i="7"/>
  <c r="P111" i="7" s="1"/>
  <c r="Q112" i="7"/>
  <c r="P112" i="7" s="1"/>
  <c r="Q113" i="7"/>
  <c r="P113" i="7" s="1"/>
  <c r="Q114" i="7"/>
  <c r="P114" i="7" s="1"/>
  <c r="Q115" i="7"/>
  <c r="P115" i="7" s="1"/>
  <c r="Q116" i="7"/>
  <c r="P116" i="7" s="1"/>
  <c r="Q117" i="7"/>
  <c r="P117" i="7" s="1"/>
  <c r="Q118" i="7"/>
  <c r="P118" i="7" s="1"/>
  <c r="Q119" i="7"/>
  <c r="P119" i="7" s="1"/>
  <c r="Q120" i="7"/>
  <c r="P120" i="7" s="1"/>
  <c r="Q121" i="7"/>
  <c r="P121" i="7" s="1"/>
  <c r="Q122" i="7"/>
  <c r="P122" i="7" s="1"/>
  <c r="Q123" i="7"/>
  <c r="P123" i="7" s="1"/>
  <c r="Q124" i="7"/>
  <c r="P124" i="7" s="1"/>
  <c r="Q125" i="7"/>
  <c r="P125" i="7" s="1"/>
  <c r="Q126" i="7"/>
  <c r="P126" i="7" s="1"/>
  <c r="Q127" i="7"/>
  <c r="P127" i="7" s="1"/>
  <c r="Q128" i="7"/>
  <c r="P128" i="7" s="1"/>
  <c r="Q129" i="7"/>
  <c r="P129" i="7" s="1"/>
  <c r="Q130" i="7"/>
  <c r="P130" i="7" s="1"/>
  <c r="Q131" i="7"/>
  <c r="P131" i="7" s="1"/>
  <c r="Q132" i="7"/>
  <c r="P132" i="7" s="1"/>
  <c r="Q133" i="7"/>
  <c r="P133" i="7" s="1"/>
  <c r="Q134" i="7"/>
  <c r="P134" i="7" s="1"/>
  <c r="Q135" i="7"/>
  <c r="P135" i="7" s="1"/>
  <c r="Q136" i="7"/>
  <c r="P136" i="7" s="1"/>
  <c r="Q137" i="7"/>
  <c r="P137" i="7" s="1"/>
  <c r="Q138" i="7"/>
  <c r="P138" i="7" s="1"/>
  <c r="Q139" i="7"/>
  <c r="P139" i="7" s="1"/>
  <c r="Q140" i="7"/>
  <c r="P140" i="7" s="1"/>
  <c r="Q141" i="7"/>
  <c r="P141" i="7" s="1"/>
  <c r="Q142" i="7"/>
  <c r="P142" i="7" s="1"/>
  <c r="Q143" i="7"/>
  <c r="P143" i="7" s="1"/>
  <c r="Q144" i="7"/>
  <c r="P144" i="7" s="1"/>
  <c r="Q145" i="7"/>
  <c r="P145" i="7" s="1"/>
  <c r="Q146" i="7"/>
  <c r="P146" i="7" s="1"/>
  <c r="Q147" i="7"/>
  <c r="P147" i="7" s="1"/>
  <c r="Q148" i="7"/>
  <c r="P148" i="7" s="1"/>
  <c r="Q149" i="7"/>
  <c r="P149" i="7" s="1"/>
  <c r="Q150" i="7"/>
  <c r="P150" i="7" s="1"/>
  <c r="Q151" i="7"/>
  <c r="P151" i="7" s="1"/>
  <c r="Q152" i="7"/>
  <c r="P152" i="7" s="1"/>
  <c r="Q153" i="7"/>
  <c r="P153" i="7" s="1"/>
  <c r="Q154" i="7"/>
  <c r="P154" i="7" s="1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Q171" i="7"/>
  <c r="P171" i="7" s="1"/>
  <c r="Q172" i="7"/>
  <c r="P172" i="7" s="1"/>
  <c r="Q173" i="7"/>
  <c r="P173" i="7" s="1"/>
  <c r="Q174" i="7"/>
  <c r="P174" i="7" s="1"/>
  <c r="Q175" i="7"/>
  <c r="P175" i="7" s="1"/>
  <c r="Q176" i="7"/>
  <c r="P176" i="7" s="1"/>
  <c r="Q177" i="7"/>
  <c r="P177" i="7" s="1"/>
  <c r="Q178" i="7"/>
  <c r="P178" i="7" s="1"/>
  <c r="Q179" i="7"/>
  <c r="P179" i="7" s="1"/>
  <c r="Q180" i="7"/>
  <c r="P180" i="7" s="1"/>
  <c r="Q181" i="7"/>
  <c r="P181" i="7" s="1"/>
  <c r="Q182" i="7"/>
  <c r="P182" i="7" s="1"/>
  <c r="Q183" i="7"/>
  <c r="P183" i="7" s="1"/>
  <c r="Q184" i="7"/>
  <c r="P184" i="7" s="1"/>
  <c r="Q185" i="7"/>
  <c r="P185" i="7" s="1"/>
  <c r="Q186" i="7"/>
  <c r="P186" i="7" s="1"/>
  <c r="Q187" i="7"/>
  <c r="P187" i="7" s="1"/>
  <c r="Q188" i="7"/>
  <c r="P188" i="7" s="1"/>
  <c r="Q189" i="7"/>
  <c r="P189" i="7" s="1"/>
  <c r="Q190" i="7"/>
  <c r="P190" i="7" s="1"/>
  <c r="Q191" i="7"/>
  <c r="P191" i="7" s="1"/>
  <c r="Q192" i="7"/>
  <c r="P192" i="7" s="1"/>
  <c r="Q193" i="7"/>
  <c r="P193" i="7" s="1"/>
  <c r="Q194" i="7"/>
  <c r="P194" i="7" s="1"/>
  <c r="P3" i="7"/>
  <c r="C1" i="5" l="1"/>
  <c r="D1" i="5"/>
  <c r="E1" i="5"/>
  <c r="F1" i="5"/>
  <c r="G1" i="5"/>
  <c r="H1" i="5"/>
  <c r="I1" i="5"/>
  <c r="Q1" i="5" l="1"/>
  <c r="P1" i="5"/>
  <c r="O1" i="5"/>
  <c r="N1" i="5"/>
  <c r="M1" i="5"/>
  <c r="L1" i="5"/>
  <c r="K1" i="5"/>
  <c r="J1" i="5"/>
  <c r="H3" i="7"/>
  <c r="K3" i="7" l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E4" i="7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N4" i="7"/>
  <c r="N5" i="7"/>
  <c r="K5" i="7" s="1"/>
  <c r="N6" i="7"/>
  <c r="N7" i="7"/>
  <c r="N8" i="7"/>
  <c r="N9" i="7"/>
  <c r="K9" i="7" s="1"/>
  <c r="N10" i="7"/>
  <c r="N11" i="7"/>
  <c r="N12" i="7"/>
  <c r="N13" i="7"/>
  <c r="K13" i="7" s="1"/>
  <c r="N14" i="7"/>
  <c r="N15" i="7"/>
  <c r="N16" i="7"/>
  <c r="N17" i="7"/>
  <c r="K17" i="7" s="1"/>
  <c r="N18" i="7"/>
  <c r="N19" i="7"/>
  <c r="N20" i="7"/>
  <c r="N21" i="7"/>
  <c r="K21" i="7" s="1"/>
  <c r="N22" i="7"/>
  <c r="N23" i="7"/>
  <c r="N24" i="7"/>
  <c r="N25" i="7"/>
  <c r="K25" i="7" s="1"/>
  <c r="N26" i="7"/>
  <c r="N27" i="7"/>
  <c r="N28" i="7"/>
  <c r="N29" i="7"/>
  <c r="K29" i="7" s="1"/>
  <c r="N30" i="7"/>
  <c r="N31" i="7"/>
  <c r="N32" i="7"/>
  <c r="N33" i="7"/>
  <c r="K33" i="7" s="1"/>
  <c r="N34" i="7"/>
  <c r="N35" i="7"/>
  <c r="N36" i="7"/>
  <c r="N37" i="7"/>
  <c r="K37" i="7" s="1"/>
  <c r="N38" i="7"/>
  <c r="N39" i="7"/>
  <c r="N40" i="7"/>
  <c r="N41" i="7"/>
  <c r="K41" i="7" s="1"/>
  <c r="N42" i="7"/>
  <c r="N43" i="7"/>
  <c r="N44" i="7"/>
  <c r="N45" i="7"/>
  <c r="K45" i="7" s="1"/>
  <c r="N46" i="7"/>
  <c r="N47" i="7"/>
  <c r="N48" i="7"/>
  <c r="N49" i="7"/>
  <c r="K49" i="7" s="1"/>
  <c r="N50" i="7"/>
  <c r="N51" i="7"/>
  <c r="N52" i="7"/>
  <c r="N53" i="7"/>
  <c r="K53" i="7" s="1"/>
  <c r="N54" i="7"/>
  <c r="N55" i="7"/>
  <c r="N56" i="7"/>
  <c r="N57" i="7"/>
  <c r="K57" i="7" s="1"/>
  <c r="N58" i="7"/>
  <c r="N59" i="7"/>
  <c r="N60" i="7"/>
  <c r="N61" i="7"/>
  <c r="K61" i="7" s="1"/>
  <c r="N62" i="7"/>
  <c r="N63" i="7"/>
  <c r="N64" i="7"/>
  <c r="N65" i="7"/>
  <c r="K65" i="7" s="1"/>
  <c r="N66" i="7"/>
  <c r="N67" i="7"/>
  <c r="N68" i="7"/>
  <c r="N69" i="7"/>
  <c r="K69" i="7" s="1"/>
  <c r="N70" i="7"/>
  <c r="N71" i="7"/>
  <c r="N72" i="7"/>
  <c r="N73" i="7"/>
  <c r="K73" i="7" s="1"/>
  <c r="N74" i="7"/>
  <c r="N75" i="7"/>
  <c r="N76" i="7"/>
  <c r="N77" i="7"/>
  <c r="K77" i="7" s="1"/>
  <c r="N78" i="7"/>
  <c r="N79" i="7"/>
  <c r="N80" i="7"/>
  <c r="N81" i="7"/>
  <c r="K81" i="7" s="1"/>
  <c r="N82" i="7"/>
  <c r="N83" i="7"/>
  <c r="N84" i="7"/>
  <c r="N85" i="7"/>
  <c r="K85" i="7" s="1"/>
  <c r="N86" i="7"/>
  <c r="N87" i="7"/>
  <c r="N88" i="7"/>
  <c r="N89" i="7"/>
  <c r="K89" i="7" s="1"/>
  <c r="N90" i="7"/>
  <c r="N91" i="7"/>
  <c r="N92" i="7"/>
  <c r="N93" i="7"/>
  <c r="K93" i="7" s="1"/>
  <c r="N94" i="7"/>
  <c r="N95" i="7"/>
  <c r="N96" i="7"/>
  <c r="N97" i="7"/>
  <c r="K97" i="7" s="1"/>
  <c r="N98" i="7"/>
  <c r="N99" i="7"/>
  <c r="N100" i="7"/>
  <c r="N101" i="7"/>
  <c r="K101" i="7" s="1"/>
  <c r="N102" i="7"/>
  <c r="N103" i="7"/>
  <c r="N104" i="7"/>
  <c r="N105" i="7"/>
  <c r="K105" i="7" s="1"/>
  <c r="N106" i="7"/>
  <c r="N107" i="7"/>
  <c r="N108" i="7"/>
  <c r="N109" i="7"/>
  <c r="K109" i="7" s="1"/>
  <c r="N110" i="7"/>
  <c r="N111" i="7"/>
  <c r="N112" i="7"/>
  <c r="N113" i="7"/>
  <c r="K113" i="7" s="1"/>
  <c r="N114" i="7"/>
  <c r="N115" i="7"/>
  <c r="N116" i="7"/>
  <c r="N117" i="7"/>
  <c r="K117" i="7" s="1"/>
  <c r="N118" i="7"/>
  <c r="N119" i="7"/>
  <c r="N120" i="7"/>
  <c r="N121" i="7"/>
  <c r="K121" i="7" s="1"/>
  <c r="N122" i="7"/>
  <c r="N123" i="7"/>
  <c r="N124" i="7"/>
  <c r="N125" i="7"/>
  <c r="K125" i="7" s="1"/>
  <c r="N126" i="7"/>
  <c r="N127" i="7"/>
  <c r="N128" i="7"/>
  <c r="N129" i="7"/>
  <c r="K129" i="7" s="1"/>
  <c r="N130" i="7"/>
  <c r="N131" i="7"/>
  <c r="N132" i="7"/>
  <c r="N133" i="7"/>
  <c r="K133" i="7" s="1"/>
  <c r="N134" i="7"/>
  <c r="N135" i="7"/>
  <c r="N136" i="7"/>
  <c r="N137" i="7"/>
  <c r="K137" i="7" s="1"/>
  <c r="N138" i="7"/>
  <c r="N139" i="7"/>
  <c r="N140" i="7"/>
  <c r="N141" i="7"/>
  <c r="K141" i="7" s="1"/>
  <c r="N142" i="7"/>
  <c r="N143" i="7"/>
  <c r="N144" i="7"/>
  <c r="N145" i="7"/>
  <c r="K145" i="7" s="1"/>
  <c r="N146" i="7"/>
  <c r="N147" i="7"/>
  <c r="N148" i="7"/>
  <c r="N149" i="7"/>
  <c r="K149" i="7" s="1"/>
  <c r="N150" i="7"/>
  <c r="N151" i="7"/>
  <c r="N152" i="7"/>
  <c r="N153" i="7"/>
  <c r="K153" i="7" s="1"/>
  <c r="N154" i="7"/>
  <c r="N155" i="7"/>
  <c r="N156" i="7"/>
  <c r="N157" i="7"/>
  <c r="K157" i="7" s="1"/>
  <c r="N158" i="7"/>
  <c r="N159" i="7"/>
  <c r="N160" i="7"/>
  <c r="N161" i="7"/>
  <c r="K161" i="7" s="1"/>
  <c r="N162" i="7"/>
  <c r="N163" i="7"/>
  <c r="N164" i="7"/>
  <c r="N165" i="7"/>
  <c r="K165" i="7" s="1"/>
  <c r="N166" i="7"/>
  <c r="N167" i="7"/>
  <c r="N168" i="7"/>
  <c r="N169" i="7"/>
  <c r="K169" i="7" s="1"/>
  <c r="N170" i="7"/>
  <c r="N171" i="7"/>
  <c r="N172" i="7"/>
  <c r="N173" i="7"/>
  <c r="K173" i="7" s="1"/>
  <c r="N174" i="7"/>
  <c r="N175" i="7"/>
  <c r="N176" i="7"/>
  <c r="N177" i="7"/>
  <c r="K177" i="7" s="1"/>
  <c r="N178" i="7"/>
  <c r="N179" i="7"/>
  <c r="N180" i="7"/>
  <c r="N181" i="7"/>
  <c r="K181" i="7" s="1"/>
  <c r="N182" i="7"/>
  <c r="N183" i="7"/>
  <c r="N184" i="7"/>
  <c r="N185" i="7"/>
  <c r="K185" i="7" s="1"/>
  <c r="N186" i="7"/>
  <c r="N187" i="7"/>
  <c r="N188" i="7"/>
  <c r="N189" i="7"/>
  <c r="K189" i="7" s="1"/>
  <c r="N190" i="7"/>
  <c r="N191" i="7"/>
  <c r="N192" i="7"/>
  <c r="N193" i="7"/>
  <c r="K193" i="7" s="1"/>
  <c r="N194" i="7"/>
  <c r="K114" i="7" l="1"/>
  <c r="K118" i="7"/>
  <c r="K122" i="7"/>
  <c r="K126" i="7"/>
  <c r="K130" i="7"/>
  <c r="K134" i="7"/>
  <c r="K138" i="7"/>
  <c r="K142" i="7"/>
  <c r="K146" i="7"/>
  <c r="K150" i="7"/>
  <c r="K154" i="7"/>
  <c r="K158" i="7"/>
  <c r="K162" i="7"/>
  <c r="K166" i="7"/>
  <c r="K170" i="7"/>
  <c r="K174" i="7"/>
  <c r="K178" i="7"/>
  <c r="K182" i="7"/>
  <c r="K186" i="7"/>
  <c r="K190" i="7"/>
  <c r="K194" i="7"/>
  <c r="K6" i="7"/>
  <c r="K10" i="7"/>
  <c r="K14" i="7"/>
  <c r="K18" i="7"/>
  <c r="K22" i="7"/>
  <c r="K26" i="7"/>
  <c r="K30" i="7"/>
  <c r="K34" i="7"/>
  <c r="K38" i="7"/>
  <c r="K42" i="7"/>
  <c r="K46" i="7"/>
  <c r="K50" i="7"/>
  <c r="K54" i="7"/>
  <c r="K58" i="7"/>
  <c r="K62" i="7"/>
  <c r="K66" i="7"/>
  <c r="K70" i="7"/>
  <c r="K74" i="7"/>
  <c r="K78" i="7"/>
  <c r="K82" i="7"/>
  <c r="K86" i="7"/>
  <c r="K90" i="7"/>
  <c r="K94" i="7"/>
  <c r="K98" i="7"/>
  <c r="K102" i="7"/>
  <c r="K106" i="7"/>
  <c r="K110" i="7"/>
  <c r="K112" i="7"/>
  <c r="K116" i="7"/>
  <c r="K120" i="7"/>
  <c r="K124" i="7"/>
  <c r="K128" i="7"/>
  <c r="K132" i="7"/>
  <c r="K136" i="7"/>
  <c r="K140" i="7"/>
  <c r="K144" i="7"/>
  <c r="K148" i="7"/>
  <c r="K152" i="7"/>
  <c r="K156" i="7"/>
  <c r="K111" i="7"/>
  <c r="K115" i="7"/>
  <c r="K119" i="7"/>
  <c r="K123" i="7"/>
  <c r="K127" i="7"/>
  <c r="K131" i="7"/>
  <c r="K135" i="7"/>
  <c r="K139" i="7"/>
  <c r="K143" i="7"/>
  <c r="K147" i="7"/>
  <c r="K151" i="7"/>
  <c r="K155" i="7"/>
  <c r="K160" i="7"/>
  <c r="K164" i="7"/>
  <c r="K168" i="7"/>
  <c r="K172" i="7"/>
  <c r="K176" i="7"/>
  <c r="K180" i="7"/>
  <c r="K184" i="7"/>
  <c r="K188" i="7"/>
  <c r="K192" i="7"/>
  <c r="K159" i="7"/>
  <c r="K163" i="7"/>
  <c r="K167" i="7"/>
  <c r="K171" i="7"/>
  <c r="K175" i="7"/>
  <c r="K179" i="7"/>
  <c r="K183" i="7"/>
  <c r="K187" i="7"/>
  <c r="K191" i="7"/>
  <c r="K7" i="7"/>
  <c r="K11" i="7"/>
  <c r="K15" i="7"/>
  <c r="K19" i="7"/>
  <c r="K23" i="7"/>
  <c r="K27" i="7"/>
  <c r="K31" i="7"/>
  <c r="K35" i="7"/>
  <c r="K39" i="7"/>
  <c r="K43" i="7"/>
  <c r="K47" i="7"/>
  <c r="K51" i="7"/>
  <c r="K55" i="7"/>
  <c r="K59" i="7"/>
  <c r="K63" i="7"/>
  <c r="K67" i="7"/>
  <c r="K71" i="7"/>
  <c r="K75" i="7"/>
  <c r="K79" i="7"/>
  <c r="K83" i="7"/>
  <c r="K87" i="7"/>
  <c r="K91" i="7"/>
  <c r="K95" i="7"/>
  <c r="K99" i="7"/>
  <c r="K103" i="7"/>
  <c r="K107" i="7"/>
  <c r="K4" i="7"/>
  <c r="K8" i="7"/>
  <c r="K12" i="7"/>
  <c r="K16" i="7"/>
  <c r="K20" i="7"/>
  <c r="K24" i="7"/>
  <c r="K28" i="7"/>
  <c r="K32" i="7"/>
  <c r="K36" i="7"/>
  <c r="K40" i="7"/>
  <c r="K44" i="7"/>
  <c r="K48" i="7"/>
  <c r="K52" i="7"/>
  <c r="K56" i="7"/>
  <c r="K60" i="7"/>
  <c r="K64" i="7"/>
  <c r="K68" i="7"/>
  <c r="K72" i="7"/>
  <c r="K76" i="7"/>
  <c r="K80" i="7"/>
  <c r="K84" i="7"/>
  <c r="K88" i="7"/>
  <c r="K92" i="7"/>
  <c r="K96" i="7"/>
  <c r="K100" i="7"/>
  <c r="K104" i="7"/>
  <c r="K108" i="7"/>
  <c r="E3" i="7"/>
  <c r="Y3" i="7" l="1"/>
  <c r="D4" i="7" s="1"/>
  <c r="Y4" i="7" l="1"/>
  <c r="D5" i="7" s="1"/>
  <c r="GD7" i="5"/>
  <c r="CF8" i="5"/>
  <c r="BC7" i="5"/>
  <c r="BU8" i="5"/>
  <c r="DI7" i="5"/>
  <c r="HL7" i="5"/>
  <c r="FC8" i="5"/>
  <c r="AD7" i="5"/>
  <c r="EB8" i="5"/>
  <c r="FF7" i="5"/>
  <c r="BL7" i="5"/>
  <c r="FY8" i="5"/>
  <c r="DL8" i="5"/>
  <c r="DB7" i="5"/>
  <c r="ES8" i="5"/>
  <c r="HH6" i="5"/>
  <c r="GY8" i="5"/>
  <c r="FH8" i="5"/>
  <c r="BD7" i="5"/>
  <c r="AC8" i="5"/>
  <c r="BY8" i="5"/>
  <c r="W8" i="5"/>
  <c r="DC8" i="5"/>
  <c r="GK8" i="5"/>
  <c r="CO7" i="5"/>
  <c r="DI8" i="5"/>
  <c r="FD7" i="5"/>
  <c r="AE8" i="5"/>
  <c r="GI7" i="5"/>
  <c r="CD8" i="5"/>
  <c r="CL8" i="5"/>
  <c r="FF8" i="5"/>
  <c r="EM8" i="5"/>
  <c r="AX7" i="5"/>
  <c r="DF8" i="5"/>
  <c r="AX8" i="5"/>
  <c r="ED8" i="5"/>
  <c r="HO7" i="5"/>
  <c r="DH7" i="5"/>
  <c r="AV8" i="5"/>
  <c r="DK7" i="5"/>
  <c r="GM8" i="5"/>
  <c r="FM7" i="5"/>
  <c r="DV8" i="5"/>
  <c r="V8" i="5"/>
  <c r="FK8" i="5"/>
  <c r="DY7" i="5"/>
  <c r="EE8" i="5"/>
  <c r="CA8" i="5"/>
  <c r="DN7" i="5"/>
  <c r="FE7" i="5"/>
  <c r="AL8" i="5"/>
  <c r="FA8" i="5"/>
  <c r="CC8" i="5"/>
  <c r="AO8" i="5"/>
  <c r="FO8" i="5"/>
  <c r="HM8" i="5"/>
  <c r="FZ7" i="5"/>
  <c r="AF7" i="5"/>
  <c r="AZ8" i="5"/>
  <c r="HB8" i="5"/>
  <c r="DJ8" i="5"/>
  <c r="DC7" i="5"/>
  <c r="GS8" i="5"/>
  <c r="AH7" i="5"/>
  <c r="CU7" i="5"/>
  <c r="BF8" i="5"/>
  <c r="BE7" i="5"/>
  <c r="HN8" i="5"/>
  <c r="ES7" i="5"/>
  <c r="BI8" i="5"/>
  <c r="FG7" i="5"/>
  <c r="DB8" i="5"/>
  <c r="EC8" i="5"/>
  <c r="EF7" i="5"/>
  <c r="HD8" i="5"/>
  <c r="AG8" i="5"/>
  <c r="EA7" i="5"/>
  <c r="CG7" i="5"/>
  <c r="AZ7" i="5"/>
  <c r="CQ8" i="5"/>
  <c r="CV7" i="5"/>
  <c r="EH7" i="5"/>
  <c r="HB7" i="5"/>
  <c r="HA7" i="5"/>
  <c r="DZ8" i="5"/>
  <c r="AQ7" i="5"/>
  <c r="FK7" i="5"/>
  <c r="BJ8" i="5"/>
  <c r="GP7" i="5"/>
  <c r="CZ7" i="5"/>
  <c r="HG7" i="5"/>
  <c r="CK8" i="5"/>
  <c r="HO8" i="5"/>
  <c r="HF6" i="5"/>
  <c r="BG7" i="5"/>
  <c r="BG8" i="5"/>
  <c r="AM8" i="5"/>
  <c r="HE6" i="5"/>
  <c r="EW7" i="5"/>
  <c r="HJ7" i="5"/>
  <c r="AK8" i="5"/>
  <c r="GA7" i="5"/>
  <c r="GV8" i="5"/>
  <c r="FC7" i="5"/>
  <c r="GP8" i="5"/>
  <c r="GC7" i="5"/>
  <c r="DS7" i="5"/>
  <c r="GH8" i="5"/>
  <c r="GZ7" i="5"/>
  <c r="FP8" i="5"/>
  <c r="CY7" i="5"/>
  <c r="FZ8" i="5"/>
  <c r="FT8" i="5"/>
  <c r="EB7" i="5"/>
  <c r="GF8" i="5"/>
  <c r="V7" i="5"/>
  <c r="DU7" i="5"/>
  <c r="BI7" i="5"/>
  <c r="BV8" i="5"/>
  <c r="GL8" i="5"/>
  <c r="DM7" i="5"/>
  <c r="BR8" i="5"/>
  <c r="HK8" i="5"/>
  <c r="DQ8" i="5"/>
  <c r="GN8" i="5"/>
  <c r="FU8" i="5"/>
  <c r="W7" i="5"/>
  <c r="FA7" i="5"/>
  <c r="DH8" i="5"/>
  <c r="GX7" i="5"/>
  <c r="CJ7" i="5"/>
  <c r="GD8" i="5"/>
  <c r="FO7" i="5"/>
  <c r="EQ7" i="5"/>
  <c r="GU7" i="5"/>
  <c r="EG7" i="5"/>
  <c r="ED7" i="5"/>
  <c r="BU7" i="5"/>
  <c r="BQ7" i="5"/>
  <c r="DS8" i="5"/>
  <c r="EH8" i="5"/>
  <c r="ER8" i="5"/>
  <c r="EG8" i="5"/>
  <c r="CV8" i="5"/>
  <c r="FR8" i="5"/>
  <c r="FW8" i="5"/>
  <c r="FT7" i="5"/>
  <c r="FI8" i="5"/>
  <c r="Z8" i="5"/>
  <c r="FB8" i="5"/>
  <c r="AP7" i="5"/>
  <c r="CR8" i="5"/>
  <c r="DX7" i="5"/>
  <c r="BF7" i="5"/>
  <c r="CW7" i="5"/>
  <c r="BX7" i="5"/>
  <c r="CK7" i="5"/>
  <c r="AH8" i="5"/>
  <c r="CG8" i="5"/>
  <c r="FH7" i="5"/>
  <c r="ET8" i="5"/>
  <c r="BN7" i="5"/>
  <c r="CH8" i="5"/>
  <c r="DY8" i="5"/>
  <c r="CP7" i="5"/>
  <c r="CC7" i="5"/>
  <c r="CW8" i="5"/>
  <c r="BP7" i="5"/>
  <c r="AW8" i="5"/>
  <c r="GE7" i="5"/>
  <c r="EX8" i="5"/>
  <c r="HC7" i="5"/>
  <c r="EM7" i="5"/>
  <c r="FS8" i="5"/>
  <c r="Z7" i="5"/>
  <c r="GO7" i="5"/>
  <c r="GI8" i="5"/>
  <c r="AT8" i="5"/>
  <c r="EI8" i="5"/>
  <c r="AS7" i="5"/>
  <c r="FI7" i="5"/>
  <c r="EK7" i="5"/>
  <c r="EX7" i="5"/>
  <c r="DJ7" i="5"/>
  <c r="BB7" i="5"/>
  <c r="FG8" i="5"/>
  <c r="DM8" i="5"/>
  <c r="T7" i="5"/>
  <c r="FD8" i="5"/>
  <c r="CN8" i="5"/>
  <c r="X7" i="5"/>
  <c r="EJ8" i="5"/>
  <c r="DA7" i="5"/>
  <c r="DT8" i="5"/>
  <c r="U8" i="5"/>
  <c r="CS7" i="5"/>
  <c r="FX7" i="5"/>
  <c r="AR8" i="5"/>
  <c r="GQ8" i="5"/>
  <c r="EE7" i="5"/>
  <c r="EZ7" i="5"/>
  <c r="GT8" i="5"/>
  <c r="EL8" i="5"/>
  <c r="EF8" i="5"/>
  <c r="DP7" i="5"/>
  <c r="GM7" i="5"/>
  <c r="HD6" i="5"/>
  <c r="ER7" i="5"/>
  <c r="EY7" i="5"/>
  <c r="DK8" i="5"/>
  <c r="GN7" i="5"/>
  <c r="CP8" i="5"/>
  <c r="BX8" i="5"/>
  <c r="HG6" i="5"/>
  <c r="EN8" i="5"/>
  <c r="BQ8" i="5"/>
  <c r="DE8" i="5"/>
  <c r="EP8" i="5"/>
  <c r="GB7" i="5"/>
  <c r="HL6" i="5"/>
  <c r="BY7" i="5"/>
  <c r="HF8" i="5"/>
  <c r="DV7" i="5"/>
  <c r="AN8" i="5"/>
  <c r="DT7" i="5"/>
  <c r="BA8" i="5"/>
  <c r="FJ7" i="5"/>
  <c r="GW7" i="5"/>
  <c r="T8" i="5"/>
  <c r="DR8" i="5"/>
  <c r="BH7" i="5"/>
  <c r="EO8" i="5"/>
  <c r="HK6" i="5"/>
  <c r="EN7" i="5"/>
  <c r="DD7" i="5"/>
  <c r="BM8" i="5"/>
  <c r="AK7" i="5"/>
  <c r="CT7" i="5"/>
  <c r="AY7" i="5"/>
  <c r="BZ7" i="5"/>
  <c r="DA8" i="5"/>
  <c r="BA7" i="5"/>
  <c r="GX8" i="5"/>
  <c r="DO7" i="5"/>
  <c r="FU7" i="5"/>
  <c r="EY8" i="5"/>
  <c r="CX7" i="5"/>
  <c r="GJ8" i="5"/>
  <c r="DP8" i="5"/>
  <c r="BO7" i="5"/>
  <c r="DF7" i="5"/>
  <c r="DO8" i="5"/>
  <c r="AY8" i="5"/>
  <c r="BH8" i="5"/>
  <c r="EO7" i="5"/>
  <c r="HM7" i="5"/>
  <c r="AI7" i="5"/>
  <c r="FV8" i="5"/>
  <c r="DE7" i="5"/>
  <c r="EK8" i="5"/>
  <c r="AS8" i="5"/>
  <c r="DR7" i="5"/>
  <c r="GE8" i="5"/>
  <c r="FW7" i="5"/>
  <c r="AQ8" i="5"/>
  <c r="EI7" i="5"/>
  <c r="AI8" i="5"/>
  <c r="HJ8" i="5"/>
  <c r="EQ8" i="5"/>
  <c r="FR7" i="5"/>
  <c r="HH7" i="5"/>
  <c r="EV7" i="5"/>
  <c r="CL7" i="5"/>
  <c r="GF7" i="5"/>
  <c r="FV7" i="5"/>
  <c r="BJ7" i="5"/>
  <c r="EU8" i="5"/>
  <c r="CM7" i="5"/>
  <c r="BS8" i="5"/>
  <c r="HM6" i="5"/>
  <c r="CH7" i="5"/>
  <c r="CY8" i="5"/>
  <c r="FX8" i="5"/>
  <c r="CS8" i="5"/>
  <c r="FN8" i="5"/>
  <c r="CN7" i="5"/>
  <c r="GK7" i="5"/>
  <c r="HI6" i="5"/>
  <c r="DN8" i="5"/>
  <c r="HD7" i="5"/>
  <c r="GT7" i="5"/>
  <c r="AO7" i="5"/>
  <c r="CE7" i="5"/>
  <c r="CD7" i="5"/>
  <c r="CI8" i="5"/>
  <c r="AF8" i="5"/>
  <c r="GS7" i="5"/>
  <c r="FN7" i="5"/>
  <c r="HA8" i="5"/>
  <c r="BE8" i="5"/>
  <c r="BO8" i="5"/>
  <c r="FS7" i="5"/>
  <c r="CB7" i="5"/>
  <c r="GY7" i="5"/>
  <c r="HC8" i="5"/>
  <c r="BT8" i="5"/>
  <c r="FE8" i="5"/>
  <c r="AL7" i="5"/>
  <c r="BV7" i="5"/>
  <c r="EP7" i="5"/>
  <c r="BM7" i="5"/>
  <c r="AM7" i="5"/>
  <c r="FY7" i="5"/>
  <c r="GV7" i="5"/>
  <c r="BB8" i="5"/>
  <c r="HE7" i="5"/>
  <c r="GJ7" i="5"/>
  <c r="CJ8" i="5"/>
  <c r="AA8" i="5"/>
  <c r="AJ7" i="5"/>
  <c r="T5" i="5"/>
  <c r="GR8" i="5"/>
  <c r="DZ7" i="5"/>
  <c r="BZ8" i="5"/>
  <c r="FP7" i="5"/>
  <c r="GA8" i="5"/>
  <c r="HN7" i="5"/>
  <c r="GO8" i="5"/>
  <c r="BN8" i="5"/>
  <c r="EL7" i="5"/>
  <c r="AR7" i="5"/>
  <c r="FQ7" i="5"/>
  <c r="AJ8" i="5"/>
  <c r="BK8" i="5"/>
  <c r="CI7" i="5"/>
  <c r="AU7" i="5"/>
  <c r="HJ6" i="5"/>
  <c r="CU8" i="5"/>
  <c r="CQ7" i="5"/>
  <c r="FM8" i="5"/>
  <c r="AV7" i="5"/>
  <c r="DQ7" i="5"/>
  <c r="BW7" i="5"/>
  <c r="CZ8" i="5"/>
  <c r="AG7" i="5"/>
  <c r="FL7" i="5"/>
  <c r="FQ8" i="5"/>
  <c r="X8" i="5"/>
  <c r="AN7" i="5"/>
  <c r="CR7" i="5"/>
  <c r="CE8" i="5"/>
  <c r="HN6" i="5"/>
  <c r="CO8" i="5"/>
  <c r="CM8" i="5"/>
  <c r="GR7" i="5"/>
  <c r="BR7" i="5"/>
  <c r="AA7" i="5"/>
  <c r="HO6" i="5"/>
  <c r="HH8" i="5"/>
  <c r="BP8" i="5"/>
  <c r="HI7" i="5"/>
  <c r="Y8" i="5"/>
  <c r="AB8" i="5"/>
  <c r="GG7" i="5"/>
  <c r="EW8" i="5"/>
  <c r="BT7" i="5"/>
  <c r="DL7" i="5"/>
  <c r="AE7" i="5"/>
  <c r="GB8" i="5"/>
  <c r="CX8" i="5"/>
  <c r="AP8" i="5"/>
  <c r="GL7" i="5"/>
  <c r="GZ8" i="5"/>
  <c r="HL8" i="5"/>
  <c r="HI8" i="5"/>
  <c r="AU8" i="5"/>
  <c r="GC8" i="5"/>
  <c r="AD8" i="5"/>
  <c r="DG8" i="5"/>
  <c r="AC7" i="5"/>
  <c r="GH7" i="5"/>
  <c r="DX8" i="5"/>
  <c r="AB7" i="5"/>
  <c r="CF7" i="5"/>
  <c r="BK7" i="5"/>
  <c r="CB8" i="5"/>
  <c r="CA7" i="5"/>
  <c r="AT7" i="5"/>
  <c r="BS7" i="5"/>
  <c r="ET7" i="5"/>
  <c r="HF7" i="5"/>
  <c r="GW8" i="5"/>
  <c r="U7" i="5"/>
  <c r="DU8" i="5"/>
  <c r="FJ8" i="5"/>
  <c r="GQ7" i="5"/>
  <c r="AW7" i="5"/>
  <c r="EC7" i="5"/>
  <c r="BW8" i="5"/>
  <c r="EZ8" i="5"/>
  <c r="HG8" i="5"/>
  <c r="CT8" i="5"/>
  <c r="DG7" i="5"/>
  <c r="BL8" i="5"/>
  <c r="EU7" i="5"/>
  <c r="Y7" i="5"/>
  <c r="EA8" i="5"/>
  <c r="DD8" i="5"/>
  <c r="FB7" i="5"/>
  <c r="DW7" i="5"/>
  <c r="GU8" i="5"/>
  <c r="EV8" i="5"/>
  <c r="HE8" i="5"/>
  <c r="BD8" i="5"/>
  <c r="FL8" i="5"/>
  <c r="GG8" i="5"/>
  <c r="EJ7" i="5"/>
  <c r="HK7" i="5"/>
  <c r="BC8" i="5"/>
  <c r="DW8" i="5"/>
  <c r="Y5" i="7" l="1"/>
  <c r="D6" i="7" s="1"/>
  <c r="S6" i="5"/>
  <c r="Y6" i="7" l="1"/>
  <c r="D7" i="7" s="1"/>
  <c r="Y7" i="7" l="1"/>
  <c r="D8" i="7" s="1"/>
  <c r="Y8" i="7" l="1"/>
  <c r="D9" i="7" s="1"/>
  <c r="Y9" i="7" l="1"/>
  <c r="D10" i="7" s="1"/>
  <c r="Y10" i="7" l="1"/>
  <c r="D11" i="7" s="1"/>
  <c r="Y11" i="7" l="1"/>
  <c r="D12" i="7" s="1"/>
  <c r="Y12" i="7" l="1"/>
  <c r="D13" i="7" s="1"/>
  <c r="Y13" i="7" l="1"/>
  <c r="D14" i="7" s="1"/>
  <c r="Y14" i="7" l="1"/>
  <c r="D15" i="7" s="1"/>
  <c r="Y15" i="7" l="1"/>
  <c r="D16" i="7" s="1"/>
  <c r="EB15" i="5"/>
  <c r="C8" i="5"/>
  <c r="AD15" i="5"/>
  <c r="EU16" i="5"/>
  <c r="FB13" i="5"/>
  <c r="U15" i="5"/>
  <c r="ER14" i="5"/>
  <c r="FA6" i="5"/>
  <c r="FF11" i="5"/>
  <c r="CF9" i="5"/>
  <c r="BG10" i="5"/>
  <c r="CS14" i="5"/>
  <c r="CH15" i="5"/>
  <c r="CO16" i="5"/>
  <c r="CJ10" i="5"/>
  <c r="DJ10" i="5"/>
  <c r="CX10" i="5"/>
  <c r="AU16" i="5"/>
  <c r="BX10" i="5"/>
  <c r="HL13" i="5"/>
  <c r="CU12" i="5"/>
  <c r="FL15" i="5"/>
  <c r="DO16" i="5"/>
  <c r="GH14" i="5"/>
  <c r="HJ9" i="5"/>
  <c r="HB17" i="5"/>
  <c r="GO6" i="5"/>
  <c r="GY10" i="5"/>
  <c r="GP15" i="5"/>
  <c r="FK16" i="5"/>
  <c r="AX15" i="5"/>
  <c r="GM10" i="5"/>
  <c r="GC15" i="5"/>
  <c r="DP17" i="5"/>
  <c r="DN11" i="5"/>
  <c r="GE13" i="5"/>
  <c r="EP17" i="5"/>
  <c r="AJ6" i="5"/>
  <c r="EF13" i="5"/>
  <c r="Z12" i="5"/>
  <c r="GY15" i="5"/>
  <c r="EN6" i="5"/>
  <c r="FI9" i="5"/>
  <c r="AV12" i="5"/>
  <c r="GQ16" i="5"/>
  <c r="GD14" i="5"/>
  <c r="EQ13" i="5"/>
  <c r="CB10" i="5"/>
  <c r="GT14" i="5"/>
  <c r="V14" i="5"/>
  <c r="FC15" i="5"/>
  <c r="AZ11" i="5"/>
  <c r="DT11" i="5"/>
  <c r="V11" i="5"/>
  <c r="CT13" i="5"/>
  <c r="BS16" i="5"/>
  <c r="DW15" i="5"/>
  <c r="FW16" i="5"/>
  <c r="GT10" i="5"/>
  <c r="BW17" i="5"/>
  <c r="BO11" i="5"/>
  <c r="AM16" i="5"/>
  <c r="FO17" i="5"/>
  <c r="FR9" i="5"/>
  <c r="CD15" i="5"/>
  <c r="FU15" i="5"/>
  <c r="ES17" i="5"/>
  <c r="CP15" i="5"/>
  <c r="CN9" i="5"/>
  <c r="DL16" i="5"/>
  <c r="GQ9" i="5"/>
  <c r="BR10" i="5"/>
  <c r="H7" i="5"/>
  <c r="HE12" i="5"/>
  <c r="GK11" i="5"/>
  <c r="FX6" i="5"/>
  <c r="AM17" i="5"/>
  <c r="AI6" i="5"/>
  <c r="GF11" i="5"/>
  <c r="AE10" i="5"/>
  <c r="BX17" i="5"/>
  <c r="GW16" i="5"/>
  <c r="HH14" i="5"/>
  <c r="AH11" i="5"/>
  <c r="FM11" i="5"/>
  <c r="FD9" i="5"/>
  <c r="CO12" i="5"/>
  <c r="GE9" i="5"/>
  <c r="CA9" i="5"/>
  <c r="BP6" i="5"/>
  <c r="AM10" i="5"/>
  <c r="FL17" i="5"/>
  <c r="FP15" i="5"/>
  <c r="HL14" i="5"/>
  <c r="FV17" i="5"/>
  <c r="BB6" i="5"/>
  <c r="BE14" i="5"/>
  <c r="GK6" i="5"/>
  <c r="DO10" i="5"/>
  <c r="DP15" i="5"/>
  <c r="BP11" i="5"/>
  <c r="GO9" i="5"/>
  <c r="AE13" i="5"/>
  <c r="FO15" i="5"/>
  <c r="FS13" i="5"/>
  <c r="CL16" i="5"/>
  <c r="EA11" i="5"/>
  <c r="AG11" i="5"/>
  <c r="ED11" i="5"/>
  <c r="AL16" i="5"/>
  <c r="EC11" i="5"/>
  <c r="DX11" i="5"/>
  <c r="CW16" i="5"/>
  <c r="AA17" i="5"/>
  <c r="GM17" i="5"/>
  <c r="CM14" i="5"/>
  <c r="GQ6" i="5"/>
  <c r="GF12" i="5"/>
  <c r="BT12" i="5"/>
  <c r="AK15" i="5"/>
  <c r="BS9" i="5"/>
  <c r="GG11" i="5"/>
  <c r="O8" i="5"/>
  <c r="HA17" i="5"/>
  <c r="BG6" i="5"/>
  <c r="EQ17" i="5"/>
  <c r="ES14" i="5"/>
  <c r="CJ13" i="5"/>
  <c r="AU15" i="5"/>
  <c r="CA15" i="5"/>
  <c r="GQ12" i="5"/>
  <c r="FE17" i="5"/>
  <c r="AS13" i="5"/>
  <c r="GN6" i="5"/>
  <c r="AK17" i="5"/>
  <c r="FN13" i="5"/>
  <c r="DV16" i="5"/>
  <c r="DC16" i="5"/>
  <c r="EP10" i="5"/>
  <c r="GA12" i="5"/>
  <c r="FU10" i="5"/>
  <c r="BN9" i="5"/>
  <c r="GE16" i="5"/>
  <c r="DQ12" i="5"/>
  <c r="X10" i="5"/>
  <c r="EN13" i="5"/>
  <c r="CZ12" i="5"/>
  <c r="FS16" i="5"/>
  <c r="FM6" i="5"/>
  <c r="AY15" i="5"/>
  <c r="DU10" i="5"/>
  <c r="BM15" i="5"/>
  <c r="T12" i="5"/>
  <c r="HO12" i="5"/>
  <c r="HM15" i="5"/>
  <c r="BH10" i="5"/>
  <c r="AS6" i="5"/>
  <c r="CI10" i="5"/>
  <c r="BX13" i="5"/>
  <c r="AE15" i="5"/>
  <c r="EM16" i="5"/>
  <c r="FE9" i="5"/>
  <c r="GZ17" i="5"/>
  <c r="FS10" i="5"/>
  <c r="FZ16" i="5"/>
  <c r="K8" i="5"/>
  <c r="HM11" i="5"/>
  <c r="CN13" i="5"/>
  <c r="FE16" i="5"/>
  <c r="EN14" i="5"/>
  <c r="FR12" i="5"/>
  <c r="BC9" i="5"/>
  <c r="DR16" i="5"/>
  <c r="ER11" i="5"/>
  <c r="BG13" i="5"/>
  <c r="DD15" i="5"/>
  <c r="DC10" i="5"/>
  <c r="DG16" i="5"/>
  <c r="AC15" i="5"/>
  <c r="EC12" i="5"/>
  <c r="GF16" i="5"/>
  <c r="AN17" i="5"/>
  <c r="DB10" i="5"/>
  <c r="DC17" i="5"/>
  <c r="AX11" i="5"/>
  <c r="FU13" i="5"/>
  <c r="AB10" i="5"/>
  <c r="DG10" i="5"/>
  <c r="DP14" i="5"/>
  <c r="BG15" i="5"/>
  <c r="HI15" i="5"/>
  <c r="EH10" i="5"/>
  <c r="FC13" i="5"/>
  <c r="CM10" i="5"/>
  <c r="EI17" i="5"/>
  <c r="GK12" i="5"/>
  <c r="BQ17" i="5"/>
  <c r="DF10" i="5"/>
  <c r="CP13" i="5"/>
  <c r="BK17" i="5"/>
  <c r="BZ13" i="5"/>
  <c r="DM12" i="5"/>
  <c r="CA10" i="5"/>
  <c r="AE11" i="5"/>
  <c r="EB13" i="5"/>
  <c r="HO16" i="5"/>
  <c r="EL16" i="5"/>
  <c r="BL6" i="5"/>
  <c r="DH13" i="5"/>
  <c r="BM11" i="5"/>
  <c r="CG12" i="5"/>
  <c r="FQ15" i="5"/>
  <c r="FA9" i="5"/>
  <c r="T15" i="5"/>
  <c r="DE10" i="5"/>
  <c r="GQ10" i="5"/>
  <c r="FR14" i="5"/>
  <c r="AA13" i="5"/>
  <c r="DV13" i="5"/>
  <c r="DS12" i="5"/>
  <c r="BK11" i="5"/>
  <c r="FN10" i="5"/>
  <c r="AH6" i="5"/>
  <c r="FQ17" i="5"/>
  <c r="HB6" i="5"/>
  <c r="FB17" i="5"/>
  <c r="T10" i="5"/>
  <c r="AX9" i="5"/>
  <c r="EE13" i="5"/>
  <c r="BL16" i="5"/>
  <c r="BM10" i="5"/>
  <c r="DS16" i="5"/>
  <c r="BU9" i="5"/>
  <c r="Z14" i="5"/>
  <c r="GH12" i="5"/>
  <c r="GX17" i="5"/>
  <c r="CN16" i="5"/>
  <c r="CW11" i="5"/>
  <c r="AT10" i="5"/>
  <c r="BW15" i="5"/>
  <c r="AW16" i="5"/>
  <c r="BU15" i="5"/>
  <c r="CV12" i="5"/>
  <c r="FI6" i="5"/>
  <c r="FG15" i="5"/>
  <c r="GW12" i="5"/>
  <c r="CN11" i="5"/>
  <c r="BH16" i="5"/>
  <c r="Y9" i="5"/>
  <c r="GG9" i="5"/>
  <c r="AG14" i="5"/>
  <c r="ES12" i="5"/>
  <c r="P8" i="5"/>
  <c r="CY17" i="5"/>
  <c r="ED9" i="5"/>
  <c r="EH9" i="5"/>
  <c r="FU9" i="5"/>
  <c r="AC6" i="5"/>
  <c r="HO14" i="5"/>
  <c r="EH16" i="5"/>
  <c r="AB13" i="5"/>
  <c r="HB15" i="5"/>
  <c r="EP11" i="5"/>
  <c r="EE6" i="5"/>
  <c r="GZ16" i="5"/>
  <c r="Z11" i="5"/>
  <c r="DA11" i="5"/>
  <c r="DJ6" i="5"/>
  <c r="DH10" i="5"/>
  <c r="CQ17" i="5"/>
  <c r="HJ15" i="5"/>
  <c r="CS6" i="5"/>
  <c r="HK13" i="5"/>
  <c r="GE11" i="5"/>
  <c r="Q8" i="5"/>
  <c r="BS13" i="5"/>
  <c r="HJ13" i="5"/>
  <c r="BF15" i="5"/>
  <c r="AH12" i="5"/>
  <c r="CU17" i="5"/>
  <c r="FU12" i="5"/>
  <c r="BC17" i="5"/>
  <c r="BZ9" i="5"/>
  <c r="CD11" i="5"/>
  <c r="CJ17" i="5"/>
  <c r="DF17" i="5"/>
  <c r="EU15" i="5"/>
  <c r="EE14" i="5"/>
  <c r="DW10" i="5"/>
  <c r="AC16" i="5"/>
  <c r="GI6" i="5"/>
  <c r="CV13" i="5"/>
  <c r="DY11" i="5"/>
  <c r="EW13" i="5"/>
  <c r="EE12" i="5"/>
  <c r="BV9" i="5"/>
  <c r="FN11" i="5"/>
  <c r="FL10" i="5"/>
  <c r="BM16" i="5"/>
  <c r="FZ15" i="5"/>
  <c r="FR11" i="5"/>
  <c r="AY11" i="5"/>
  <c r="CE9" i="5"/>
  <c r="HF17" i="5"/>
  <c r="BJ11" i="5"/>
  <c r="CF6" i="5"/>
  <c r="FB10" i="5"/>
  <c r="HJ12" i="5"/>
  <c r="CK6" i="5"/>
  <c r="DG6" i="5"/>
  <c r="CR16" i="5"/>
  <c r="GA13" i="5"/>
  <c r="AO15" i="5"/>
  <c r="EL15" i="5"/>
  <c r="FM15" i="5"/>
  <c r="DU12" i="5"/>
  <c r="FH15" i="5"/>
  <c r="DA9" i="5"/>
  <c r="AX13" i="5"/>
  <c r="DZ16" i="5"/>
  <c r="CL15" i="5"/>
  <c r="ED16" i="5"/>
  <c r="FK11" i="5"/>
  <c r="GK15" i="5"/>
  <c r="DY12" i="5"/>
  <c r="GL6" i="5"/>
  <c r="AQ15" i="5"/>
  <c r="DH14" i="5"/>
  <c r="GT17" i="5"/>
  <c r="AJ14" i="5"/>
  <c r="HI13" i="5"/>
  <c r="DL13" i="5"/>
  <c r="GD9" i="5"/>
  <c r="AG12" i="5"/>
  <c r="FD13" i="5"/>
  <c r="CU10" i="5"/>
  <c r="HA10" i="5"/>
  <c r="GR16" i="5"/>
  <c r="DS6" i="5"/>
  <c r="BE10" i="5"/>
  <c r="AO17" i="5"/>
  <c r="BQ11" i="5"/>
  <c r="EZ16" i="5"/>
  <c r="DH15" i="5"/>
  <c r="FY10" i="5"/>
  <c r="CK15" i="5"/>
  <c r="AW11" i="5"/>
  <c r="BT13" i="5"/>
  <c r="FC14" i="5"/>
  <c r="AU17" i="5"/>
  <c r="AY17" i="5"/>
  <c r="C7" i="5"/>
  <c r="AR12" i="5"/>
  <c r="GX10" i="5"/>
  <c r="BL9" i="5"/>
  <c r="FZ6" i="5"/>
  <c r="DW17" i="5"/>
  <c r="AJ10" i="5"/>
  <c r="EN10" i="5"/>
  <c r="HA6" i="5"/>
  <c r="AO10" i="5"/>
  <c r="CF10" i="5"/>
  <c r="BW10" i="5"/>
  <c r="FT11" i="5"/>
  <c r="HM16" i="5"/>
  <c r="DN14" i="5"/>
  <c r="EK15" i="5"/>
  <c r="FW13" i="5"/>
  <c r="GL14" i="5"/>
  <c r="BV6" i="5"/>
  <c r="CO11" i="5"/>
  <c r="GS13" i="5"/>
  <c r="DZ15" i="5"/>
  <c r="AQ9" i="5"/>
  <c r="DX17" i="5"/>
  <c r="EV14" i="5"/>
  <c r="CR17" i="5"/>
  <c r="FA16" i="5"/>
  <c r="GI12" i="5"/>
  <c r="HM12" i="5"/>
  <c r="GG15" i="5"/>
  <c r="BK13" i="5"/>
  <c r="GJ9" i="5"/>
  <c r="EQ15" i="5"/>
  <c r="EX9" i="5"/>
  <c r="DH11" i="5"/>
  <c r="BE15" i="5"/>
  <c r="CU14" i="5"/>
  <c r="BC11" i="5"/>
  <c r="BF13" i="5"/>
  <c r="FO13" i="5"/>
  <c r="FZ10" i="5"/>
  <c r="CO13" i="5"/>
  <c r="CU15" i="5"/>
  <c r="DF15" i="5"/>
  <c r="EA12" i="5"/>
  <c r="BO10" i="5"/>
  <c r="HG12" i="5"/>
  <c r="CE13" i="5"/>
  <c r="AL9" i="5"/>
  <c r="DX12" i="5"/>
  <c r="BQ15" i="5"/>
  <c r="AF11" i="5"/>
  <c r="EJ10" i="5"/>
  <c r="HF15" i="5"/>
  <c r="FE12" i="5"/>
  <c r="DN12" i="5"/>
  <c r="BL14" i="5"/>
  <c r="BP17" i="5"/>
  <c r="HK14" i="5"/>
  <c r="GP16" i="5"/>
  <c r="GU15" i="5"/>
  <c r="M7" i="5"/>
  <c r="HB12" i="5"/>
  <c r="U10" i="5"/>
  <c r="AF15" i="5"/>
  <c r="HE15" i="5"/>
  <c r="CO10" i="5"/>
  <c r="HG10" i="5"/>
  <c r="EJ13" i="5"/>
  <c r="FN17" i="5"/>
  <c r="FP6" i="5"/>
  <c r="AC10" i="5"/>
  <c r="BB11" i="5"/>
  <c r="AP10" i="5"/>
  <c r="AN11" i="5"/>
  <c r="DG11" i="5"/>
  <c r="GL15" i="5"/>
  <c r="FA12" i="5"/>
  <c r="DY6" i="5"/>
  <c r="BB17" i="5"/>
  <c r="DQ16" i="5"/>
  <c r="FG9" i="5"/>
  <c r="CW9" i="5"/>
  <c r="FM9" i="5"/>
  <c r="AJ17" i="5"/>
  <c r="FS17" i="5"/>
  <c r="EO17" i="5"/>
  <c r="BP9" i="5"/>
  <c r="CY15" i="5"/>
  <c r="AA16" i="5"/>
  <c r="DM16" i="5"/>
  <c r="GY14" i="5"/>
  <c r="AO12" i="5"/>
  <c r="EA14" i="5"/>
  <c r="HC11" i="5"/>
  <c r="GW15" i="5"/>
  <c r="GU17" i="5"/>
  <c r="GB11" i="5"/>
  <c r="HG16" i="5"/>
  <c r="AR10" i="5"/>
  <c r="HL9" i="5"/>
  <c r="GM15" i="5"/>
  <c r="CC16" i="5"/>
  <c r="AJ15" i="5"/>
  <c r="BX14" i="5"/>
  <c r="CA16" i="5"/>
  <c r="EO9" i="5"/>
  <c r="EC9" i="5"/>
  <c r="BS15" i="5"/>
  <c r="GA17" i="5"/>
  <c r="HB14" i="5"/>
  <c r="FC10" i="5"/>
  <c r="AP15" i="5"/>
  <c r="FV12" i="5"/>
  <c r="BV15" i="5"/>
  <c r="AZ16" i="5"/>
  <c r="CK16" i="5"/>
  <c r="CQ10" i="5"/>
  <c r="AM11" i="5"/>
  <c r="GF9" i="5"/>
  <c r="BD17" i="5"/>
  <c r="AN12" i="5"/>
  <c r="GS10" i="5"/>
  <c r="CC13" i="5"/>
  <c r="BI11" i="5"/>
  <c r="GF17" i="5"/>
  <c r="CG14" i="5"/>
  <c r="Q7" i="5"/>
  <c r="AK9" i="5"/>
  <c r="FQ16" i="5"/>
  <c r="ER17" i="5"/>
  <c r="EN17" i="5"/>
  <c r="ET9" i="5"/>
  <c r="AZ10" i="5"/>
  <c r="DR15" i="5"/>
  <c r="HM9" i="5"/>
  <c r="W17" i="5"/>
  <c r="AV10" i="5"/>
  <c r="EK10" i="5"/>
  <c r="BE6" i="5"/>
  <c r="X6" i="5"/>
  <c r="W15" i="5"/>
  <c r="BK10" i="5"/>
  <c r="GW9" i="5"/>
  <c r="CI11" i="5"/>
  <c r="EK13" i="5"/>
  <c r="FX12" i="5"/>
  <c r="CY12" i="5"/>
  <c r="V5" i="5"/>
  <c r="GA11" i="5"/>
  <c r="GZ12" i="5"/>
  <c r="CC14" i="5"/>
  <c r="HG15" i="5"/>
  <c r="CJ16" i="5"/>
  <c r="F7" i="5"/>
  <c r="FL11" i="5"/>
  <c r="BC10" i="5"/>
  <c r="AM15" i="5"/>
  <c r="CR10" i="5"/>
  <c r="FI11" i="5"/>
  <c r="DH9" i="5"/>
  <c r="HE9" i="5"/>
  <c r="CH16" i="5"/>
  <c r="DE15" i="5"/>
  <c r="HM13" i="5"/>
  <c r="EC16" i="5"/>
  <c r="CR6" i="5"/>
  <c r="DY16" i="5"/>
  <c r="BO9" i="5"/>
  <c r="ES15" i="5"/>
  <c r="GC6" i="5"/>
  <c r="EK14" i="5"/>
  <c r="GY12" i="5"/>
  <c r="GN11" i="5"/>
  <c r="AD6" i="5"/>
  <c r="EG11" i="5"/>
  <c r="J8" i="5"/>
  <c r="DD14" i="5"/>
  <c r="HJ17" i="5"/>
  <c r="AL13" i="5"/>
  <c r="BV17" i="5"/>
  <c r="DD16" i="5"/>
  <c r="HB13" i="5"/>
  <c r="FG10" i="5"/>
  <c r="DU6" i="5"/>
  <c r="AU11" i="5"/>
  <c r="GX11" i="5"/>
  <c r="HD11" i="5"/>
  <c r="BW16" i="5"/>
  <c r="GY6" i="5"/>
  <c r="DK11" i="5"/>
  <c r="DX10" i="5"/>
  <c r="CZ15" i="5"/>
  <c r="FR15" i="5"/>
  <c r="AB11" i="5"/>
  <c r="EP13" i="5"/>
  <c r="GW14" i="5"/>
  <c r="EK17" i="5"/>
  <c r="W9" i="5"/>
  <c r="DT10" i="5"/>
  <c r="BL11" i="5"/>
  <c r="CT12" i="5"/>
  <c r="EE11" i="5"/>
  <c r="BI16" i="5"/>
  <c r="HE13" i="5"/>
  <c r="HA14" i="5"/>
  <c r="HJ14" i="5"/>
  <c r="CX11" i="5"/>
  <c r="FS11" i="5"/>
  <c r="BV11" i="5"/>
  <c r="HF9" i="5"/>
  <c r="CL11" i="5"/>
  <c r="EY11" i="5"/>
  <c r="HC13" i="5"/>
  <c r="HH10" i="5"/>
  <c r="EQ10" i="5"/>
  <c r="ER12" i="5"/>
  <c r="DJ16" i="5"/>
  <c r="V16" i="5"/>
  <c r="EH14" i="5"/>
  <c r="BX15" i="5"/>
  <c r="AW17" i="5"/>
  <c r="Z6" i="5"/>
  <c r="HF10" i="5"/>
  <c r="EO6" i="5"/>
  <c r="FG16" i="5"/>
  <c r="AD16" i="5"/>
  <c r="AF13" i="5"/>
  <c r="GU14" i="5"/>
  <c r="AP6" i="5"/>
  <c r="FZ13" i="5"/>
  <c r="CV14" i="5"/>
  <c r="DS14" i="5"/>
  <c r="BD12" i="5"/>
  <c r="FS15" i="5"/>
  <c r="CW17" i="5"/>
  <c r="HJ16" i="5"/>
  <c r="GP10" i="5"/>
  <c r="HN17" i="5"/>
  <c r="FG12" i="5"/>
  <c r="DM11" i="5"/>
  <c r="CM16" i="5"/>
  <c r="GB15" i="5"/>
  <c r="DU14" i="5"/>
  <c r="EE9" i="5"/>
  <c r="DN9" i="5"/>
  <c r="EF14" i="5"/>
  <c r="CM6" i="5"/>
  <c r="BT17" i="5"/>
  <c r="EU10" i="5"/>
  <c r="CC11" i="5"/>
  <c r="HB10" i="5"/>
  <c r="CB16" i="5"/>
  <c r="AP17" i="5"/>
  <c r="CS16" i="5"/>
  <c r="DT13" i="5"/>
  <c r="AX16" i="5"/>
  <c r="GE12" i="5"/>
  <c r="HK12" i="5"/>
  <c r="BQ10" i="5"/>
  <c r="FW14" i="5"/>
  <c r="AY14" i="5"/>
  <c r="GB6" i="5"/>
  <c r="AK11" i="5"/>
  <c r="T16" i="5"/>
  <c r="FY6" i="5"/>
  <c r="CV17" i="5"/>
  <c r="BS10" i="5"/>
  <c r="CP17" i="5"/>
  <c r="GQ15" i="5"/>
  <c r="DN15" i="5"/>
  <c r="GO10" i="5"/>
  <c r="GF15" i="5"/>
  <c r="AO13" i="5"/>
  <c r="EL11" i="5"/>
  <c r="GX6" i="5"/>
  <c r="GZ6" i="5"/>
  <c r="FW12" i="5"/>
  <c r="CK11" i="5"/>
  <c r="DT9" i="5"/>
  <c r="GE17" i="5"/>
  <c r="EC17" i="5"/>
  <c r="FJ11" i="5"/>
  <c r="GQ17" i="5"/>
  <c r="BE17" i="5"/>
  <c r="BR13" i="5"/>
  <c r="DQ13" i="5"/>
  <c r="EY15" i="5"/>
  <c r="FF12" i="5"/>
  <c r="EX11" i="5"/>
  <c r="BK15" i="5"/>
  <c r="BQ12" i="5"/>
  <c r="DV15" i="5"/>
  <c r="EF16" i="5"/>
  <c r="DK14" i="5"/>
  <c r="CX16" i="5"/>
  <c r="CL10" i="5"/>
  <c r="GE6" i="5"/>
  <c r="AZ15" i="5"/>
  <c r="EP16" i="5"/>
  <c r="HL11" i="5"/>
  <c r="DU15" i="5"/>
  <c r="AC11" i="5"/>
  <c r="CV9" i="5"/>
  <c r="BI15" i="5"/>
  <c r="AW10" i="5"/>
  <c r="BY17" i="5"/>
  <c r="EY17" i="5"/>
  <c r="GX9" i="5"/>
  <c r="DS10" i="5"/>
  <c r="DR13" i="5"/>
  <c r="DG15" i="5"/>
  <c r="GZ15" i="5"/>
  <c r="EE17" i="5"/>
  <c r="AF16" i="5"/>
  <c r="EA6" i="5"/>
  <c r="AJ16" i="5"/>
  <c r="AX10" i="5"/>
  <c r="BS6" i="5"/>
  <c r="GG10" i="5"/>
  <c r="X16" i="5"/>
  <c r="CO15" i="5"/>
  <c r="CH10" i="5"/>
  <c r="CV15" i="5"/>
  <c r="HC15" i="5"/>
  <c r="DD9" i="5"/>
  <c r="CZ13" i="5"/>
  <c r="BH11" i="5"/>
  <c r="DB13" i="5"/>
  <c r="CY14" i="5"/>
  <c r="CQ15" i="5"/>
  <c r="FD17" i="5"/>
  <c r="GC9" i="5"/>
  <c r="EB14" i="5"/>
  <c r="HI11" i="5"/>
  <c r="DL11" i="5"/>
  <c r="BO16" i="5"/>
  <c r="DW9" i="5"/>
  <c r="GU12" i="5"/>
  <c r="Y15" i="5"/>
  <c r="GL17" i="5"/>
  <c r="GV10" i="5"/>
  <c r="AT11" i="5"/>
  <c r="BU10" i="5"/>
  <c r="DI13" i="5"/>
  <c r="AR13" i="5"/>
  <c r="FD10" i="5"/>
  <c r="AS11" i="5"/>
  <c r="CD17" i="5"/>
  <c r="EF11" i="5"/>
  <c r="DM17" i="5"/>
  <c r="EF17" i="5"/>
  <c r="FI13" i="5"/>
  <c r="EI6" i="5"/>
  <c r="GF14" i="5"/>
  <c r="CH9" i="5"/>
  <c r="AQ16" i="5"/>
  <c r="HC12" i="5"/>
  <c r="BU11" i="5"/>
  <c r="AE12" i="5"/>
  <c r="FL16" i="5"/>
  <c r="E8" i="5"/>
  <c r="AV17" i="5"/>
  <c r="Z10" i="5"/>
  <c r="M8" i="5"/>
  <c r="FV10" i="5"/>
  <c r="DU17" i="5"/>
  <c r="EG15" i="5"/>
  <c r="CY16" i="5"/>
  <c r="FD16" i="5"/>
  <c r="DM14" i="5"/>
  <c r="BK12" i="5"/>
  <c r="DI17" i="5"/>
  <c r="ET15" i="5"/>
  <c r="FR10" i="5"/>
  <c r="FA11" i="5"/>
  <c r="EN16" i="5"/>
  <c r="DO6" i="5"/>
  <c r="BY16" i="5"/>
  <c r="CP11" i="5"/>
  <c r="GR15" i="5"/>
  <c r="BO17" i="5"/>
  <c r="ES11" i="5"/>
  <c r="BV13" i="5"/>
  <c r="AO16" i="5"/>
  <c r="EE16" i="5"/>
  <c r="BB16" i="5"/>
  <c r="DF12" i="5"/>
  <c r="CD16" i="5"/>
  <c r="EA13" i="5"/>
  <c r="CP10" i="5"/>
  <c r="AE17" i="5"/>
  <c r="EA10" i="5"/>
  <c r="GI11" i="5"/>
  <c r="BD13" i="5"/>
  <c r="EH13" i="5"/>
  <c r="HO15" i="5"/>
  <c r="EA15" i="5"/>
  <c r="GM16" i="5"/>
  <c r="BL17" i="5"/>
  <c r="HN11" i="5"/>
  <c r="FU17" i="5"/>
  <c r="EU12" i="5"/>
  <c r="AI16" i="5"/>
  <c r="AT16" i="5"/>
  <c r="BZ15" i="5"/>
  <c r="BQ9" i="5"/>
  <c r="DE14" i="5"/>
  <c r="HA15" i="5"/>
  <c r="DA15" i="5"/>
  <c r="EP14" i="5"/>
  <c r="HG13" i="5"/>
  <c r="AY10" i="5"/>
  <c r="W5" i="5"/>
  <c r="FB15" i="5"/>
  <c r="EM10" i="5"/>
  <c r="FG17" i="5"/>
  <c r="FA17" i="5"/>
  <c r="AF10" i="5"/>
  <c r="CK13" i="5"/>
  <c r="BT6" i="5"/>
  <c r="GI16" i="5"/>
  <c r="BU14" i="5"/>
  <c r="FF6" i="5"/>
  <c r="FF10" i="5"/>
  <c r="GL11" i="5"/>
  <c r="CQ12" i="5"/>
  <c r="FJ12" i="5"/>
  <c r="HD10" i="5"/>
  <c r="DC12" i="5"/>
  <c r="E7" i="5"/>
  <c r="FY17" i="5"/>
  <c r="AT12" i="5"/>
  <c r="AB14" i="5"/>
  <c r="DP11" i="5"/>
  <c r="BA11" i="5"/>
  <c r="EA17" i="5"/>
  <c r="CV16" i="5"/>
  <c r="BK6" i="5"/>
  <c r="HE14" i="5"/>
  <c r="CC15" i="5"/>
  <c r="FZ17" i="5"/>
  <c r="DN16" i="5"/>
  <c r="AS10" i="5"/>
  <c r="EM11" i="5"/>
  <c r="CW15" i="5"/>
  <c r="DR11" i="5"/>
  <c r="FC17" i="5"/>
  <c r="AC14" i="5"/>
  <c r="EV10" i="5"/>
  <c r="GK16" i="5"/>
  <c r="AD13" i="5"/>
  <c r="GT11" i="5"/>
  <c r="CN17" i="5"/>
  <c r="CW12" i="5"/>
  <c r="EI9" i="5"/>
  <c r="FK9" i="5"/>
  <c r="DH17" i="5"/>
  <c r="EW9" i="5"/>
  <c r="BU6" i="5"/>
  <c r="BU13" i="5"/>
  <c r="EK9" i="5"/>
  <c r="BE13" i="5"/>
  <c r="GB17" i="5"/>
  <c r="BF14" i="5"/>
  <c r="BA15" i="5"/>
  <c r="CU11" i="5"/>
  <c r="AB5" i="5"/>
  <c r="GO17" i="5"/>
  <c r="BN15" i="5"/>
  <c r="FK13" i="5"/>
  <c r="AC17" i="5"/>
  <c r="EG16" i="5"/>
  <c r="EZ13" i="5"/>
  <c r="EZ11" i="5"/>
  <c r="BT15" i="5"/>
  <c r="EI16" i="5"/>
  <c r="HF12" i="5"/>
  <c r="GV17" i="5"/>
  <c r="DI14" i="5"/>
  <c r="EG6" i="5"/>
  <c r="BG14" i="5"/>
  <c r="CS13" i="5"/>
  <c r="CN12" i="5"/>
  <c r="CF16" i="5"/>
  <c r="FH12" i="5"/>
  <c r="BX6" i="5"/>
  <c r="GP6" i="5"/>
  <c r="GR11" i="5"/>
  <c r="DK15" i="5"/>
  <c r="DB9" i="5"/>
  <c r="FB6" i="5"/>
  <c r="ED15" i="5"/>
  <c r="BH12" i="5"/>
  <c r="EV13" i="5"/>
  <c r="EZ10" i="5"/>
  <c r="DD6" i="5"/>
  <c r="CF12" i="5"/>
  <c r="DS11" i="5"/>
  <c r="HN9" i="5"/>
  <c r="HD17" i="5"/>
  <c r="AG16" i="5"/>
  <c r="EG14" i="5"/>
  <c r="AB12" i="5"/>
  <c r="FH13" i="5"/>
  <c r="AA9" i="5"/>
  <c r="BV14" i="5"/>
  <c r="HJ11" i="5"/>
  <c r="CG17" i="5"/>
  <c r="ED14" i="5"/>
  <c r="FG6" i="5"/>
  <c r="CX15" i="5"/>
  <c r="U16" i="5"/>
  <c r="BO13" i="5"/>
  <c r="DU16" i="5"/>
  <c r="DG13" i="5"/>
  <c r="FL9" i="5"/>
  <c r="CV10" i="5"/>
  <c r="GR10" i="5"/>
  <c r="FN9" i="5"/>
  <c r="L7" i="5"/>
  <c r="BY14" i="5"/>
  <c r="AO9" i="5"/>
  <c r="BZ12" i="5"/>
  <c r="DF16" i="5"/>
  <c r="EK11" i="5"/>
  <c r="CU16" i="5"/>
  <c r="HM14" i="5"/>
  <c r="CD14" i="5"/>
  <c r="X15" i="5"/>
  <c r="CC10" i="5"/>
  <c r="EH6" i="5"/>
  <c r="GK10" i="5"/>
  <c r="AF14" i="5"/>
  <c r="FX17" i="5"/>
  <c r="AN15" i="5"/>
  <c r="BI9" i="5"/>
  <c r="BY12" i="5"/>
  <c r="GK9" i="5"/>
  <c r="GJ17" i="5"/>
  <c r="EV16" i="5"/>
  <c r="BJ16" i="5"/>
  <c r="EK16" i="5"/>
  <c r="EC10" i="5"/>
  <c r="DI11" i="5"/>
  <c r="HC6" i="5"/>
  <c r="CH14" i="5"/>
  <c r="CT10" i="5"/>
  <c r="FD15" i="5"/>
  <c r="BR12" i="5"/>
  <c r="ED13" i="5"/>
  <c r="HI17" i="5"/>
  <c r="BG16" i="5"/>
  <c r="FP17" i="5"/>
  <c r="AO11" i="5"/>
  <c r="BK14" i="5"/>
  <c r="DS9" i="5"/>
  <c r="GU13" i="5"/>
  <c r="CC17" i="5"/>
  <c r="GP11" i="5"/>
  <c r="DJ12" i="5"/>
  <c r="BD15" i="5"/>
  <c r="BQ13" i="5"/>
  <c r="ED17" i="5"/>
  <c r="DS15" i="5"/>
  <c r="HI10" i="5"/>
  <c r="EX6" i="5"/>
  <c r="GI15" i="5"/>
  <c r="FC12" i="5"/>
  <c r="DG9" i="5"/>
  <c r="FQ12" i="5"/>
  <c r="GV6" i="5"/>
  <c r="GU11" i="5"/>
  <c r="DM15" i="5"/>
  <c r="FE13" i="5"/>
  <c r="BO15" i="5"/>
  <c r="CS15" i="5"/>
  <c r="FO9" i="5"/>
  <c r="HE10" i="5"/>
  <c r="FW10" i="5"/>
  <c r="W16" i="5"/>
  <c r="ES10" i="5"/>
  <c r="G8" i="5"/>
  <c r="BY15" i="5"/>
  <c r="L8" i="5"/>
  <c r="CN10" i="5"/>
  <c r="EF6" i="5"/>
  <c r="EU14" i="5"/>
  <c r="CQ13" i="5"/>
  <c r="EB17" i="5"/>
  <c r="BA14" i="5"/>
  <c r="DP13" i="5"/>
  <c r="GC17" i="5"/>
  <c r="DT17" i="5"/>
  <c r="AT17" i="5"/>
  <c r="AA6" i="5"/>
  <c r="AR14" i="5"/>
  <c r="EG17" i="5"/>
  <c r="FT6" i="5"/>
  <c r="BN16" i="5"/>
  <c r="GP13" i="5"/>
  <c r="HN15" i="5"/>
  <c r="BI17" i="5"/>
  <c r="GQ11" i="5"/>
  <c r="BH6" i="5"/>
  <c r="CZ14" i="5"/>
  <c r="DM10" i="5"/>
  <c r="W10" i="5"/>
  <c r="FJ14" i="5"/>
  <c r="CG13" i="5"/>
  <c r="BL12" i="5"/>
  <c r="GK13" i="5"/>
  <c r="GZ10" i="5"/>
  <c r="U9" i="5"/>
  <c r="CQ9" i="5"/>
  <c r="EY12" i="5"/>
  <c r="BD10" i="5"/>
  <c r="GV15" i="5"/>
  <c r="P7" i="5"/>
  <c r="HI9" i="5"/>
  <c r="DY17" i="5"/>
  <c r="BY10" i="5"/>
  <c r="CC9" i="5"/>
  <c r="EH15" i="5"/>
  <c r="FX11" i="5"/>
  <c r="EQ12" i="5"/>
  <c r="EC14" i="5"/>
  <c r="CJ15" i="5"/>
  <c r="HC17" i="5"/>
  <c r="BV10" i="5"/>
  <c r="AJ11" i="5"/>
  <c r="BD14" i="5"/>
  <c r="GM9" i="5"/>
  <c r="H8" i="5"/>
  <c r="FH17" i="5"/>
  <c r="CO14" i="5"/>
  <c r="CT17" i="5"/>
  <c r="DZ17" i="5"/>
  <c r="BK16" i="5"/>
  <c r="DR12" i="5"/>
  <c r="BX12" i="5"/>
  <c r="AV13" i="5"/>
  <c r="HH15" i="5"/>
  <c r="CH17" i="5"/>
  <c r="U5" i="5"/>
  <c r="ET11" i="5"/>
  <c r="EW6" i="5"/>
  <c r="DL17" i="5"/>
  <c r="GL9" i="5"/>
  <c r="GU10" i="5"/>
  <c r="GD13" i="5"/>
  <c r="AW6" i="5"/>
  <c r="GB14" i="5"/>
  <c r="DZ9" i="5"/>
  <c r="GG17" i="5"/>
  <c r="FL13" i="5"/>
  <c r="CN15" i="5"/>
  <c r="GH13" i="5"/>
  <c r="W13" i="5"/>
  <c r="BP14" i="5"/>
  <c r="G7" i="5"/>
  <c r="AN13" i="5"/>
  <c r="HN14" i="5"/>
  <c r="FO14" i="5"/>
  <c r="BD9" i="5"/>
  <c r="HA12" i="5"/>
  <c r="CT6" i="5"/>
  <c r="ES16" i="5"/>
  <c r="HL17" i="5"/>
  <c r="AZ6" i="5"/>
  <c r="EY6" i="5"/>
  <c r="HL10" i="5"/>
  <c r="AJ9" i="5"/>
  <c r="DV17" i="5"/>
  <c r="BS14" i="5"/>
  <c r="AR6" i="5"/>
  <c r="CR12" i="5"/>
  <c r="EQ14" i="5"/>
  <c r="FV6" i="5"/>
  <c r="EM13" i="5"/>
  <c r="DD10" i="5"/>
  <c r="DC15" i="5"/>
  <c r="HB11" i="5"/>
  <c r="AB9" i="5"/>
  <c r="AZ12" i="5"/>
  <c r="AB16" i="5"/>
  <c r="AF12" i="5"/>
  <c r="HC16" i="5"/>
  <c r="HF14" i="5"/>
  <c r="FT16" i="5"/>
  <c r="AO6" i="5"/>
  <c r="DJ11" i="5"/>
  <c r="AR9" i="5"/>
  <c r="BW6" i="5"/>
  <c r="BF12" i="5"/>
  <c r="CX6" i="5"/>
  <c r="HH17" i="5"/>
  <c r="DS17" i="5"/>
  <c r="CJ6" i="5"/>
  <c r="D8" i="5"/>
  <c r="BM12" i="5"/>
  <c r="CP9" i="5"/>
  <c r="AS14" i="5"/>
  <c r="EG10" i="5"/>
  <c r="AA12" i="5"/>
  <c r="GZ14" i="5"/>
  <c r="AX6" i="5"/>
  <c r="BC16" i="5"/>
  <c r="DA12" i="5"/>
  <c r="BX16" i="5"/>
  <c r="CA13" i="5"/>
  <c r="CJ12" i="5"/>
  <c r="DO14" i="5"/>
  <c r="AK14" i="5"/>
  <c r="AY12" i="5"/>
  <c r="BB9" i="5"/>
  <c r="DP16" i="5"/>
  <c r="AI10" i="5"/>
  <c r="CO17" i="5"/>
  <c r="EW15" i="5"/>
  <c r="FX10" i="5"/>
  <c r="ET17" i="5"/>
  <c r="AU13" i="5"/>
  <c r="FF9" i="5"/>
  <c r="GD10" i="5"/>
  <c r="EB6" i="5"/>
  <c r="EF12" i="5"/>
  <c r="V6" i="5"/>
  <c r="BI14" i="5"/>
  <c r="BA13" i="5"/>
  <c r="BY9" i="5"/>
  <c r="BF16" i="5"/>
  <c r="FP10" i="5"/>
  <c r="DO9" i="5"/>
  <c r="HE17" i="5"/>
  <c r="EV11" i="5"/>
  <c r="CR14" i="5"/>
  <c r="DF11" i="5"/>
  <c r="AX17" i="5"/>
  <c r="W12" i="5"/>
  <c r="EO10" i="5"/>
  <c r="BQ16" i="5"/>
  <c r="GV13" i="5"/>
  <c r="GC13" i="5"/>
  <c r="ED6" i="5"/>
  <c r="DZ11" i="5"/>
  <c r="DN6" i="5"/>
  <c r="GA9" i="5"/>
  <c r="DW14" i="5"/>
  <c r="Z15" i="5"/>
  <c r="CJ14" i="5"/>
  <c r="AH14" i="5"/>
  <c r="DA17" i="5"/>
  <c r="DZ6" i="5"/>
  <c r="CS11" i="5"/>
  <c r="DD13" i="5"/>
  <c r="DA10" i="5"/>
  <c r="DY14" i="5"/>
  <c r="HI14" i="5"/>
  <c r="EQ11" i="5"/>
  <c r="CO6" i="5"/>
  <c r="GT15" i="5"/>
  <c r="EZ15" i="5"/>
  <c r="HN13" i="5"/>
  <c r="GP9" i="5"/>
  <c r="EL14" i="5"/>
  <c r="DR17" i="5"/>
  <c r="I7" i="5"/>
  <c r="X17" i="5"/>
  <c r="BZ17" i="5"/>
  <c r="AJ13" i="5"/>
  <c r="GH9" i="5"/>
  <c r="DQ14" i="5"/>
  <c r="AV14" i="5"/>
  <c r="BZ10" i="5"/>
  <c r="GS6" i="5"/>
  <c r="GN12" i="5"/>
  <c r="EM12" i="5"/>
  <c r="X11" i="5"/>
  <c r="DJ9" i="5"/>
  <c r="FM16" i="5"/>
  <c r="GF6" i="5"/>
  <c r="DX16" i="5"/>
  <c r="BL15" i="5"/>
  <c r="DG12" i="5"/>
  <c r="CR15" i="5"/>
  <c r="AD14" i="5"/>
  <c r="HA9" i="5"/>
  <c r="AS15" i="5"/>
  <c r="BQ6" i="5"/>
  <c r="DJ17" i="5"/>
  <c r="CI16" i="5"/>
  <c r="DJ14" i="5"/>
  <c r="CI6" i="5"/>
  <c r="HH12" i="5"/>
  <c r="DM13" i="5"/>
  <c r="AC5" i="5"/>
  <c r="DB15" i="5"/>
  <c r="CM11" i="5"/>
  <c r="AP9" i="5"/>
  <c r="EI10" i="5"/>
  <c r="DW13" i="5"/>
  <c r="HG11" i="5"/>
  <c r="GP14" i="5"/>
  <c r="AW12" i="5"/>
  <c r="EL9" i="5"/>
  <c r="FE6" i="5"/>
  <c r="EI12" i="5"/>
  <c r="GS16" i="5"/>
  <c r="DV14" i="5"/>
  <c r="EY9" i="5"/>
  <c r="ER6" i="5"/>
  <c r="FQ11" i="5"/>
  <c r="BT11" i="5"/>
  <c r="AT15" i="5"/>
  <c r="BZ14" i="5"/>
  <c r="BP13" i="5"/>
  <c r="BY11" i="5"/>
  <c r="AV16" i="5"/>
  <c r="FV14" i="5"/>
  <c r="EI14" i="5"/>
  <c r="S7" i="5"/>
  <c r="EL10" i="5"/>
  <c r="GM11" i="5"/>
  <c r="EF10" i="5"/>
  <c r="GG16" i="5"/>
  <c r="BW14" i="5"/>
  <c r="GG12" i="5"/>
  <c r="EN11" i="5"/>
  <c r="HG17" i="5"/>
  <c r="AM12" i="5"/>
  <c r="AX14" i="5"/>
  <c r="FS9" i="5"/>
  <c r="FZ11" i="5"/>
  <c r="GC16" i="5"/>
  <c r="HD16" i="5"/>
  <c r="T6" i="5"/>
  <c r="EB9" i="5"/>
  <c r="CU6" i="5"/>
  <c r="DY9" i="5"/>
  <c r="CE11" i="5"/>
  <c r="GG14" i="5"/>
  <c r="GQ13" i="5"/>
  <c r="FP11" i="5"/>
  <c r="DO11" i="5"/>
  <c r="FT9" i="5"/>
  <c r="DY13" i="5"/>
  <c r="FW17" i="5"/>
  <c r="CY13" i="5"/>
  <c r="HN12" i="5"/>
  <c r="HK17" i="5"/>
  <c r="DP9" i="5"/>
  <c r="AS9" i="5"/>
  <c r="HF11" i="5"/>
  <c r="GC11" i="5"/>
  <c r="DO17" i="5"/>
  <c r="GS17" i="5"/>
  <c r="BO14" i="5"/>
  <c r="CF15" i="5"/>
  <c r="EB16" i="5"/>
  <c r="GK17" i="5"/>
  <c r="AH17" i="5"/>
  <c r="CZ11" i="5"/>
  <c r="T9" i="5"/>
  <c r="DL9" i="5"/>
  <c r="GZ11" i="5"/>
  <c r="DN13" i="5"/>
  <c r="CB15" i="5"/>
  <c r="BO12" i="5"/>
  <c r="GY13" i="5"/>
  <c r="BJ15" i="5"/>
  <c r="CD9" i="5"/>
  <c r="GX14" i="5"/>
  <c r="BR11" i="5"/>
  <c r="EJ12" i="5"/>
  <c r="HD14" i="5"/>
  <c r="AA5" i="5"/>
  <c r="BY13" i="5"/>
  <c r="BE12" i="5"/>
  <c r="Y12" i="5"/>
  <c r="AI15" i="5"/>
  <c r="BG17" i="5"/>
  <c r="DR6" i="5"/>
  <c r="FO11" i="5"/>
  <c r="HF16" i="5"/>
  <c r="ES13" i="5"/>
  <c r="DK16" i="5"/>
  <c r="CR11" i="5"/>
  <c r="AV15" i="5"/>
  <c r="BB15" i="5"/>
  <c r="DD11" i="5"/>
  <c r="EX17" i="5"/>
  <c r="BA10" i="5"/>
  <c r="BZ11" i="5"/>
  <c r="FH9" i="5"/>
  <c r="EK12" i="5"/>
  <c r="FJ15" i="5"/>
  <c r="EN12" i="5"/>
  <c r="DI6" i="5"/>
  <c r="EO15" i="5"/>
  <c r="CS10" i="5"/>
  <c r="HK15" i="5"/>
  <c r="DV10" i="5"/>
  <c r="GR12" i="5"/>
  <c r="DI10" i="5"/>
  <c r="AK12" i="5"/>
  <c r="FB12" i="5"/>
  <c r="BN12" i="5"/>
  <c r="BU16" i="5"/>
  <c r="EW14" i="5"/>
  <c r="DL6" i="5"/>
  <c r="GF13" i="5"/>
  <c r="AY9" i="5"/>
  <c r="GP12" i="5"/>
  <c r="EB10" i="5"/>
  <c r="DL14" i="5"/>
  <c r="ET6" i="5"/>
  <c r="FT17" i="5"/>
  <c r="DM6" i="5"/>
  <c r="AE6" i="5"/>
  <c r="FI10" i="5"/>
  <c r="GD16" i="5"/>
  <c r="FF14" i="5"/>
  <c r="CH12" i="5"/>
  <c r="CF13" i="5"/>
  <c r="FV11" i="5"/>
  <c r="FD6" i="5"/>
  <c r="BA9" i="5"/>
  <c r="DZ12" i="5"/>
  <c r="AH16" i="5"/>
  <c r="W14" i="5"/>
  <c r="FS6" i="5"/>
  <c r="AQ6" i="5"/>
  <c r="BM14" i="5"/>
  <c r="EH17" i="5"/>
  <c r="HD13" i="5"/>
  <c r="DP10" i="5"/>
  <c r="EZ9" i="5"/>
  <c r="GL16" i="5"/>
  <c r="GR9" i="5"/>
  <c r="BV16" i="5"/>
  <c r="EB12" i="5"/>
  <c r="ED10" i="5"/>
  <c r="AL15" i="5"/>
  <c r="BR9" i="5"/>
  <c r="BS17" i="5"/>
  <c r="EL17" i="5"/>
  <c r="FA15" i="5"/>
  <c r="DB11" i="5"/>
  <c r="BW13" i="5"/>
  <c r="AZ13" i="5"/>
  <c r="DO12" i="5"/>
  <c r="CT11" i="5"/>
  <c r="DN17" i="5"/>
  <c r="U13" i="5"/>
  <c r="GI9" i="5"/>
  <c r="DX15" i="5"/>
  <c r="CM17" i="5"/>
  <c r="DE9" i="5"/>
  <c r="EL12" i="5"/>
  <c r="HH9" i="5"/>
  <c r="W11" i="5"/>
  <c r="GJ13" i="5"/>
  <c r="FH10" i="5"/>
  <c r="EQ6" i="5"/>
  <c r="AR17" i="5"/>
  <c r="FG13" i="5"/>
  <c r="CR9" i="5"/>
  <c r="BP16" i="5"/>
  <c r="GB16" i="5"/>
  <c r="BL13" i="5"/>
  <c r="BT16" i="5"/>
  <c r="FC6" i="5"/>
  <c r="EM6" i="5"/>
  <c r="GJ12" i="5"/>
  <c r="AM13" i="5"/>
  <c r="CS17" i="5"/>
  <c r="CU9" i="5"/>
  <c r="FB14" i="5"/>
  <c r="DK10" i="5"/>
  <c r="FX14" i="5"/>
  <c r="CL9" i="5"/>
  <c r="DU9" i="5"/>
  <c r="U6" i="5"/>
  <c r="BH9" i="5"/>
  <c r="AH10" i="5"/>
  <c r="BR15" i="5"/>
  <c r="CY11" i="5"/>
  <c r="C5" i="5"/>
  <c r="DA6" i="5"/>
  <c r="R7" i="5"/>
  <c r="EJ14" i="5"/>
  <c r="CQ16" i="5"/>
  <c r="FB16" i="5"/>
  <c r="GR6" i="5"/>
  <c r="EO11" i="5"/>
  <c r="HC14" i="5"/>
  <c r="AI14" i="5"/>
  <c r="AQ11" i="5"/>
  <c r="CZ16" i="5"/>
  <c r="AS16" i="5"/>
  <c r="AY16" i="5"/>
  <c r="EO12" i="5"/>
  <c r="HO10" i="5"/>
  <c r="GH15" i="5"/>
  <c r="ES9" i="5"/>
  <c r="DA14" i="5"/>
  <c r="FS14" i="5"/>
  <c r="N8" i="5"/>
  <c r="AG17" i="5"/>
  <c r="GL10" i="5"/>
  <c r="CW13" i="5"/>
  <c r="GS14" i="5"/>
  <c r="EG12" i="5"/>
  <c r="DR14" i="5"/>
  <c r="FG14" i="5"/>
  <c r="AW14" i="5"/>
  <c r="FW11" i="5"/>
  <c r="CA11" i="5"/>
  <c r="BS12" i="5"/>
  <c r="DK12" i="5"/>
  <c r="BA16" i="5"/>
  <c r="GI14" i="5"/>
  <c r="AK13" i="5"/>
  <c r="EW11" i="5"/>
  <c r="BF17" i="5"/>
  <c r="BJ17" i="5"/>
  <c r="AR15" i="5"/>
  <c r="GX15" i="5"/>
  <c r="ET16" i="5"/>
  <c r="AN16" i="5"/>
  <c r="CB17" i="5"/>
  <c r="HI12" i="5"/>
  <c r="Y17" i="5"/>
  <c r="U12" i="5"/>
  <c r="CJ11" i="5"/>
  <c r="FP14" i="5"/>
  <c r="GG13" i="5"/>
  <c r="BC15" i="5"/>
  <c r="Y5" i="5"/>
  <c r="CA6" i="5"/>
  <c r="FS12" i="5"/>
  <c r="DE12" i="5"/>
  <c r="CP6" i="5"/>
  <c r="HF13" i="5"/>
  <c r="CM13" i="5"/>
  <c r="FN16" i="5"/>
  <c r="GJ6" i="5"/>
  <c r="V9" i="5"/>
  <c r="CB14" i="5"/>
  <c r="EZ6" i="5"/>
  <c r="GZ13" i="5"/>
  <c r="FY14" i="5"/>
  <c r="GV12" i="5"/>
  <c r="FI14" i="5"/>
  <c r="DI16" i="5"/>
  <c r="CX14" i="5"/>
  <c r="BR6" i="5"/>
  <c r="CF11" i="5"/>
  <c r="HH13" i="5"/>
  <c r="AL10" i="5"/>
  <c r="DC9" i="5"/>
  <c r="HI16" i="5"/>
  <c r="BH17" i="5"/>
  <c r="DK9" i="5"/>
  <c r="BJ10" i="5"/>
  <c r="EP12" i="5"/>
  <c r="FX9" i="5"/>
  <c r="FT14" i="5"/>
  <c r="DK17" i="5"/>
  <c r="Z17" i="5"/>
  <c r="AN6" i="5"/>
  <c r="GM13" i="5"/>
  <c r="DL10" i="5"/>
  <c r="AD17" i="5"/>
  <c r="AC13" i="5"/>
  <c r="FO12" i="5"/>
  <c r="BX9" i="5"/>
  <c r="GT16" i="5"/>
  <c r="HK11" i="5"/>
  <c r="AF17" i="5"/>
  <c r="ER9" i="5"/>
  <c r="AL12" i="5"/>
  <c r="AT14" i="5"/>
  <c r="CE16" i="5"/>
  <c r="FR6" i="5"/>
  <c r="O7" i="5"/>
  <c r="CC12" i="5"/>
  <c r="EC15" i="5"/>
  <c r="CS9" i="5"/>
  <c r="EL13" i="5"/>
  <c r="DX6" i="5"/>
  <c r="CG16" i="5"/>
  <c r="AA11" i="5"/>
  <c r="EM17" i="5"/>
  <c r="BM17" i="5"/>
  <c r="AQ14" i="5"/>
  <c r="FN15" i="5"/>
  <c r="FO10" i="5"/>
  <c r="FA13" i="5"/>
  <c r="AP13" i="5"/>
  <c r="DE6" i="5"/>
  <c r="GH6" i="5"/>
  <c r="AW15" i="5"/>
  <c r="EX10" i="5"/>
  <c r="EJ9" i="5"/>
  <c r="EF9" i="5"/>
  <c r="FY13" i="5"/>
  <c r="GW13" i="5"/>
  <c r="BB10" i="5"/>
  <c r="BI12" i="5"/>
  <c r="CW6" i="5"/>
  <c r="CG11" i="5"/>
  <c r="EV6" i="5"/>
  <c r="DO15" i="5"/>
  <c r="BM6" i="5"/>
  <c r="AP11" i="5"/>
  <c r="GY16" i="5"/>
  <c r="ET13" i="5"/>
  <c r="GY17" i="5"/>
  <c r="DQ10" i="5"/>
  <c r="FG11" i="5"/>
  <c r="GD17" i="5"/>
  <c r="AD12" i="5"/>
  <c r="DY10" i="5"/>
  <c r="EI13" i="5"/>
  <c r="FE14" i="5"/>
  <c r="AG9" i="5"/>
  <c r="BD11" i="5"/>
  <c r="DF13" i="5"/>
  <c r="CN14" i="5"/>
  <c r="AB17" i="5"/>
  <c r="GJ10" i="5"/>
  <c r="GM14" i="5"/>
  <c r="V17" i="5"/>
  <c r="CQ6" i="5"/>
  <c r="DE11" i="5"/>
  <c r="BM13" i="5"/>
  <c r="FT10" i="5"/>
  <c r="FJ10" i="5"/>
  <c r="FM17" i="5"/>
  <c r="GN17" i="5"/>
  <c r="GH10" i="5"/>
  <c r="CC6" i="5"/>
  <c r="AH9" i="5"/>
  <c r="J7" i="5"/>
  <c r="ES6" i="5"/>
  <c r="DV12" i="5"/>
  <c r="FT13" i="5"/>
  <c r="HL16" i="5"/>
  <c r="AH13" i="5"/>
  <c r="BT14" i="5"/>
  <c r="CX17" i="5"/>
  <c r="AH15" i="5"/>
  <c r="FI12" i="5"/>
  <c r="DJ15" i="5"/>
  <c r="EW10" i="5"/>
  <c r="GS15" i="5"/>
  <c r="HK16" i="5"/>
  <c r="AV11" i="5"/>
  <c r="CP16" i="5"/>
  <c r="CB6" i="5"/>
  <c r="FB11" i="5"/>
  <c r="HN16" i="5"/>
  <c r="EC13" i="5"/>
  <c r="FW6" i="5"/>
  <c r="CH13" i="5"/>
  <c r="CK10" i="5"/>
  <c r="EJ6" i="5"/>
  <c r="DA13" i="5"/>
  <c r="FH16" i="5"/>
  <c r="U11" i="5"/>
  <c r="HD15" i="5"/>
  <c r="R15" i="5" s="1"/>
  <c r="ED12" i="5"/>
  <c r="BF9" i="5"/>
  <c r="FT12" i="5"/>
  <c r="EX15" i="5"/>
  <c r="FJ9" i="5"/>
  <c r="DE13" i="5"/>
  <c r="DV6" i="5"/>
  <c r="BG12" i="5"/>
  <c r="AG10" i="5"/>
  <c r="FP13" i="5"/>
  <c r="CP14" i="5"/>
  <c r="EU11" i="5"/>
  <c r="GN14" i="5"/>
  <c r="AU12" i="5"/>
  <c r="HH16" i="5"/>
  <c r="FV9" i="5"/>
  <c r="BG11" i="5"/>
  <c r="GX13" i="5"/>
  <c r="CE12" i="5"/>
  <c r="AG6" i="5"/>
  <c r="AA14" i="5"/>
  <c r="HA13" i="5"/>
  <c r="AO14" i="5"/>
  <c r="GL12" i="5"/>
  <c r="HH11" i="5"/>
  <c r="ER10" i="5"/>
  <c r="GB13" i="5"/>
  <c r="EA16" i="5"/>
  <c r="EU6" i="5"/>
  <c r="CE15" i="5"/>
  <c r="AS12" i="5"/>
  <c r="GV9" i="5"/>
  <c r="ET12" i="5"/>
  <c r="HD9" i="5"/>
  <c r="CH11" i="5"/>
  <c r="BU17" i="5"/>
  <c r="AN9" i="5"/>
  <c r="GX12" i="5"/>
  <c r="AI12" i="5"/>
  <c r="BF10" i="5"/>
  <c r="BE16" i="5"/>
  <c r="L14" i="5"/>
  <c r="S16" i="5"/>
  <c r="EE10" i="5"/>
  <c r="FE11" i="5"/>
  <c r="DT12" i="5"/>
  <c r="V13" i="5"/>
  <c r="FH6" i="5"/>
  <c r="T14" i="5"/>
  <c r="GG6" i="5"/>
  <c r="CT14" i="5"/>
  <c r="CP12" i="5"/>
  <c r="BR14" i="5"/>
  <c r="Y13" i="5"/>
  <c r="GT13" i="5"/>
  <c r="FI16" i="5"/>
  <c r="BB13" i="5"/>
  <c r="AQ13" i="5"/>
  <c r="FL6" i="5"/>
  <c r="BJ14" i="5"/>
  <c r="Y14" i="5"/>
  <c r="CE14" i="5"/>
  <c r="FJ16" i="5"/>
  <c r="GN15" i="5"/>
  <c r="GT9" i="5"/>
  <c r="AG15" i="5"/>
  <c r="FW15" i="5"/>
  <c r="DU11" i="5"/>
  <c r="HO11" i="5"/>
  <c r="CJ9" i="5"/>
  <c r="DW12" i="5"/>
  <c r="HO13" i="5"/>
  <c r="AP16" i="5"/>
  <c r="V15" i="5"/>
  <c r="AK10" i="5"/>
  <c r="CU13" i="5"/>
  <c r="FN14" i="5"/>
  <c r="FR13" i="5"/>
  <c r="AB6" i="5"/>
  <c r="DF6" i="5"/>
  <c r="DE17" i="5"/>
  <c r="FV13" i="5"/>
  <c r="ER13" i="5"/>
  <c r="CA12" i="5"/>
  <c r="CD13" i="5"/>
  <c r="EY13" i="5"/>
  <c r="CT9" i="5"/>
  <c r="DG17" i="5"/>
  <c r="CB11" i="5"/>
  <c r="GX16" i="5"/>
  <c r="GN16" i="5"/>
  <c r="FF13" i="5"/>
  <c r="BJ6" i="5"/>
  <c r="FP9" i="5"/>
  <c r="DL15" i="5"/>
  <c r="DA16" i="5"/>
  <c r="FC9" i="5"/>
  <c r="BW11" i="5"/>
  <c r="FY11" i="5"/>
  <c r="DQ15" i="5"/>
  <c r="CM15" i="5"/>
  <c r="BP15" i="5"/>
  <c r="CI14" i="5"/>
  <c r="GT6" i="5"/>
  <c r="BJ13" i="5"/>
  <c r="BF6" i="5"/>
  <c r="GO15" i="5"/>
  <c r="BM9" i="5"/>
  <c r="EM15" i="5"/>
  <c r="HJ10" i="5"/>
  <c r="GE10" i="5"/>
  <c r="CZ6" i="5"/>
  <c r="BN11" i="5"/>
  <c r="I8" i="5"/>
  <c r="GD11" i="5"/>
  <c r="GE15" i="5"/>
  <c r="GJ11" i="5"/>
  <c r="HB16" i="5"/>
  <c r="BZ6" i="5"/>
  <c r="Y11" i="5"/>
  <c r="BC12" i="5"/>
  <c r="AT6" i="5"/>
  <c r="DD12" i="5"/>
  <c r="BI6" i="5"/>
  <c r="DH12" i="5"/>
  <c r="DP6" i="5"/>
  <c r="DS13" i="5"/>
  <c r="EJ16" i="5"/>
  <c r="AQ10" i="5"/>
  <c r="FR16" i="5"/>
  <c r="AJ12" i="5"/>
  <c r="CK17" i="5"/>
  <c r="GW11" i="5"/>
  <c r="EM14" i="5"/>
  <c r="CA17" i="5"/>
  <c r="G17" i="5" s="1"/>
  <c r="HM10" i="5"/>
  <c r="BS11" i="5"/>
  <c r="BI13" i="5"/>
  <c r="AI13" i="5"/>
  <c r="BT9" i="5"/>
  <c r="DQ17" i="5"/>
  <c r="FU14" i="5"/>
  <c r="BI10" i="5"/>
  <c r="DC11" i="5"/>
  <c r="GT12" i="5"/>
  <c r="S8" i="5"/>
  <c r="GY9" i="5"/>
  <c r="AE16" i="5"/>
  <c r="GP17" i="5"/>
  <c r="AD11" i="5"/>
  <c r="Y16" i="5"/>
  <c r="FY16" i="5"/>
  <c r="EJ17" i="5"/>
  <c r="DY15" i="5"/>
  <c r="DB6" i="5"/>
  <c r="CK12" i="5"/>
  <c r="FR17" i="5"/>
  <c r="FM13" i="5"/>
  <c r="AG13" i="5"/>
  <c r="DC13" i="5"/>
  <c r="K7" i="5"/>
  <c r="EZ12" i="5"/>
  <c r="CE17" i="5"/>
  <c r="AC9" i="5"/>
  <c r="DZ13" i="5"/>
  <c r="AQ12" i="5"/>
  <c r="AD5" i="5"/>
  <c r="FK15" i="5"/>
  <c r="GO16" i="5"/>
  <c r="EE15" i="5"/>
  <c r="FZ14" i="5"/>
  <c r="FC11" i="5"/>
  <c r="G15" i="5"/>
  <c r="CL14" i="5"/>
  <c r="AV6" i="5"/>
  <c r="GH16" i="5"/>
  <c r="EW16" i="5"/>
  <c r="AQ17" i="5"/>
  <c r="BV12" i="5"/>
  <c r="EY14" i="5"/>
  <c r="E15" i="5"/>
  <c r="Z16" i="5"/>
  <c r="X13" i="5"/>
  <c r="FZ9" i="5"/>
  <c r="BB14" i="5"/>
  <c r="CI17" i="5"/>
  <c r="EW17" i="5"/>
  <c r="DC6" i="5"/>
  <c r="GJ14" i="5"/>
  <c r="GC10" i="5"/>
  <c r="BR17" i="5"/>
  <c r="GD15" i="5"/>
  <c r="CZ10" i="5"/>
  <c r="DV11" i="5"/>
  <c r="HN10" i="5"/>
  <c r="CL17" i="5"/>
  <c r="CY9" i="5"/>
  <c r="FH11" i="5"/>
  <c r="BO6" i="5"/>
  <c r="X5" i="5"/>
  <c r="FJ6" i="5"/>
  <c r="GO13" i="5"/>
  <c r="HL15" i="5"/>
  <c r="S15" i="5" s="1"/>
  <c r="GC12" i="5"/>
  <c r="CO9" i="5"/>
  <c r="AU10" i="5"/>
  <c r="E10" i="5" s="1"/>
  <c r="AE5" i="5"/>
  <c r="W6" i="5"/>
  <c r="GY11" i="5"/>
  <c r="AL17" i="5"/>
  <c r="R8" i="5"/>
  <c r="CI12" i="5"/>
  <c r="DI15" i="5"/>
  <c r="GS12" i="5"/>
  <c r="HM17" i="5"/>
  <c r="FY15" i="5"/>
  <c r="EF15" i="5"/>
  <c r="DI12" i="5"/>
  <c r="FM14" i="5"/>
  <c r="DG14" i="5"/>
  <c r="V12" i="5"/>
  <c r="Y10" i="5"/>
  <c r="AD9" i="5"/>
  <c r="FK10" i="5"/>
  <c r="GL13" i="5"/>
  <c r="BL10" i="5"/>
  <c r="GB9" i="5"/>
  <c r="DC14" i="5"/>
  <c r="FK12" i="5"/>
  <c r="FK14" i="5"/>
  <c r="GA15" i="5"/>
  <c r="FV15" i="5"/>
  <c r="EQ9" i="5"/>
  <c r="AF9" i="5"/>
  <c r="AA15" i="5"/>
  <c r="GN10" i="5"/>
  <c r="HD12" i="5"/>
  <c r="EX12" i="5"/>
  <c r="BT10" i="5"/>
  <c r="FX13" i="5"/>
  <c r="CI9" i="5"/>
  <c r="GH17" i="5"/>
  <c r="HE16" i="5"/>
  <c r="GC14" i="5"/>
  <c r="DW6" i="5"/>
  <c r="DF9" i="5"/>
  <c r="EV15" i="5"/>
  <c r="D15" i="5"/>
  <c r="X12" i="5"/>
  <c r="FY12" i="5"/>
  <c r="HG14" i="5"/>
  <c r="EZ17" i="5"/>
  <c r="EI15" i="5"/>
  <c r="EX16" i="5"/>
  <c r="EU13" i="5"/>
  <c r="BN17" i="5"/>
  <c r="F17" i="5" s="1"/>
  <c r="AT13" i="5"/>
  <c r="CX12" i="5"/>
  <c r="AC12" i="5"/>
  <c r="BJ12" i="5"/>
  <c r="AD10" i="5"/>
  <c r="GW6" i="5"/>
  <c r="FJ13" i="5"/>
  <c r="AA10" i="5"/>
  <c r="BN14" i="5"/>
  <c r="DM9" i="5"/>
  <c r="ER16" i="5"/>
  <c r="EJ11" i="5"/>
  <c r="EH12" i="5"/>
  <c r="EY10" i="5"/>
  <c r="EI11" i="5"/>
  <c r="L16" i="5"/>
  <c r="BD16" i="5"/>
  <c r="FI15" i="5"/>
  <c r="AI17" i="5"/>
  <c r="AW13" i="5"/>
  <c r="EO13" i="5"/>
  <c r="BP12" i="5"/>
  <c r="FE15" i="5"/>
  <c r="HA16" i="5"/>
  <c r="GJ16" i="5"/>
  <c r="EJ15" i="5"/>
  <c r="ET10" i="5"/>
  <c r="CL12" i="5"/>
  <c r="BZ16" i="5"/>
  <c r="G16" i="5" s="1"/>
  <c r="DQ11" i="5"/>
  <c r="CX13" i="5"/>
  <c r="FK17" i="5"/>
  <c r="O17" i="5" s="1"/>
  <c r="CG9" i="5"/>
  <c r="FB9" i="5"/>
  <c r="FP16" i="5"/>
  <c r="AM14" i="5"/>
  <c r="FL14" i="5"/>
  <c r="CI15" i="5"/>
  <c r="GD12" i="5"/>
  <c r="DZ10" i="5"/>
  <c r="FQ6" i="5"/>
  <c r="EO16" i="5"/>
  <c r="AL11" i="5"/>
  <c r="AI11" i="5"/>
  <c r="AK6" i="5"/>
  <c r="Z9" i="5"/>
  <c r="GN13" i="5"/>
  <c r="GS9" i="5"/>
  <c r="CG6" i="5"/>
  <c r="AZ14" i="5"/>
  <c r="DW16" i="5"/>
  <c r="FL12" i="5"/>
  <c r="CX9" i="5"/>
  <c r="DT14" i="5"/>
  <c r="GN9" i="5"/>
  <c r="FQ10" i="5"/>
  <c r="C10" i="5"/>
  <c r="R13" i="5"/>
  <c r="AF5" i="5"/>
  <c r="DU13" i="5"/>
  <c r="GV11" i="5"/>
  <c r="GA16" i="5"/>
  <c r="CG10" i="5"/>
  <c r="EP6" i="5"/>
  <c r="DT16" i="5"/>
  <c r="Q16" i="5"/>
  <c r="BR16" i="5"/>
  <c r="GA10" i="5"/>
  <c r="DE16" i="5"/>
  <c r="EN15" i="5"/>
  <c r="BP10" i="5"/>
  <c r="D13" i="5"/>
  <c r="N13" i="5"/>
  <c r="AL14" i="5"/>
  <c r="F8" i="5"/>
  <c r="GQ14" i="5"/>
  <c r="DX9" i="5"/>
  <c r="HA11" i="5"/>
  <c r="EV12" i="5"/>
  <c r="BE11" i="5"/>
  <c r="DH16" i="5"/>
  <c r="FJ17" i="5"/>
  <c r="BF11" i="5"/>
  <c r="E11" i="5" s="1"/>
  <c r="GJ15" i="5"/>
  <c r="DB12" i="5"/>
  <c r="CW14" i="5"/>
  <c r="HO17" i="5"/>
  <c r="FO16" i="5"/>
  <c r="FN6" i="5"/>
  <c r="FD12" i="5"/>
  <c r="U17" i="5"/>
  <c r="X9" i="5"/>
  <c r="BN13" i="5"/>
  <c r="HC10" i="5"/>
  <c r="Z5" i="5"/>
  <c r="AZ17" i="5"/>
  <c r="FX16" i="5"/>
  <c r="DJ13" i="5"/>
  <c r="CB13" i="5"/>
  <c r="CR13" i="5"/>
  <c r="DO13" i="5"/>
  <c r="DD17" i="5"/>
  <c r="J17" i="5" s="1"/>
  <c r="GA6" i="5"/>
  <c r="HL12" i="5"/>
  <c r="BG9" i="5"/>
  <c r="AV9" i="5"/>
  <c r="CV6" i="5"/>
  <c r="DQ9" i="5"/>
  <c r="FU11" i="5"/>
  <c r="CL6" i="5"/>
  <c r="HG9" i="5"/>
  <c r="EZ14" i="5"/>
  <c r="EV17" i="5"/>
  <c r="DK6" i="5"/>
  <c r="GM6" i="5"/>
  <c r="EB11" i="5"/>
  <c r="EW12" i="5"/>
  <c r="CK9" i="5"/>
  <c r="FD14" i="5"/>
  <c r="L12" i="5"/>
  <c r="FQ9" i="5"/>
  <c r="FH14" i="5"/>
  <c r="FU16" i="5"/>
  <c r="GV16" i="5"/>
  <c r="GO12" i="5"/>
  <c r="EA9" i="5"/>
  <c r="AP14" i="5"/>
  <c r="GB12" i="5"/>
  <c r="AI9" i="5"/>
  <c r="DQ6" i="5"/>
  <c r="O9" i="5"/>
  <c r="BC14" i="5"/>
  <c r="AP12" i="5"/>
  <c r="DT6" i="5"/>
  <c r="FF17" i="5"/>
  <c r="GR14" i="5"/>
  <c r="AN10" i="5"/>
  <c r="K16" i="5"/>
  <c r="AR11" i="5"/>
  <c r="CB9" i="5"/>
  <c r="CZ17" i="5"/>
  <c r="AY13" i="5"/>
  <c r="BQ14" i="5"/>
  <c r="EK6" i="5"/>
  <c r="M12" i="5"/>
  <c r="BN10" i="5"/>
  <c r="EU9" i="5"/>
  <c r="DL12" i="5"/>
  <c r="EX14" i="5"/>
  <c r="FQ14" i="5"/>
  <c r="DN10" i="5"/>
  <c r="FF15" i="5"/>
  <c r="CE6" i="5"/>
  <c r="AB15" i="5"/>
  <c r="CI13" i="5"/>
  <c r="T13" i="5"/>
  <c r="BH15" i="5"/>
  <c r="F15" i="5" s="1"/>
  <c r="HB9" i="5"/>
  <c r="CD12" i="5"/>
  <c r="EL6" i="5"/>
  <c r="CH6" i="5"/>
  <c r="GF10" i="5"/>
  <c r="AK16" i="5"/>
  <c r="CZ9" i="5"/>
  <c r="GM12" i="5"/>
  <c r="Q12" i="5" s="1"/>
  <c r="CM9" i="5"/>
  <c r="H9" i="5" s="1"/>
  <c r="T17" i="5"/>
  <c r="BC13" i="5"/>
  <c r="E13" i="5" s="1"/>
  <c r="U14" i="5"/>
  <c r="N7" i="5"/>
  <c r="FM12" i="5"/>
  <c r="FW9" i="5"/>
  <c r="AR16" i="5"/>
  <c r="EY16" i="5"/>
  <c r="AU14" i="5"/>
  <c r="DR9" i="5"/>
  <c r="GU16" i="5"/>
  <c r="EQ16" i="5"/>
  <c r="M16" i="5" s="1"/>
  <c r="T11" i="5"/>
  <c r="EU17" i="5"/>
  <c r="M17" i="5" s="1"/>
  <c r="FX15" i="5"/>
  <c r="GE14" i="5"/>
  <c r="CE10" i="5"/>
  <c r="CB12" i="5"/>
  <c r="AE9" i="5"/>
  <c r="CQ11" i="5"/>
  <c r="S11" i="5"/>
  <c r="BB12" i="5"/>
  <c r="EN9" i="5"/>
  <c r="CT16" i="5"/>
  <c r="GA14" i="5"/>
  <c r="FQ13" i="5"/>
  <c r="FV16" i="5"/>
  <c r="L17" i="5"/>
  <c r="M10" i="5"/>
  <c r="FI17" i="5"/>
  <c r="EG13" i="5"/>
  <c r="N12" i="5"/>
  <c r="AU6" i="5"/>
  <c r="AS17" i="5"/>
  <c r="R12" i="5"/>
  <c r="Z13" i="5"/>
  <c r="GK14" i="5"/>
  <c r="F10" i="5"/>
  <c r="H11" i="5"/>
  <c r="CW10" i="5"/>
  <c r="BA12" i="5"/>
  <c r="AN14" i="5"/>
  <c r="D14" i="5" s="1"/>
  <c r="DP12" i="5"/>
  <c r="CD6" i="5"/>
  <c r="ET14" i="5"/>
  <c r="CL13" i="5"/>
  <c r="C16" i="5"/>
  <c r="FT15" i="5"/>
  <c r="HK10" i="5"/>
  <c r="AZ9" i="5"/>
  <c r="BW9" i="5"/>
  <c r="G9" i="5" s="1"/>
  <c r="DF14" i="5"/>
  <c r="FN12" i="5"/>
  <c r="GW10" i="5"/>
  <c r="R10" i="5" s="1"/>
  <c r="DB16" i="5"/>
  <c r="GB10" i="5"/>
  <c r="HC9" i="5"/>
  <c r="BE9" i="5"/>
  <c r="GR13" i="5"/>
  <c r="GZ9" i="5"/>
  <c r="DX14" i="5"/>
  <c r="EV9" i="5"/>
  <c r="BX11" i="5"/>
  <c r="GD6" i="5"/>
  <c r="FA14" i="5"/>
  <c r="AY6" i="5"/>
  <c r="BN6" i="5"/>
  <c r="CY10" i="5"/>
  <c r="CF17" i="5"/>
  <c r="HO9" i="5"/>
  <c r="BA17" i="5"/>
  <c r="CN6" i="5"/>
  <c r="EG9" i="5"/>
  <c r="D7" i="5"/>
  <c r="BA6" i="5"/>
  <c r="DI9" i="5"/>
  <c r="CK14" i="5"/>
  <c r="GU6" i="5"/>
  <c r="R6" i="5" s="1"/>
  <c r="FO6" i="5"/>
  <c r="X14" i="5"/>
  <c r="DX13" i="5"/>
  <c r="BC6" i="5"/>
  <c r="BH14" i="5"/>
  <c r="FE10" i="5"/>
  <c r="DZ14" i="5"/>
  <c r="GS11" i="5"/>
  <c r="HE11" i="5"/>
  <c r="AU9" i="5"/>
  <c r="GR17" i="5"/>
  <c r="FA10" i="5"/>
  <c r="N10" i="5" s="1"/>
  <c r="CM12" i="5"/>
  <c r="DB17" i="5"/>
  <c r="I17" i="5" s="1"/>
  <c r="DB14" i="5"/>
  <c r="CY6" i="5"/>
  <c r="DK13" i="5"/>
  <c r="CF14" i="5"/>
  <c r="H14" i="5" s="1"/>
  <c r="DW11" i="5"/>
  <c r="BW12" i="5"/>
  <c r="EX13" i="5"/>
  <c r="DV9" i="5"/>
  <c r="CG15" i="5"/>
  <c r="BH13" i="5"/>
  <c r="AW9" i="5"/>
  <c r="GO11" i="5"/>
  <c r="FD11" i="5"/>
  <c r="S12" i="5"/>
  <c r="DH6" i="5"/>
  <c r="AF6" i="5"/>
  <c r="J10" i="5"/>
  <c r="CQ14" i="5"/>
  <c r="FP12" i="5"/>
  <c r="FU6" i="5"/>
  <c r="D12" i="5"/>
  <c r="K17" i="5"/>
  <c r="S14" i="5"/>
  <c r="HK9" i="5"/>
  <c r="S9" i="5" s="1"/>
  <c r="GI17" i="5"/>
  <c r="Y6" i="5"/>
  <c r="EH11" i="5"/>
  <c r="L11" i="5" s="1"/>
  <c r="AX12" i="5"/>
  <c r="AT9" i="5"/>
  <c r="GH11" i="5"/>
  <c r="BU12" i="5"/>
  <c r="CA14" i="5"/>
  <c r="G14" i="5" s="1"/>
  <c r="DR10" i="5"/>
  <c r="FZ12" i="5"/>
  <c r="CV11" i="5"/>
  <c r="EM9" i="5"/>
  <c r="GI10" i="5"/>
  <c r="BK9" i="5"/>
  <c r="GV14" i="5"/>
  <c r="BJ9" i="5"/>
  <c r="EC6" i="5"/>
  <c r="L6" i="5" s="1"/>
  <c r="CS12" i="5"/>
  <c r="I12" i="5" s="1"/>
  <c r="AE14" i="5"/>
  <c r="EP9" i="5"/>
  <c r="M9" i="5" s="1"/>
  <c r="FF16" i="5"/>
  <c r="FY9" i="5"/>
  <c r="ER15" i="5"/>
  <c r="GU9" i="5"/>
  <c r="R9" i="5" s="1"/>
  <c r="EP15" i="5"/>
  <c r="M15" i="5" s="1"/>
  <c r="CD10" i="5"/>
  <c r="AM6" i="5"/>
  <c r="GW17" i="5"/>
  <c r="R17" i="5" s="1"/>
  <c r="AL6" i="5"/>
  <c r="DT15" i="5"/>
  <c r="K15" i="5" s="1"/>
  <c r="GO14" i="5"/>
  <c r="AM9" i="5"/>
  <c r="EO14" i="5"/>
  <c r="FC16" i="5"/>
  <c r="BD6" i="5"/>
  <c r="E6" i="5" s="1"/>
  <c r="V10" i="5"/>
  <c r="CT15" i="5"/>
  <c r="FK6" i="5"/>
  <c r="BY6" i="5"/>
  <c r="FM10" i="5"/>
  <c r="O10" i="5" s="1"/>
  <c r="GI13" i="5"/>
  <c r="Q13" i="5" s="1"/>
  <c r="Q6" i="5"/>
  <c r="I9" i="5"/>
  <c r="H15" i="5"/>
  <c r="H17" i="5"/>
  <c r="C9" i="5"/>
  <c r="F12" i="5"/>
  <c r="L13" i="5"/>
  <c r="O16" i="5"/>
  <c r="P14" i="5"/>
  <c r="F9" i="5"/>
  <c r="AG5" i="5"/>
  <c r="N11" i="5"/>
  <c r="I14" i="5"/>
  <c r="O6" i="5"/>
  <c r="R14" i="5"/>
  <c r="F11" i="5"/>
  <c r="J15" i="5"/>
  <c r="G6" i="5"/>
  <c r="M11" i="5"/>
  <c r="H16" i="5"/>
  <c r="J16" i="5"/>
  <c r="P17" i="5"/>
  <c r="Q15" i="5"/>
  <c r="P13" i="5"/>
  <c r="L10" i="5"/>
  <c r="J6" i="5"/>
  <c r="C13" i="5"/>
  <c r="O11" i="5"/>
  <c r="Q11" i="5"/>
  <c r="I11" i="5"/>
  <c r="N14" i="5"/>
  <c r="G10" i="5"/>
  <c r="S17" i="5"/>
  <c r="P16" i="5"/>
  <c r="M14" i="5"/>
  <c r="O14" i="5"/>
  <c r="F16" i="5"/>
  <c r="H6" i="5"/>
  <c r="D17" i="5"/>
  <c r="S13" i="5"/>
  <c r="L9" i="5"/>
  <c r="E16" i="5"/>
  <c r="P6" i="5"/>
  <c r="N6" i="5"/>
  <c r="I20" i="5" l="1"/>
  <c r="H20" i="5"/>
  <c r="M20" i="5"/>
  <c r="G20" i="5"/>
  <c r="Y16" i="7"/>
  <c r="D17" i="7" s="1"/>
  <c r="M13" i="5"/>
  <c r="K12" i="5"/>
  <c r="D10" i="5"/>
  <c r="I15" i="5"/>
  <c r="K11" i="5"/>
  <c r="I10" i="5"/>
  <c r="N17" i="5"/>
  <c r="K13" i="5"/>
  <c r="P12" i="5"/>
  <c r="E14" i="5"/>
  <c r="C11" i="5"/>
  <c r="C17" i="5"/>
  <c r="AH5" i="5"/>
  <c r="J11" i="5"/>
  <c r="P15" i="5"/>
  <c r="K9" i="5"/>
  <c r="I6" i="5"/>
  <c r="P10" i="5"/>
  <c r="S10" i="5"/>
  <c r="F14" i="5"/>
  <c r="D6" i="5"/>
  <c r="N15" i="5"/>
  <c r="G13" i="5"/>
  <c r="N16" i="5"/>
  <c r="J13" i="5"/>
  <c r="Q14" i="5"/>
  <c r="Q9" i="5"/>
  <c r="C12" i="5"/>
  <c r="P9" i="5"/>
  <c r="R16" i="5"/>
  <c r="G12" i="5"/>
  <c r="K10" i="5"/>
  <c r="E17" i="5"/>
  <c r="C15" i="5"/>
  <c r="F13" i="5"/>
  <c r="O15" i="5"/>
  <c r="J14" i="5"/>
  <c r="H12" i="5"/>
  <c r="O13" i="5"/>
  <c r="D9" i="5"/>
  <c r="K14" i="5"/>
  <c r="J9" i="5"/>
  <c r="Q10" i="5"/>
  <c r="F6" i="5"/>
  <c r="M6" i="5"/>
  <c r="H10" i="5"/>
  <c r="O12" i="5"/>
  <c r="Q17" i="5"/>
  <c r="I16" i="5"/>
  <c r="R11" i="5"/>
  <c r="D11" i="5"/>
  <c r="K6" i="5"/>
  <c r="L15" i="5"/>
  <c r="P11" i="5"/>
  <c r="C6" i="5"/>
  <c r="C14" i="5"/>
  <c r="D16" i="5"/>
  <c r="J12" i="5"/>
  <c r="E9" i="5"/>
  <c r="N9" i="5"/>
  <c r="H13" i="5"/>
  <c r="I13" i="5"/>
  <c r="G11" i="5"/>
  <c r="E12" i="5"/>
  <c r="N20" i="5" l="1"/>
  <c r="O20" i="5"/>
  <c r="E20" i="5"/>
  <c r="F20" i="5"/>
  <c r="J20" i="5"/>
  <c r="D20" i="5"/>
  <c r="P20" i="5"/>
  <c r="Q20" i="5"/>
  <c r="R20" i="5"/>
  <c r="K20" i="5"/>
  <c r="L20" i="5"/>
  <c r="Y17" i="7"/>
  <c r="D18" i="7" s="1"/>
  <c r="AI5" i="5"/>
  <c r="Y18" i="7" l="1"/>
  <c r="D19" i="7" s="1"/>
  <c r="D5" i="5"/>
  <c r="AJ5" i="5"/>
  <c r="Y19" i="7" l="1"/>
  <c r="D20" i="7" s="1"/>
  <c r="AK5" i="5"/>
  <c r="Y20" i="7" l="1"/>
  <c r="D21" i="7" s="1"/>
  <c r="AL5" i="5"/>
  <c r="Y21" i="7" l="1"/>
  <c r="D22" i="7" s="1"/>
  <c r="AM5" i="5"/>
  <c r="Y22" i="7" l="1"/>
  <c r="D23" i="7" s="1"/>
  <c r="AN5" i="5"/>
  <c r="Y23" i="7" l="1"/>
  <c r="D24" i="7" s="1"/>
  <c r="AO5" i="5"/>
  <c r="Y24" i="7" l="1"/>
  <c r="D25" i="7" s="1"/>
  <c r="AP5" i="5"/>
  <c r="Y25" i="7" l="1"/>
  <c r="D26" i="7" s="1"/>
  <c r="AQ5" i="5"/>
  <c r="Y26" i="7" l="1"/>
  <c r="D27" i="7" s="1"/>
  <c r="AR5" i="5"/>
  <c r="Y27" i="7" l="1"/>
  <c r="D28" i="7" s="1"/>
  <c r="AS5" i="5"/>
  <c r="Y28" i="7" l="1"/>
  <c r="D29" i="7" s="1"/>
  <c r="AT5" i="5"/>
  <c r="Y29" i="7" l="1"/>
  <c r="D30" i="7" s="1"/>
  <c r="AU5" i="5"/>
  <c r="Y30" i="7" l="1"/>
  <c r="D31" i="7" s="1"/>
  <c r="AV5" i="5"/>
  <c r="E5" i="5"/>
  <c r="Y31" i="7" l="1"/>
  <c r="D32" i="7" s="1"/>
  <c r="AW5" i="5"/>
  <c r="Y32" i="7" l="1"/>
  <c r="D33" i="7" s="1"/>
  <c r="AX5" i="5"/>
  <c r="Y33" i="7" l="1"/>
  <c r="D34" i="7" s="1"/>
  <c r="AY5" i="5"/>
  <c r="Y34" i="7" l="1"/>
  <c r="D35" i="7" s="1"/>
  <c r="AZ5" i="5"/>
  <c r="Y35" i="7" l="1"/>
  <c r="D36" i="7" s="1"/>
  <c r="BA5" i="5"/>
  <c r="Y36" i="7" l="1"/>
  <c r="D37" i="7" s="1"/>
  <c r="BB5" i="5"/>
  <c r="Y37" i="7" l="1"/>
  <c r="D38" i="7" s="1"/>
  <c r="BC5" i="5"/>
  <c r="Y38" i="7" l="1"/>
  <c r="D39" i="7" s="1"/>
  <c r="BD5" i="5"/>
  <c r="Y39" i="7" l="1"/>
  <c r="D40" i="7" s="1"/>
  <c r="BE5" i="5"/>
  <c r="Y40" i="7" l="1"/>
  <c r="D41" i="7" s="1"/>
  <c r="BF5" i="5"/>
  <c r="Y41" i="7" l="1"/>
  <c r="D42" i="7" s="1"/>
  <c r="BG5" i="5"/>
  <c r="Y42" i="7" l="1"/>
  <c r="D43" i="7" s="1"/>
  <c r="F5" i="5"/>
  <c r="BH5" i="5"/>
  <c r="Y43" i="7" l="1"/>
  <c r="D44" i="7" s="1"/>
  <c r="BI5" i="5"/>
  <c r="Y44" i="7" l="1"/>
  <c r="D45" i="7" s="1"/>
  <c r="BB18" i="5"/>
  <c r="AG18" i="5"/>
  <c r="AR18" i="5"/>
  <c r="AK18" i="5"/>
  <c r="BD18" i="5"/>
  <c r="AD18" i="5"/>
  <c r="AP18" i="5"/>
  <c r="AB18" i="5"/>
  <c r="AV18" i="5"/>
  <c r="U18" i="5"/>
  <c r="AY18" i="5"/>
  <c r="AZ18" i="5"/>
  <c r="AH18" i="5"/>
  <c r="AE18" i="5"/>
  <c r="AI18" i="5"/>
  <c r="BI18" i="5"/>
  <c r="AJ18" i="5"/>
  <c r="BG18" i="5"/>
  <c r="AT18" i="5"/>
  <c r="Y18" i="5"/>
  <c r="BH18" i="5"/>
  <c r="BC18" i="5"/>
  <c r="BJ5" i="5"/>
  <c r="BA18" i="5"/>
  <c r="AO18" i="5"/>
  <c r="AN18" i="5"/>
  <c r="AC18" i="5"/>
  <c r="AW18" i="5"/>
  <c r="Z18" i="5"/>
  <c r="BF18" i="5"/>
  <c r="AA18" i="5"/>
  <c r="BE18" i="5"/>
  <c r="V18" i="5"/>
  <c r="AX18" i="5"/>
  <c r="AQ18" i="5"/>
  <c r="W18" i="5"/>
  <c r="AM18" i="5"/>
  <c r="AU18" i="5"/>
  <c r="AL18" i="5"/>
  <c r="AS18" i="5"/>
  <c r="AF18" i="5"/>
  <c r="T18" i="5"/>
  <c r="X18" i="5"/>
  <c r="Y45" i="7" l="1"/>
  <c r="D46" i="7" s="1"/>
  <c r="C18" i="5"/>
  <c r="D18" i="5"/>
  <c r="BJ18" i="5"/>
  <c r="BK5" i="5"/>
  <c r="Y46" i="7" l="1"/>
  <c r="D47" i="7" s="1"/>
  <c r="Z19" i="5"/>
  <c r="AE19" i="5"/>
  <c r="BI19" i="5"/>
  <c r="AN19" i="5"/>
  <c r="AO19" i="5"/>
  <c r="AL19" i="5"/>
  <c r="T19" i="5"/>
  <c r="BJ19" i="5"/>
  <c r="AZ19" i="5"/>
  <c r="AD19" i="5"/>
  <c r="AC19" i="5"/>
  <c r="BD19" i="5"/>
  <c r="AG19" i="5"/>
  <c r="AV19" i="5"/>
  <c r="AY19" i="5"/>
  <c r="BF19" i="5"/>
  <c r="U19" i="5"/>
  <c r="AP19" i="5"/>
  <c r="BE19" i="5"/>
  <c r="AQ19" i="5"/>
  <c r="AR19" i="5"/>
  <c r="AF19" i="5"/>
  <c r="AS19" i="5"/>
  <c r="AH19" i="5"/>
  <c r="AW19" i="5"/>
  <c r="AM19" i="5"/>
  <c r="AT19" i="5"/>
  <c r="AX19" i="5"/>
  <c r="X19" i="5"/>
  <c r="BA19" i="5"/>
  <c r="V19" i="5"/>
  <c r="BC19" i="5"/>
  <c r="BB19" i="5"/>
  <c r="AA19" i="5"/>
  <c r="AB19" i="5"/>
  <c r="BH19" i="5"/>
  <c r="AK19" i="5"/>
  <c r="Y19" i="5"/>
  <c r="AJ19" i="5"/>
  <c r="W19" i="5"/>
  <c r="BK18" i="5"/>
  <c r="BL5" i="5"/>
  <c r="BK19" i="5" l="1"/>
  <c r="Y47" i="7"/>
  <c r="D48" i="7" s="1"/>
  <c r="C19" i="5"/>
  <c r="D19" i="5"/>
  <c r="AU19" i="5"/>
  <c r="AI19" i="5"/>
  <c r="BG19" i="5"/>
  <c r="E18" i="5"/>
  <c r="BM5" i="5"/>
  <c r="BL18" i="5"/>
  <c r="BL19" i="5" l="1"/>
  <c r="Y48" i="7"/>
  <c r="D49" i="7" s="1"/>
  <c r="E19" i="5"/>
  <c r="BM18" i="5"/>
  <c r="BN5" i="5"/>
  <c r="BM19" i="5" l="1"/>
  <c r="Y49" i="7"/>
  <c r="D50" i="7" s="1"/>
  <c r="BO5" i="5"/>
  <c r="BN18" i="5"/>
  <c r="BN19" i="5" l="1"/>
  <c r="Y50" i="7"/>
  <c r="D51" i="7" s="1"/>
  <c r="BP5" i="5"/>
  <c r="BO18" i="5"/>
  <c r="BO19" i="5" l="1"/>
  <c r="Y51" i="7"/>
  <c r="D52" i="7" s="1"/>
  <c r="BP18" i="5"/>
  <c r="BQ5" i="5"/>
  <c r="BP19" i="5" l="1"/>
  <c r="Y52" i="7"/>
  <c r="D53" i="7" s="1"/>
  <c r="BQ18" i="5"/>
  <c r="BR5" i="5"/>
  <c r="BQ19" i="5" l="1"/>
  <c r="Y53" i="7"/>
  <c r="D54" i="7" s="1"/>
  <c r="BR18" i="5"/>
  <c r="BS5" i="5"/>
  <c r="BR19" i="5" l="1"/>
  <c r="Y54" i="7"/>
  <c r="D55" i="7" s="1"/>
  <c r="BT5" i="5"/>
  <c r="G5" i="5"/>
  <c r="BS18" i="5"/>
  <c r="BS19" i="5" l="1"/>
  <c r="Y55" i="7"/>
  <c r="D56" i="7" s="1"/>
  <c r="BT18" i="5"/>
  <c r="BU5" i="5"/>
  <c r="BT19" i="5" l="1"/>
  <c r="Y56" i="7"/>
  <c r="D57" i="7" s="1"/>
  <c r="BU18" i="5"/>
  <c r="BV5" i="5"/>
  <c r="BU19" i="5" l="1"/>
  <c r="Y57" i="7"/>
  <c r="D58" i="7" s="1"/>
  <c r="BV18" i="5"/>
  <c r="BW5" i="5"/>
  <c r="BV19" i="5" l="1"/>
  <c r="Y58" i="7"/>
  <c r="D59" i="7" s="1"/>
  <c r="BW18" i="5"/>
  <c r="BX5" i="5"/>
  <c r="BW19" i="5" l="1"/>
  <c r="Y59" i="7"/>
  <c r="D60" i="7" s="1"/>
  <c r="BX18" i="5"/>
  <c r="F18" i="5"/>
  <c r="BY5" i="5"/>
  <c r="BX19" i="5" l="1"/>
  <c r="Y60" i="7"/>
  <c r="D61" i="7" s="1"/>
  <c r="F19" i="5"/>
  <c r="BZ5" i="5"/>
  <c r="BY18" i="5"/>
  <c r="BY19" i="5" l="1"/>
  <c r="Y61" i="7"/>
  <c r="D62" i="7" s="1"/>
  <c r="BZ18" i="5"/>
  <c r="CA5" i="5"/>
  <c r="BZ19" i="5" l="1"/>
  <c r="Y62" i="7"/>
  <c r="D63" i="7" s="1"/>
  <c r="CB5" i="5"/>
  <c r="CA18" i="5"/>
  <c r="CA19" i="5" l="1"/>
  <c r="Y63" i="7"/>
  <c r="D64" i="7" s="1"/>
  <c r="CB18" i="5"/>
  <c r="CC5" i="5"/>
  <c r="CB19" i="5" l="1"/>
  <c r="Y64" i="7"/>
  <c r="D65" i="7" s="1"/>
  <c r="CC18" i="5"/>
  <c r="CD5" i="5"/>
  <c r="CC19" i="5" l="1"/>
  <c r="Y65" i="7"/>
  <c r="D66" i="7" s="1"/>
  <c r="CE5" i="5"/>
  <c r="CD18" i="5"/>
  <c r="CD19" i="5" l="1"/>
  <c r="Y66" i="7"/>
  <c r="D67" i="7" s="1"/>
  <c r="CE18" i="5"/>
  <c r="CF5" i="5"/>
  <c r="H5" i="5"/>
  <c r="CE19" i="5" l="1"/>
  <c r="Y67" i="7"/>
  <c r="D68" i="7" s="1"/>
  <c r="CF18" i="5"/>
  <c r="CG5" i="5"/>
  <c r="CF19" i="5" l="1"/>
  <c r="Y68" i="7"/>
  <c r="D69" i="7" s="1"/>
  <c r="CH5" i="5"/>
  <c r="CG18" i="5"/>
  <c r="CG19" i="5" l="1"/>
  <c r="Y69" i="7"/>
  <c r="D70" i="7" s="1"/>
  <c r="CH18" i="5"/>
  <c r="CI5" i="5"/>
  <c r="CH19" i="5" l="1"/>
  <c r="Y70" i="7"/>
  <c r="D71" i="7" s="1"/>
  <c r="CI18" i="5"/>
  <c r="CJ5" i="5"/>
  <c r="CI19" i="5" l="1"/>
  <c r="Y71" i="7"/>
  <c r="D72" i="7" s="1"/>
  <c r="G18" i="5"/>
  <c r="CK5" i="5"/>
  <c r="CJ18" i="5"/>
  <c r="CJ19" i="5" l="1"/>
  <c r="Y72" i="7"/>
  <c r="G19" i="5"/>
  <c r="CK18" i="5"/>
  <c r="CK19" i="5" l="1"/>
  <c r="D73" i="7"/>
  <c r="CL5" i="5"/>
  <c r="Y73" i="7" l="1"/>
  <c r="CL18" i="5"/>
  <c r="CL19" i="5" l="1"/>
  <c r="D74" i="7"/>
  <c r="CM5" i="5"/>
  <c r="Y74" i="7" l="1"/>
  <c r="CM18" i="5"/>
  <c r="CM19" i="5" l="1"/>
  <c r="D75" i="7"/>
  <c r="CN5" i="5"/>
  <c r="Y75" i="7" l="1"/>
  <c r="CN18" i="5"/>
  <c r="CN19" i="5" l="1"/>
  <c r="D76" i="7"/>
  <c r="CO5" i="5"/>
  <c r="Y76" i="7" l="1"/>
  <c r="CO18" i="5"/>
  <c r="CO19" i="5" l="1"/>
  <c r="D77" i="7"/>
  <c r="CP5" i="5"/>
  <c r="Y77" i="7" l="1"/>
  <c r="CP18" i="5"/>
  <c r="CP19" i="5" l="1"/>
  <c r="D78" i="7"/>
  <c r="H18" i="5"/>
  <c r="CQ5" i="5"/>
  <c r="Y78" i="7" l="1"/>
  <c r="H19" i="5"/>
  <c r="CQ18" i="5"/>
  <c r="I5" i="5"/>
  <c r="CQ19" i="5" l="1"/>
  <c r="D79" i="7"/>
  <c r="CR5" i="5"/>
  <c r="Y79" i="7" l="1"/>
  <c r="CR18" i="5"/>
  <c r="CR19" i="5" l="1"/>
  <c r="D80" i="7"/>
  <c r="CS5" i="5"/>
  <c r="Y80" i="7" l="1"/>
  <c r="CS18" i="5"/>
  <c r="CS19" i="5" l="1"/>
  <c r="D81" i="7"/>
  <c r="CT5" i="5"/>
  <c r="Y81" i="7" l="1"/>
  <c r="CT18" i="5"/>
  <c r="CT19" i="5" l="1"/>
  <c r="D82" i="7"/>
  <c r="CU5" i="5"/>
  <c r="Y82" i="7" l="1"/>
  <c r="CU18" i="5"/>
  <c r="CU19" i="5" l="1"/>
  <c r="D83" i="7"/>
  <c r="CV5" i="5"/>
  <c r="Y83" i="7" l="1"/>
  <c r="CV18" i="5"/>
  <c r="CV19" i="5" l="1"/>
  <c r="D84" i="7"/>
  <c r="CW5" i="5"/>
  <c r="Y84" i="7" l="1"/>
  <c r="CW18" i="5"/>
  <c r="CW19" i="5" l="1"/>
  <c r="D85" i="7"/>
  <c r="CX5" i="5"/>
  <c r="Y85" i="7" l="1"/>
  <c r="CX18" i="5"/>
  <c r="CX19" i="5" l="1"/>
  <c r="D86" i="7"/>
  <c r="CY5" i="5"/>
  <c r="Y86" i="7" l="1"/>
  <c r="CY18" i="5"/>
  <c r="CY19" i="5" l="1"/>
  <c r="D87" i="7"/>
  <c r="CZ5" i="5"/>
  <c r="Y87" i="7" l="1"/>
  <c r="CZ18" i="5"/>
  <c r="CZ19" i="5" l="1"/>
  <c r="D88" i="7"/>
  <c r="DA5" i="5"/>
  <c r="Y88" i="7" l="1"/>
  <c r="DA18" i="5"/>
  <c r="DA19" i="5" l="1"/>
  <c r="D89" i="7"/>
  <c r="DB5" i="5"/>
  <c r="Y89" i="7" l="1"/>
  <c r="DB18" i="5"/>
  <c r="DB19" i="5" l="1"/>
  <c r="D90" i="7"/>
  <c r="I18" i="5"/>
  <c r="DC5" i="5"/>
  <c r="I19" i="5" l="1"/>
  <c r="Y90" i="7"/>
  <c r="DC18" i="5"/>
  <c r="J5" i="5"/>
  <c r="DC19" i="5" l="1"/>
  <c r="D91" i="7"/>
  <c r="DD5" i="5"/>
  <c r="Y91" i="7" l="1"/>
  <c r="DD18" i="5"/>
  <c r="DD19" i="5" l="1"/>
  <c r="D92" i="7"/>
  <c r="DE5" i="5"/>
  <c r="Y92" i="7" l="1"/>
  <c r="DE18" i="5"/>
  <c r="DE19" i="5" l="1"/>
  <c r="D93" i="7"/>
  <c r="DF5" i="5"/>
  <c r="Y93" i="7" l="1"/>
  <c r="DF18" i="5"/>
  <c r="DF19" i="5" l="1"/>
  <c r="D94" i="7"/>
  <c r="DG5" i="5"/>
  <c r="Y94" i="7" l="1"/>
  <c r="DG18" i="5"/>
  <c r="DG19" i="5" l="1"/>
  <c r="D95" i="7"/>
  <c r="DH5" i="5"/>
  <c r="Y95" i="7" l="1"/>
  <c r="DH18" i="5"/>
  <c r="DH19" i="5" l="1"/>
  <c r="D96" i="7"/>
  <c r="DI5" i="5"/>
  <c r="Y96" i="7" l="1"/>
  <c r="DI18" i="5"/>
  <c r="DI19" i="5" l="1"/>
  <c r="D97" i="7"/>
  <c r="DJ5" i="5"/>
  <c r="Y97" i="7" l="1"/>
  <c r="DJ18" i="5"/>
  <c r="DJ19" i="5" l="1"/>
  <c r="D98" i="7"/>
  <c r="DK5" i="5"/>
  <c r="Y98" i="7" l="1"/>
  <c r="DK18" i="5"/>
  <c r="DK19" i="5" l="1"/>
  <c r="D99" i="7"/>
  <c r="DL5" i="5"/>
  <c r="Y99" i="7" l="1"/>
  <c r="DL18" i="5"/>
  <c r="DL19" i="5" l="1"/>
  <c r="D100" i="7"/>
  <c r="DM5" i="5"/>
  <c r="Y100" i="7" l="1"/>
  <c r="DM18" i="5"/>
  <c r="DM19" i="5" l="1"/>
  <c r="D101" i="7"/>
  <c r="DN5" i="5"/>
  <c r="Y101" i="7" l="1"/>
  <c r="DN18" i="5"/>
  <c r="DN19" i="5" l="1"/>
  <c r="D102" i="7"/>
  <c r="DO5" i="5"/>
  <c r="J18" i="5"/>
  <c r="J19" i="5" l="1"/>
  <c r="Y102" i="7"/>
  <c r="DO18" i="5"/>
  <c r="K5" i="5"/>
  <c r="DO19" i="5" l="1"/>
  <c r="D103" i="7"/>
  <c r="DP5" i="5"/>
  <c r="Y103" i="7" l="1"/>
  <c r="DP18" i="5"/>
  <c r="DP19" i="5" l="1"/>
  <c r="D104" i="7"/>
  <c r="DQ5" i="5"/>
  <c r="Y104" i="7" l="1"/>
  <c r="DQ18" i="5"/>
  <c r="DQ19" i="5" l="1"/>
  <c r="D105" i="7"/>
  <c r="DR5" i="5"/>
  <c r="Y105" i="7" l="1"/>
  <c r="DR18" i="5"/>
  <c r="DR19" i="5" l="1"/>
  <c r="D106" i="7"/>
  <c r="DS5" i="5"/>
  <c r="Y106" i="7" l="1"/>
  <c r="DS18" i="5"/>
  <c r="DS19" i="5" l="1"/>
  <c r="D107" i="7"/>
  <c r="DT5" i="5"/>
  <c r="Y107" i="7" l="1"/>
  <c r="DT18" i="5"/>
  <c r="DT19" i="5" l="1"/>
  <c r="D108" i="7"/>
  <c r="DU5" i="5"/>
  <c r="Y108" i="7" l="1"/>
  <c r="DU18" i="5"/>
  <c r="DU19" i="5" l="1"/>
  <c r="D109" i="7"/>
  <c r="DV5" i="5"/>
  <c r="Y109" i="7" l="1"/>
  <c r="DV18" i="5"/>
  <c r="DV19" i="5" l="1"/>
  <c r="D110" i="7"/>
  <c r="DW5" i="5"/>
  <c r="Y110" i="7" l="1"/>
  <c r="DW18" i="5"/>
  <c r="DW19" i="5" l="1"/>
  <c r="D111" i="7"/>
  <c r="DX5" i="5"/>
  <c r="Y111" i="7" l="1"/>
  <c r="DX18" i="5"/>
  <c r="DX19" i="5" l="1"/>
  <c r="D112" i="7"/>
  <c r="DY5" i="5"/>
  <c r="Y112" i="7" l="1"/>
  <c r="DY18" i="5"/>
  <c r="DY19" i="5" l="1"/>
  <c r="D113" i="7"/>
  <c r="DZ5" i="5"/>
  <c r="Y113" i="7" l="1"/>
  <c r="DZ18" i="5"/>
  <c r="DZ19" i="5" l="1"/>
  <c r="D114" i="7"/>
  <c r="K18" i="5"/>
  <c r="EA5" i="5"/>
  <c r="K19" i="5" l="1"/>
  <c r="Y114" i="7"/>
  <c r="L5" i="5"/>
  <c r="EA18" i="5"/>
  <c r="EA19" i="5" l="1"/>
  <c r="D115" i="7"/>
  <c r="EB5" i="5"/>
  <c r="Y115" i="7" l="1"/>
  <c r="EB18" i="5"/>
  <c r="EB19" i="5" l="1"/>
  <c r="D116" i="7"/>
  <c r="EC5" i="5"/>
  <c r="Y116" i="7" l="1"/>
  <c r="EC18" i="5"/>
  <c r="EC19" i="5" l="1"/>
  <c r="D117" i="7"/>
  <c r="ED5" i="5"/>
  <c r="Y117" i="7" l="1"/>
  <c r="ED18" i="5"/>
  <c r="ED19" i="5" l="1"/>
  <c r="D118" i="7"/>
  <c r="EE5" i="5"/>
  <c r="Y118" i="7" l="1"/>
  <c r="EE18" i="5"/>
  <c r="EE19" i="5" l="1"/>
  <c r="D119" i="7"/>
  <c r="EF5" i="5"/>
  <c r="Y119" i="7" l="1"/>
  <c r="EF18" i="5"/>
  <c r="EF19" i="5" l="1"/>
  <c r="D120" i="7"/>
  <c r="EG5" i="5"/>
  <c r="Y120" i="7" l="1"/>
  <c r="EG18" i="5"/>
  <c r="EG19" i="5" l="1"/>
  <c r="D121" i="7"/>
  <c r="EH5" i="5"/>
  <c r="Y121" i="7" l="1"/>
  <c r="EH18" i="5"/>
  <c r="EH19" i="5" l="1"/>
  <c r="D122" i="7"/>
  <c r="EI5" i="5"/>
  <c r="Y122" i="7" l="1"/>
  <c r="EI18" i="5"/>
  <c r="EI19" i="5" l="1"/>
  <c r="D123" i="7"/>
  <c r="EJ5" i="5"/>
  <c r="Y123" i="7" l="1"/>
  <c r="EJ18" i="5"/>
  <c r="EJ19" i="5" l="1"/>
  <c r="D124" i="7"/>
  <c r="EK5" i="5"/>
  <c r="Y124" i="7" l="1"/>
  <c r="EK18" i="5"/>
  <c r="EK19" i="5" l="1"/>
  <c r="D125" i="7"/>
  <c r="EL5" i="5"/>
  <c r="Y125" i="7" l="1"/>
  <c r="EL18" i="5"/>
  <c r="EL19" i="5" l="1"/>
  <c r="D126" i="7"/>
  <c r="EM5" i="5"/>
  <c r="L18" i="5"/>
  <c r="L19" i="5" l="1"/>
  <c r="Y126" i="7"/>
  <c r="M5" i="5"/>
  <c r="EM18" i="5"/>
  <c r="EM19" i="5" l="1"/>
  <c r="D127" i="7"/>
  <c r="EN5" i="5"/>
  <c r="Y127" i="7" l="1"/>
  <c r="EN18" i="5"/>
  <c r="EN19" i="5" l="1"/>
  <c r="D128" i="7"/>
  <c r="EO5" i="5"/>
  <c r="Y128" i="7" l="1"/>
  <c r="EO18" i="5"/>
  <c r="EO19" i="5" l="1"/>
  <c r="D129" i="7"/>
  <c r="EP5" i="5"/>
  <c r="Y129" i="7" l="1"/>
  <c r="EP18" i="5"/>
  <c r="EP19" i="5" l="1"/>
  <c r="D130" i="7"/>
  <c r="EQ5" i="5"/>
  <c r="Y130" i="7" l="1"/>
  <c r="EQ18" i="5"/>
  <c r="EQ19" i="5" l="1"/>
  <c r="D131" i="7"/>
  <c r="ER5" i="5"/>
  <c r="Y131" i="7" l="1"/>
  <c r="ER18" i="5"/>
  <c r="ER19" i="5" l="1"/>
  <c r="D132" i="7"/>
  <c r="ES5" i="5"/>
  <c r="Y132" i="7" l="1"/>
  <c r="ES18" i="5"/>
  <c r="ES19" i="5" l="1"/>
  <c r="D133" i="7"/>
  <c r="ET5" i="5"/>
  <c r="Y133" i="7" l="1"/>
  <c r="ET18" i="5"/>
  <c r="ET19" i="5" l="1"/>
  <c r="D134" i="7"/>
  <c r="EU5" i="5"/>
  <c r="Y134" i="7" l="1"/>
  <c r="EU18" i="5"/>
  <c r="EU19" i="5" l="1"/>
  <c r="D135" i="7"/>
  <c r="EV5" i="5"/>
  <c r="Y135" i="7" l="1"/>
  <c r="EV18" i="5"/>
  <c r="EV19" i="5" l="1"/>
  <c r="D136" i="7"/>
  <c r="EW5" i="5"/>
  <c r="Y136" i="7" l="1"/>
  <c r="EW18" i="5"/>
  <c r="EW19" i="5" l="1"/>
  <c r="D137" i="7"/>
  <c r="EX5" i="5"/>
  <c r="Y137" i="7" l="1"/>
  <c r="EX18" i="5"/>
  <c r="EX19" i="5" l="1"/>
  <c r="D138" i="7"/>
  <c r="EY5" i="5"/>
  <c r="M18" i="5"/>
  <c r="M19" i="5" l="1"/>
  <c r="Y138" i="7"/>
  <c r="N5" i="5"/>
  <c r="EY18" i="5"/>
  <c r="EY19" i="5" l="1"/>
  <c r="D139" i="7"/>
  <c r="EZ5" i="5"/>
  <c r="Y139" i="7" l="1"/>
  <c r="EZ18" i="5"/>
  <c r="EZ19" i="5" l="1"/>
  <c r="D140" i="7"/>
  <c r="FA5" i="5"/>
  <c r="Y140" i="7" l="1"/>
  <c r="FA18" i="5"/>
  <c r="FA19" i="5" l="1"/>
  <c r="D141" i="7"/>
  <c r="FB5" i="5"/>
  <c r="Y141" i="7" l="1"/>
  <c r="FB18" i="5"/>
  <c r="FB19" i="5" l="1"/>
  <c r="D142" i="7"/>
  <c r="FC5" i="5"/>
  <c r="Y142" i="7" l="1"/>
  <c r="FC18" i="5"/>
  <c r="FC19" i="5" l="1"/>
  <c r="D143" i="7"/>
  <c r="FD5" i="5"/>
  <c r="Y143" i="7" l="1"/>
  <c r="FD18" i="5"/>
  <c r="FD19" i="5" l="1"/>
  <c r="D144" i="7"/>
  <c r="FE5" i="5"/>
  <c r="Y144" i="7" l="1"/>
  <c r="FE18" i="5"/>
  <c r="FE19" i="5" l="1"/>
  <c r="D145" i="7"/>
  <c r="FF5" i="5"/>
  <c r="Y145" i="7" l="1"/>
  <c r="FF18" i="5"/>
  <c r="FF19" i="5" l="1"/>
  <c r="D146" i="7"/>
  <c r="FG5" i="5"/>
  <c r="Y146" i="7" l="1"/>
  <c r="FG18" i="5"/>
  <c r="FG19" i="5" l="1"/>
  <c r="D147" i="7"/>
  <c r="FH5" i="5"/>
  <c r="Y147" i="7" l="1"/>
  <c r="FH18" i="5"/>
  <c r="FH19" i="5" l="1"/>
  <c r="D148" i="7"/>
  <c r="FI5" i="5"/>
  <c r="Y148" i="7" l="1"/>
  <c r="FI18" i="5"/>
  <c r="FI19" i="5" l="1"/>
  <c r="D149" i="7"/>
  <c r="FJ5" i="5"/>
  <c r="Y149" i="7" l="1"/>
  <c r="FJ18" i="5"/>
  <c r="FJ19" i="5" l="1"/>
  <c r="D150" i="7"/>
  <c r="N18" i="5"/>
  <c r="FK5" i="5"/>
  <c r="N19" i="5" l="1"/>
  <c r="Y150" i="7"/>
  <c r="FK18" i="5"/>
  <c r="O5" i="5"/>
  <c r="FK19" i="5" l="1"/>
  <c r="D151" i="7"/>
  <c r="FL5" i="5"/>
  <c r="Y151" i="7" l="1"/>
  <c r="FL18" i="5"/>
  <c r="FL19" i="5" l="1"/>
  <c r="D152" i="7"/>
  <c r="FM5" i="5"/>
  <c r="Y152" i="7" l="1"/>
  <c r="FM18" i="5"/>
  <c r="FM19" i="5" l="1"/>
  <c r="D153" i="7"/>
  <c r="FN5" i="5"/>
  <c r="Y153" i="7" l="1"/>
  <c r="FN18" i="5"/>
  <c r="FN19" i="5" l="1"/>
  <c r="D154" i="7"/>
  <c r="FO5" i="5"/>
  <c r="Y154" i="7" l="1"/>
  <c r="FO18" i="5"/>
  <c r="FO19" i="5" l="1"/>
  <c r="D155" i="7"/>
  <c r="FP5" i="5"/>
  <c r="Y155" i="7" l="1"/>
  <c r="FP18" i="5"/>
  <c r="FP19" i="5" l="1"/>
  <c r="D156" i="7"/>
  <c r="FQ5" i="5"/>
  <c r="Y156" i="7" l="1"/>
  <c r="FQ18" i="5"/>
  <c r="FQ19" i="5" l="1"/>
  <c r="D157" i="7"/>
  <c r="FR5" i="5"/>
  <c r="Y157" i="7" l="1"/>
  <c r="FR18" i="5"/>
  <c r="FR19" i="5" l="1"/>
  <c r="D158" i="7"/>
  <c r="FS5" i="5"/>
  <c r="Y158" i="7" l="1"/>
  <c r="FS18" i="5"/>
  <c r="FS19" i="5" l="1"/>
  <c r="D159" i="7"/>
  <c r="FT5" i="5"/>
  <c r="Y159" i="7" l="1"/>
  <c r="FT18" i="5"/>
  <c r="FT19" i="5" l="1"/>
  <c r="D160" i="7"/>
  <c r="FU5" i="5"/>
  <c r="Y160" i="7" l="1"/>
  <c r="FU18" i="5"/>
  <c r="FU19" i="5" l="1"/>
  <c r="D161" i="7"/>
  <c r="FV5" i="5"/>
  <c r="Y161" i="7" l="1"/>
  <c r="FV18" i="5"/>
  <c r="FV19" i="5" l="1"/>
  <c r="D162" i="7"/>
  <c r="O18" i="5"/>
  <c r="FW5" i="5"/>
  <c r="O19" i="5" l="1"/>
  <c r="Y162" i="7"/>
  <c r="P5" i="5"/>
  <c r="FW18" i="5"/>
  <c r="FW19" i="5" l="1"/>
  <c r="D163" i="7"/>
  <c r="FX5" i="5"/>
  <c r="Y163" i="7" l="1"/>
  <c r="FX18" i="5"/>
  <c r="FX19" i="5" l="1"/>
  <c r="D164" i="7"/>
  <c r="FY5" i="5"/>
  <c r="Y164" i="7" l="1"/>
  <c r="FY18" i="5"/>
  <c r="FY19" i="5" l="1"/>
  <c r="D165" i="7"/>
  <c r="FZ5" i="5"/>
  <c r="Y165" i="7" l="1"/>
  <c r="FZ18" i="5"/>
  <c r="FZ19" i="5" l="1"/>
  <c r="D166" i="7"/>
  <c r="GA5" i="5"/>
  <c r="Y166" i="7" l="1"/>
  <c r="GA18" i="5"/>
  <c r="GA19" i="5" l="1"/>
  <c r="D167" i="7"/>
  <c r="GB5" i="5"/>
  <c r="Y167" i="7" l="1"/>
  <c r="GB18" i="5"/>
  <c r="GB19" i="5" l="1"/>
  <c r="D168" i="7"/>
  <c r="GC5" i="5"/>
  <c r="Y168" i="7" l="1"/>
  <c r="GC18" i="5"/>
  <c r="GC19" i="5" l="1"/>
  <c r="D169" i="7"/>
  <c r="GD5" i="5"/>
  <c r="Y169" i="7" l="1"/>
  <c r="GD18" i="5"/>
  <c r="GD19" i="5" l="1"/>
  <c r="D170" i="7"/>
  <c r="GE5" i="5"/>
  <c r="Y170" i="7" l="1"/>
  <c r="GE18" i="5"/>
  <c r="GE19" i="5" l="1"/>
  <c r="D171" i="7"/>
  <c r="GF5" i="5"/>
  <c r="Y171" i="7" l="1"/>
  <c r="GF18" i="5"/>
  <c r="GF19" i="5" l="1"/>
  <c r="D172" i="7"/>
  <c r="GG5" i="5"/>
  <c r="Y172" i="7" l="1"/>
  <c r="GG18" i="5"/>
  <c r="GG19" i="5" l="1"/>
  <c r="D173" i="7"/>
  <c r="GH5" i="5"/>
  <c r="Y173" i="7" l="1"/>
  <c r="GH18" i="5"/>
  <c r="GH19" i="5" l="1"/>
  <c r="D174" i="7"/>
  <c r="P18" i="5"/>
  <c r="GI5" i="5"/>
  <c r="P19" i="5" l="1"/>
  <c r="Y174" i="7"/>
  <c r="Q5" i="5"/>
  <c r="GI18" i="5"/>
  <c r="GI19" i="5" l="1"/>
  <c r="D175" i="7"/>
  <c r="GJ5" i="5"/>
  <c r="Y175" i="7" l="1"/>
  <c r="GJ18" i="5"/>
  <c r="GJ19" i="5" l="1"/>
  <c r="D176" i="7"/>
  <c r="GK5" i="5"/>
  <c r="Y176" i="7" l="1"/>
  <c r="GK18" i="5"/>
  <c r="GK19" i="5" l="1"/>
  <c r="D177" i="7"/>
  <c r="GL5" i="5"/>
  <c r="Y177" i="7" l="1"/>
  <c r="GL18" i="5"/>
  <c r="GL19" i="5" l="1"/>
  <c r="D178" i="7"/>
  <c r="GM5" i="5"/>
  <c r="Y178" i="7" l="1"/>
  <c r="GM18" i="5"/>
  <c r="GM19" i="5" l="1"/>
  <c r="D179" i="7"/>
  <c r="GN5" i="5"/>
  <c r="Y179" i="7" l="1"/>
  <c r="GN18" i="5"/>
  <c r="GN19" i="5" l="1"/>
  <c r="D180" i="7"/>
  <c r="GO5" i="5"/>
  <c r="Y180" i="7" l="1"/>
  <c r="GO18" i="5"/>
  <c r="GO19" i="5" l="1"/>
  <c r="D181" i="7"/>
  <c r="GP5" i="5"/>
  <c r="Y181" i="7" l="1"/>
  <c r="GP18" i="5"/>
  <c r="GP19" i="5" l="1"/>
  <c r="D182" i="7"/>
  <c r="GQ5" i="5"/>
  <c r="Y182" i="7" l="1"/>
  <c r="GQ18" i="5"/>
  <c r="GQ19" i="5" l="1"/>
  <c r="D183" i="7"/>
  <c r="GR5" i="5"/>
  <c r="Y183" i="7" l="1"/>
  <c r="GR18" i="5"/>
  <c r="GR19" i="5" l="1"/>
  <c r="D184" i="7"/>
  <c r="GS5" i="5"/>
  <c r="Y184" i="7" l="1"/>
  <c r="GS18" i="5"/>
  <c r="GS19" i="5" l="1"/>
  <c r="D185" i="7"/>
  <c r="GT5" i="5"/>
  <c r="Y185" i="7" l="1"/>
  <c r="GT18" i="5"/>
  <c r="GT19" i="5" l="1"/>
  <c r="D186" i="7"/>
  <c r="Q18" i="5"/>
  <c r="GU5" i="5"/>
  <c r="Q19" i="5" l="1"/>
  <c r="Y186" i="7"/>
  <c r="GU18" i="5"/>
  <c r="R5" i="5"/>
  <c r="GU19" i="5" l="1"/>
  <c r="D187" i="7"/>
  <c r="GV5" i="5"/>
  <c r="Y187" i="7" l="1"/>
  <c r="GV18" i="5"/>
  <c r="GV19" i="5" l="1"/>
  <c r="D188" i="7"/>
  <c r="GW5" i="5"/>
  <c r="Y188" i="7" l="1"/>
  <c r="GW18" i="5"/>
  <c r="GW19" i="5" l="1"/>
  <c r="D189" i="7"/>
  <c r="GX5" i="5"/>
  <c r="Y189" i="7" l="1"/>
  <c r="GX18" i="5"/>
  <c r="GX19" i="5" l="1"/>
  <c r="D190" i="7"/>
  <c r="GY5" i="5"/>
  <c r="Y190" i="7" l="1"/>
  <c r="GY18" i="5"/>
  <c r="GY19" i="5" l="1"/>
  <c r="D191" i="7"/>
  <c r="GZ5" i="5"/>
  <c r="Y191" i="7" l="1"/>
  <c r="GZ18" i="5"/>
  <c r="GZ19" i="5" l="1"/>
  <c r="D192" i="7"/>
  <c r="HA5" i="5"/>
  <c r="Y192" i="7" l="1"/>
  <c r="HA18" i="5"/>
  <c r="HA19" i="5" l="1"/>
  <c r="D193" i="7"/>
  <c r="HB5" i="5"/>
  <c r="Y193" i="7" l="1"/>
  <c r="HB18" i="5"/>
  <c r="HB19" i="5" l="1"/>
  <c r="D194" i="7"/>
  <c r="HC5" i="5"/>
  <c r="Y194" i="7" l="1"/>
  <c r="HC18" i="5"/>
  <c r="HC19" i="5" l="1"/>
  <c r="D195" i="7"/>
  <c r="HD5" i="5"/>
  <c r="Y195" i="7" l="1"/>
  <c r="HD18" i="5"/>
  <c r="HD19" i="5" l="1"/>
  <c r="D196" i="7"/>
  <c r="HE5" i="5"/>
  <c r="Y196" i="7" l="1"/>
  <c r="HE18" i="5"/>
  <c r="HE19" i="5" l="1"/>
  <c r="D197" i="7"/>
  <c r="HF5" i="5"/>
  <c r="Y197" i="7" l="1"/>
  <c r="HF18" i="5"/>
  <c r="HF19" i="5" l="1"/>
  <c r="D198" i="7"/>
  <c r="HG5" i="5"/>
  <c r="R18" i="5"/>
  <c r="R19" i="5" l="1"/>
  <c r="Y198" i="7"/>
  <c r="HG18" i="5"/>
  <c r="S5" i="5"/>
  <c r="HG19" i="5" l="1"/>
  <c r="D199" i="7"/>
  <c r="HH5" i="5"/>
  <c r="Y199" i="7" l="1"/>
  <c r="HH18" i="5"/>
  <c r="HH19" i="5" l="1"/>
  <c r="D200" i="7"/>
  <c r="HI5" i="5"/>
  <c r="Y200" i="7" l="1"/>
  <c r="HI18" i="5"/>
  <c r="HI19" i="5" l="1"/>
  <c r="D201" i="7"/>
  <c r="HJ5" i="5"/>
  <c r="Y201" i="7" l="1"/>
  <c r="HJ18" i="5"/>
  <c r="HJ19" i="5" l="1"/>
  <c r="D202" i="7"/>
  <c r="HK5" i="5"/>
  <c r="Y202" i="7" l="1"/>
  <c r="HK18" i="5"/>
  <c r="HK19" i="5" l="1"/>
  <c r="D203" i="7"/>
  <c r="HL5" i="5"/>
  <c r="Y203" i="7" l="1"/>
  <c r="HL18" i="5"/>
  <c r="HL19" i="5" l="1"/>
  <c r="D204" i="7"/>
  <c r="HM5" i="5"/>
  <c r="Y204" i="7" l="1"/>
  <c r="HM18" i="5"/>
  <c r="HM19" i="5" l="1"/>
  <c r="D205" i="7"/>
  <c r="HN5" i="5"/>
  <c r="Y205" i="7" l="1"/>
  <c r="HN18" i="5"/>
  <c r="HN19" i="5" l="1"/>
  <c r="D206" i="7"/>
  <c r="HO5" i="5"/>
  <c r="Y206" i="7" l="1"/>
  <c r="D207" i="7" s="1"/>
  <c r="HP5" i="5"/>
  <c r="HO18" i="5"/>
  <c r="Y207" i="7" l="1"/>
  <c r="S18" i="5"/>
  <c r="S19" i="5" s="1"/>
  <c r="HO19" i="5"/>
  <c r="HP18" i="5"/>
  <c r="D208" i="7" l="1"/>
  <c r="HQ5" i="5"/>
  <c r="Y208" i="7" l="1"/>
  <c r="HQ18" i="5"/>
  <c r="D209" i="7" l="1"/>
  <c r="HR5" i="5"/>
  <c r="Y209" i="7" l="1"/>
  <c r="HR1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Nyamanga, Oscar</author>
  </authors>
  <commentList>
    <comment ref="EM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Nyamanga, Oscar:</t>
        </r>
        <r>
          <rPr>
            <sz val="9"/>
            <color indexed="81"/>
            <rFont val="Tahoma"/>
            <family val="2"/>
          </rPr>
          <t xml:space="preserve">
Kenya sugar board reports April production at 26kMT. This does not prompt adjustment of SnD as we expect the figures to balance at the end of the year. </t>
        </r>
      </text>
    </comment>
  </commentList>
</comments>
</file>

<file path=xl/sharedStrings.xml><?xml version="1.0" encoding="utf-8"?>
<sst xmlns="http://schemas.openxmlformats.org/spreadsheetml/2006/main" count="458" uniqueCount="162">
  <si>
    <t>Dec</t>
  </si>
  <si>
    <t>Jan</t>
  </si>
  <si>
    <t>Feb</t>
  </si>
  <si>
    <t>March</t>
  </si>
  <si>
    <t>April</t>
  </si>
  <si>
    <t>May</t>
  </si>
  <si>
    <t>June</t>
  </si>
  <si>
    <t>July</t>
  </si>
  <si>
    <t>Aug</t>
  </si>
  <si>
    <t>Oct</t>
  </si>
  <si>
    <t>Nov</t>
  </si>
  <si>
    <t>Production</t>
  </si>
  <si>
    <t>Consumption</t>
  </si>
  <si>
    <t>Imports</t>
  </si>
  <si>
    <t>Years</t>
  </si>
  <si>
    <t>Months</t>
  </si>
  <si>
    <t>Sep</t>
  </si>
  <si>
    <t>1.</t>
  </si>
  <si>
    <t>For Tel Quel to Raw conversion, TQ ending stocks are converted to raw value at the end of each month.</t>
  </si>
  <si>
    <t>Hence a possible discrepency between SnD items for raw value SnD as ending and beginning stocks are linked to the Tel Quel value and not to the Raw Value SnD</t>
  </si>
  <si>
    <t>Year</t>
  </si>
  <si>
    <t>Month</t>
  </si>
  <si>
    <t>Crop Year</t>
  </si>
  <si>
    <t>check</t>
  </si>
  <si>
    <t>Mar</t>
  </si>
  <si>
    <t>Apr</t>
  </si>
  <si>
    <t>Jun</t>
  </si>
  <si>
    <t>Jul</t>
  </si>
  <si>
    <t xml:space="preserve">other HQW </t>
  </si>
  <si>
    <t>Map</t>
  </si>
  <si>
    <t>Province</t>
  </si>
  <si>
    <t>Capital</t>
  </si>
  <si>
    <t>Area in</t>
  </si>
  <si>
    <t>Population*</t>
  </si>
  <si>
    <t>Previous province</t>
  </si>
  <si>
    <t>Time zone</t>
  </si>
  <si>
    <t>Kinshasa</t>
  </si>
  <si>
    <t>9,965 (3,848)</t>
  </si>
  <si>
    <t>UTC+1</t>
  </si>
  <si>
    <t>North Kivu</t>
  </si>
  <si>
    <t>Goma</t>
  </si>
  <si>
    <t>59,483 (22,967)</t>
  </si>
  <si>
    <t>UTC+2</t>
  </si>
  <si>
    <t>South Kivu</t>
  </si>
  <si>
    <t>Bukavu</t>
  </si>
  <si>
    <t>65,070 (25,120)</t>
  </si>
  <si>
    <t>Kongo Central</t>
  </si>
  <si>
    <t>Matadi</t>
  </si>
  <si>
    <t>53,929 (20,822)</t>
  </si>
  <si>
    <t>Kwilu</t>
  </si>
  <si>
    <t>Kikwit</t>
  </si>
  <si>
    <t>78,219 (30,201)</t>
  </si>
  <si>
    <t>Bandundu</t>
  </si>
  <si>
    <t>Ituri</t>
  </si>
  <si>
    <t>Bunia</t>
  </si>
  <si>
    <t>65,658 (25,351)</t>
  </si>
  <si>
    <t>Orientale</t>
  </si>
  <si>
    <t>Haut-Katanga</t>
  </si>
  <si>
    <t>Lubumbashi</t>
  </si>
  <si>
    <t>132,425 (51,130)</t>
  </si>
  <si>
    <t>Katanga</t>
  </si>
  <si>
    <t>Kasaï</t>
  </si>
  <si>
    <t>Luebo</t>
  </si>
  <si>
    <t>95,631 (36,923)</t>
  </si>
  <si>
    <t>Kasaï-Occidental</t>
  </si>
  <si>
    <t>Kasaï-Central</t>
  </si>
  <si>
    <t>Kananga</t>
  </si>
  <si>
    <t>59,111 (22,823)</t>
  </si>
  <si>
    <t>Sud-Ubangi</t>
  </si>
  <si>
    <t>Gemena</t>
  </si>
  <si>
    <t>51,648 (19,941)</t>
  </si>
  <si>
    <t>Équateur</t>
  </si>
  <si>
    <t>Kasaï-Oriental</t>
  </si>
  <si>
    <t>Mbuji-Mayi</t>
  </si>
  <si>
    <t>9,481 (3,661)</t>
  </si>
  <si>
    <t>Tshopo</t>
  </si>
  <si>
    <t>Kisangani</t>
  </si>
  <si>
    <t>199,567 (77,053)</t>
  </si>
  <si>
    <t>Haut-Lomami</t>
  </si>
  <si>
    <t>Kamina</t>
  </si>
  <si>
    <t>108,204 (41,778)</t>
  </si>
  <si>
    <t>Tanganyika</t>
  </si>
  <si>
    <t>Kalemie</t>
  </si>
  <si>
    <t>134,940 (52,100)</t>
  </si>
  <si>
    <t>Maniema</t>
  </si>
  <si>
    <t>Kindu</t>
  </si>
  <si>
    <t>132,520 (51,170)</t>
  </si>
  <si>
    <t>Lomami</t>
  </si>
  <si>
    <t>Kabinda</t>
  </si>
  <si>
    <t>56,010 (21,630)</t>
  </si>
  <si>
    <t>Kwango</t>
  </si>
  <si>
    <t>Kenge</t>
  </si>
  <si>
    <t>89,974 (34,739)</t>
  </si>
  <si>
    <t>Haut-Uele</t>
  </si>
  <si>
    <t>Isiro</t>
  </si>
  <si>
    <t>89,683 (34,627)</t>
  </si>
  <si>
    <t>Mongala</t>
  </si>
  <si>
    <t>Lisala</t>
  </si>
  <si>
    <t>58,141 (22,448)</t>
  </si>
  <si>
    <t>Mai-Ndombe</t>
  </si>
  <si>
    <t>Inongo</t>
  </si>
  <si>
    <t>127,465 (49,215)</t>
  </si>
  <si>
    <t>Lualaba</t>
  </si>
  <si>
    <t>Kolwezi</t>
  </si>
  <si>
    <t>121,308 (46,837)</t>
  </si>
  <si>
    <t>Mbandaka</t>
  </si>
  <si>
    <t>103,902 (40,117)</t>
  </si>
  <si>
    <t>Nord-Ubangi</t>
  </si>
  <si>
    <t>Gbadolite</t>
  </si>
  <si>
    <t>56,644 (21,870)</t>
  </si>
  <si>
    <t>Sankuru</t>
  </si>
  <si>
    <t>Lusambo</t>
  </si>
  <si>
    <t>105,000 (41,000)</t>
  </si>
  <si>
    <t>Tshuapa</t>
  </si>
  <si>
    <t>Boende</t>
  </si>
  <si>
    <t>132,940 (51,330)</t>
  </si>
  <si>
    <t>Bas-Uele</t>
  </si>
  <si>
    <t>Buta</t>
  </si>
  <si>
    <t>148,331 (57,271)</t>
  </si>
  <si>
    <t>w</t>
  </si>
  <si>
    <t>e</t>
  </si>
  <si>
    <t>EasternDRC!</t>
  </si>
  <si>
    <r>
      <t>Kinshasa</t>
    </r>
    <r>
      <rPr>
        <vertAlign val="superscript"/>
        <sz val="8"/>
        <color rgb="FF0B0080"/>
        <rFont val="Calibri"/>
        <family val="2"/>
      </rPr>
      <t>[1]</t>
    </r>
  </si>
  <si>
    <r>
      <t>Bas-Congo</t>
    </r>
    <r>
      <rPr>
        <vertAlign val="superscript"/>
        <sz val="8"/>
        <color rgb="FF0B0080"/>
        <rFont val="Calibri"/>
        <family val="2"/>
      </rPr>
      <t>[1]</t>
    </r>
  </si>
  <si>
    <r>
      <t>Maniema</t>
    </r>
    <r>
      <rPr>
        <vertAlign val="superscript"/>
        <sz val="8"/>
        <color rgb="FF0B0080"/>
        <rFont val="Calibri"/>
        <family val="2"/>
      </rPr>
      <t>[1]</t>
    </r>
  </si>
  <si>
    <r>
      <t>South Kivu</t>
    </r>
    <r>
      <rPr>
        <vertAlign val="superscript"/>
        <sz val="8"/>
        <color rgb="FF0B0080"/>
        <rFont val="Calibri"/>
        <family val="2"/>
      </rPr>
      <t>[1]</t>
    </r>
  </si>
  <si>
    <r>
      <t>North Kivu</t>
    </r>
    <r>
      <rPr>
        <vertAlign val="superscript"/>
        <sz val="8"/>
        <color rgb="FF0B0080"/>
        <rFont val="Calibri"/>
        <family val="2"/>
      </rPr>
      <t>[1]</t>
    </r>
  </si>
  <si>
    <r>
      <t>km</t>
    </r>
    <r>
      <rPr>
        <b/>
        <vertAlign val="superscript"/>
        <sz val="8"/>
        <rFont val="Calibri"/>
        <family val="2"/>
      </rPr>
      <t>2</t>
    </r>
    <r>
      <rPr>
        <b/>
        <sz val="11"/>
        <rFont val="Calibri"/>
        <family val="2"/>
      </rPr>
      <t> (sq mi)</t>
    </r>
  </si>
  <si>
    <t>Opening Stock</t>
  </si>
  <si>
    <t>High-Quality(White) Exp</t>
  </si>
  <si>
    <t>High-Quality(White) Imp</t>
  </si>
  <si>
    <t>Closing Stock</t>
  </si>
  <si>
    <t>High-Quality(White) Cons</t>
  </si>
  <si>
    <t>High-Quality(White) Prod</t>
  </si>
  <si>
    <t>Re-Exports</t>
  </si>
  <si>
    <t>Data</t>
  </si>
  <si>
    <t>Consumption data has been estimated using the trade flows and production statistics.</t>
  </si>
  <si>
    <t>We've used two main aspects to forecast sugar consumption growth, namely: Population growth and Economic growth.</t>
  </si>
  <si>
    <t>Country Statistics</t>
  </si>
  <si>
    <t>Annual Consumption Growth</t>
  </si>
  <si>
    <t>Comments</t>
  </si>
  <si>
    <t>About 80% of all sugar imports come from Zambia</t>
  </si>
  <si>
    <t>Data obtained from analysis of F.O Licht records, UN ComTrade, market surveys, and our trading partners.</t>
  </si>
  <si>
    <t>Eastern DRC</t>
  </si>
  <si>
    <t xml:space="preserve">Eastern DR Congo comprises of Lomami, South Kivu, North Kivu, Ituri, Haut-Uele, Shopo, Bas-Uele, Tanganyika, Haut-Lomami, and Haut-Katanga provinces (from the Kivu, Orientale, Katanga, and </t>
  </si>
  <si>
    <t>Kasai regions).</t>
  </si>
  <si>
    <t>Bagged VHP/LQW Prod</t>
  </si>
  <si>
    <t>Bagged VHP/LQW Exp</t>
  </si>
  <si>
    <t>Bagged VHP/LQW Cons</t>
  </si>
  <si>
    <t>Bagged VHP/LQW Imp</t>
  </si>
  <si>
    <t>Bagged VHP exports</t>
  </si>
  <si>
    <t>Bagged VHP imp from Zambia</t>
  </si>
  <si>
    <t>Bagged VHP imp from Uganda</t>
  </si>
  <si>
    <t>HQW Imp INDIA/Brazil</t>
  </si>
  <si>
    <t>Bagged VHP imp from mozambique/other SADC</t>
  </si>
  <si>
    <t>The population of Eastern DR Congo as of April 2022 is 38million and the median age is 17 years &lt; Worldometers</t>
  </si>
  <si>
    <t>The annual population growth is 3.2%</t>
  </si>
  <si>
    <t>The average annual sugar consumption growth is 2%</t>
  </si>
  <si>
    <t>The calculated sugar consumption per capita in 2022 was 6.1kg.</t>
  </si>
  <si>
    <t>LQW imp from world market</t>
  </si>
  <si>
    <t>Total HQW Thailand/Zambia</t>
  </si>
  <si>
    <t>Point.Forecast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</si>
</sst>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#,##0.0_);[Red]\(#,##0.0\)"/>
    <numFmt numFmtId="166" formatCode="dd/mm/yyyy;@"/>
  </numFmts>
  <fonts count="30" x14ac:knownFonts="1">
    <font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Arial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u/>
      <sz val="10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  <scheme val="minor"/>
    </font>
    <font>
      <u/>
      <sz val="11"/>
      <color theme="10"/>
      <name val="Calibri"/>
      <family val="2"/>
    </font>
    <font>
      <sz val="11"/>
      <color rgb="FF222222"/>
      <name val="Calibri"/>
      <family val="2"/>
    </font>
    <font>
      <sz val="11"/>
      <color rgb="FF0B0080"/>
      <name val="Calibri"/>
      <family val="2"/>
    </font>
    <font>
      <vertAlign val="superscript"/>
      <sz val="8"/>
      <color rgb="FF0B0080"/>
      <name val="Calibri"/>
      <family val="2"/>
    </font>
    <font>
      <b/>
      <sz val="11"/>
      <name val="Calibri"/>
      <family val="2"/>
    </font>
    <font>
      <b/>
      <vertAlign val="superscript"/>
      <sz val="8"/>
      <name val="Calibri"/>
      <family val="2"/>
    </font>
    <font>
      <sz val="10"/>
      <color theme="1"/>
      <name val="Arial"/>
      <family val="2"/>
      <scheme val="major"/>
    </font>
    <font>
      <b/>
      <sz val="10"/>
      <color theme="3"/>
      <name val="Arial"/>
      <family val="2"/>
      <scheme val="major"/>
    </font>
    <font>
      <i/>
      <sz val="10"/>
      <color theme="1"/>
      <name val="Arial"/>
      <family val="2"/>
      <scheme val="maj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b/>
      <u/>
      <sz val="10"/>
      <color theme="1"/>
      <name val="Arial"/>
      <family val="2"/>
      <scheme val="major"/>
    </font>
    <font>
      <sz val="10"/>
      <color theme="0"/>
      <name val="Arial"/>
      <family val="2"/>
      <scheme val="major"/>
    </font>
    <font>
      <sz val="10"/>
      <color theme="2"/>
      <name val="Arial"/>
      <family val="2"/>
      <scheme val="major"/>
    </font>
    <font>
      <i/>
      <sz val="10"/>
      <color theme="2"/>
      <name val="Arial"/>
      <family val="2"/>
      <scheme val="major"/>
    </font>
    <font>
      <b/>
      <i/>
      <u/>
      <sz val="10"/>
      <color rgb="FF000000"/>
      <name val="Arial"/>
      <family val="2"/>
      <scheme val="major"/>
    </font>
    <font>
      <sz val="10"/>
      <color rgb="FFFF0000"/>
      <name val="Arial"/>
      <family val="2"/>
      <scheme val="major"/>
    </font>
    <font>
      <i/>
      <sz val="10"/>
      <color rgb="FFFF0000"/>
      <name val="Arial"/>
      <family val="2"/>
      <scheme val="major"/>
    </font>
    <font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dash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auto="1"/>
      </top>
      <bottom style="hair">
        <color indexed="64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dotted">
        <color rgb="FF000000"/>
      </top>
      <bottom style="dotted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tted">
        <color rgb="FF000000"/>
      </bottom>
      <diagonal/>
    </border>
  </borders>
  <cellStyleXfs count="7">
    <xf numFmtId="0" fontId="0" fillId="0" borderId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34">
    <xf numFmtId="0" fontId="0" fillId="0" borderId="0" xfId="0"/>
    <xf numFmtId="0" fontId="6" fillId="0" borderId="0" xfId="0" quotePrefix="1" applyFont="1" applyAlignment="1">
      <alignment horizontal="right"/>
    </xf>
    <xf numFmtId="0" fontId="7" fillId="0" borderId="0" xfId="0" applyFont="1"/>
    <xf numFmtId="0" fontId="8" fillId="0" borderId="0" xfId="0" applyFont="1"/>
    <xf numFmtId="0" fontId="8" fillId="0" borderId="0" xfId="0" applyFont="1" applyAlignment="1"/>
    <xf numFmtId="0" fontId="7" fillId="0" borderId="0" xfId="0" applyFont="1" applyAlignment="1"/>
    <xf numFmtId="9" fontId="7" fillId="0" borderId="0" xfId="5" applyFont="1"/>
    <xf numFmtId="0" fontId="9" fillId="0" borderId="0" xfId="0" applyFont="1" applyFill="1" applyBorder="1"/>
    <xf numFmtId="0" fontId="15" fillId="5" borderId="19" xfId="0" applyFont="1" applyFill="1" applyBorder="1" applyAlignment="1">
      <alignment horizontal="center" vertical="center" wrapText="1"/>
    </xf>
    <xf numFmtId="0" fontId="15" fillId="5" borderId="20" xfId="0" applyFont="1" applyFill="1" applyBorder="1" applyAlignment="1">
      <alignment horizontal="center" vertical="center" wrapText="1"/>
    </xf>
    <xf numFmtId="0" fontId="12" fillId="4" borderId="18" xfId="0" applyFont="1" applyFill="1" applyBorder="1" applyAlignment="1">
      <alignment horizontal="center" vertical="center" wrapText="1"/>
    </xf>
    <xf numFmtId="0" fontId="11" fillId="4" borderId="18" xfId="6" applyFont="1" applyFill="1" applyBorder="1" applyAlignment="1">
      <alignment vertical="center" wrapText="1"/>
    </xf>
    <xf numFmtId="0" fontId="12" fillId="4" borderId="18" xfId="0" applyFont="1" applyFill="1" applyBorder="1" applyAlignment="1">
      <alignment horizontal="right" vertical="center" wrapText="1"/>
    </xf>
    <xf numFmtId="3" fontId="12" fillId="4" borderId="18" xfId="0" applyNumberFormat="1" applyFont="1" applyFill="1" applyBorder="1" applyAlignment="1">
      <alignment horizontal="right" vertical="center" wrapText="1"/>
    </xf>
    <xf numFmtId="0" fontId="13" fillId="4" borderId="18" xfId="0" applyFont="1" applyFill="1" applyBorder="1" applyAlignment="1">
      <alignment vertical="center" wrapText="1"/>
    </xf>
    <xf numFmtId="0" fontId="12" fillId="4" borderId="18" xfId="0" applyFont="1" applyFill="1" applyBorder="1" applyAlignment="1">
      <alignment vertical="center" wrapText="1"/>
    </xf>
    <xf numFmtId="0" fontId="17" fillId="0" borderId="10" xfId="0" applyFont="1" applyBorder="1" applyAlignment="1">
      <alignment horizontal="left"/>
    </xf>
    <xf numFmtId="1" fontId="17" fillId="0" borderId="8" xfId="0" applyNumberFormat="1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1" fontId="17" fillId="0" borderId="9" xfId="0" applyNumberFormat="1" applyFont="1" applyBorder="1" applyAlignment="1">
      <alignment horizontal="center"/>
    </xf>
    <xf numFmtId="0" fontId="17" fillId="0" borderId="0" xfId="0" applyFont="1"/>
    <xf numFmtId="2" fontId="17" fillId="3" borderId="3" xfId="0" applyNumberFormat="1" applyFont="1" applyFill="1" applyBorder="1" applyAlignment="1">
      <alignment horizontal="left"/>
    </xf>
    <xf numFmtId="0" fontId="17" fillId="3" borderId="0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3" borderId="0" xfId="0" applyFont="1" applyFill="1"/>
    <xf numFmtId="0" fontId="17" fillId="5" borderId="12" xfId="0" applyFont="1" applyFill="1" applyBorder="1" applyAlignment="1">
      <alignment horizontal="left"/>
    </xf>
    <xf numFmtId="0" fontId="18" fillId="5" borderId="1" xfId="0" applyFont="1" applyFill="1" applyBorder="1"/>
    <xf numFmtId="0" fontId="17" fillId="5" borderId="0" xfId="0" applyFont="1" applyFill="1" applyBorder="1"/>
    <xf numFmtId="0" fontId="17" fillId="5" borderId="4" xfId="0" applyFont="1" applyFill="1" applyBorder="1"/>
    <xf numFmtId="0" fontId="17" fillId="5" borderId="0" xfId="0" applyFont="1" applyFill="1"/>
    <xf numFmtId="0" fontId="18" fillId="0" borderId="2" xfId="0" applyFont="1" applyBorder="1"/>
    <xf numFmtId="3" fontId="17" fillId="0" borderId="0" xfId="0" applyNumberFormat="1" applyFont="1" applyBorder="1" applyAlignment="1">
      <alignment horizontal="right"/>
    </xf>
    <xf numFmtId="3" fontId="17" fillId="0" borderId="5" xfId="0" applyNumberFormat="1" applyFont="1" applyBorder="1" applyAlignment="1">
      <alignment horizontal="right"/>
    </xf>
    <xf numFmtId="3" fontId="17" fillId="0" borderId="6" xfId="0" applyNumberFormat="1" applyFont="1" applyBorder="1" applyAlignment="1">
      <alignment horizontal="right"/>
    </xf>
    <xf numFmtId="0" fontId="17" fillId="0" borderId="0" xfId="0" applyFont="1" applyFill="1"/>
    <xf numFmtId="0" fontId="19" fillId="0" borderId="0" xfId="0" applyFont="1" applyFill="1" applyBorder="1" applyAlignment="1">
      <alignment horizontal="right"/>
    </xf>
    <xf numFmtId="0" fontId="19" fillId="0" borderId="3" xfId="0" applyFont="1" applyFill="1" applyBorder="1" applyAlignment="1">
      <alignment horizontal="left"/>
    </xf>
    <xf numFmtId="0" fontId="17" fillId="0" borderId="0" xfId="0" applyFont="1" applyFill="1" applyBorder="1"/>
    <xf numFmtId="0" fontId="21" fillId="0" borderId="0" xfId="0" applyFont="1" applyAlignment="1">
      <alignment vertical="center"/>
    </xf>
    <xf numFmtId="0" fontId="22" fillId="0" borderId="0" xfId="0" applyFont="1"/>
    <xf numFmtId="0" fontId="20" fillId="3" borderId="21" xfId="0" applyFont="1" applyFill="1" applyBorder="1" applyAlignment="1">
      <alignment horizontal="left"/>
    </xf>
    <xf numFmtId="0" fontId="20" fillId="3" borderId="22" xfId="0" applyFont="1" applyFill="1" applyBorder="1"/>
    <xf numFmtId="3" fontId="20" fillId="3" borderId="22" xfId="0" applyNumberFormat="1" applyFont="1" applyFill="1" applyBorder="1" applyAlignment="1">
      <alignment horizontal="right"/>
    </xf>
    <xf numFmtId="3" fontId="22" fillId="3" borderId="22" xfId="0" applyNumberFormat="1" applyFont="1" applyFill="1" applyBorder="1" applyAlignment="1">
      <alignment horizontal="right"/>
    </xf>
    <xf numFmtId="3" fontId="20" fillId="3" borderId="23" xfId="0" applyNumberFormat="1" applyFont="1" applyFill="1" applyBorder="1" applyAlignment="1">
      <alignment horizontal="right"/>
    </xf>
    <xf numFmtId="0" fontId="20" fillId="0" borderId="13" xfId="0" applyFont="1" applyBorder="1"/>
    <xf numFmtId="0" fontId="20" fillId="0" borderId="2" xfId="0" applyFont="1" applyBorder="1"/>
    <xf numFmtId="0" fontId="20" fillId="0" borderId="2" xfId="0" applyFont="1" applyFill="1" applyBorder="1"/>
    <xf numFmtId="0" fontId="20" fillId="0" borderId="0" xfId="0" applyFont="1"/>
    <xf numFmtId="0" fontId="17" fillId="5" borderId="7" xfId="0" applyFont="1" applyFill="1" applyBorder="1" applyAlignment="1">
      <alignment horizontal="center"/>
    </xf>
    <xf numFmtId="38" fontId="17" fillId="5" borderId="7" xfId="0" applyNumberFormat="1" applyFont="1" applyFill="1" applyBorder="1" applyAlignment="1">
      <alignment horizontal="center"/>
    </xf>
    <xf numFmtId="165" fontId="17" fillId="5" borderId="7" xfId="0" applyNumberFormat="1" applyFont="1" applyFill="1" applyBorder="1"/>
    <xf numFmtId="38" fontId="17" fillId="5" borderId="7" xfId="0" applyNumberFormat="1" applyFont="1" applyFill="1" applyBorder="1"/>
    <xf numFmtId="0" fontId="17" fillId="3" borderId="7" xfId="0" applyFont="1" applyFill="1" applyBorder="1" applyAlignment="1">
      <alignment horizontal="center" vertical="center"/>
    </xf>
    <xf numFmtId="38" fontId="17" fillId="3" borderId="16" xfId="0" applyNumberFormat="1" applyFont="1" applyFill="1" applyBorder="1" applyAlignment="1">
      <alignment horizontal="center" vertical="center"/>
    </xf>
    <xf numFmtId="38" fontId="19" fillId="3" borderId="16" xfId="0" applyNumberFormat="1" applyFont="1" applyFill="1" applyBorder="1" applyAlignment="1">
      <alignment horizontal="right" vertical="center"/>
    </xf>
    <xf numFmtId="38" fontId="17" fillId="3" borderId="16" xfId="0" applyNumberFormat="1" applyFont="1" applyFill="1" applyBorder="1" applyAlignment="1">
      <alignment horizontal="center" vertical="center" wrapText="1"/>
    </xf>
    <xf numFmtId="38" fontId="19" fillId="3" borderId="16" xfId="0" applyNumberFormat="1" applyFont="1" applyFill="1" applyBorder="1" applyAlignment="1">
      <alignment horizontal="left" vertical="center"/>
    </xf>
    <xf numFmtId="38" fontId="19" fillId="3" borderId="16" xfId="0" applyNumberFormat="1" applyFont="1" applyFill="1" applyBorder="1" applyAlignment="1">
      <alignment horizontal="center" vertical="center" wrapText="1"/>
    </xf>
    <xf numFmtId="165" fontId="17" fillId="3" borderId="7" xfId="0" applyNumberFormat="1" applyFont="1" applyFill="1" applyBorder="1" applyAlignment="1">
      <alignment vertical="center"/>
    </xf>
    <xf numFmtId="38" fontId="17" fillId="3" borderId="7" xfId="0" applyNumberFormat="1" applyFont="1" applyFill="1" applyBorder="1" applyAlignment="1">
      <alignment vertical="center"/>
    </xf>
    <xf numFmtId="0" fontId="17" fillId="2" borderId="0" xfId="0" applyFont="1" applyFill="1" applyBorder="1" applyAlignment="1">
      <alignment horizontal="center"/>
    </xf>
    <xf numFmtId="14" fontId="17" fillId="2" borderId="0" xfId="0" applyNumberFormat="1" applyFont="1" applyFill="1" applyBorder="1" applyAlignment="1">
      <alignment horizontal="center"/>
    </xf>
    <xf numFmtId="38" fontId="17" fillId="2" borderId="0" xfId="0" applyNumberFormat="1" applyFont="1" applyFill="1" applyBorder="1" applyAlignment="1">
      <alignment horizontal="center"/>
    </xf>
    <xf numFmtId="38" fontId="23" fillId="2" borderId="0" xfId="0" applyNumberFormat="1" applyFont="1" applyFill="1" applyBorder="1" applyAlignment="1">
      <alignment horizontal="center"/>
    </xf>
    <xf numFmtId="165" fontId="17" fillId="2" borderId="0" xfId="0" applyNumberFormat="1" applyFont="1" applyFill="1" applyBorder="1"/>
    <xf numFmtId="38" fontId="17" fillId="2" borderId="0" xfId="0" applyNumberFormat="1" applyFont="1" applyFill="1" applyBorder="1"/>
    <xf numFmtId="0" fontId="17" fillId="2" borderId="17" xfId="0" applyFont="1" applyFill="1" applyBorder="1" applyAlignment="1">
      <alignment horizontal="center"/>
    </xf>
    <xf numFmtId="14" fontId="17" fillId="2" borderId="17" xfId="0" applyNumberFormat="1" applyFont="1" applyFill="1" applyBorder="1" applyAlignment="1">
      <alignment horizontal="center"/>
    </xf>
    <xf numFmtId="38" fontId="17" fillId="2" borderId="17" xfId="0" applyNumberFormat="1" applyFont="1" applyFill="1" applyBorder="1" applyAlignment="1">
      <alignment horizontal="center"/>
    </xf>
    <xf numFmtId="38" fontId="23" fillId="2" borderId="17" xfId="0" applyNumberFormat="1" applyFont="1" applyFill="1" applyBorder="1" applyAlignment="1">
      <alignment horizontal="center"/>
    </xf>
    <xf numFmtId="38" fontId="17" fillId="2" borderId="17" xfId="0" applyNumberFormat="1" applyFont="1" applyFill="1" applyBorder="1"/>
    <xf numFmtId="0" fontId="17" fillId="2" borderId="1" xfId="0" applyFont="1" applyFill="1" applyBorder="1" applyAlignment="1">
      <alignment horizontal="center"/>
    </xf>
    <xf numFmtId="14" fontId="17" fillId="2" borderId="1" xfId="0" applyNumberFormat="1" applyFont="1" applyFill="1" applyBorder="1" applyAlignment="1">
      <alignment horizontal="center"/>
    </xf>
    <xf numFmtId="38" fontId="17" fillId="2" borderId="1" xfId="0" applyNumberFormat="1" applyFont="1" applyFill="1" applyBorder="1" applyAlignment="1">
      <alignment horizontal="center"/>
    </xf>
    <xf numFmtId="38" fontId="23" fillId="2" borderId="1" xfId="0" applyNumberFormat="1" applyFont="1" applyFill="1" applyBorder="1" applyAlignment="1">
      <alignment horizontal="center"/>
    </xf>
    <xf numFmtId="165" fontId="17" fillId="2" borderId="1" xfId="0" applyNumberFormat="1" applyFont="1" applyFill="1" applyBorder="1"/>
    <xf numFmtId="38" fontId="17" fillId="2" borderId="1" xfId="0" applyNumberFormat="1" applyFont="1" applyFill="1" applyBorder="1"/>
    <xf numFmtId="0" fontId="24" fillId="0" borderId="14" xfId="0" applyFont="1" applyBorder="1"/>
    <xf numFmtId="0" fontId="24" fillId="0" borderId="15" xfId="0" applyFont="1" applyFill="1" applyBorder="1" applyAlignment="1">
      <alignment horizontal="right"/>
    </xf>
    <xf numFmtId="3" fontId="25" fillId="0" borderId="17" xfId="0" applyNumberFormat="1" applyFont="1" applyBorder="1"/>
    <xf numFmtId="3" fontId="25" fillId="0" borderId="15" xfId="0" applyNumberFormat="1" applyFont="1" applyBorder="1"/>
    <xf numFmtId="0" fontId="24" fillId="0" borderId="1" xfId="0" applyFont="1" applyBorder="1"/>
    <xf numFmtId="0" fontId="26" fillId="0" borderId="0" xfId="0" applyFont="1" applyAlignment="1">
      <alignment vertical="center"/>
    </xf>
    <xf numFmtId="0" fontId="20" fillId="3" borderId="0" xfId="0" applyFont="1" applyFill="1" applyBorder="1"/>
    <xf numFmtId="0" fontId="19" fillId="2" borderId="3" xfId="0" applyFont="1" applyFill="1" applyBorder="1" applyAlignment="1">
      <alignment horizontal="left"/>
    </xf>
    <xf numFmtId="0" fontId="19" fillId="2" borderId="0" xfId="0" applyFont="1" applyFill="1" applyBorder="1" applyAlignment="1">
      <alignment horizontal="right"/>
    </xf>
    <xf numFmtId="3" fontId="17" fillId="2" borderId="0" xfId="0" applyNumberFormat="1" applyFont="1" applyFill="1" applyBorder="1" applyAlignment="1">
      <alignment horizontal="right"/>
    </xf>
    <xf numFmtId="3" fontId="17" fillId="2" borderId="5" xfId="0" applyNumberFormat="1" applyFont="1" applyFill="1" applyBorder="1" applyAlignment="1">
      <alignment horizontal="right"/>
    </xf>
    <xf numFmtId="3" fontId="17" fillId="2" borderId="6" xfId="0" applyNumberFormat="1" applyFont="1" applyFill="1" applyBorder="1" applyAlignment="1">
      <alignment horizontal="right"/>
    </xf>
    <xf numFmtId="0" fontId="17" fillId="2" borderId="0" xfId="0" applyFont="1" applyFill="1"/>
    <xf numFmtId="0" fontId="19" fillId="0" borderId="11" xfId="0" applyFont="1" applyBorder="1"/>
    <xf numFmtId="0" fontId="20" fillId="2" borderId="0" xfId="0" applyFont="1" applyFill="1" applyBorder="1" applyAlignment="1">
      <alignment horizontal="center"/>
    </xf>
    <xf numFmtId="0" fontId="20" fillId="2" borderId="17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17" fillId="3" borderId="24" xfId="0" applyFont="1" applyFill="1" applyBorder="1"/>
    <xf numFmtId="0" fontId="17" fillId="3" borderId="25" xfId="0" applyFont="1" applyFill="1" applyBorder="1"/>
    <xf numFmtId="0" fontId="17" fillId="3" borderId="26" xfId="0" applyFont="1" applyFill="1" applyBorder="1"/>
    <xf numFmtId="0" fontId="20" fillId="0" borderId="27" xfId="0" applyFont="1" applyBorder="1"/>
    <xf numFmtId="0" fontId="20" fillId="0" borderId="28" xfId="0" applyFont="1" applyFill="1" applyBorder="1"/>
    <xf numFmtId="3" fontId="20" fillId="3" borderId="29" xfId="0" applyNumberFormat="1" applyFont="1" applyFill="1" applyBorder="1" applyAlignment="1">
      <alignment horizontal="right"/>
    </xf>
    <xf numFmtId="3" fontId="20" fillId="3" borderId="30" xfId="0" applyNumberFormat="1" applyFont="1" applyFill="1" applyBorder="1" applyAlignment="1">
      <alignment horizontal="right"/>
    </xf>
    <xf numFmtId="3" fontId="17" fillId="0" borderId="31" xfId="0" applyNumberFormat="1" applyFont="1" applyBorder="1" applyAlignment="1">
      <alignment horizontal="right"/>
    </xf>
    <xf numFmtId="3" fontId="17" fillId="0" borderId="32" xfId="0" applyNumberFormat="1" applyFont="1" applyBorder="1" applyAlignment="1">
      <alignment horizontal="right"/>
    </xf>
    <xf numFmtId="3" fontId="17" fillId="2" borderId="31" xfId="0" applyNumberFormat="1" applyFont="1" applyFill="1" applyBorder="1" applyAlignment="1">
      <alignment horizontal="right"/>
    </xf>
    <xf numFmtId="3" fontId="17" fillId="2" borderId="32" xfId="0" applyNumberFormat="1" applyFont="1" applyFill="1" applyBorder="1" applyAlignment="1">
      <alignment horizontal="right"/>
    </xf>
    <xf numFmtId="3" fontId="20" fillId="3" borderId="33" xfId="0" applyNumberFormat="1" applyFont="1" applyFill="1" applyBorder="1" applyAlignment="1">
      <alignment horizontal="right"/>
    </xf>
    <xf numFmtId="3" fontId="20" fillId="3" borderId="34" xfId="0" applyNumberFormat="1" applyFont="1" applyFill="1" applyBorder="1" applyAlignment="1">
      <alignment horizontal="right"/>
    </xf>
    <xf numFmtId="3" fontId="20" fillId="3" borderId="35" xfId="0" applyNumberFormat="1" applyFont="1" applyFill="1" applyBorder="1" applyAlignment="1">
      <alignment horizontal="right"/>
    </xf>
    <xf numFmtId="38" fontId="17" fillId="6" borderId="0" xfId="0" applyNumberFormat="1" applyFont="1" applyFill="1" applyBorder="1" applyAlignment="1">
      <alignment horizontal="center"/>
    </xf>
    <xf numFmtId="38" fontId="17" fillId="2" borderId="0" xfId="0" applyNumberFormat="1" applyFont="1" applyFill="1" applyAlignment="1">
      <alignment horizontal="center"/>
    </xf>
    <xf numFmtId="38" fontId="23" fillId="2" borderId="0" xfId="0" applyNumberFormat="1" applyFont="1" applyFill="1" applyAlignment="1">
      <alignment horizontal="center"/>
    </xf>
    <xf numFmtId="165" fontId="17" fillId="2" borderId="0" xfId="0" applyNumberFormat="1" applyFont="1" applyFill="1"/>
    <xf numFmtId="2" fontId="27" fillId="0" borderId="0" xfId="0" applyNumberFormat="1" applyFont="1"/>
    <xf numFmtId="2" fontId="27" fillId="0" borderId="0" xfId="0" applyNumberFormat="1" applyFont="1" applyFill="1" applyBorder="1"/>
    <xf numFmtId="2" fontId="28" fillId="0" borderId="0" xfId="0" applyNumberFormat="1" applyFont="1" applyAlignment="1">
      <alignment vertical="center"/>
    </xf>
    <xf numFmtId="9" fontId="28" fillId="0" borderId="0" xfId="0" applyNumberFormat="1" applyFont="1" applyAlignment="1">
      <alignment vertical="center"/>
    </xf>
    <xf numFmtId="165" fontId="17" fillId="2" borderId="0" xfId="0" applyNumberFormat="1" applyFont="1" applyFill="1" applyAlignment="1">
      <alignment horizontal="center"/>
    </xf>
    <xf numFmtId="166" fontId="17" fillId="5" borderId="7" xfId="0" applyNumberFormat="1" applyFont="1" applyFill="1" applyBorder="1" applyAlignment="1">
      <alignment horizont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2" borderId="0" xfId="0" applyNumberFormat="1" applyFont="1" applyFill="1" applyBorder="1" applyAlignment="1">
      <alignment horizontal="center"/>
    </xf>
    <xf numFmtId="166" fontId="17" fillId="2" borderId="17" xfId="0" applyNumberFormat="1" applyFont="1" applyFill="1" applyBorder="1" applyAlignment="1">
      <alignment horizontal="center"/>
    </xf>
    <xf numFmtId="166" fontId="17" fillId="2" borderId="1" xfId="0" applyNumberFormat="1" applyFont="1" applyFill="1" applyBorder="1" applyAlignment="1">
      <alignment horizontal="center"/>
    </xf>
    <xf numFmtId="166" fontId="0" fillId="0" borderId="0" xfId="0" applyNumberFormat="1"/>
    <xf numFmtId="1" fontId="29" fillId="0" borderId="0" xfId="0" applyNumberFormat="1" applyFont="1" applyAlignment="1">
      <alignment horizontal="center"/>
    </xf>
    <xf numFmtId="0" fontId="17" fillId="5" borderId="0" xfId="0" applyFont="1" applyFill="1" applyBorder="1" applyAlignment="1">
      <alignment horizontal="center"/>
    </xf>
    <xf numFmtId="0" fontId="17" fillId="5" borderId="27" xfId="0" applyFont="1" applyFill="1" applyBorder="1" applyAlignment="1">
      <alignment horizontal="center"/>
    </xf>
    <xf numFmtId="0" fontId="17" fillId="5" borderId="2" xfId="0" applyFont="1" applyFill="1" applyBorder="1" applyAlignment="1">
      <alignment horizontal="center"/>
    </xf>
    <xf numFmtId="0" fontId="17" fillId="5" borderId="28" xfId="0" applyFont="1" applyFill="1" applyBorder="1" applyAlignment="1">
      <alignment horizontal="center"/>
    </xf>
    <xf numFmtId="0" fontId="15" fillId="5" borderId="19" xfId="0" applyFont="1" applyFill="1" applyBorder="1" applyAlignment="1">
      <alignment horizontal="center" vertical="center" wrapText="1"/>
    </xf>
    <xf numFmtId="0" fontId="15" fillId="5" borderId="20" xfId="0" applyFont="1" applyFill="1" applyBorder="1" applyAlignment="1">
      <alignment horizontal="center" vertical="center" wrapText="1"/>
    </xf>
    <xf numFmtId="0" fontId="29" fillId="0" borderId="36" xfId="0" applyFont="1" applyBorder="1" applyAlignment="1">
      <alignment horizontal="center" wrapText="1"/>
    </xf>
    <xf numFmtId="14" fontId="29" fillId="0" borderId="37" xfId="0" applyNumberFormat="1" applyFont="1" applyBorder="1" applyAlignment="1">
      <alignment horizontal="center" wrapText="1"/>
    </xf>
    <xf numFmtId="14" fontId="29" fillId="0" borderId="38" xfId="0" applyNumberFormat="1" applyFont="1" applyBorder="1" applyAlignment="1">
      <alignment horizontal="center" wrapText="1"/>
    </xf>
  </cellXfs>
  <cellStyles count="7">
    <cellStyle name="Comma 2" xfId="2" xr:uid="{00000000-0005-0000-0000-000000000000}"/>
    <cellStyle name="Comma 3" xfId="4" xr:uid="{00000000-0005-0000-0000-000001000000}"/>
    <cellStyle name="Hyperlink" xfId="6" builtinId="8"/>
    <cellStyle name="Normal" xfId="0" builtinId="0"/>
    <cellStyle name="Normal 2" xfId="1" xr:uid="{00000000-0005-0000-0000-000004000000}"/>
    <cellStyle name="Normal 3" xfId="3" xr:uid="{00000000-0005-0000-0000-000005000000}"/>
    <cellStyle name="Percent" xfId="5" builtinId="5"/>
  </cellStyles>
  <dxfs count="1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14</xdr:col>
      <xdr:colOff>75762</xdr:colOff>
      <xdr:row>19</xdr:row>
      <xdr:rowOff>189911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86850" y="771525"/>
          <a:ext cx="3504762" cy="47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reos Office Template">
  <a:themeElements>
    <a:clrScheme name="Personnalisé 36">
      <a:dk1>
        <a:sysClr val="windowText" lastClr="000000"/>
      </a:dk1>
      <a:lt1>
        <a:srgbClr val="0067B1"/>
      </a:lt1>
      <a:dk2>
        <a:srgbClr val="D20A0F"/>
      </a:dk2>
      <a:lt2>
        <a:srgbClr val="FFFFFF"/>
      </a:lt2>
      <a:accent1>
        <a:srgbClr val="FAB900"/>
      </a:accent1>
      <a:accent2>
        <a:srgbClr val="6E9655"/>
      </a:accent2>
      <a:accent3>
        <a:srgbClr val="EB7805"/>
      </a:accent3>
      <a:accent4>
        <a:srgbClr val="3291C3"/>
      </a:accent4>
      <a:accent5>
        <a:srgbClr val="4BACC6"/>
      </a:accent5>
      <a:accent6>
        <a:srgbClr val="7F7F7F"/>
      </a:accent6>
      <a:hlink>
        <a:srgbClr val="0000FF"/>
      </a:hlink>
      <a:folHlink>
        <a:srgbClr val="800080"/>
      </a:folHlink>
    </a:clrScheme>
    <a:fontScheme name="Office Classique 2">
      <a:maj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2"/>
        </a:solidFill>
        <a:ln w="6350">
          <a:solidFill>
            <a:schemeClr val="bg1"/>
          </a:solidFill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dirty="0" smtClean="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Bunia" TargetMode="External"/><Relationship Id="rId18" Type="http://schemas.openxmlformats.org/officeDocument/2006/relationships/hyperlink" Target="https://en.wikipedia.org/wiki/Kasai_Province" TargetMode="External"/><Relationship Id="rId26" Type="http://schemas.openxmlformats.org/officeDocument/2006/relationships/hyperlink" Target="https://en.wikipedia.org/wiki/%C3%89quateur_(former_province)" TargetMode="External"/><Relationship Id="rId39" Type="http://schemas.openxmlformats.org/officeDocument/2006/relationships/hyperlink" Target="https://en.wikipedia.org/wiki/Maniema" TargetMode="External"/><Relationship Id="rId21" Type="http://schemas.openxmlformats.org/officeDocument/2006/relationships/hyperlink" Target="https://en.wikipedia.org/wiki/Kasa%C3%AF-Central" TargetMode="External"/><Relationship Id="rId34" Type="http://schemas.openxmlformats.org/officeDocument/2006/relationships/hyperlink" Target="https://en.wikipedia.org/wiki/Kamina" TargetMode="External"/><Relationship Id="rId42" Type="http://schemas.openxmlformats.org/officeDocument/2006/relationships/hyperlink" Target="https://en.wikipedia.org/wiki/Kabinda" TargetMode="External"/><Relationship Id="rId47" Type="http://schemas.openxmlformats.org/officeDocument/2006/relationships/hyperlink" Target="https://en.wikipedia.org/wiki/Haut-Uele" TargetMode="External"/><Relationship Id="rId50" Type="http://schemas.openxmlformats.org/officeDocument/2006/relationships/hyperlink" Target="https://en.wikipedia.org/wiki/Mongala" TargetMode="External"/><Relationship Id="rId55" Type="http://schemas.openxmlformats.org/officeDocument/2006/relationships/hyperlink" Target="https://en.wikipedia.org/wiki/Bandundu_Province" TargetMode="External"/><Relationship Id="rId63" Type="http://schemas.openxmlformats.org/officeDocument/2006/relationships/hyperlink" Target="https://en.wikipedia.org/wiki/Gbadolite" TargetMode="External"/><Relationship Id="rId68" Type="http://schemas.openxmlformats.org/officeDocument/2006/relationships/hyperlink" Target="https://en.wikipedia.org/wiki/Tshuapa" TargetMode="External"/><Relationship Id="rId7" Type="http://schemas.openxmlformats.org/officeDocument/2006/relationships/hyperlink" Target="https://en.wikipedia.org/wiki/Kongo_Central" TargetMode="External"/><Relationship Id="rId71" Type="http://schemas.openxmlformats.org/officeDocument/2006/relationships/hyperlink" Target="https://en.wikipedia.org/wiki/Bas-Uele" TargetMode="External"/><Relationship Id="rId2" Type="http://schemas.openxmlformats.org/officeDocument/2006/relationships/hyperlink" Target="https://en.wikipedia.org/wiki/Kinshasa" TargetMode="External"/><Relationship Id="rId16" Type="http://schemas.openxmlformats.org/officeDocument/2006/relationships/hyperlink" Target="https://en.wikipedia.org/wiki/Lubumbashi" TargetMode="External"/><Relationship Id="rId29" Type="http://schemas.openxmlformats.org/officeDocument/2006/relationships/hyperlink" Target="https://en.wikipedia.org/wiki/Kasa%C3%AF-Oriental" TargetMode="External"/><Relationship Id="rId11" Type="http://schemas.openxmlformats.org/officeDocument/2006/relationships/hyperlink" Target="https://en.wikipedia.org/wiki/Bandundu_Province" TargetMode="External"/><Relationship Id="rId24" Type="http://schemas.openxmlformats.org/officeDocument/2006/relationships/hyperlink" Target="https://en.wikipedia.org/wiki/Sud-Ubangi" TargetMode="External"/><Relationship Id="rId32" Type="http://schemas.openxmlformats.org/officeDocument/2006/relationships/hyperlink" Target="https://en.wikipedia.org/wiki/Orientale_Province" TargetMode="External"/><Relationship Id="rId37" Type="http://schemas.openxmlformats.org/officeDocument/2006/relationships/hyperlink" Target="https://en.wikipedia.org/wiki/Kalemie" TargetMode="External"/><Relationship Id="rId40" Type="http://schemas.openxmlformats.org/officeDocument/2006/relationships/hyperlink" Target="https://en.wikipedia.org/wiki/Kindu" TargetMode="External"/><Relationship Id="rId45" Type="http://schemas.openxmlformats.org/officeDocument/2006/relationships/hyperlink" Target="https://en.wikipedia.org/wiki/Kenge,_Kwango" TargetMode="External"/><Relationship Id="rId53" Type="http://schemas.openxmlformats.org/officeDocument/2006/relationships/hyperlink" Target="https://en.wikipedia.org/wiki/Mai-Ndombe_Province" TargetMode="External"/><Relationship Id="rId58" Type="http://schemas.openxmlformats.org/officeDocument/2006/relationships/hyperlink" Target="https://en.wikipedia.org/wiki/Katanga_Province" TargetMode="External"/><Relationship Id="rId66" Type="http://schemas.openxmlformats.org/officeDocument/2006/relationships/hyperlink" Target="https://en.wikipedia.org/wiki/Lusambo" TargetMode="External"/><Relationship Id="rId74" Type="http://schemas.openxmlformats.org/officeDocument/2006/relationships/printerSettings" Target="../printerSettings/printerSettings5.bin"/><Relationship Id="rId5" Type="http://schemas.openxmlformats.org/officeDocument/2006/relationships/hyperlink" Target="https://en.wikipedia.org/wiki/South_Kivu" TargetMode="External"/><Relationship Id="rId15" Type="http://schemas.openxmlformats.org/officeDocument/2006/relationships/hyperlink" Target="https://en.wikipedia.org/wiki/Haut-Katanga_Province" TargetMode="External"/><Relationship Id="rId23" Type="http://schemas.openxmlformats.org/officeDocument/2006/relationships/hyperlink" Target="https://en.wikipedia.org/wiki/Kasa%C3%AF-Occidental" TargetMode="External"/><Relationship Id="rId28" Type="http://schemas.openxmlformats.org/officeDocument/2006/relationships/hyperlink" Target="https://en.wikipedia.org/wiki/Mbuji-Mayi" TargetMode="External"/><Relationship Id="rId36" Type="http://schemas.openxmlformats.org/officeDocument/2006/relationships/hyperlink" Target="https://en.wikipedia.org/wiki/Tanganyika_Province" TargetMode="External"/><Relationship Id="rId49" Type="http://schemas.openxmlformats.org/officeDocument/2006/relationships/hyperlink" Target="https://en.wikipedia.org/wiki/Orientale_Province" TargetMode="External"/><Relationship Id="rId57" Type="http://schemas.openxmlformats.org/officeDocument/2006/relationships/hyperlink" Target="https://en.wikipedia.org/wiki/Kolwezi" TargetMode="External"/><Relationship Id="rId61" Type="http://schemas.openxmlformats.org/officeDocument/2006/relationships/hyperlink" Target="https://en.wikipedia.org/wiki/%C3%89quateur_(former_province)" TargetMode="External"/><Relationship Id="rId10" Type="http://schemas.openxmlformats.org/officeDocument/2006/relationships/hyperlink" Target="https://en.wikipedia.org/wiki/Kikwit" TargetMode="External"/><Relationship Id="rId19" Type="http://schemas.openxmlformats.org/officeDocument/2006/relationships/hyperlink" Target="https://en.wikipedia.org/wiki/Luebo" TargetMode="External"/><Relationship Id="rId31" Type="http://schemas.openxmlformats.org/officeDocument/2006/relationships/hyperlink" Target="https://en.wikipedia.org/wiki/Kisangani" TargetMode="External"/><Relationship Id="rId44" Type="http://schemas.openxmlformats.org/officeDocument/2006/relationships/hyperlink" Target="https://en.wikipedia.org/wiki/Kwango" TargetMode="External"/><Relationship Id="rId52" Type="http://schemas.openxmlformats.org/officeDocument/2006/relationships/hyperlink" Target="https://en.wikipedia.org/wiki/%C3%89quateur_(former_province)" TargetMode="External"/><Relationship Id="rId60" Type="http://schemas.openxmlformats.org/officeDocument/2006/relationships/hyperlink" Target="https://en.wikipedia.org/wiki/Mbandaka" TargetMode="External"/><Relationship Id="rId65" Type="http://schemas.openxmlformats.org/officeDocument/2006/relationships/hyperlink" Target="https://en.wikipedia.org/wiki/Sankuru" TargetMode="External"/><Relationship Id="rId73" Type="http://schemas.openxmlformats.org/officeDocument/2006/relationships/hyperlink" Target="https://en.wikipedia.org/wiki/Orientale_Province" TargetMode="External"/><Relationship Id="rId4" Type="http://schemas.openxmlformats.org/officeDocument/2006/relationships/hyperlink" Target="https://en.wikipedia.org/wiki/Goma" TargetMode="External"/><Relationship Id="rId9" Type="http://schemas.openxmlformats.org/officeDocument/2006/relationships/hyperlink" Target="https://en.wikipedia.org/wiki/Kwilu_Province" TargetMode="External"/><Relationship Id="rId14" Type="http://schemas.openxmlformats.org/officeDocument/2006/relationships/hyperlink" Target="https://en.wikipedia.org/wiki/Orientale_Province" TargetMode="External"/><Relationship Id="rId22" Type="http://schemas.openxmlformats.org/officeDocument/2006/relationships/hyperlink" Target="https://en.wikipedia.org/wiki/Kananga" TargetMode="External"/><Relationship Id="rId27" Type="http://schemas.openxmlformats.org/officeDocument/2006/relationships/hyperlink" Target="https://en.wikipedia.org/wiki/Kasa%C3%AF-Oriental" TargetMode="External"/><Relationship Id="rId30" Type="http://schemas.openxmlformats.org/officeDocument/2006/relationships/hyperlink" Target="https://en.wikipedia.org/wiki/Tshopo" TargetMode="External"/><Relationship Id="rId35" Type="http://schemas.openxmlformats.org/officeDocument/2006/relationships/hyperlink" Target="https://en.wikipedia.org/wiki/Katanga_Province" TargetMode="External"/><Relationship Id="rId43" Type="http://schemas.openxmlformats.org/officeDocument/2006/relationships/hyperlink" Target="https://en.wikipedia.org/wiki/Kasa%C3%AF-Oriental" TargetMode="External"/><Relationship Id="rId48" Type="http://schemas.openxmlformats.org/officeDocument/2006/relationships/hyperlink" Target="https://en.wikipedia.org/wiki/Isiro" TargetMode="External"/><Relationship Id="rId56" Type="http://schemas.openxmlformats.org/officeDocument/2006/relationships/hyperlink" Target="https://en.wikipedia.org/wiki/Lualaba_Province_(proposed)" TargetMode="External"/><Relationship Id="rId64" Type="http://schemas.openxmlformats.org/officeDocument/2006/relationships/hyperlink" Target="https://en.wikipedia.org/wiki/%C3%89quateur_(former_province)" TargetMode="External"/><Relationship Id="rId69" Type="http://schemas.openxmlformats.org/officeDocument/2006/relationships/hyperlink" Target="https://en.wikipedia.org/wiki/Boende" TargetMode="External"/><Relationship Id="rId8" Type="http://schemas.openxmlformats.org/officeDocument/2006/relationships/hyperlink" Target="https://en.wikipedia.org/wiki/Matadi" TargetMode="External"/><Relationship Id="rId51" Type="http://schemas.openxmlformats.org/officeDocument/2006/relationships/hyperlink" Target="https://en.wikipedia.org/wiki/Lisala" TargetMode="External"/><Relationship Id="rId72" Type="http://schemas.openxmlformats.org/officeDocument/2006/relationships/hyperlink" Target="https://en.wikipedia.org/wiki/Buta,_Democratic_Republic_of_the_Congo" TargetMode="External"/><Relationship Id="rId3" Type="http://schemas.openxmlformats.org/officeDocument/2006/relationships/hyperlink" Target="https://en.wikipedia.org/wiki/North_Kivu" TargetMode="External"/><Relationship Id="rId12" Type="http://schemas.openxmlformats.org/officeDocument/2006/relationships/hyperlink" Target="https://en.wikipedia.org/wiki/Ituri_Province" TargetMode="External"/><Relationship Id="rId17" Type="http://schemas.openxmlformats.org/officeDocument/2006/relationships/hyperlink" Target="https://en.wikipedia.org/wiki/Katanga_Province" TargetMode="External"/><Relationship Id="rId25" Type="http://schemas.openxmlformats.org/officeDocument/2006/relationships/hyperlink" Target="https://en.wikipedia.org/wiki/Gemena" TargetMode="External"/><Relationship Id="rId33" Type="http://schemas.openxmlformats.org/officeDocument/2006/relationships/hyperlink" Target="https://en.wikipedia.org/wiki/Haut-Lomami" TargetMode="External"/><Relationship Id="rId38" Type="http://schemas.openxmlformats.org/officeDocument/2006/relationships/hyperlink" Target="https://en.wikipedia.org/wiki/Katanga_Province" TargetMode="External"/><Relationship Id="rId46" Type="http://schemas.openxmlformats.org/officeDocument/2006/relationships/hyperlink" Target="https://en.wikipedia.org/wiki/Bandundu_Province" TargetMode="External"/><Relationship Id="rId59" Type="http://schemas.openxmlformats.org/officeDocument/2006/relationships/hyperlink" Target="https://en.wikipedia.org/wiki/%C3%89quateur" TargetMode="External"/><Relationship Id="rId67" Type="http://schemas.openxmlformats.org/officeDocument/2006/relationships/hyperlink" Target="https://en.wikipedia.org/wiki/Kasa%C3%AF-Oriental" TargetMode="External"/><Relationship Id="rId20" Type="http://schemas.openxmlformats.org/officeDocument/2006/relationships/hyperlink" Target="https://en.wikipedia.org/wiki/Kasa%C3%AF-Occidental" TargetMode="External"/><Relationship Id="rId41" Type="http://schemas.openxmlformats.org/officeDocument/2006/relationships/hyperlink" Target="https://en.wikipedia.org/wiki/Lomami_Province" TargetMode="External"/><Relationship Id="rId54" Type="http://schemas.openxmlformats.org/officeDocument/2006/relationships/hyperlink" Target="https://en.wikipedia.org/wiki/Inongo" TargetMode="External"/><Relationship Id="rId62" Type="http://schemas.openxmlformats.org/officeDocument/2006/relationships/hyperlink" Target="https://en.wikipedia.org/wiki/Nord-Ubangi" TargetMode="External"/><Relationship Id="rId70" Type="http://schemas.openxmlformats.org/officeDocument/2006/relationships/hyperlink" Target="https://en.wikipedia.org/wiki/%C3%89quateur_(former_province)" TargetMode="External"/><Relationship Id="rId75" Type="http://schemas.openxmlformats.org/officeDocument/2006/relationships/drawing" Target="../drawings/drawing1.xml"/><Relationship Id="rId1" Type="http://schemas.openxmlformats.org/officeDocument/2006/relationships/hyperlink" Target="https://en.wikipedia.org/wiki/Kinshasa" TargetMode="External"/><Relationship Id="rId6" Type="http://schemas.openxmlformats.org/officeDocument/2006/relationships/hyperlink" Target="https://en.wikipedia.org/wiki/Bukav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3:B30"/>
  <sheetViews>
    <sheetView showGridLines="0" workbookViewId="0">
      <selection activeCell="G22" sqref="G22"/>
    </sheetView>
  </sheetViews>
  <sheetFormatPr defaultColWidth="9" defaultRowHeight="13" x14ac:dyDescent="0.3"/>
  <cols>
    <col min="1" max="16384" width="9" style="2"/>
  </cols>
  <sheetData>
    <row r="3" spans="1:2" x14ac:dyDescent="0.3">
      <c r="A3" s="1" t="s">
        <v>17</v>
      </c>
      <c r="B3" s="2" t="s">
        <v>18</v>
      </c>
    </row>
    <row r="4" spans="1:2" x14ac:dyDescent="0.3">
      <c r="B4" s="2" t="s">
        <v>19</v>
      </c>
    </row>
    <row r="6" spans="1:2" x14ac:dyDescent="0.3">
      <c r="B6" s="3"/>
    </row>
    <row r="12" spans="1:2" x14ac:dyDescent="0.3">
      <c r="B12" s="4"/>
    </row>
    <row r="13" spans="1:2" x14ac:dyDescent="0.3">
      <c r="B13" s="4"/>
    </row>
    <row r="14" spans="1:2" x14ac:dyDescent="0.3">
      <c r="B14" s="5"/>
    </row>
    <row r="20" spans="2:2" x14ac:dyDescent="0.3">
      <c r="B20" s="6"/>
    </row>
    <row r="25" spans="2:2" x14ac:dyDescent="0.3">
      <c r="B25" s="3"/>
    </row>
    <row r="30" spans="2:2" x14ac:dyDescent="0.3">
      <c r="B30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R33"/>
  <sheetViews>
    <sheetView showGridLines="0" zoomScale="84" zoomScaleNormal="84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K25" sqref="K25"/>
    </sheetView>
  </sheetViews>
  <sheetFormatPr defaultColWidth="9.58203125" defaultRowHeight="12.5" outlineLevelRow="1" outlineLevelCol="1" x14ac:dyDescent="0.25"/>
  <cols>
    <col min="1" max="1" width="9.58203125" style="20" outlineLevel="1"/>
    <col min="2" max="2" width="9.58203125" style="20"/>
    <col min="3" max="8" width="9.58203125" style="20" outlineLevel="1"/>
    <col min="9" max="187" width="9.58203125" style="20"/>
    <col min="188" max="199" width="9.58203125" style="37"/>
    <col min="200" max="16384" width="9.58203125" style="20"/>
  </cols>
  <sheetData>
    <row r="1" spans="1:226" ht="13.5" outlineLevel="1" thickBot="1" x14ac:dyDescent="0.35">
      <c r="A1" s="16" t="s">
        <v>121</v>
      </c>
      <c r="B1" s="91"/>
      <c r="C1" s="17">
        <f>COLUMN(T1)+3</f>
        <v>23</v>
      </c>
      <c r="D1" s="18">
        <f>COLUMN(AF1)+3</f>
        <v>35</v>
      </c>
      <c r="E1" s="18">
        <f>COLUMN(AR1)+3</f>
        <v>47</v>
      </c>
      <c r="F1" s="18">
        <f>COLUMN(BD1)+3</f>
        <v>59</v>
      </c>
      <c r="G1" s="18">
        <f>COLUMN(BP1)+3</f>
        <v>71</v>
      </c>
      <c r="H1" s="18">
        <f>COLUMN(CB1)+3</f>
        <v>83</v>
      </c>
      <c r="I1" s="18">
        <f>COLUMN(CN1)+3</f>
        <v>95</v>
      </c>
      <c r="J1" s="18">
        <f>COLUMN(CZ1)+3</f>
        <v>107</v>
      </c>
      <c r="K1" s="18">
        <f>COLUMN(DL1)+3</f>
        <v>119</v>
      </c>
      <c r="L1" s="18">
        <f>COLUMN(DX1)+3</f>
        <v>131</v>
      </c>
      <c r="M1" s="18">
        <f>COLUMN(EJ1)+3</f>
        <v>143</v>
      </c>
      <c r="N1" s="18">
        <f>COLUMN(EV1)+3</f>
        <v>155</v>
      </c>
      <c r="O1" s="18">
        <f>COLUMN(FH1)+3</f>
        <v>167</v>
      </c>
      <c r="P1" s="18">
        <f>COLUMN(FT1)+3</f>
        <v>179</v>
      </c>
      <c r="Q1" s="18">
        <f>COLUMN(GF1)+3</f>
        <v>191</v>
      </c>
      <c r="R1" s="19">
        <f>COLUMN(GR1)+3</f>
        <v>203</v>
      </c>
      <c r="S1" s="19">
        <f>COLUMN(HD1)+3</f>
        <v>215</v>
      </c>
      <c r="T1" s="62">
        <v>39814</v>
      </c>
      <c r="U1" s="62">
        <v>39845</v>
      </c>
      <c r="V1" s="62">
        <v>39873</v>
      </c>
      <c r="W1" s="62">
        <v>39904</v>
      </c>
      <c r="X1" s="62">
        <v>39934</v>
      </c>
      <c r="Y1" s="62">
        <v>39965</v>
      </c>
      <c r="Z1" s="62">
        <v>39995</v>
      </c>
      <c r="AA1" s="62">
        <v>40026</v>
      </c>
      <c r="AB1" s="62">
        <v>40057</v>
      </c>
      <c r="AC1" s="62">
        <v>40087</v>
      </c>
      <c r="AD1" s="62">
        <v>40118</v>
      </c>
      <c r="AE1" s="68">
        <v>40148</v>
      </c>
      <c r="AF1" s="62">
        <v>40179</v>
      </c>
      <c r="AG1" s="62">
        <v>40210</v>
      </c>
      <c r="AH1" s="62">
        <v>40238</v>
      </c>
      <c r="AI1" s="62">
        <v>40269</v>
      </c>
      <c r="AJ1" s="62">
        <v>40299</v>
      </c>
      <c r="AK1" s="62">
        <v>40330</v>
      </c>
      <c r="AL1" s="62">
        <v>40360</v>
      </c>
      <c r="AM1" s="62">
        <v>40391</v>
      </c>
      <c r="AN1" s="62">
        <v>40422</v>
      </c>
      <c r="AO1" s="62">
        <v>40452</v>
      </c>
      <c r="AP1" s="62">
        <v>40483</v>
      </c>
      <c r="AQ1" s="62">
        <v>40513</v>
      </c>
      <c r="AR1" s="68">
        <v>40544</v>
      </c>
      <c r="AS1" s="62">
        <v>40575</v>
      </c>
      <c r="AT1" s="62">
        <v>40603</v>
      </c>
      <c r="AU1" s="62">
        <v>40634</v>
      </c>
      <c r="AV1" s="62">
        <v>40664</v>
      </c>
      <c r="AW1" s="62">
        <v>40695</v>
      </c>
      <c r="AX1" s="62">
        <v>40725</v>
      </c>
      <c r="AY1" s="62">
        <v>40756</v>
      </c>
      <c r="AZ1" s="62">
        <v>40787</v>
      </c>
      <c r="BA1" s="62">
        <v>40817</v>
      </c>
      <c r="BB1" s="62">
        <v>40848</v>
      </c>
      <c r="BC1" s="68">
        <v>40878</v>
      </c>
      <c r="BD1" s="62">
        <v>40909</v>
      </c>
      <c r="BE1" s="62">
        <v>40940</v>
      </c>
      <c r="BF1" s="62">
        <v>40969</v>
      </c>
      <c r="BG1" s="62">
        <v>41000</v>
      </c>
      <c r="BH1" s="62">
        <v>41030</v>
      </c>
      <c r="BI1" s="62">
        <v>41061</v>
      </c>
      <c r="BJ1" s="62">
        <v>41091</v>
      </c>
      <c r="BK1" s="62">
        <v>41122</v>
      </c>
      <c r="BL1" s="62">
        <v>41153</v>
      </c>
      <c r="BM1" s="62">
        <v>41183</v>
      </c>
      <c r="BN1" s="62">
        <v>41214</v>
      </c>
      <c r="BO1" s="68">
        <v>41244</v>
      </c>
      <c r="BP1" s="62">
        <v>41275</v>
      </c>
      <c r="BQ1" s="62">
        <v>41306</v>
      </c>
      <c r="BR1" s="62">
        <v>41334</v>
      </c>
      <c r="BS1" s="62">
        <v>41365</v>
      </c>
      <c r="BT1" s="62">
        <v>41395</v>
      </c>
      <c r="BU1" s="62">
        <v>41426</v>
      </c>
      <c r="BV1" s="62">
        <v>41456</v>
      </c>
      <c r="BW1" s="62">
        <v>41487</v>
      </c>
      <c r="BX1" s="62">
        <v>41518</v>
      </c>
      <c r="BY1" s="62">
        <v>41548</v>
      </c>
      <c r="BZ1" s="62">
        <v>41579</v>
      </c>
      <c r="CA1" s="68">
        <v>41609</v>
      </c>
      <c r="CB1" s="62">
        <v>41640</v>
      </c>
      <c r="CC1" s="62">
        <v>41671</v>
      </c>
      <c r="CD1" s="62">
        <v>41699</v>
      </c>
      <c r="CE1" s="62">
        <v>41730</v>
      </c>
      <c r="CF1" s="62">
        <v>41760</v>
      </c>
      <c r="CG1" s="62">
        <v>41791</v>
      </c>
      <c r="CH1" s="62">
        <v>41821</v>
      </c>
      <c r="CI1" s="62">
        <v>41852</v>
      </c>
      <c r="CJ1" s="62">
        <v>41883</v>
      </c>
      <c r="CK1" s="62">
        <v>41913</v>
      </c>
      <c r="CL1" s="62">
        <v>41944</v>
      </c>
      <c r="CM1" s="68">
        <v>41974</v>
      </c>
      <c r="CN1" s="62">
        <v>42005</v>
      </c>
      <c r="CO1" s="62">
        <v>42036</v>
      </c>
      <c r="CP1" s="62">
        <v>42064</v>
      </c>
      <c r="CQ1" s="62">
        <v>42095</v>
      </c>
      <c r="CR1" s="62">
        <v>42125</v>
      </c>
      <c r="CS1" s="62">
        <v>42156</v>
      </c>
      <c r="CT1" s="62">
        <v>42186</v>
      </c>
      <c r="CU1" s="62">
        <v>42217</v>
      </c>
      <c r="CV1" s="62">
        <v>42248</v>
      </c>
      <c r="CW1" s="62">
        <v>42278</v>
      </c>
      <c r="CX1" s="62">
        <v>42309</v>
      </c>
      <c r="CY1" s="62">
        <v>42339</v>
      </c>
      <c r="CZ1" s="73">
        <v>42370</v>
      </c>
      <c r="DA1" s="62">
        <v>42401</v>
      </c>
      <c r="DB1" s="62">
        <v>42430</v>
      </c>
      <c r="DC1" s="62">
        <v>42461</v>
      </c>
      <c r="DD1" s="62">
        <v>42491</v>
      </c>
      <c r="DE1" s="62">
        <v>42522</v>
      </c>
      <c r="DF1" s="62">
        <v>42552</v>
      </c>
      <c r="DG1" s="62">
        <v>42583</v>
      </c>
      <c r="DH1" s="62">
        <v>42614</v>
      </c>
      <c r="DI1" s="62">
        <v>42644</v>
      </c>
      <c r="DJ1" s="62">
        <v>42675</v>
      </c>
      <c r="DK1" s="68">
        <v>42705</v>
      </c>
      <c r="DL1" s="62">
        <v>42736</v>
      </c>
      <c r="DM1" s="62">
        <v>42767</v>
      </c>
      <c r="DN1" s="62">
        <v>42795</v>
      </c>
      <c r="DO1" s="62">
        <v>42826</v>
      </c>
      <c r="DP1" s="62">
        <v>42856</v>
      </c>
      <c r="DQ1" s="62">
        <v>42887</v>
      </c>
      <c r="DR1" s="62">
        <v>42917</v>
      </c>
      <c r="DS1" s="62">
        <v>42948</v>
      </c>
      <c r="DT1" s="62">
        <v>42979</v>
      </c>
      <c r="DU1" s="62">
        <v>43009</v>
      </c>
      <c r="DV1" s="62">
        <v>43040</v>
      </c>
      <c r="DW1" s="68">
        <v>43070</v>
      </c>
      <c r="DX1" s="62">
        <v>43101</v>
      </c>
      <c r="DY1" s="62">
        <v>43132</v>
      </c>
      <c r="DZ1" s="62">
        <v>43160</v>
      </c>
      <c r="EA1" s="62">
        <v>43191</v>
      </c>
      <c r="EB1" s="62">
        <v>43221</v>
      </c>
      <c r="EC1" s="62">
        <v>43252</v>
      </c>
      <c r="ED1" s="62">
        <v>43282</v>
      </c>
      <c r="EE1" s="62">
        <v>43313</v>
      </c>
      <c r="EF1" s="62">
        <v>43344</v>
      </c>
      <c r="EG1" s="62">
        <v>43374</v>
      </c>
      <c r="EH1" s="62">
        <v>43405</v>
      </c>
      <c r="EI1" s="68">
        <v>43435</v>
      </c>
      <c r="EJ1" s="62">
        <v>43466</v>
      </c>
      <c r="EK1" s="62">
        <v>43497</v>
      </c>
      <c r="EL1" s="62">
        <v>43525</v>
      </c>
      <c r="EM1" s="62">
        <v>43556</v>
      </c>
      <c r="EN1" s="62">
        <v>43586</v>
      </c>
      <c r="EO1" s="62">
        <v>43617</v>
      </c>
      <c r="EP1" s="62">
        <v>43647</v>
      </c>
      <c r="EQ1" s="62">
        <v>43678</v>
      </c>
      <c r="ER1" s="62">
        <v>43709</v>
      </c>
      <c r="ES1" s="62">
        <v>43739</v>
      </c>
      <c r="ET1" s="62">
        <v>43770</v>
      </c>
      <c r="EU1" s="68">
        <v>43800</v>
      </c>
      <c r="EV1" s="62">
        <v>43831</v>
      </c>
      <c r="EW1" s="62">
        <v>43862</v>
      </c>
      <c r="EX1" s="62">
        <v>43891</v>
      </c>
      <c r="EY1" s="62">
        <v>43922</v>
      </c>
      <c r="EZ1" s="62">
        <v>43952</v>
      </c>
      <c r="FA1" s="62">
        <v>43983</v>
      </c>
      <c r="FB1" s="62">
        <v>44013</v>
      </c>
      <c r="FC1" s="62">
        <v>44044</v>
      </c>
      <c r="FD1" s="62">
        <v>44075</v>
      </c>
      <c r="FE1" s="62">
        <v>44105</v>
      </c>
      <c r="FF1" s="62">
        <v>44136</v>
      </c>
      <c r="FG1" s="68">
        <v>44166</v>
      </c>
      <c r="FH1" s="62">
        <v>44197</v>
      </c>
      <c r="FI1" s="62">
        <v>44228</v>
      </c>
      <c r="FJ1" s="62">
        <v>44256</v>
      </c>
      <c r="FK1" s="62">
        <v>44287</v>
      </c>
      <c r="FL1" s="62">
        <v>44317</v>
      </c>
      <c r="FM1" s="62">
        <v>44348</v>
      </c>
      <c r="FN1" s="62">
        <v>44378</v>
      </c>
      <c r="FO1" s="62">
        <v>44409</v>
      </c>
      <c r="FP1" s="62">
        <v>44440</v>
      </c>
      <c r="FQ1" s="62">
        <v>44470</v>
      </c>
      <c r="FR1" s="62">
        <v>44501</v>
      </c>
      <c r="FS1" s="68">
        <v>44531</v>
      </c>
      <c r="FT1" s="62">
        <v>44562</v>
      </c>
      <c r="FU1" s="62">
        <v>44593</v>
      </c>
      <c r="FV1" s="62">
        <v>44621</v>
      </c>
      <c r="FW1" s="62">
        <v>44652</v>
      </c>
      <c r="FX1" s="62">
        <v>44682</v>
      </c>
      <c r="FY1" s="62">
        <v>44713</v>
      </c>
      <c r="FZ1" s="62">
        <v>44743</v>
      </c>
      <c r="GA1" s="62">
        <v>44774</v>
      </c>
      <c r="GB1" s="62">
        <v>44805</v>
      </c>
      <c r="GC1" s="62">
        <v>44835</v>
      </c>
      <c r="GD1" s="62">
        <v>44866</v>
      </c>
      <c r="GE1" s="68">
        <v>44896</v>
      </c>
      <c r="GF1" s="62">
        <v>44927</v>
      </c>
      <c r="GG1" s="62">
        <v>44958</v>
      </c>
      <c r="GH1" s="62">
        <v>44986</v>
      </c>
      <c r="GI1" s="62">
        <v>45017</v>
      </c>
      <c r="GJ1" s="62">
        <v>45047</v>
      </c>
      <c r="GK1" s="62">
        <v>45078</v>
      </c>
      <c r="GL1" s="62">
        <v>45108</v>
      </c>
      <c r="GM1" s="62">
        <v>45139</v>
      </c>
      <c r="GN1" s="62">
        <v>45170</v>
      </c>
      <c r="GO1" s="62">
        <v>45200</v>
      </c>
      <c r="GP1" s="62">
        <v>45231</v>
      </c>
      <c r="GQ1" s="62">
        <v>45261</v>
      </c>
      <c r="GR1" s="62">
        <v>45292</v>
      </c>
      <c r="GS1" s="62">
        <v>45323</v>
      </c>
      <c r="GT1" s="62">
        <v>45352</v>
      </c>
      <c r="GU1" s="62">
        <v>45383</v>
      </c>
      <c r="GV1" s="62">
        <v>45413</v>
      </c>
      <c r="GW1" s="62">
        <v>45444</v>
      </c>
      <c r="GX1" s="62">
        <v>45474</v>
      </c>
      <c r="GY1" s="62">
        <v>45505</v>
      </c>
      <c r="GZ1" s="62">
        <v>45536</v>
      </c>
      <c r="HA1" s="62">
        <v>45566</v>
      </c>
      <c r="HB1" s="62">
        <v>45597</v>
      </c>
      <c r="HC1" s="62">
        <v>45627</v>
      </c>
      <c r="HD1" s="62">
        <v>45658</v>
      </c>
      <c r="HE1" s="62">
        <v>45689</v>
      </c>
      <c r="HF1" s="62">
        <v>45717</v>
      </c>
      <c r="HG1" s="62">
        <v>45748</v>
      </c>
      <c r="HH1" s="62">
        <v>45778</v>
      </c>
      <c r="HI1" s="62">
        <v>45809</v>
      </c>
      <c r="HJ1" s="62">
        <v>45839</v>
      </c>
      <c r="HK1" s="62">
        <v>45870</v>
      </c>
      <c r="HL1" s="62">
        <v>45901</v>
      </c>
      <c r="HM1" s="62">
        <v>45931</v>
      </c>
      <c r="HN1" s="62">
        <v>45962</v>
      </c>
      <c r="HO1" s="62">
        <v>45992</v>
      </c>
      <c r="HP1" s="62">
        <v>46023</v>
      </c>
      <c r="HQ1" s="62">
        <v>46054</v>
      </c>
      <c r="HR1" s="62">
        <v>46082</v>
      </c>
    </row>
    <row r="2" spans="1:226" s="24" customFormat="1" ht="13" x14ac:dyDescent="0.3">
      <c r="A2" s="21"/>
      <c r="B2" s="84" t="s">
        <v>143</v>
      </c>
      <c r="C2" s="95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7"/>
      <c r="T2" s="22" t="s">
        <v>1</v>
      </c>
      <c r="U2" s="22" t="s">
        <v>2</v>
      </c>
      <c r="V2" s="22" t="s">
        <v>3</v>
      </c>
      <c r="W2" s="22" t="s">
        <v>4</v>
      </c>
      <c r="X2" s="22" t="s">
        <v>5</v>
      </c>
      <c r="Y2" s="22" t="s">
        <v>6</v>
      </c>
      <c r="Z2" s="22" t="s">
        <v>7</v>
      </c>
      <c r="AA2" s="22" t="s">
        <v>8</v>
      </c>
      <c r="AB2" s="22" t="s">
        <v>16</v>
      </c>
      <c r="AC2" s="22" t="s">
        <v>9</v>
      </c>
      <c r="AD2" s="22" t="s">
        <v>10</v>
      </c>
      <c r="AE2" s="22" t="s">
        <v>0</v>
      </c>
      <c r="AF2" s="22" t="s">
        <v>1</v>
      </c>
      <c r="AG2" s="22" t="s">
        <v>2</v>
      </c>
      <c r="AH2" s="22" t="s">
        <v>3</v>
      </c>
      <c r="AI2" s="22" t="s">
        <v>4</v>
      </c>
      <c r="AJ2" s="22" t="s">
        <v>5</v>
      </c>
      <c r="AK2" s="22" t="s">
        <v>6</v>
      </c>
      <c r="AL2" s="22" t="s">
        <v>7</v>
      </c>
      <c r="AM2" s="22" t="s">
        <v>8</v>
      </c>
      <c r="AN2" s="22" t="s">
        <v>16</v>
      </c>
      <c r="AO2" s="22" t="s">
        <v>9</v>
      </c>
      <c r="AP2" s="22" t="s">
        <v>10</v>
      </c>
      <c r="AQ2" s="22" t="s">
        <v>0</v>
      </c>
      <c r="AR2" s="22" t="s">
        <v>1</v>
      </c>
      <c r="AS2" s="22" t="s">
        <v>2</v>
      </c>
      <c r="AT2" s="22" t="s">
        <v>3</v>
      </c>
      <c r="AU2" s="22" t="s">
        <v>4</v>
      </c>
      <c r="AV2" s="22" t="s">
        <v>5</v>
      </c>
      <c r="AW2" s="22" t="s">
        <v>6</v>
      </c>
      <c r="AX2" s="22" t="s">
        <v>7</v>
      </c>
      <c r="AY2" s="22" t="s">
        <v>8</v>
      </c>
      <c r="AZ2" s="22" t="s">
        <v>16</v>
      </c>
      <c r="BA2" s="22" t="s">
        <v>9</v>
      </c>
      <c r="BB2" s="22" t="s">
        <v>10</v>
      </c>
      <c r="BC2" s="22" t="s">
        <v>0</v>
      </c>
      <c r="BD2" s="22" t="s">
        <v>1</v>
      </c>
      <c r="BE2" s="22" t="s">
        <v>2</v>
      </c>
      <c r="BF2" s="22" t="s">
        <v>3</v>
      </c>
      <c r="BG2" s="22" t="s">
        <v>4</v>
      </c>
      <c r="BH2" s="22" t="s">
        <v>5</v>
      </c>
      <c r="BI2" s="22" t="s">
        <v>6</v>
      </c>
      <c r="BJ2" s="22" t="s">
        <v>7</v>
      </c>
      <c r="BK2" s="22" t="s">
        <v>8</v>
      </c>
      <c r="BL2" s="22" t="s">
        <v>16</v>
      </c>
      <c r="BM2" s="22" t="s">
        <v>9</v>
      </c>
      <c r="BN2" s="22" t="s">
        <v>10</v>
      </c>
      <c r="BO2" s="22" t="s">
        <v>0</v>
      </c>
      <c r="BP2" s="22" t="s">
        <v>1</v>
      </c>
      <c r="BQ2" s="22" t="s">
        <v>2</v>
      </c>
      <c r="BR2" s="22" t="s">
        <v>3</v>
      </c>
      <c r="BS2" s="22" t="s">
        <v>4</v>
      </c>
      <c r="BT2" s="22" t="s">
        <v>5</v>
      </c>
      <c r="BU2" s="22" t="s">
        <v>6</v>
      </c>
      <c r="BV2" s="22" t="s">
        <v>7</v>
      </c>
      <c r="BW2" s="22" t="s">
        <v>8</v>
      </c>
      <c r="BX2" s="22" t="s">
        <v>16</v>
      </c>
      <c r="BY2" s="22" t="s">
        <v>9</v>
      </c>
      <c r="BZ2" s="22" t="s">
        <v>10</v>
      </c>
      <c r="CA2" s="22" t="s">
        <v>0</v>
      </c>
      <c r="CB2" s="22" t="s">
        <v>1</v>
      </c>
      <c r="CC2" s="22" t="s">
        <v>2</v>
      </c>
      <c r="CD2" s="22" t="s">
        <v>3</v>
      </c>
      <c r="CE2" s="22" t="s">
        <v>4</v>
      </c>
      <c r="CF2" s="22" t="s">
        <v>5</v>
      </c>
      <c r="CG2" s="22" t="s">
        <v>6</v>
      </c>
      <c r="CH2" s="22" t="s">
        <v>7</v>
      </c>
      <c r="CI2" s="22" t="s">
        <v>8</v>
      </c>
      <c r="CJ2" s="22" t="s">
        <v>16</v>
      </c>
      <c r="CK2" s="22" t="s">
        <v>9</v>
      </c>
      <c r="CL2" s="22" t="s">
        <v>10</v>
      </c>
      <c r="CM2" s="22" t="s">
        <v>0</v>
      </c>
      <c r="CN2" s="22" t="s">
        <v>1</v>
      </c>
      <c r="CO2" s="22" t="s">
        <v>2</v>
      </c>
      <c r="CP2" s="22" t="s">
        <v>3</v>
      </c>
      <c r="CQ2" s="22" t="s">
        <v>4</v>
      </c>
      <c r="CR2" s="22" t="s">
        <v>5</v>
      </c>
      <c r="CS2" s="22" t="s">
        <v>6</v>
      </c>
      <c r="CT2" s="22" t="s">
        <v>7</v>
      </c>
      <c r="CU2" s="22" t="s">
        <v>8</v>
      </c>
      <c r="CV2" s="22" t="s">
        <v>16</v>
      </c>
      <c r="CW2" s="22" t="s">
        <v>9</v>
      </c>
      <c r="CX2" s="22" t="s">
        <v>10</v>
      </c>
      <c r="CY2" s="22" t="s">
        <v>0</v>
      </c>
      <c r="CZ2" s="22" t="s">
        <v>1</v>
      </c>
      <c r="DA2" s="22" t="s">
        <v>2</v>
      </c>
      <c r="DB2" s="22" t="s">
        <v>3</v>
      </c>
      <c r="DC2" s="22" t="s">
        <v>4</v>
      </c>
      <c r="DD2" s="22" t="s">
        <v>5</v>
      </c>
      <c r="DE2" s="22" t="s">
        <v>6</v>
      </c>
      <c r="DF2" s="22" t="s">
        <v>7</v>
      </c>
      <c r="DG2" s="22" t="s">
        <v>8</v>
      </c>
      <c r="DH2" s="22" t="s">
        <v>16</v>
      </c>
      <c r="DI2" s="22" t="s">
        <v>9</v>
      </c>
      <c r="DJ2" s="22" t="s">
        <v>10</v>
      </c>
      <c r="DK2" s="22" t="s">
        <v>0</v>
      </c>
      <c r="DL2" s="22" t="s">
        <v>1</v>
      </c>
      <c r="DM2" s="22" t="s">
        <v>2</v>
      </c>
      <c r="DN2" s="22" t="s">
        <v>3</v>
      </c>
      <c r="DO2" s="22" t="s">
        <v>4</v>
      </c>
      <c r="DP2" s="22" t="s">
        <v>5</v>
      </c>
      <c r="DQ2" s="22" t="s">
        <v>6</v>
      </c>
      <c r="DR2" s="22" t="s">
        <v>7</v>
      </c>
      <c r="DS2" s="22" t="s">
        <v>8</v>
      </c>
      <c r="DT2" s="22" t="s">
        <v>16</v>
      </c>
      <c r="DU2" s="22" t="s">
        <v>9</v>
      </c>
      <c r="DV2" s="22" t="s">
        <v>10</v>
      </c>
      <c r="DW2" s="22" t="s">
        <v>0</v>
      </c>
      <c r="DX2" s="22" t="s">
        <v>1</v>
      </c>
      <c r="DY2" s="22" t="s">
        <v>2</v>
      </c>
      <c r="DZ2" s="22" t="s">
        <v>3</v>
      </c>
      <c r="EA2" s="22" t="s">
        <v>4</v>
      </c>
      <c r="EB2" s="22" t="s">
        <v>5</v>
      </c>
      <c r="EC2" s="22" t="s">
        <v>6</v>
      </c>
      <c r="ED2" s="22" t="s">
        <v>7</v>
      </c>
      <c r="EE2" s="22" t="s">
        <v>8</v>
      </c>
      <c r="EF2" s="22" t="s">
        <v>16</v>
      </c>
      <c r="EG2" s="22" t="s">
        <v>9</v>
      </c>
      <c r="EH2" s="22" t="s">
        <v>10</v>
      </c>
      <c r="EI2" s="22" t="s">
        <v>0</v>
      </c>
      <c r="EJ2" s="22" t="s">
        <v>1</v>
      </c>
      <c r="EK2" s="22" t="s">
        <v>2</v>
      </c>
      <c r="EL2" s="22" t="s">
        <v>3</v>
      </c>
      <c r="EM2" s="22" t="s">
        <v>4</v>
      </c>
      <c r="EN2" s="22" t="s">
        <v>5</v>
      </c>
      <c r="EO2" s="22" t="s">
        <v>6</v>
      </c>
      <c r="EP2" s="22" t="s">
        <v>7</v>
      </c>
      <c r="EQ2" s="22" t="s">
        <v>8</v>
      </c>
      <c r="ER2" s="22" t="s">
        <v>16</v>
      </c>
      <c r="ES2" s="22" t="s">
        <v>9</v>
      </c>
      <c r="ET2" s="22" t="s">
        <v>10</v>
      </c>
      <c r="EU2" s="22" t="s">
        <v>0</v>
      </c>
      <c r="EV2" s="22" t="s">
        <v>1</v>
      </c>
      <c r="EW2" s="22" t="s">
        <v>2</v>
      </c>
      <c r="EX2" s="22" t="s">
        <v>3</v>
      </c>
      <c r="EY2" s="22" t="s">
        <v>4</v>
      </c>
      <c r="EZ2" s="22" t="s">
        <v>5</v>
      </c>
      <c r="FA2" s="22" t="s">
        <v>6</v>
      </c>
      <c r="FB2" s="22" t="s">
        <v>7</v>
      </c>
      <c r="FC2" s="22" t="s">
        <v>8</v>
      </c>
      <c r="FD2" s="22" t="s">
        <v>16</v>
      </c>
      <c r="FE2" s="22" t="s">
        <v>9</v>
      </c>
      <c r="FF2" s="22" t="s">
        <v>10</v>
      </c>
      <c r="FG2" s="22" t="s">
        <v>0</v>
      </c>
      <c r="FH2" s="22" t="s">
        <v>1</v>
      </c>
      <c r="FI2" s="22" t="s">
        <v>2</v>
      </c>
      <c r="FJ2" s="22" t="s">
        <v>3</v>
      </c>
      <c r="FK2" s="22" t="s">
        <v>4</v>
      </c>
      <c r="FL2" s="22" t="s">
        <v>5</v>
      </c>
      <c r="FM2" s="22" t="s">
        <v>6</v>
      </c>
      <c r="FN2" s="22" t="s">
        <v>7</v>
      </c>
      <c r="FO2" s="22" t="s">
        <v>8</v>
      </c>
      <c r="FP2" s="22" t="s">
        <v>16</v>
      </c>
      <c r="FQ2" s="22" t="s">
        <v>9</v>
      </c>
      <c r="FR2" s="22" t="s">
        <v>10</v>
      </c>
      <c r="FS2" s="22" t="s">
        <v>0</v>
      </c>
      <c r="FT2" s="22" t="s">
        <v>1</v>
      </c>
      <c r="FU2" s="22" t="s">
        <v>2</v>
      </c>
      <c r="FV2" s="22" t="s">
        <v>3</v>
      </c>
      <c r="FW2" s="22" t="s">
        <v>4</v>
      </c>
      <c r="FX2" s="22" t="s">
        <v>5</v>
      </c>
      <c r="FY2" s="22" t="s">
        <v>6</v>
      </c>
      <c r="FZ2" s="22" t="s">
        <v>7</v>
      </c>
      <c r="GA2" s="22" t="s">
        <v>8</v>
      </c>
      <c r="GB2" s="22" t="s">
        <v>16</v>
      </c>
      <c r="GC2" s="22" t="s">
        <v>9</v>
      </c>
      <c r="GD2" s="22" t="s">
        <v>10</v>
      </c>
      <c r="GE2" s="22" t="s">
        <v>0</v>
      </c>
      <c r="GF2" s="22" t="s">
        <v>1</v>
      </c>
      <c r="GG2" s="22" t="s">
        <v>2</v>
      </c>
      <c r="GH2" s="22" t="s">
        <v>24</v>
      </c>
      <c r="GI2" s="22" t="s">
        <v>25</v>
      </c>
      <c r="GJ2" s="22" t="s">
        <v>5</v>
      </c>
      <c r="GK2" s="22" t="s">
        <v>26</v>
      </c>
      <c r="GL2" s="22" t="s">
        <v>27</v>
      </c>
      <c r="GM2" s="22" t="s">
        <v>8</v>
      </c>
      <c r="GN2" s="22" t="s">
        <v>16</v>
      </c>
      <c r="GO2" s="22" t="s">
        <v>9</v>
      </c>
      <c r="GP2" s="22" t="s">
        <v>10</v>
      </c>
      <c r="GQ2" s="23" t="s">
        <v>0</v>
      </c>
      <c r="GR2" s="22" t="s">
        <v>1</v>
      </c>
      <c r="GS2" s="22" t="s">
        <v>2</v>
      </c>
      <c r="GT2" s="22" t="s">
        <v>24</v>
      </c>
      <c r="GU2" s="22" t="s">
        <v>25</v>
      </c>
      <c r="GV2" s="22" t="s">
        <v>5</v>
      </c>
      <c r="GW2" s="22" t="s">
        <v>26</v>
      </c>
      <c r="GX2" s="22" t="s">
        <v>27</v>
      </c>
      <c r="GY2" s="22" t="s">
        <v>8</v>
      </c>
      <c r="GZ2" s="22" t="s">
        <v>16</v>
      </c>
      <c r="HA2" s="22" t="s">
        <v>9</v>
      </c>
      <c r="HB2" s="22" t="s">
        <v>10</v>
      </c>
      <c r="HC2" s="23" t="s">
        <v>0</v>
      </c>
      <c r="HD2" s="22" t="s">
        <v>1</v>
      </c>
      <c r="HE2" s="22" t="s">
        <v>2</v>
      </c>
      <c r="HF2" s="22" t="s">
        <v>24</v>
      </c>
      <c r="HG2" s="22" t="s">
        <v>25</v>
      </c>
      <c r="HH2" s="22" t="s">
        <v>5</v>
      </c>
      <c r="HI2" s="22" t="s">
        <v>26</v>
      </c>
      <c r="HJ2" s="22" t="s">
        <v>27</v>
      </c>
      <c r="HK2" s="22" t="s">
        <v>8</v>
      </c>
      <c r="HL2" s="22" t="s">
        <v>16</v>
      </c>
      <c r="HM2" s="22" t="s">
        <v>9</v>
      </c>
      <c r="HN2" s="22" t="s">
        <v>10</v>
      </c>
      <c r="HO2" s="23" t="s">
        <v>0</v>
      </c>
      <c r="HP2" s="22" t="s">
        <v>1</v>
      </c>
      <c r="HQ2" s="22" t="s">
        <v>2</v>
      </c>
      <c r="HR2" s="22" t="s">
        <v>24</v>
      </c>
    </row>
    <row r="3" spans="1:226" s="29" customFormat="1" ht="13" x14ac:dyDescent="0.3">
      <c r="A3" s="25"/>
      <c r="B3" s="26"/>
      <c r="C3" s="126" t="s">
        <v>14</v>
      </c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8"/>
      <c r="T3" s="125" t="s">
        <v>15</v>
      </c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25"/>
      <c r="BM3" s="125"/>
      <c r="BN3" s="125"/>
      <c r="BO3" s="125"/>
      <c r="BP3" s="125"/>
      <c r="BQ3" s="125"/>
      <c r="BR3" s="125"/>
      <c r="BS3" s="125"/>
      <c r="BT3" s="125"/>
      <c r="BU3" s="125"/>
      <c r="BV3" s="125"/>
      <c r="BW3" s="125"/>
      <c r="BX3" s="125"/>
      <c r="BY3" s="125"/>
      <c r="BZ3" s="125"/>
      <c r="CA3" s="125"/>
      <c r="CB3" s="125"/>
      <c r="CC3" s="125"/>
      <c r="CD3" s="125"/>
      <c r="CE3" s="125"/>
      <c r="CF3" s="125"/>
      <c r="CG3" s="125"/>
      <c r="CH3" s="125"/>
      <c r="CI3" s="125"/>
      <c r="CJ3" s="125"/>
      <c r="CK3" s="125"/>
      <c r="CL3" s="125"/>
      <c r="CM3" s="125"/>
      <c r="CN3" s="125"/>
      <c r="CO3" s="125"/>
      <c r="CP3" s="125"/>
      <c r="CQ3" s="125"/>
      <c r="CR3" s="125"/>
      <c r="CS3" s="125"/>
      <c r="CT3" s="125"/>
      <c r="CU3" s="125"/>
      <c r="CV3" s="125"/>
      <c r="CW3" s="125"/>
      <c r="CX3" s="125"/>
      <c r="CY3" s="125"/>
      <c r="CZ3" s="125"/>
      <c r="DA3" s="125"/>
      <c r="DB3" s="125"/>
      <c r="DC3" s="125"/>
      <c r="DD3" s="125"/>
      <c r="DE3" s="125"/>
      <c r="DF3" s="125"/>
      <c r="DG3" s="125"/>
      <c r="DH3" s="125"/>
      <c r="DI3" s="125"/>
      <c r="DJ3" s="125"/>
      <c r="DK3" s="125"/>
      <c r="DL3" s="125"/>
      <c r="DM3" s="125"/>
      <c r="DN3" s="125"/>
      <c r="DO3" s="125"/>
      <c r="DP3" s="125"/>
      <c r="DQ3" s="125"/>
      <c r="DR3" s="125"/>
      <c r="DS3" s="125"/>
      <c r="DT3" s="125"/>
      <c r="DU3" s="125"/>
      <c r="DV3" s="125"/>
      <c r="DW3" s="125"/>
      <c r="DX3" s="125"/>
      <c r="DY3" s="125"/>
      <c r="DZ3" s="125"/>
      <c r="EA3" s="125"/>
      <c r="EB3" s="125"/>
      <c r="EC3" s="125"/>
      <c r="ED3" s="125"/>
      <c r="EE3" s="125"/>
      <c r="EF3" s="125"/>
      <c r="EG3" s="125"/>
      <c r="EH3" s="125"/>
      <c r="EI3" s="125"/>
      <c r="EJ3" s="125"/>
      <c r="EK3" s="125"/>
      <c r="EL3" s="125"/>
      <c r="EM3" s="125"/>
      <c r="EN3" s="125"/>
      <c r="EO3" s="125"/>
      <c r="EP3" s="125"/>
      <c r="EQ3" s="125"/>
      <c r="ER3" s="125"/>
      <c r="ES3" s="125"/>
      <c r="ET3" s="125"/>
      <c r="EU3" s="125"/>
      <c r="EV3" s="27"/>
      <c r="EW3" s="27"/>
      <c r="EX3" s="27"/>
      <c r="EY3" s="27"/>
      <c r="EZ3" s="27"/>
      <c r="FA3" s="27"/>
      <c r="FB3" s="27"/>
      <c r="FC3" s="27"/>
      <c r="FD3" s="27"/>
      <c r="FE3" s="27"/>
      <c r="FF3" s="27"/>
      <c r="FG3" s="27"/>
      <c r="FH3" s="27"/>
      <c r="FI3" s="27"/>
      <c r="FJ3" s="27"/>
      <c r="FK3" s="27"/>
      <c r="FL3" s="27"/>
      <c r="FM3" s="27"/>
      <c r="FN3" s="27"/>
      <c r="FO3" s="27"/>
      <c r="FP3" s="27"/>
      <c r="FQ3" s="27"/>
      <c r="FR3" s="27"/>
      <c r="FS3" s="27"/>
      <c r="FT3" s="27"/>
      <c r="FU3" s="27"/>
      <c r="FV3" s="27"/>
      <c r="FW3" s="27"/>
      <c r="FX3" s="27"/>
      <c r="FY3" s="27"/>
      <c r="FZ3" s="27"/>
      <c r="GA3" s="27"/>
      <c r="GB3" s="27"/>
      <c r="GC3" s="27"/>
      <c r="GD3" s="27"/>
      <c r="GE3" s="27"/>
      <c r="GF3" s="27"/>
      <c r="GG3" s="27"/>
      <c r="GH3" s="27"/>
      <c r="GI3" s="27"/>
      <c r="GJ3" s="27"/>
      <c r="GK3" s="27"/>
      <c r="GL3" s="27"/>
      <c r="GM3" s="27"/>
      <c r="GN3" s="27"/>
      <c r="GO3" s="27"/>
      <c r="GP3" s="27"/>
      <c r="GQ3" s="28"/>
      <c r="GR3" s="27"/>
      <c r="GS3" s="27"/>
      <c r="GT3" s="27"/>
      <c r="GU3" s="27"/>
      <c r="GV3" s="27"/>
      <c r="GW3" s="27"/>
      <c r="GX3" s="27"/>
      <c r="GY3" s="27"/>
      <c r="GZ3" s="27"/>
      <c r="HA3" s="27"/>
      <c r="HB3" s="27"/>
      <c r="HC3" s="28"/>
      <c r="HD3" s="27"/>
      <c r="HE3" s="27"/>
      <c r="HF3" s="27"/>
      <c r="HG3" s="27"/>
      <c r="HH3" s="27"/>
      <c r="HI3" s="27"/>
      <c r="HJ3" s="27"/>
      <c r="HK3" s="27"/>
      <c r="HL3" s="27"/>
      <c r="HM3" s="27"/>
      <c r="HN3" s="27"/>
      <c r="HO3" s="28"/>
    </row>
    <row r="4" spans="1:226" s="48" customFormat="1" ht="13" x14ac:dyDescent="0.3">
      <c r="A4" s="45"/>
      <c r="B4" s="30"/>
      <c r="C4" s="98">
        <v>2009</v>
      </c>
      <c r="D4" s="46">
        <v>2010</v>
      </c>
      <c r="E4" s="46">
        <v>2011</v>
      </c>
      <c r="F4" s="46">
        <v>2012</v>
      </c>
      <c r="G4" s="46">
        <v>2013</v>
      </c>
      <c r="H4" s="46">
        <v>2014</v>
      </c>
      <c r="I4" s="46">
        <v>2015</v>
      </c>
      <c r="J4" s="46">
        <v>2016</v>
      </c>
      <c r="K4" s="47">
        <v>2017</v>
      </c>
      <c r="L4" s="47">
        <v>2018</v>
      </c>
      <c r="M4" s="47">
        <v>2019</v>
      </c>
      <c r="N4" s="47">
        <v>2020</v>
      </c>
      <c r="O4" s="47">
        <v>2021</v>
      </c>
      <c r="P4" s="47">
        <v>2022</v>
      </c>
      <c r="Q4" s="47">
        <v>2023</v>
      </c>
      <c r="R4" s="47">
        <v>2024</v>
      </c>
      <c r="S4" s="99">
        <v>2025</v>
      </c>
      <c r="T4" s="92">
        <v>2009</v>
      </c>
      <c r="U4" s="92">
        <v>2009</v>
      </c>
      <c r="V4" s="92">
        <v>2009</v>
      </c>
      <c r="W4" s="92">
        <v>2009</v>
      </c>
      <c r="X4" s="92">
        <v>2009</v>
      </c>
      <c r="Y4" s="92">
        <v>2009</v>
      </c>
      <c r="Z4" s="92">
        <v>2009</v>
      </c>
      <c r="AA4" s="92">
        <v>2009</v>
      </c>
      <c r="AB4" s="92">
        <v>2009</v>
      </c>
      <c r="AC4" s="92">
        <v>2009</v>
      </c>
      <c r="AD4" s="92">
        <v>2009</v>
      </c>
      <c r="AE4" s="93">
        <v>2009</v>
      </c>
      <c r="AF4" s="92">
        <v>2010</v>
      </c>
      <c r="AG4" s="92">
        <v>2010</v>
      </c>
      <c r="AH4" s="92">
        <v>2010</v>
      </c>
      <c r="AI4" s="92">
        <v>2010</v>
      </c>
      <c r="AJ4" s="92">
        <v>2010</v>
      </c>
      <c r="AK4" s="92">
        <v>2010</v>
      </c>
      <c r="AL4" s="92">
        <v>2010</v>
      </c>
      <c r="AM4" s="92">
        <v>2010</v>
      </c>
      <c r="AN4" s="92">
        <v>2010</v>
      </c>
      <c r="AO4" s="92">
        <v>2010</v>
      </c>
      <c r="AP4" s="92">
        <v>2010</v>
      </c>
      <c r="AQ4" s="92">
        <v>2010</v>
      </c>
      <c r="AR4" s="93">
        <v>2011</v>
      </c>
      <c r="AS4" s="92">
        <v>2011</v>
      </c>
      <c r="AT4" s="92">
        <v>2011</v>
      </c>
      <c r="AU4" s="92">
        <v>2011</v>
      </c>
      <c r="AV4" s="92">
        <v>2011</v>
      </c>
      <c r="AW4" s="92">
        <v>2011</v>
      </c>
      <c r="AX4" s="92">
        <v>2011</v>
      </c>
      <c r="AY4" s="92">
        <v>2011</v>
      </c>
      <c r="AZ4" s="92">
        <v>2011</v>
      </c>
      <c r="BA4" s="92">
        <v>2011</v>
      </c>
      <c r="BB4" s="92">
        <v>2011</v>
      </c>
      <c r="BC4" s="93">
        <v>2011</v>
      </c>
      <c r="BD4" s="92">
        <v>2012</v>
      </c>
      <c r="BE4" s="92">
        <v>2012</v>
      </c>
      <c r="BF4" s="92">
        <v>2012</v>
      </c>
      <c r="BG4" s="92">
        <v>2012</v>
      </c>
      <c r="BH4" s="92">
        <v>2012</v>
      </c>
      <c r="BI4" s="92">
        <v>2012</v>
      </c>
      <c r="BJ4" s="92">
        <v>2012</v>
      </c>
      <c r="BK4" s="92">
        <v>2012</v>
      </c>
      <c r="BL4" s="92">
        <v>2012</v>
      </c>
      <c r="BM4" s="92">
        <v>2012</v>
      </c>
      <c r="BN4" s="92">
        <v>2012</v>
      </c>
      <c r="BO4" s="93">
        <v>2012</v>
      </c>
      <c r="BP4" s="92">
        <v>2013</v>
      </c>
      <c r="BQ4" s="92">
        <v>2013</v>
      </c>
      <c r="BR4" s="92">
        <v>2013</v>
      </c>
      <c r="BS4" s="92">
        <v>2013</v>
      </c>
      <c r="BT4" s="92">
        <v>2013</v>
      </c>
      <c r="BU4" s="92">
        <v>2013</v>
      </c>
      <c r="BV4" s="92">
        <v>2013</v>
      </c>
      <c r="BW4" s="92">
        <v>2013</v>
      </c>
      <c r="BX4" s="92">
        <v>2013</v>
      </c>
      <c r="BY4" s="92">
        <v>2013</v>
      </c>
      <c r="BZ4" s="92">
        <v>2013</v>
      </c>
      <c r="CA4" s="93">
        <v>2013</v>
      </c>
      <c r="CB4" s="92">
        <v>2014</v>
      </c>
      <c r="CC4" s="92">
        <v>2014</v>
      </c>
      <c r="CD4" s="92">
        <v>2014</v>
      </c>
      <c r="CE4" s="92">
        <v>2014</v>
      </c>
      <c r="CF4" s="92">
        <v>2014</v>
      </c>
      <c r="CG4" s="92">
        <v>2014</v>
      </c>
      <c r="CH4" s="92">
        <v>2014</v>
      </c>
      <c r="CI4" s="92">
        <v>2014</v>
      </c>
      <c r="CJ4" s="92">
        <v>2014</v>
      </c>
      <c r="CK4" s="92">
        <v>2014</v>
      </c>
      <c r="CL4" s="92">
        <v>2014</v>
      </c>
      <c r="CM4" s="93">
        <v>2014</v>
      </c>
      <c r="CN4" s="92">
        <v>2015</v>
      </c>
      <c r="CO4" s="92">
        <v>2015</v>
      </c>
      <c r="CP4" s="92">
        <v>2015</v>
      </c>
      <c r="CQ4" s="92">
        <v>2015</v>
      </c>
      <c r="CR4" s="92">
        <v>2015</v>
      </c>
      <c r="CS4" s="92">
        <v>2015</v>
      </c>
      <c r="CT4" s="92">
        <v>2015</v>
      </c>
      <c r="CU4" s="92">
        <v>2015</v>
      </c>
      <c r="CV4" s="92">
        <v>2015</v>
      </c>
      <c r="CW4" s="92">
        <v>2015</v>
      </c>
      <c r="CX4" s="92">
        <v>2015</v>
      </c>
      <c r="CY4" s="92">
        <v>2015</v>
      </c>
      <c r="CZ4" s="94">
        <v>2016</v>
      </c>
      <c r="DA4" s="92">
        <v>2016</v>
      </c>
      <c r="DB4" s="92">
        <v>2016</v>
      </c>
      <c r="DC4" s="92">
        <v>2016</v>
      </c>
      <c r="DD4" s="92">
        <v>2016</v>
      </c>
      <c r="DE4" s="92">
        <v>2016</v>
      </c>
      <c r="DF4" s="92">
        <v>2016</v>
      </c>
      <c r="DG4" s="92">
        <v>2016</v>
      </c>
      <c r="DH4" s="92">
        <v>2016</v>
      </c>
      <c r="DI4" s="92">
        <v>2016</v>
      </c>
      <c r="DJ4" s="92">
        <v>2016</v>
      </c>
      <c r="DK4" s="93">
        <v>2016</v>
      </c>
      <c r="DL4" s="92">
        <v>2017</v>
      </c>
      <c r="DM4" s="92">
        <v>2017</v>
      </c>
      <c r="DN4" s="92">
        <v>2017</v>
      </c>
      <c r="DO4" s="92">
        <v>2017</v>
      </c>
      <c r="DP4" s="92">
        <v>2017</v>
      </c>
      <c r="DQ4" s="92">
        <v>2017</v>
      </c>
      <c r="DR4" s="92">
        <v>2017</v>
      </c>
      <c r="DS4" s="92">
        <v>2017</v>
      </c>
      <c r="DT4" s="92">
        <v>2017</v>
      </c>
      <c r="DU4" s="92">
        <v>2017</v>
      </c>
      <c r="DV4" s="92">
        <v>2017</v>
      </c>
      <c r="DW4" s="93">
        <v>2017</v>
      </c>
      <c r="DX4" s="92">
        <v>2018</v>
      </c>
      <c r="DY4" s="92">
        <v>2018</v>
      </c>
      <c r="DZ4" s="92">
        <v>2018</v>
      </c>
      <c r="EA4" s="92">
        <v>2018</v>
      </c>
      <c r="EB4" s="92">
        <v>2018</v>
      </c>
      <c r="EC4" s="92">
        <v>2018</v>
      </c>
      <c r="ED4" s="92">
        <v>2018</v>
      </c>
      <c r="EE4" s="92">
        <v>2018</v>
      </c>
      <c r="EF4" s="92">
        <v>2018</v>
      </c>
      <c r="EG4" s="92">
        <v>2018</v>
      </c>
      <c r="EH4" s="92">
        <v>2018</v>
      </c>
      <c r="EI4" s="93">
        <v>2018</v>
      </c>
      <c r="EJ4" s="92">
        <v>2019</v>
      </c>
      <c r="EK4" s="92">
        <v>2019</v>
      </c>
      <c r="EL4" s="92">
        <v>2019</v>
      </c>
      <c r="EM4" s="92">
        <v>2019</v>
      </c>
      <c r="EN4" s="92">
        <v>2019</v>
      </c>
      <c r="EO4" s="92">
        <v>2019</v>
      </c>
      <c r="EP4" s="92">
        <v>2019</v>
      </c>
      <c r="EQ4" s="92">
        <v>2019</v>
      </c>
      <c r="ER4" s="92">
        <v>2019</v>
      </c>
      <c r="ES4" s="92">
        <v>2019</v>
      </c>
      <c r="ET4" s="92">
        <v>2019</v>
      </c>
      <c r="EU4" s="93">
        <v>2019</v>
      </c>
      <c r="EV4" s="92">
        <v>2020</v>
      </c>
      <c r="EW4" s="92">
        <v>2020</v>
      </c>
      <c r="EX4" s="92">
        <v>2020</v>
      </c>
      <c r="EY4" s="92">
        <v>2020</v>
      </c>
      <c r="EZ4" s="92">
        <v>2020</v>
      </c>
      <c r="FA4" s="92">
        <v>2020</v>
      </c>
      <c r="FB4" s="92">
        <v>2020</v>
      </c>
      <c r="FC4" s="92">
        <v>2020</v>
      </c>
      <c r="FD4" s="92">
        <v>2020</v>
      </c>
      <c r="FE4" s="92">
        <v>2020</v>
      </c>
      <c r="FF4" s="92">
        <v>2020</v>
      </c>
      <c r="FG4" s="93">
        <v>2020</v>
      </c>
      <c r="FH4" s="92">
        <v>2021</v>
      </c>
      <c r="FI4" s="92">
        <v>2021</v>
      </c>
      <c r="FJ4" s="92">
        <v>2021</v>
      </c>
      <c r="FK4" s="92">
        <v>2021</v>
      </c>
      <c r="FL4" s="92">
        <v>2021</v>
      </c>
      <c r="FM4" s="92">
        <v>2021</v>
      </c>
      <c r="FN4" s="92">
        <v>2021</v>
      </c>
      <c r="FO4" s="92">
        <v>2021</v>
      </c>
      <c r="FP4" s="92">
        <v>2021</v>
      </c>
      <c r="FQ4" s="92">
        <v>2021</v>
      </c>
      <c r="FR4" s="92">
        <v>2021</v>
      </c>
      <c r="FS4" s="93">
        <v>2021</v>
      </c>
      <c r="FT4" s="92">
        <v>2022</v>
      </c>
      <c r="FU4" s="92">
        <v>2022</v>
      </c>
      <c r="FV4" s="92">
        <v>2022</v>
      </c>
      <c r="FW4" s="92">
        <v>2022</v>
      </c>
      <c r="FX4" s="92">
        <v>2022</v>
      </c>
      <c r="FY4" s="92">
        <v>2022</v>
      </c>
      <c r="FZ4" s="92">
        <v>2022</v>
      </c>
      <c r="GA4" s="92">
        <v>2022</v>
      </c>
      <c r="GB4" s="92">
        <v>2022</v>
      </c>
      <c r="GC4" s="92">
        <v>2022</v>
      </c>
      <c r="GD4" s="92">
        <v>2022</v>
      </c>
      <c r="GE4" s="93">
        <v>2022</v>
      </c>
      <c r="GF4" s="92">
        <v>2023</v>
      </c>
      <c r="GG4" s="92">
        <v>2023</v>
      </c>
      <c r="GH4" s="92">
        <v>2023</v>
      </c>
      <c r="GI4" s="92">
        <v>2023</v>
      </c>
      <c r="GJ4" s="92">
        <v>2023</v>
      </c>
      <c r="GK4" s="92">
        <v>2023</v>
      </c>
      <c r="GL4" s="92">
        <v>2023</v>
      </c>
      <c r="GM4" s="92">
        <v>2023</v>
      </c>
      <c r="GN4" s="92">
        <v>2023</v>
      </c>
      <c r="GO4" s="92">
        <v>2023</v>
      </c>
      <c r="GP4" s="92">
        <v>2023</v>
      </c>
      <c r="GQ4" s="92">
        <v>2023</v>
      </c>
      <c r="GR4" s="92">
        <v>2024</v>
      </c>
      <c r="GS4" s="92">
        <v>2024</v>
      </c>
      <c r="GT4" s="92">
        <v>2024</v>
      </c>
      <c r="GU4" s="92">
        <v>2024</v>
      </c>
      <c r="GV4" s="92">
        <v>2024</v>
      </c>
      <c r="GW4" s="92">
        <v>2024</v>
      </c>
      <c r="GX4" s="92">
        <v>2024</v>
      </c>
      <c r="GY4" s="92">
        <v>2024</v>
      </c>
      <c r="GZ4" s="92">
        <v>2024</v>
      </c>
      <c r="HA4" s="92">
        <v>2024</v>
      </c>
      <c r="HB4" s="92">
        <v>2024</v>
      </c>
      <c r="HC4" s="92">
        <v>2024</v>
      </c>
      <c r="HD4" s="92">
        <v>2025</v>
      </c>
      <c r="HE4" s="92">
        <v>2025</v>
      </c>
      <c r="HF4" s="92">
        <v>2025</v>
      </c>
      <c r="HG4" s="92">
        <v>2025</v>
      </c>
      <c r="HH4" s="92">
        <v>2025</v>
      </c>
      <c r="HI4" s="92">
        <v>2025</v>
      </c>
      <c r="HJ4" s="92">
        <v>2025</v>
      </c>
      <c r="HK4" s="92">
        <v>2025</v>
      </c>
      <c r="HL4" s="92">
        <v>2025</v>
      </c>
      <c r="HM4" s="92">
        <v>2025</v>
      </c>
      <c r="HN4" s="92">
        <v>2025</v>
      </c>
      <c r="HO4" s="92">
        <v>2025</v>
      </c>
      <c r="HP4" s="92">
        <v>2026</v>
      </c>
      <c r="HQ4" s="92">
        <v>2026</v>
      </c>
      <c r="HR4" s="92">
        <v>2026</v>
      </c>
    </row>
    <row r="5" spans="1:226" s="41" customFormat="1" ht="13" x14ac:dyDescent="0.3">
      <c r="A5" s="40" t="s">
        <v>128</v>
      </c>
      <c r="C5" s="100">
        <f ca="1">INDIRECT(ADDRESS(ROW(),C$1))</f>
        <v>28.200000000000006</v>
      </c>
      <c r="D5" s="42">
        <f t="shared" ref="D5:K5" ca="1" si="0">INDIRECT(ADDRESS(ROW(),D$1))</f>
        <v>40.660000000000025</v>
      </c>
      <c r="E5" s="42">
        <f t="shared" ca="1" si="0"/>
        <v>38.040000000000035</v>
      </c>
      <c r="F5" s="42">
        <f t="shared" ca="1" si="0"/>
        <v>13.405000000000038</v>
      </c>
      <c r="G5" s="42">
        <f t="shared" ca="1" si="0"/>
        <v>32.080000000000027</v>
      </c>
      <c r="H5" s="42">
        <f t="shared" ca="1" si="0"/>
        <v>27.965000000000032</v>
      </c>
      <c r="I5" s="42">
        <f t="shared" ca="1" si="0"/>
        <v>34.550000000000026</v>
      </c>
      <c r="J5" s="42">
        <f t="shared" ca="1" si="0"/>
        <v>11.471000000000037</v>
      </c>
      <c r="K5" s="42">
        <f t="shared" ca="1" si="0"/>
        <v>9.8240000000000602</v>
      </c>
      <c r="L5" s="42">
        <f t="shared" ref="L5:S5" ca="1" si="1">INDIRECT(ADDRESS(ROW(),L$1))</f>
        <v>24.565000000000069</v>
      </c>
      <c r="M5" s="42">
        <f t="shared" ca="1" si="1"/>
        <v>21.728100000000083</v>
      </c>
      <c r="N5" s="42">
        <f t="shared" ca="1" si="1"/>
        <v>25.912100000000095</v>
      </c>
      <c r="O5" s="42">
        <f t="shared" ca="1" si="1"/>
        <v>37.765390000000146</v>
      </c>
      <c r="P5" s="42">
        <f ca="1">INDIRECT(ADDRESS(ROW(),P$1))</f>
        <v>32.407847694311947</v>
      </c>
      <c r="Q5" s="42">
        <f t="shared" ca="1" si="1"/>
        <v>40.260994841511284</v>
      </c>
      <c r="R5" s="42">
        <f t="shared" ca="1" si="1"/>
        <v>45.805130699088423</v>
      </c>
      <c r="S5" s="101">
        <f t="shared" ca="1" si="1"/>
        <v>37.753530699088479</v>
      </c>
      <c r="T5" s="42">
        <f t="shared" ref="T5:AI17" ca="1" si="2">INDIRECT($A$1&amp;ADDRESS(MATCH(T$1,INDIRECT($A$1&amp;"C:C"),0),MATCH($A5,INDIRECT($A$1&amp;"2:2"),0)))</f>
        <v>33</v>
      </c>
      <c r="U5" s="42">
        <f t="shared" ref="U5:CF7" ca="1" si="3">INDIRECT($A$1&amp;ADDRESS(MATCH(U$1,INDIRECT($A$1&amp;"C:C"),0),MATCH($A5,INDIRECT($A$1&amp;"2:2"),0)))</f>
        <v>31.400000000000002</v>
      </c>
      <c r="V5" s="42">
        <f t="shared" ca="1" si="3"/>
        <v>29.800000000000004</v>
      </c>
      <c r="W5" s="42">
        <f t="shared" ca="1" si="3"/>
        <v>28.200000000000006</v>
      </c>
      <c r="X5" s="42">
        <f t="shared" ca="1" si="3"/>
        <v>26.600000000000009</v>
      </c>
      <c r="Y5" s="42">
        <f t="shared" ca="1" si="3"/>
        <v>29.060000000000009</v>
      </c>
      <c r="Z5" s="42">
        <f t="shared" ca="1" si="3"/>
        <v>31.52000000000001</v>
      </c>
      <c r="AA5" s="42">
        <f t="shared" ca="1" si="3"/>
        <v>37.400000000000006</v>
      </c>
      <c r="AB5" s="42">
        <f t="shared" ca="1" si="3"/>
        <v>35.800000000000011</v>
      </c>
      <c r="AC5" s="42">
        <f t="shared" ca="1" si="3"/>
        <v>34.200000000000017</v>
      </c>
      <c r="AD5" s="42">
        <f t="shared" ca="1" si="3"/>
        <v>32.600000000000023</v>
      </c>
      <c r="AE5" s="42">
        <f t="shared" ca="1" si="3"/>
        <v>31.000000000000025</v>
      </c>
      <c r="AF5" s="42">
        <f t="shared" ca="1" si="3"/>
        <v>38.460000000000022</v>
      </c>
      <c r="AG5" s="42">
        <f t="shared" ca="1" si="3"/>
        <v>45.260000000000019</v>
      </c>
      <c r="AH5" s="42">
        <f t="shared" ca="1" si="3"/>
        <v>42.960000000000022</v>
      </c>
      <c r="AI5" s="42">
        <f t="shared" ca="1" si="3"/>
        <v>40.660000000000025</v>
      </c>
      <c r="AJ5" s="42">
        <f t="shared" ca="1" si="3"/>
        <v>38.360000000000028</v>
      </c>
      <c r="AK5" s="42">
        <f t="shared" ca="1" si="3"/>
        <v>38.160000000000025</v>
      </c>
      <c r="AL5" s="42">
        <f t="shared" ca="1" si="3"/>
        <v>35.860000000000028</v>
      </c>
      <c r="AM5" s="42">
        <f t="shared" ca="1" si="3"/>
        <v>33.560000000000031</v>
      </c>
      <c r="AN5" s="42">
        <f t="shared" ca="1" si="3"/>
        <v>31.26000000000003</v>
      </c>
      <c r="AO5" s="42">
        <f t="shared" ca="1" si="3"/>
        <v>35.860000000000028</v>
      </c>
      <c r="AP5" s="42">
        <f t="shared" ca="1" si="3"/>
        <v>40.450000000000031</v>
      </c>
      <c r="AQ5" s="42">
        <f t="shared" ca="1" si="3"/>
        <v>45.040000000000035</v>
      </c>
      <c r="AR5" s="42">
        <f t="shared" ca="1" si="3"/>
        <v>45.540000000000035</v>
      </c>
      <c r="AS5" s="42">
        <f t="shared" ca="1" si="3"/>
        <v>46.040000000000035</v>
      </c>
      <c r="AT5" s="42">
        <f t="shared" ca="1" si="3"/>
        <v>38.040000000000035</v>
      </c>
      <c r="AU5" s="42">
        <f t="shared" ca="1" si="3"/>
        <v>38.040000000000035</v>
      </c>
      <c r="AV5" s="42">
        <f t="shared" ca="1" si="3"/>
        <v>39.340000000000032</v>
      </c>
      <c r="AW5" s="42">
        <f t="shared" ca="1" si="3"/>
        <v>40.640000000000029</v>
      </c>
      <c r="AX5" s="42">
        <f t="shared" ca="1" si="3"/>
        <v>37.840000000000032</v>
      </c>
      <c r="AY5" s="42">
        <f t="shared" ca="1" si="3"/>
        <v>35.040000000000035</v>
      </c>
      <c r="AZ5" s="42">
        <f t="shared" ca="1" si="3"/>
        <v>32.240000000000038</v>
      </c>
      <c r="BA5" s="42">
        <f t="shared" ca="1" si="3"/>
        <v>30.35500000000004</v>
      </c>
      <c r="BB5" s="42">
        <f t="shared" ca="1" si="3"/>
        <v>27.555000000000042</v>
      </c>
      <c r="BC5" s="42">
        <f t="shared" ca="1" si="3"/>
        <v>24.755000000000042</v>
      </c>
      <c r="BD5" s="42">
        <f t="shared" ca="1" si="3"/>
        <v>21.955000000000041</v>
      </c>
      <c r="BE5" s="42">
        <f t="shared" ca="1" si="3"/>
        <v>19.10500000000004</v>
      </c>
      <c r="BF5" s="42">
        <f t="shared" ca="1" si="3"/>
        <v>16.255000000000038</v>
      </c>
      <c r="BG5" s="42">
        <f t="shared" ca="1" si="3"/>
        <v>13.405000000000038</v>
      </c>
      <c r="BH5" s="42">
        <f t="shared" ca="1" si="3"/>
        <v>21.46000000000004</v>
      </c>
      <c r="BI5" s="42">
        <f t="shared" ca="1" si="3"/>
        <v>27.670000000000037</v>
      </c>
      <c r="BJ5" s="42">
        <f t="shared" ca="1" si="3"/>
        <v>28.880000000000038</v>
      </c>
      <c r="BK5" s="42">
        <f t="shared" ca="1" si="3"/>
        <v>33.510000000000034</v>
      </c>
      <c r="BL5" s="42">
        <f t="shared" ca="1" si="3"/>
        <v>38.140000000000029</v>
      </c>
      <c r="BM5" s="42">
        <f t="shared" ca="1" si="3"/>
        <v>35.290000000000028</v>
      </c>
      <c r="BN5" s="42">
        <f t="shared" ca="1" si="3"/>
        <v>32.440000000000026</v>
      </c>
      <c r="BO5" s="42">
        <f t="shared" ca="1" si="3"/>
        <v>29.590000000000025</v>
      </c>
      <c r="BP5" s="42">
        <f t="shared" ca="1" si="3"/>
        <v>26.740000000000023</v>
      </c>
      <c r="BQ5" s="42">
        <f t="shared" ca="1" si="3"/>
        <v>23.640000000000025</v>
      </c>
      <c r="BR5" s="42">
        <f t="shared" ca="1" si="3"/>
        <v>27.860000000000028</v>
      </c>
      <c r="BS5" s="42">
        <f t="shared" ca="1" si="3"/>
        <v>32.080000000000027</v>
      </c>
      <c r="BT5" s="42">
        <f t="shared" ca="1" si="3"/>
        <v>36.300000000000026</v>
      </c>
      <c r="BU5" s="42">
        <f t="shared" ca="1" si="3"/>
        <v>36.015000000000029</v>
      </c>
      <c r="BV5" s="42">
        <f t="shared" ca="1" si="3"/>
        <v>35.730000000000032</v>
      </c>
      <c r="BW5" s="42">
        <f t="shared" ca="1" si="3"/>
        <v>35.67000000000003</v>
      </c>
      <c r="BX5" s="42">
        <f t="shared" ca="1" si="3"/>
        <v>36.610000000000028</v>
      </c>
      <c r="BY5" s="42">
        <f t="shared" ca="1" si="3"/>
        <v>37.550000000000026</v>
      </c>
      <c r="BZ5" s="42">
        <f t="shared" ca="1" si="3"/>
        <v>37.490000000000023</v>
      </c>
      <c r="CA5" s="42">
        <f t="shared" ca="1" si="3"/>
        <v>34.390000000000029</v>
      </c>
      <c r="CB5" s="42">
        <f t="shared" ca="1" si="3"/>
        <v>30.065000000000033</v>
      </c>
      <c r="CC5" s="42">
        <f t="shared" ca="1" si="3"/>
        <v>25.415000000000035</v>
      </c>
      <c r="CD5" s="42">
        <f t="shared" ca="1" si="3"/>
        <v>32.215000000000032</v>
      </c>
      <c r="CE5" s="42">
        <f t="shared" ca="1" si="3"/>
        <v>27.965000000000032</v>
      </c>
      <c r="CF5" s="42">
        <f t="shared" ca="1" si="3"/>
        <v>30.715000000000032</v>
      </c>
      <c r="CG5" s="42">
        <f t="shared" ref="CG5:ER7" ca="1" si="4">INDIRECT($A$1&amp;ADDRESS(MATCH(CG$1,INDIRECT($A$1&amp;"C:C"),0),MATCH($A5,INDIRECT($A$1&amp;"2:2"),0)))</f>
        <v>37.465000000000032</v>
      </c>
      <c r="CH5" s="42">
        <f t="shared" ca="1" si="4"/>
        <v>41.165000000000035</v>
      </c>
      <c r="CI5" s="42">
        <f t="shared" ca="1" si="4"/>
        <v>44.865000000000038</v>
      </c>
      <c r="CJ5" s="42">
        <f t="shared" ca="1" si="4"/>
        <v>43.850000000000037</v>
      </c>
      <c r="CK5" s="42">
        <f t="shared" ca="1" si="4"/>
        <v>40.150000000000034</v>
      </c>
      <c r="CL5" s="42">
        <f t="shared" ca="1" si="4"/>
        <v>36.450000000000031</v>
      </c>
      <c r="CM5" s="42">
        <f t="shared" ca="1" si="4"/>
        <v>32.750000000000028</v>
      </c>
      <c r="CN5" s="42">
        <f t="shared" ca="1" si="4"/>
        <v>29.050000000000029</v>
      </c>
      <c r="CO5" s="42">
        <f t="shared" ca="1" si="4"/>
        <v>29.550000000000029</v>
      </c>
      <c r="CP5" s="42">
        <f t="shared" ca="1" si="4"/>
        <v>30.050000000000029</v>
      </c>
      <c r="CQ5" s="42">
        <f t="shared" ca="1" si="4"/>
        <v>34.550000000000026</v>
      </c>
      <c r="CR5" s="42">
        <f t="shared" ca="1" si="4"/>
        <v>42.050000000000026</v>
      </c>
      <c r="CS5" s="42">
        <f t="shared" ca="1" si="4"/>
        <v>38.550000000000026</v>
      </c>
      <c r="CT5" s="42">
        <f t="shared" ca="1" si="4"/>
        <v>33.610000000000028</v>
      </c>
      <c r="CU5" s="42">
        <f t="shared" ca="1" si="4"/>
        <v>29.370000000000029</v>
      </c>
      <c r="CV5" s="42">
        <f t="shared" ca="1" si="4"/>
        <v>25.870000000000029</v>
      </c>
      <c r="CW5" s="42">
        <f t="shared" ca="1" si="4"/>
        <v>22.370000000000029</v>
      </c>
      <c r="CX5" s="42">
        <f t="shared" ca="1" si="4"/>
        <v>18.870000000000029</v>
      </c>
      <c r="CY5" s="42">
        <f t="shared" ca="1" si="4"/>
        <v>15.370000000000029</v>
      </c>
      <c r="CZ5" s="42">
        <f t="shared" ca="1" si="4"/>
        <v>11.870000000000029</v>
      </c>
      <c r="DA5" s="42">
        <f t="shared" ca="1" si="4"/>
        <v>11.737000000000032</v>
      </c>
      <c r="DB5" s="42">
        <f t="shared" ca="1" si="4"/>
        <v>11.604000000000035</v>
      </c>
      <c r="DC5" s="42">
        <f t="shared" ca="1" si="4"/>
        <v>11.471000000000037</v>
      </c>
      <c r="DD5" s="42">
        <f t="shared" ca="1" si="4"/>
        <v>11.33800000000004</v>
      </c>
      <c r="DE5" s="42">
        <f t="shared" ca="1" si="4"/>
        <v>11.205000000000043</v>
      </c>
      <c r="DF5" s="42">
        <f t="shared" ca="1" si="4"/>
        <v>11.072000000000045</v>
      </c>
      <c r="DG5" s="42">
        <f t="shared" ca="1" si="4"/>
        <v>10.939000000000048</v>
      </c>
      <c r="DH5" s="42">
        <f t="shared" ca="1" si="4"/>
        <v>10.806000000000051</v>
      </c>
      <c r="DI5" s="42">
        <f t="shared" ca="1" si="4"/>
        <v>10.673000000000053</v>
      </c>
      <c r="DJ5" s="42">
        <f t="shared" ca="1" si="4"/>
        <v>10.540000000000056</v>
      </c>
      <c r="DK5" s="42">
        <f t="shared" ca="1" si="4"/>
        <v>10.407000000000059</v>
      </c>
      <c r="DL5" s="42">
        <f t="shared" ca="1" si="4"/>
        <v>10.274000000000061</v>
      </c>
      <c r="DM5" s="42">
        <f t="shared" ca="1" si="4"/>
        <v>10.124000000000061</v>
      </c>
      <c r="DN5" s="42">
        <f t="shared" ca="1" si="4"/>
        <v>9.9740000000000606</v>
      </c>
      <c r="DO5" s="42">
        <f t="shared" ca="1" si="4"/>
        <v>9.8240000000000602</v>
      </c>
      <c r="DP5" s="42">
        <f t="shared" ca="1" si="4"/>
        <v>20.114000000000061</v>
      </c>
      <c r="DQ5" s="42">
        <f t="shared" ca="1" si="4"/>
        <v>24.964000000000063</v>
      </c>
      <c r="DR5" s="42">
        <f t="shared" ca="1" si="4"/>
        <v>24.814000000000064</v>
      </c>
      <c r="DS5" s="42">
        <f t="shared" ca="1" si="4"/>
        <v>24.664000000000065</v>
      </c>
      <c r="DT5" s="42">
        <f t="shared" ca="1" si="4"/>
        <v>24.514000000000067</v>
      </c>
      <c r="DU5" s="42">
        <f t="shared" ca="1" si="4"/>
        <v>24.364000000000068</v>
      </c>
      <c r="DV5" s="42">
        <f t="shared" ca="1" si="4"/>
        <v>24.21400000000007</v>
      </c>
      <c r="DW5" s="42">
        <f t="shared" ca="1" si="4"/>
        <v>24.064000000000071</v>
      </c>
      <c r="DX5" s="42">
        <f t="shared" ca="1" si="4"/>
        <v>23.914000000000073</v>
      </c>
      <c r="DY5" s="42">
        <f t="shared" ca="1" si="4"/>
        <v>24.131000000000071</v>
      </c>
      <c r="DZ5" s="42">
        <f t="shared" ca="1" si="4"/>
        <v>24.34800000000007</v>
      </c>
      <c r="EA5" s="42">
        <f t="shared" ca="1" si="4"/>
        <v>24.565000000000069</v>
      </c>
      <c r="EB5" s="42">
        <f t="shared" ca="1" si="4"/>
        <v>24.782000000000068</v>
      </c>
      <c r="EC5" s="42">
        <f t="shared" ca="1" si="4"/>
        <v>24.999000000000066</v>
      </c>
      <c r="ED5" s="42">
        <f t="shared" ca="1" si="4"/>
        <v>20.216000000000069</v>
      </c>
      <c r="EE5" s="42">
        <f t="shared" ca="1" si="4"/>
        <v>18.818000000000072</v>
      </c>
      <c r="EF5" s="42">
        <f t="shared" ca="1" si="4"/>
        <v>19.035000000000075</v>
      </c>
      <c r="EG5" s="42">
        <f t="shared" ca="1" si="4"/>
        <v>19.252000000000077</v>
      </c>
      <c r="EH5" s="42">
        <f t="shared" ca="1" si="4"/>
        <v>19.469000000000079</v>
      </c>
      <c r="EI5" s="42">
        <f t="shared" ca="1" si="4"/>
        <v>19.686000000000082</v>
      </c>
      <c r="EJ5" s="43">
        <f t="shared" ca="1" si="4"/>
        <v>19.953000000000085</v>
      </c>
      <c r="EK5" s="42">
        <f t="shared" ca="1" si="4"/>
        <v>20.544700000000084</v>
      </c>
      <c r="EL5" s="42">
        <f t="shared" ca="1" si="4"/>
        <v>21.136400000000084</v>
      </c>
      <c r="EM5" s="42">
        <f t="shared" ca="1" si="4"/>
        <v>21.728100000000083</v>
      </c>
      <c r="EN5" s="42">
        <f t="shared" ca="1" si="4"/>
        <v>23.564800000000083</v>
      </c>
      <c r="EO5" s="42">
        <f t="shared" ca="1" si="4"/>
        <v>22.401500000000084</v>
      </c>
      <c r="EP5" s="42">
        <f t="shared" ca="1" si="4"/>
        <v>21.238200000000084</v>
      </c>
      <c r="EQ5" s="42">
        <f t="shared" ca="1" si="4"/>
        <v>26.319900000000086</v>
      </c>
      <c r="ER5" s="42">
        <f t="shared" ca="1" si="4"/>
        <v>29.911600000000085</v>
      </c>
      <c r="ES5" s="42">
        <f t="shared" ref="ES5:FH17" ca="1" si="5">INDIRECT($A$1&amp;ADDRESS(MATCH(ES$1,INDIRECT($A$1&amp;"C:C"),0),MATCH($A5,INDIRECT($A$1&amp;"2:2"),0)))</f>
        <v>26.503300000000088</v>
      </c>
      <c r="ET5" s="42">
        <f t="shared" ca="1" si="5"/>
        <v>27.095000000000088</v>
      </c>
      <c r="EU5" s="44">
        <f t="shared" ca="1" si="5"/>
        <v>30.176700000000089</v>
      </c>
      <c r="EV5" s="42">
        <f t="shared" ca="1" si="5"/>
        <v>30.79840000000009</v>
      </c>
      <c r="EW5" s="42">
        <f t="shared" ca="1" si="5"/>
        <v>28.83630000000009</v>
      </c>
      <c r="EX5" s="42">
        <f t="shared" ca="1" si="5"/>
        <v>27.874200000000094</v>
      </c>
      <c r="EY5" s="42">
        <f t="shared" ca="1" si="5"/>
        <v>25.912100000000095</v>
      </c>
      <c r="EZ5" s="42">
        <f t="shared" ca="1" si="5"/>
        <v>25.463370000000097</v>
      </c>
      <c r="FA5" s="42">
        <f t="shared" ca="1" si="5"/>
        <v>27.014640000000103</v>
      </c>
      <c r="FB5" s="42">
        <f t="shared" ca="1" si="5"/>
        <v>28.430910000000107</v>
      </c>
      <c r="FC5" s="42">
        <f t="shared" ca="1" si="5"/>
        <v>27.98218000000011</v>
      </c>
      <c r="FD5" s="42">
        <f t="shared" ca="1" si="5"/>
        <v>29.398450000000114</v>
      </c>
      <c r="FE5" s="42">
        <f t="shared" ca="1" si="5"/>
        <v>30.814720000000118</v>
      </c>
      <c r="FF5" s="42">
        <f t="shared" ca="1" si="5"/>
        <v>35.365990000000124</v>
      </c>
      <c r="FG5" s="44">
        <f t="shared" ca="1" si="5"/>
        <v>38.052260000000132</v>
      </c>
      <c r="FH5" s="42">
        <f t="shared" ca="1" si="5"/>
        <v>38.603530000000134</v>
      </c>
      <c r="FI5" s="42">
        <f t="shared" ref="FI5:GF15" ca="1" si="6">INDIRECT($A$1&amp;ADDRESS(MATCH(FI$1,INDIRECT($A$1&amp;"C:C"),0),MATCH($A5,INDIRECT($A$1&amp;"2:2"),0)))</f>
        <v>38.324150000000138</v>
      </c>
      <c r="FJ5" s="42">
        <f t="shared" ca="1" si="6"/>
        <v>38.044770000000142</v>
      </c>
      <c r="FK5" s="42">
        <f t="shared" ca="1" si="6"/>
        <v>37.765390000000146</v>
      </c>
      <c r="FL5" s="42">
        <f t="shared" ca="1" si="6"/>
        <v>36.652640000000147</v>
      </c>
      <c r="FM5" s="42">
        <f t="shared" ca="1" si="6"/>
        <v>35.539890000000149</v>
      </c>
      <c r="FN5" s="42">
        <f t="shared" ca="1" si="6"/>
        <v>34.427140000000151</v>
      </c>
      <c r="FO5" s="42">
        <f t="shared" ca="1" si="6"/>
        <v>33.314390000000152</v>
      </c>
      <c r="FP5" s="42">
        <f t="shared" ca="1" si="6"/>
        <v>32.201640000000154</v>
      </c>
      <c r="FQ5" s="42">
        <f t="shared" ca="1" si="6"/>
        <v>34.29729000000016</v>
      </c>
      <c r="FR5" s="42">
        <f t="shared" ca="1" si="6"/>
        <v>35.392940000000166</v>
      </c>
      <c r="FS5" s="44">
        <f t="shared" ca="1" si="6"/>
        <v>36.488590000000173</v>
      </c>
      <c r="FT5" s="42">
        <f t="shared" ca="1" si="6"/>
        <v>37.584240000000179</v>
      </c>
      <c r="FU5" s="42">
        <f t="shared" ca="1" si="6"/>
        <v>31.910520000000183</v>
      </c>
      <c r="FV5" s="42">
        <f t="shared" ca="1" si="6"/>
        <v>32.147460008684504</v>
      </c>
      <c r="FW5" s="42">
        <f t="shared" ca="1" si="6"/>
        <v>32.407847694311947</v>
      </c>
      <c r="FX5" s="42">
        <f t="shared" ca="1" si="6"/>
        <v>28.293677694311953</v>
      </c>
      <c r="FY5" s="42">
        <f t="shared" ca="1" si="6"/>
        <v>27.179507694311955</v>
      </c>
      <c r="FZ5" s="42">
        <f t="shared" ca="1" si="6"/>
        <v>23.065337694311957</v>
      </c>
      <c r="GA5" s="42">
        <f t="shared" ca="1" si="6"/>
        <v>24.951167694311959</v>
      </c>
      <c r="GB5" s="42">
        <f t="shared" ca="1" si="6"/>
        <v>26.888343764654998</v>
      </c>
      <c r="GC5" s="42">
        <f t="shared" ca="1" si="6"/>
        <v>28.848967511941137</v>
      </c>
      <c r="GD5" s="42">
        <f t="shared" ca="1" si="6"/>
        <v>30.833038936170396</v>
      </c>
      <c r="GE5" s="42">
        <f t="shared" ca="1" si="6"/>
        <v>32.840558037342788</v>
      </c>
      <c r="GF5" s="42">
        <f t="shared" ca="1" si="6"/>
        <v>34.871524815458301</v>
      </c>
      <c r="GG5" s="42">
        <f t="shared" ref="GG5:GV17" ca="1" si="7">INDIRECT($A$1&amp;ADDRESS(MATCH(GG$1,INDIRECT($A$1&amp;"C:C"),0),MATCH($A5,INDIRECT($A$1&amp;"2:2"),0)))</f>
        <v>36.644567147199517</v>
      </c>
      <c r="GH5" s="42">
        <f t="shared" ca="1" si="7"/>
        <v>38.44105715588384</v>
      </c>
      <c r="GI5" s="42">
        <f t="shared" ca="1" si="7"/>
        <v>40.260994841511284</v>
      </c>
      <c r="GJ5" s="42">
        <f t="shared" ca="1" si="7"/>
        <v>41.604510204081848</v>
      </c>
      <c r="GK5" s="42">
        <f t="shared" ca="1" si="7"/>
        <v>42.971473243595533</v>
      </c>
      <c r="GL5" s="42">
        <f t="shared" ca="1" si="7"/>
        <v>38.357433243595537</v>
      </c>
      <c r="GM5" s="42">
        <f t="shared" ca="1" si="7"/>
        <v>37.743393243595541</v>
      </c>
      <c r="GN5" s="42">
        <f t="shared" ca="1" si="7"/>
        <v>39.180699313938582</v>
      </c>
      <c r="GO5" s="42">
        <f t="shared" ca="1" si="7"/>
        <v>40.641453061224723</v>
      </c>
      <c r="GP5" s="42">
        <f t="shared" ca="1" si="7"/>
        <v>42.125654485453985</v>
      </c>
      <c r="GQ5" s="42">
        <f t="shared" ca="1" si="7"/>
        <v>43.633303586626383</v>
      </c>
      <c r="GR5" s="42">
        <f t="shared" ca="1" si="7"/>
        <v>43.188120364741891</v>
      </c>
      <c r="GS5" s="42">
        <f t="shared" ca="1" si="7"/>
        <v>42.7429371428574</v>
      </c>
      <c r="GT5" s="42">
        <f t="shared" ca="1" si="7"/>
        <v>44.274033920972911</v>
      </c>
      <c r="GU5" s="42">
        <f t="shared" ca="1" si="7"/>
        <v>45.805130699088423</v>
      </c>
      <c r="GV5" s="42">
        <f t="shared" ca="1" si="7"/>
        <v>45.388330699088428</v>
      </c>
      <c r="GW5" s="42">
        <f t="shared" ref="GQ5:HF17" ca="1" si="8">INDIRECT($A$1&amp;ADDRESS(MATCH(GW$1,INDIRECT($A$1&amp;"C:C"),0),MATCH($A5,INDIRECT($A$1&amp;"2:2"),0)))</f>
        <v>44.971530699088433</v>
      </c>
      <c r="GX5" s="42">
        <f t="shared" ca="1" si="8"/>
        <v>44.554730699088438</v>
      </c>
      <c r="GY5" s="42">
        <f t="shared" ca="1" si="8"/>
        <v>44.137930699088443</v>
      </c>
      <c r="GZ5" s="42">
        <f t="shared" ca="1" si="8"/>
        <v>43.721130699088448</v>
      </c>
      <c r="HA5" s="42">
        <f t="shared" ca="1" si="8"/>
        <v>43.304330699088453</v>
      </c>
      <c r="HB5" s="42">
        <f t="shared" ca="1" si="8"/>
        <v>42.887530699088458</v>
      </c>
      <c r="HC5" s="42">
        <f t="shared" ca="1" si="8"/>
        <v>39.470730699088463</v>
      </c>
      <c r="HD5" s="42">
        <f t="shared" ca="1" si="8"/>
        <v>39.053930699088468</v>
      </c>
      <c r="HE5" s="42">
        <f t="shared" ca="1" si="8"/>
        <v>38.637130699088473</v>
      </c>
      <c r="HF5" s="42">
        <f t="shared" ca="1" si="8"/>
        <v>38.220330699088478</v>
      </c>
      <c r="HG5" s="42">
        <f t="shared" ref="HD5:HR17" ca="1" si="9">INDIRECT($A$1&amp;ADDRESS(MATCH(HG$1,INDIRECT($A$1&amp;"C:C"),0),MATCH($A5,INDIRECT($A$1&amp;"2:2"),0)))</f>
        <v>37.753530699088479</v>
      </c>
      <c r="HH5" s="42">
        <f t="shared" ca="1" si="9"/>
        <v>38.120130699088477</v>
      </c>
      <c r="HI5" s="42">
        <f t="shared" ca="1" si="9"/>
        <v>38.486730699088476</v>
      </c>
      <c r="HJ5" s="42">
        <f t="shared" ca="1" si="9"/>
        <v>38.853330699088474</v>
      </c>
      <c r="HK5" s="42">
        <f t="shared" ca="1" si="9"/>
        <v>39.219930699088472</v>
      </c>
      <c r="HL5" s="42">
        <f t="shared" ca="1" si="9"/>
        <v>37.58653069908847</v>
      </c>
      <c r="HM5" s="42">
        <f t="shared" ca="1" si="9"/>
        <v>37.953130699088469</v>
      </c>
      <c r="HN5" s="42">
        <f t="shared" ca="1" si="9"/>
        <v>38.319730699088467</v>
      </c>
      <c r="HO5" s="42">
        <f t="shared" ca="1" si="9"/>
        <v>38.686330699088465</v>
      </c>
      <c r="HP5" s="42">
        <f t="shared" ca="1" si="9"/>
        <v>39.052930699088463</v>
      </c>
      <c r="HQ5" s="42">
        <f t="shared" ca="1" si="9"/>
        <v>39.419530699088462</v>
      </c>
      <c r="HR5" s="42">
        <f t="shared" ca="1" si="9"/>
        <v>39.78613069908846</v>
      </c>
    </row>
    <row r="6" spans="1:226" s="41" customFormat="1" ht="13" x14ac:dyDescent="0.3">
      <c r="A6" s="40" t="s">
        <v>11</v>
      </c>
      <c r="C6" s="100">
        <f t="shared" ref="C6:C17" ca="1" si="10">SUM(INDIRECT(ADDRESS(ROW(),C$1)&amp;":"&amp;ADDRESS(ROW(),C$1+11)))</f>
        <v>0</v>
      </c>
      <c r="D6" s="42">
        <f t="shared" ref="D6:S14" ca="1" si="11">SUM(INDIRECT(ADDRESS(ROW(),D$1)&amp;":"&amp;ADDRESS(ROW(),D$1+11)))</f>
        <v>0</v>
      </c>
      <c r="E6" s="42">
        <f t="shared" ca="1" si="11"/>
        <v>0</v>
      </c>
      <c r="F6" s="42">
        <f t="shared" ca="1" si="11"/>
        <v>0</v>
      </c>
      <c r="G6" s="42">
        <f t="shared" ca="1" si="11"/>
        <v>0</v>
      </c>
      <c r="H6" s="42">
        <f t="shared" ca="1" si="11"/>
        <v>0</v>
      </c>
      <c r="I6" s="42">
        <f t="shared" ca="1" si="11"/>
        <v>0</v>
      </c>
      <c r="J6" s="42">
        <f t="shared" ca="1" si="11"/>
        <v>0</v>
      </c>
      <c r="K6" s="42">
        <f t="shared" ca="1" si="11"/>
        <v>0</v>
      </c>
      <c r="L6" s="42">
        <f t="shared" ca="1" si="11"/>
        <v>0</v>
      </c>
      <c r="M6" s="42">
        <f t="shared" ca="1" si="11"/>
        <v>0</v>
      </c>
      <c r="N6" s="42">
        <f t="shared" ca="1" si="11"/>
        <v>0</v>
      </c>
      <c r="O6" s="42">
        <f t="shared" ca="1" si="11"/>
        <v>0</v>
      </c>
      <c r="P6" s="42">
        <f t="shared" ca="1" si="11"/>
        <v>1.9992000000000003</v>
      </c>
      <c r="Q6" s="42">
        <f t="shared" ca="1" si="11"/>
        <v>3.9995999999999996</v>
      </c>
      <c r="R6" s="42">
        <f t="shared" ca="1" si="11"/>
        <v>4.9991999999999992</v>
      </c>
      <c r="S6" s="42">
        <f t="shared" ca="1" si="11"/>
        <v>6</v>
      </c>
      <c r="T6" s="42">
        <f t="shared" ca="1" si="2"/>
        <v>0</v>
      </c>
      <c r="U6" s="42">
        <f t="shared" ca="1" si="3"/>
        <v>0</v>
      </c>
      <c r="V6" s="42">
        <f t="shared" ca="1" si="3"/>
        <v>0</v>
      </c>
      <c r="W6" s="42">
        <f t="shared" ca="1" si="3"/>
        <v>0</v>
      </c>
      <c r="X6" s="42">
        <f t="shared" ca="1" si="3"/>
        <v>0</v>
      </c>
      <c r="Y6" s="42">
        <f t="shared" ca="1" si="3"/>
        <v>0</v>
      </c>
      <c r="Z6" s="42">
        <f t="shared" ca="1" si="3"/>
        <v>0</v>
      </c>
      <c r="AA6" s="42">
        <f t="shared" ca="1" si="3"/>
        <v>0</v>
      </c>
      <c r="AB6" s="42">
        <f t="shared" ca="1" si="3"/>
        <v>0</v>
      </c>
      <c r="AC6" s="42">
        <f t="shared" ca="1" si="3"/>
        <v>0</v>
      </c>
      <c r="AD6" s="42">
        <f t="shared" ca="1" si="3"/>
        <v>0</v>
      </c>
      <c r="AE6" s="42">
        <f t="shared" ca="1" si="3"/>
        <v>0</v>
      </c>
      <c r="AF6" s="42">
        <f t="shared" ca="1" si="3"/>
        <v>0</v>
      </c>
      <c r="AG6" s="42">
        <f t="shared" ca="1" si="3"/>
        <v>0</v>
      </c>
      <c r="AH6" s="42">
        <f t="shared" ca="1" si="3"/>
        <v>0</v>
      </c>
      <c r="AI6" s="42">
        <f t="shared" ca="1" si="3"/>
        <v>0</v>
      </c>
      <c r="AJ6" s="42">
        <f t="shared" ca="1" si="3"/>
        <v>0</v>
      </c>
      <c r="AK6" s="42">
        <f t="shared" ca="1" si="3"/>
        <v>0</v>
      </c>
      <c r="AL6" s="42">
        <f t="shared" ca="1" si="3"/>
        <v>0</v>
      </c>
      <c r="AM6" s="42">
        <f t="shared" ca="1" si="3"/>
        <v>0</v>
      </c>
      <c r="AN6" s="42">
        <f t="shared" ca="1" si="3"/>
        <v>0</v>
      </c>
      <c r="AO6" s="42">
        <f t="shared" ca="1" si="3"/>
        <v>0</v>
      </c>
      <c r="AP6" s="42">
        <f t="shared" ca="1" si="3"/>
        <v>0</v>
      </c>
      <c r="AQ6" s="42">
        <f t="shared" ca="1" si="3"/>
        <v>0</v>
      </c>
      <c r="AR6" s="42">
        <f t="shared" ca="1" si="3"/>
        <v>0</v>
      </c>
      <c r="AS6" s="42">
        <f t="shared" ca="1" si="3"/>
        <v>0</v>
      </c>
      <c r="AT6" s="42">
        <f t="shared" ca="1" si="3"/>
        <v>0</v>
      </c>
      <c r="AU6" s="42">
        <f t="shared" ca="1" si="3"/>
        <v>0</v>
      </c>
      <c r="AV6" s="42">
        <f t="shared" ca="1" si="3"/>
        <v>0</v>
      </c>
      <c r="AW6" s="42">
        <f t="shared" ca="1" si="3"/>
        <v>0</v>
      </c>
      <c r="AX6" s="42">
        <f t="shared" ca="1" si="3"/>
        <v>0</v>
      </c>
      <c r="AY6" s="42">
        <f t="shared" ca="1" si="3"/>
        <v>0</v>
      </c>
      <c r="AZ6" s="42">
        <f t="shared" ca="1" si="3"/>
        <v>0</v>
      </c>
      <c r="BA6" s="42">
        <f t="shared" ca="1" si="3"/>
        <v>0</v>
      </c>
      <c r="BB6" s="42">
        <f t="shared" ca="1" si="3"/>
        <v>0</v>
      </c>
      <c r="BC6" s="42">
        <f t="shared" ca="1" si="3"/>
        <v>0</v>
      </c>
      <c r="BD6" s="42">
        <f t="shared" ca="1" si="3"/>
        <v>0</v>
      </c>
      <c r="BE6" s="42">
        <f t="shared" ca="1" si="3"/>
        <v>0</v>
      </c>
      <c r="BF6" s="42">
        <f t="shared" ca="1" si="3"/>
        <v>0</v>
      </c>
      <c r="BG6" s="42">
        <f t="shared" ca="1" si="3"/>
        <v>0</v>
      </c>
      <c r="BH6" s="42">
        <f t="shared" ca="1" si="3"/>
        <v>0</v>
      </c>
      <c r="BI6" s="42">
        <f t="shared" ca="1" si="3"/>
        <v>0</v>
      </c>
      <c r="BJ6" s="42">
        <f t="shared" ca="1" si="3"/>
        <v>0</v>
      </c>
      <c r="BK6" s="42">
        <f t="shared" ca="1" si="3"/>
        <v>0</v>
      </c>
      <c r="BL6" s="42">
        <f t="shared" ca="1" si="3"/>
        <v>0</v>
      </c>
      <c r="BM6" s="42">
        <f t="shared" ca="1" si="3"/>
        <v>0</v>
      </c>
      <c r="BN6" s="42">
        <f t="shared" ca="1" si="3"/>
        <v>0</v>
      </c>
      <c r="BO6" s="42">
        <f t="shared" ca="1" si="3"/>
        <v>0</v>
      </c>
      <c r="BP6" s="42">
        <f t="shared" ca="1" si="3"/>
        <v>0</v>
      </c>
      <c r="BQ6" s="42">
        <f t="shared" ca="1" si="3"/>
        <v>0</v>
      </c>
      <c r="BR6" s="42">
        <f t="shared" ca="1" si="3"/>
        <v>0</v>
      </c>
      <c r="BS6" s="42">
        <f t="shared" ca="1" si="3"/>
        <v>0</v>
      </c>
      <c r="BT6" s="42">
        <f t="shared" ca="1" si="3"/>
        <v>0</v>
      </c>
      <c r="BU6" s="42">
        <f t="shared" ca="1" si="3"/>
        <v>0</v>
      </c>
      <c r="BV6" s="42">
        <f t="shared" ca="1" si="3"/>
        <v>0</v>
      </c>
      <c r="BW6" s="42">
        <f t="shared" ca="1" si="3"/>
        <v>0</v>
      </c>
      <c r="BX6" s="42">
        <f t="shared" ca="1" si="3"/>
        <v>0</v>
      </c>
      <c r="BY6" s="42">
        <f t="shared" ca="1" si="3"/>
        <v>0</v>
      </c>
      <c r="BZ6" s="42">
        <f t="shared" ca="1" si="3"/>
        <v>0</v>
      </c>
      <c r="CA6" s="42">
        <f t="shared" ca="1" si="3"/>
        <v>0</v>
      </c>
      <c r="CB6" s="42">
        <f t="shared" ca="1" si="3"/>
        <v>0</v>
      </c>
      <c r="CC6" s="42">
        <f t="shared" ca="1" si="3"/>
        <v>0</v>
      </c>
      <c r="CD6" s="42">
        <f t="shared" ca="1" si="3"/>
        <v>0</v>
      </c>
      <c r="CE6" s="42">
        <f t="shared" ca="1" si="3"/>
        <v>0</v>
      </c>
      <c r="CF6" s="42">
        <f t="shared" ca="1" si="3"/>
        <v>0</v>
      </c>
      <c r="CG6" s="42">
        <f t="shared" ca="1" si="4"/>
        <v>0</v>
      </c>
      <c r="CH6" s="42">
        <f t="shared" ca="1" si="4"/>
        <v>0</v>
      </c>
      <c r="CI6" s="42">
        <f t="shared" ca="1" si="4"/>
        <v>0</v>
      </c>
      <c r="CJ6" s="42">
        <f t="shared" ca="1" si="4"/>
        <v>0</v>
      </c>
      <c r="CK6" s="42">
        <f t="shared" ca="1" si="4"/>
        <v>0</v>
      </c>
      <c r="CL6" s="42">
        <f t="shared" ca="1" si="4"/>
        <v>0</v>
      </c>
      <c r="CM6" s="42">
        <f t="shared" ca="1" si="4"/>
        <v>0</v>
      </c>
      <c r="CN6" s="42">
        <f t="shared" ca="1" si="4"/>
        <v>0</v>
      </c>
      <c r="CO6" s="42">
        <f t="shared" ca="1" si="4"/>
        <v>0</v>
      </c>
      <c r="CP6" s="42">
        <f t="shared" ca="1" si="4"/>
        <v>0</v>
      </c>
      <c r="CQ6" s="42">
        <f t="shared" ca="1" si="4"/>
        <v>0</v>
      </c>
      <c r="CR6" s="42">
        <f t="shared" ca="1" si="4"/>
        <v>0</v>
      </c>
      <c r="CS6" s="42">
        <f t="shared" ca="1" si="4"/>
        <v>0</v>
      </c>
      <c r="CT6" s="42">
        <f t="shared" ca="1" si="4"/>
        <v>0</v>
      </c>
      <c r="CU6" s="42">
        <f t="shared" ca="1" si="4"/>
        <v>0</v>
      </c>
      <c r="CV6" s="42">
        <f t="shared" ca="1" si="4"/>
        <v>0</v>
      </c>
      <c r="CW6" s="42">
        <f t="shared" ca="1" si="4"/>
        <v>0</v>
      </c>
      <c r="CX6" s="42">
        <f t="shared" ca="1" si="4"/>
        <v>0</v>
      </c>
      <c r="CY6" s="42">
        <f t="shared" ca="1" si="4"/>
        <v>0</v>
      </c>
      <c r="CZ6" s="42">
        <f t="shared" ca="1" si="4"/>
        <v>0</v>
      </c>
      <c r="DA6" s="42">
        <f t="shared" ca="1" si="4"/>
        <v>0</v>
      </c>
      <c r="DB6" s="42">
        <f t="shared" ca="1" si="4"/>
        <v>0</v>
      </c>
      <c r="DC6" s="42">
        <f t="shared" ca="1" si="4"/>
        <v>0</v>
      </c>
      <c r="DD6" s="42">
        <f t="shared" ca="1" si="4"/>
        <v>0</v>
      </c>
      <c r="DE6" s="42">
        <f t="shared" ca="1" si="4"/>
        <v>0</v>
      </c>
      <c r="DF6" s="42">
        <f t="shared" ca="1" si="4"/>
        <v>0</v>
      </c>
      <c r="DG6" s="42">
        <f t="shared" ca="1" si="4"/>
        <v>0</v>
      </c>
      <c r="DH6" s="42">
        <f t="shared" ca="1" si="4"/>
        <v>0</v>
      </c>
      <c r="DI6" s="42">
        <f t="shared" ca="1" si="4"/>
        <v>0</v>
      </c>
      <c r="DJ6" s="42">
        <f t="shared" ca="1" si="4"/>
        <v>0</v>
      </c>
      <c r="DK6" s="42">
        <f t="shared" ca="1" si="4"/>
        <v>0</v>
      </c>
      <c r="DL6" s="42">
        <f t="shared" ca="1" si="4"/>
        <v>0</v>
      </c>
      <c r="DM6" s="42">
        <f t="shared" ca="1" si="4"/>
        <v>0</v>
      </c>
      <c r="DN6" s="42">
        <f t="shared" ca="1" si="4"/>
        <v>0</v>
      </c>
      <c r="DO6" s="42">
        <f t="shared" ca="1" si="4"/>
        <v>0</v>
      </c>
      <c r="DP6" s="42">
        <f t="shared" ca="1" si="4"/>
        <v>0</v>
      </c>
      <c r="DQ6" s="42">
        <f t="shared" ca="1" si="4"/>
        <v>0</v>
      </c>
      <c r="DR6" s="42">
        <f t="shared" ca="1" si="4"/>
        <v>0</v>
      </c>
      <c r="DS6" s="42">
        <f t="shared" ca="1" si="4"/>
        <v>0</v>
      </c>
      <c r="DT6" s="42">
        <f t="shared" ca="1" si="4"/>
        <v>0</v>
      </c>
      <c r="DU6" s="42">
        <f t="shared" ca="1" si="4"/>
        <v>0</v>
      </c>
      <c r="DV6" s="42">
        <f t="shared" ca="1" si="4"/>
        <v>0</v>
      </c>
      <c r="DW6" s="42">
        <f t="shared" ca="1" si="4"/>
        <v>0</v>
      </c>
      <c r="DX6" s="42">
        <f t="shared" ca="1" si="4"/>
        <v>0</v>
      </c>
      <c r="DY6" s="42">
        <f t="shared" ca="1" si="4"/>
        <v>0</v>
      </c>
      <c r="DZ6" s="42">
        <f t="shared" ca="1" si="4"/>
        <v>0</v>
      </c>
      <c r="EA6" s="42">
        <f t="shared" ca="1" si="4"/>
        <v>0</v>
      </c>
      <c r="EB6" s="42">
        <f t="shared" ca="1" si="4"/>
        <v>0</v>
      </c>
      <c r="EC6" s="42">
        <f t="shared" ca="1" si="4"/>
        <v>0</v>
      </c>
      <c r="ED6" s="42">
        <f t="shared" ca="1" si="4"/>
        <v>0</v>
      </c>
      <c r="EE6" s="42">
        <f t="shared" ca="1" si="4"/>
        <v>0</v>
      </c>
      <c r="EF6" s="42">
        <f t="shared" ca="1" si="4"/>
        <v>0</v>
      </c>
      <c r="EG6" s="42">
        <f t="shared" ca="1" si="4"/>
        <v>0</v>
      </c>
      <c r="EH6" s="42">
        <f t="shared" ca="1" si="4"/>
        <v>0</v>
      </c>
      <c r="EI6" s="42">
        <f t="shared" ca="1" si="4"/>
        <v>0</v>
      </c>
      <c r="EJ6" s="43">
        <f t="shared" ca="1" si="4"/>
        <v>0</v>
      </c>
      <c r="EK6" s="42">
        <f t="shared" ca="1" si="4"/>
        <v>0</v>
      </c>
      <c r="EL6" s="42">
        <f t="shared" ca="1" si="4"/>
        <v>0</v>
      </c>
      <c r="EM6" s="42">
        <f t="shared" ca="1" si="4"/>
        <v>0</v>
      </c>
      <c r="EN6" s="42">
        <f t="shared" ca="1" si="4"/>
        <v>0</v>
      </c>
      <c r="EO6" s="42">
        <f t="shared" ca="1" si="4"/>
        <v>0</v>
      </c>
      <c r="EP6" s="42">
        <f t="shared" ca="1" si="4"/>
        <v>0</v>
      </c>
      <c r="EQ6" s="42">
        <f t="shared" ca="1" si="4"/>
        <v>0</v>
      </c>
      <c r="ER6" s="42">
        <f t="shared" ca="1" si="4"/>
        <v>0</v>
      </c>
      <c r="ES6" s="42">
        <f t="shared" ca="1" si="5"/>
        <v>0</v>
      </c>
      <c r="ET6" s="42">
        <f t="shared" ca="1" si="5"/>
        <v>0</v>
      </c>
      <c r="EU6" s="44">
        <f t="shared" ca="1" si="5"/>
        <v>0</v>
      </c>
      <c r="EV6" s="42">
        <f t="shared" ca="1" si="5"/>
        <v>0</v>
      </c>
      <c r="EW6" s="42">
        <f t="shared" ca="1" si="5"/>
        <v>0</v>
      </c>
      <c r="EX6" s="42">
        <f t="shared" ca="1" si="5"/>
        <v>0</v>
      </c>
      <c r="EY6" s="42">
        <f t="shared" ca="1" si="5"/>
        <v>0</v>
      </c>
      <c r="EZ6" s="42">
        <f t="shared" ca="1" si="5"/>
        <v>0</v>
      </c>
      <c r="FA6" s="42">
        <f t="shared" ca="1" si="5"/>
        <v>0</v>
      </c>
      <c r="FB6" s="42">
        <f t="shared" ca="1" si="5"/>
        <v>0</v>
      </c>
      <c r="FC6" s="42">
        <f t="shared" ca="1" si="5"/>
        <v>0</v>
      </c>
      <c r="FD6" s="42">
        <f t="shared" ca="1" si="5"/>
        <v>0</v>
      </c>
      <c r="FE6" s="42">
        <f t="shared" ca="1" si="5"/>
        <v>0</v>
      </c>
      <c r="FF6" s="42">
        <f t="shared" ca="1" si="5"/>
        <v>0</v>
      </c>
      <c r="FG6" s="44">
        <f t="shared" ca="1" si="5"/>
        <v>0</v>
      </c>
      <c r="FH6" s="42">
        <f t="shared" ca="1" si="5"/>
        <v>0</v>
      </c>
      <c r="FI6" s="42">
        <f t="shared" ca="1" si="6"/>
        <v>0</v>
      </c>
      <c r="FJ6" s="42">
        <f t="shared" ca="1" si="6"/>
        <v>0</v>
      </c>
      <c r="FK6" s="42">
        <f t="shared" ca="1" si="6"/>
        <v>0</v>
      </c>
      <c r="FL6" s="42">
        <f t="shared" ca="1" si="6"/>
        <v>0</v>
      </c>
      <c r="FM6" s="42">
        <f t="shared" ca="1" si="6"/>
        <v>0</v>
      </c>
      <c r="FN6" s="42">
        <f t="shared" ca="1" si="6"/>
        <v>0</v>
      </c>
      <c r="FO6" s="42">
        <f t="shared" ca="1" si="6"/>
        <v>0</v>
      </c>
      <c r="FP6" s="42">
        <f t="shared" ca="1" si="6"/>
        <v>0</v>
      </c>
      <c r="FQ6" s="42">
        <f t="shared" ca="1" si="6"/>
        <v>0</v>
      </c>
      <c r="FR6" s="42">
        <f t="shared" ca="1" si="6"/>
        <v>0</v>
      </c>
      <c r="FS6" s="44">
        <f t="shared" ca="1" si="6"/>
        <v>0</v>
      </c>
      <c r="FT6" s="42">
        <f t="shared" ca="1" si="6"/>
        <v>0</v>
      </c>
      <c r="FU6" s="42">
        <f t="shared" ca="1" si="6"/>
        <v>0</v>
      </c>
      <c r="FV6" s="42">
        <f t="shared" ca="1" si="6"/>
        <v>0</v>
      </c>
      <c r="FW6" s="42">
        <f t="shared" ca="1" si="6"/>
        <v>0.1666</v>
      </c>
      <c r="FX6" s="42">
        <f t="shared" ca="1" si="6"/>
        <v>0.1666</v>
      </c>
      <c r="FY6" s="42">
        <f t="shared" ca="1" si="6"/>
        <v>0.1666</v>
      </c>
      <c r="FZ6" s="42">
        <f t="shared" ca="1" si="6"/>
        <v>0.1666</v>
      </c>
      <c r="GA6" s="42">
        <f t="shared" ca="1" si="6"/>
        <v>0.1666</v>
      </c>
      <c r="GB6" s="42">
        <f t="shared" ca="1" si="6"/>
        <v>0.1666</v>
      </c>
      <c r="GC6" s="42">
        <f t="shared" ca="1" si="6"/>
        <v>0.1666</v>
      </c>
      <c r="GD6" s="42">
        <f t="shared" ca="1" si="6"/>
        <v>0.1666</v>
      </c>
      <c r="GE6" s="42">
        <f t="shared" ca="1" si="6"/>
        <v>0.1666</v>
      </c>
      <c r="GF6" s="42">
        <f t="shared" ca="1" si="6"/>
        <v>0.1666</v>
      </c>
      <c r="GG6" s="42">
        <f t="shared" ca="1" si="7"/>
        <v>0.1666</v>
      </c>
      <c r="GH6" s="42">
        <f t="shared" ca="1" si="7"/>
        <v>0.1666</v>
      </c>
      <c r="GI6" s="42">
        <f t="shared" ca="1" si="7"/>
        <v>0.33329999999999999</v>
      </c>
      <c r="GJ6" s="42">
        <f t="shared" ca="1" si="7"/>
        <v>0.33329999999999999</v>
      </c>
      <c r="GK6" s="42">
        <f t="shared" ca="1" si="7"/>
        <v>0.33329999999999999</v>
      </c>
      <c r="GL6" s="42">
        <f t="shared" ca="1" si="7"/>
        <v>0.33329999999999999</v>
      </c>
      <c r="GM6" s="42">
        <f t="shared" ca="1" si="7"/>
        <v>0.33329999999999999</v>
      </c>
      <c r="GN6" s="42">
        <f t="shared" ca="1" si="7"/>
        <v>0.33329999999999999</v>
      </c>
      <c r="GO6" s="42">
        <f t="shared" ca="1" si="7"/>
        <v>0.33329999999999999</v>
      </c>
      <c r="GP6" s="42">
        <f t="shared" ca="1" si="7"/>
        <v>0.33329999999999999</v>
      </c>
      <c r="GQ6" s="42">
        <f t="shared" ca="1" si="8"/>
        <v>0.33329999999999999</v>
      </c>
      <c r="GR6" s="42">
        <f t="shared" ca="1" si="8"/>
        <v>0.33329999999999999</v>
      </c>
      <c r="GS6" s="42">
        <f t="shared" ca="1" si="8"/>
        <v>0.33329999999999999</v>
      </c>
      <c r="GT6" s="42">
        <f t="shared" ca="1" si="8"/>
        <v>0.33329999999999999</v>
      </c>
      <c r="GU6" s="42">
        <f t="shared" ca="1" si="8"/>
        <v>0.41660000000000003</v>
      </c>
      <c r="GV6" s="42">
        <f t="shared" ca="1" si="8"/>
        <v>0.41660000000000003</v>
      </c>
      <c r="GW6" s="42">
        <f t="shared" ca="1" si="8"/>
        <v>0.41660000000000003</v>
      </c>
      <c r="GX6" s="42">
        <f t="shared" ca="1" si="8"/>
        <v>0.41660000000000003</v>
      </c>
      <c r="GY6" s="42">
        <f t="shared" ca="1" si="8"/>
        <v>0.41660000000000003</v>
      </c>
      <c r="GZ6" s="42">
        <f t="shared" ca="1" si="8"/>
        <v>0.41660000000000003</v>
      </c>
      <c r="HA6" s="42">
        <f t="shared" ca="1" si="8"/>
        <v>0.41660000000000003</v>
      </c>
      <c r="HB6" s="42">
        <f t="shared" ca="1" si="8"/>
        <v>0.41660000000000003</v>
      </c>
      <c r="HC6" s="42">
        <f t="shared" ca="1" si="8"/>
        <v>0.41660000000000003</v>
      </c>
      <c r="HD6" s="42">
        <f t="shared" ca="1" si="9"/>
        <v>0.41660000000000003</v>
      </c>
      <c r="HE6" s="42">
        <f t="shared" ca="1" si="9"/>
        <v>0.41660000000000003</v>
      </c>
      <c r="HF6" s="42">
        <f t="shared" ca="1" si="9"/>
        <v>0.41660000000000003</v>
      </c>
      <c r="HG6" s="42">
        <f t="shared" ca="1" si="9"/>
        <v>0.5</v>
      </c>
      <c r="HH6" s="42">
        <f t="shared" ca="1" si="9"/>
        <v>0.5</v>
      </c>
      <c r="HI6" s="42">
        <f t="shared" ca="1" si="9"/>
        <v>0.5</v>
      </c>
      <c r="HJ6" s="42">
        <f t="shared" ca="1" si="9"/>
        <v>0.5</v>
      </c>
      <c r="HK6" s="42">
        <f t="shared" ca="1" si="9"/>
        <v>0.5</v>
      </c>
      <c r="HL6" s="42">
        <f t="shared" ca="1" si="9"/>
        <v>0.5</v>
      </c>
      <c r="HM6" s="42">
        <f t="shared" ca="1" si="9"/>
        <v>0.5</v>
      </c>
      <c r="HN6" s="42">
        <f t="shared" ca="1" si="9"/>
        <v>0.5</v>
      </c>
      <c r="HO6" s="42">
        <f t="shared" ca="1" si="9"/>
        <v>0.5</v>
      </c>
      <c r="HP6" s="42">
        <f t="shared" ca="1" si="9"/>
        <v>0.5</v>
      </c>
      <c r="HQ6" s="42">
        <f t="shared" ca="1" si="9"/>
        <v>0.5</v>
      </c>
      <c r="HR6" s="42">
        <f t="shared" ca="1" si="9"/>
        <v>0.5</v>
      </c>
    </row>
    <row r="7" spans="1:226" s="34" customFormat="1" ht="13" x14ac:dyDescent="0.3">
      <c r="A7" s="36" t="s">
        <v>146</v>
      </c>
      <c r="B7" s="35"/>
      <c r="C7" s="102">
        <f t="shared" ca="1" si="10"/>
        <v>0</v>
      </c>
      <c r="D7" s="31">
        <f t="shared" ca="1" si="11"/>
        <v>0</v>
      </c>
      <c r="E7" s="31">
        <f t="shared" ca="1" si="11"/>
        <v>0</v>
      </c>
      <c r="F7" s="31">
        <f t="shared" ca="1" si="11"/>
        <v>0</v>
      </c>
      <c r="G7" s="31">
        <f t="shared" ca="1" si="11"/>
        <v>0</v>
      </c>
      <c r="H7" s="31">
        <f t="shared" ca="1" si="11"/>
        <v>0</v>
      </c>
      <c r="I7" s="31">
        <f t="shared" ca="1" si="11"/>
        <v>0</v>
      </c>
      <c r="J7" s="31">
        <f t="shared" ca="1" si="11"/>
        <v>0</v>
      </c>
      <c r="K7" s="31">
        <f t="shared" ca="1" si="11"/>
        <v>0</v>
      </c>
      <c r="L7" s="31">
        <f t="shared" ca="1" si="11"/>
        <v>0</v>
      </c>
      <c r="M7" s="31">
        <f t="shared" ca="1" si="11"/>
        <v>0</v>
      </c>
      <c r="N7" s="31">
        <f t="shared" ca="1" si="11"/>
        <v>0</v>
      </c>
      <c r="O7" s="31">
        <f t="shared" ca="1" si="11"/>
        <v>0</v>
      </c>
      <c r="P7" s="31">
        <f t="shared" ca="1" si="11"/>
        <v>0</v>
      </c>
      <c r="Q7" s="31">
        <f t="shared" ca="1" si="11"/>
        <v>0</v>
      </c>
      <c r="R7" s="31">
        <f t="shared" ca="1" si="11"/>
        <v>0</v>
      </c>
      <c r="S7" s="103">
        <f t="shared" ca="1" si="11"/>
        <v>0</v>
      </c>
      <c r="T7" s="31">
        <f t="shared" ca="1" si="2"/>
        <v>0</v>
      </c>
      <c r="U7" s="31">
        <f t="shared" ca="1" si="3"/>
        <v>0</v>
      </c>
      <c r="V7" s="31">
        <f t="shared" ca="1" si="3"/>
        <v>0</v>
      </c>
      <c r="W7" s="31">
        <f t="shared" ca="1" si="3"/>
        <v>0</v>
      </c>
      <c r="X7" s="31">
        <f t="shared" ca="1" si="3"/>
        <v>0</v>
      </c>
      <c r="Y7" s="31">
        <f t="shared" ca="1" si="3"/>
        <v>0</v>
      </c>
      <c r="Z7" s="31">
        <f t="shared" ca="1" si="3"/>
        <v>0</v>
      </c>
      <c r="AA7" s="31">
        <f t="shared" ca="1" si="3"/>
        <v>0</v>
      </c>
      <c r="AB7" s="31">
        <f t="shared" ca="1" si="3"/>
        <v>0</v>
      </c>
      <c r="AC7" s="31">
        <f t="shared" ca="1" si="3"/>
        <v>0</v>
      </c>
      <c r="AD7" s="31">
        <f t="shared" ca="1" si="3"/>
        <v>0</v>
      </c>
      <c r="AE7" s="32">
        <f t="shared" ca="1" si="3"/>
        <v>0</v>
      </c>
      <c r="AF7" s="31">
        <f t="shared" ca="1" si="3"/>
        <v>0</v>
      </c>
      <c r="AG7" s="31">
        <f t="shared" ca="1" si="3"/>
        <v>0</v>
      </c>
      <c r="AH7" s="31">
        <f t="shared" ca="1" si="3"/>
        <v>0</v>
      </c>
      <c r="AI7" s="31">
        <f t="shared" ca="1" si="3"/>
        <v>0</v>
      </c>
      <c r="AJ7" s="31">
        <f t="shared" ca="1" si="3"/>
        <v>0</v>
      </c>
      <c r="AK7" s="31">
        <f t="shared" ca="1" si="3"/>
        <v>0</v>
      </c>
      <c r="AL7" s="31">
        <f t="shared" ca="1" si="3"/>
        <v>0</v>
      </c>
      <c r="AM7" s="31">
        <f t="shared" ca="1" si="3"/>
        <v>0</v>
      </c>
      <c r="AN7" s="31">
        <f t="shared" ca="1" si="3"/>
        <v>0</v>
      </c>
      <c r="AO7" s="31">
        <f t="shared" ca="1" si="3"/>
        <v>0</v>
      </c>
      <c r="AP7" s="31">
        <f t="shared" ca="1" si="3"/>
        <v>0</v>
      </c>
      <c r="AQ7" s="32">
        <f t="shared" ca="1" si="3"/>
        <v>0</v>
      </c>
      <c r="AR7" s="31">
        <f t="shared" ca="1" si="3"/>
        <v>0</v>
      </c>
      <c r="AS7" s="31">
        <f t="shared" ca="1" si="3"/>
        <v>0</v>
      </c>
      <c r="AT7" s="31">
        <f t="shared" ca="1" si="3"/>
        <v>0</v>
      </c>
      <c r="AU7" s="31">
        <f t="shared" ca="1" si="3"/>
        <v>0</v>
      </c>
      <c r="AV7" s="31">
        <f t="shared" ca="1" si="3"/>
        <v>0</v>
      </c>
      <c r="AW7" s="31">
        <f t="shared" ca="1" si="3"/>
        <v>0</v>
      </c>
      <c r="AX7" s="31">
        <f t="shared" ca="1" si="3"/>
        <v>0</v>
      </c>
      <c r="AY7" s="31">
        <f t="shared" ca="1" si="3"/>
        <v>0</v>
      </c>
      <c r="AZ7" s="31">
        <f t="shared" ca="1" si="3"/>
        <v>0</v>
      </c>
      <c r="BA7" s="31">
        <f t="shared" ca="1" si="3"/>
        <v>0</v>
      </c>
      <c r="BB7" s="31">
        <f t="shared" ca="1" si="3"/>
        <v>0</v>
      </c>
      <c r="BC7" s="33">
        <f t="shared" ca="1" si="3"/>
        <v>0</v>
      </c>
      <c r="BD7" s="31">
        <f t="shared" ca="1" si="3"/>
        <v>0</v>
      </c>
      <c r="BE7" s="31">
        <f t="shared" ca="1" si="3"/>
        <v>0</v>
      </c>
      <c r="BF7" s="31">
        <f t="shared" ca="1" si="3"/>
        <v>0</v>
      </c>
      <c r="BG7" s="31">
        <f t="shared" ca="1" si="3"/>
        <v>0</v>
      </c>
      <c r="BH7" s="31">
        <f t="shared" ca="1" si="3"/>
        <v>0</v>
      </c>
      <c r="BI7" s="31">
        <f t="shared" ca="1" si="3"/>
        <v>0</v>
      </c>
      <c r="BJ7" s="31">
        <f t="shared" ca="1" si="3"/>
        <v>0</v>
      </c>
      <c r="BK7" s="31">
        <f t="shared" ca="1" si="3"/>
        <v>0</v>
      </c>
      <c r="BL7" s="31">
        <f t="shared" ca="1" si="3"/>
        <v>0</v>
      </c>
      <c r="BM7" s="31">
        <f t="shared" ca="1" si="3"/>
        <v>0</v>
      </c>
      <c r="BN7" s="31">
        <f t="shared" ca="1" si="3"/>
        <v>0</v>
      </c>
      <c r="BO7" s="33">
        <f t="shared" ca="1" si="3"/>
        <v>0</v>
      </c>
      <c r="BP7" s="31">
        <f t="shared" ca="1" si="3"/>
        <v>0</v>
      </c>
      <c r="BQ7" s="31">
        <f t="shared" ca="1" si="3"/>
        <v>0</v>
      </c>
      <c r="BR7" s="31">
        <f t="shared" ca="1" si="3"/>
        <v>0</v>
      </c>
      <c r="BS7" s="31">
        <f t="shared" ca="1" si="3"/>
        <v>0</v>
      </c>
      <c r="BT7" s="31">
        <f t="shared" ca="1" si="3"/>
        <v>0</v>
      </c>
      <c r="BU7" s="31">
        <f t="shared" ca="1" si="3"/>
        <v>0</v>
      </c>
      <c r="BV7" s="31">
        <f t="shared" ca="1" si="3"/>
        <v>0</v>
      </c>
      <c r="BW7" s="31">
        <f t="shared" ca="1" si="3"/>
        <v>0</v>
      </c>
      <c r="BX7" s="31">
        <f t="shared" ca="1" si="3"/>
        <v>0</v>
      </c>
      <c r="BY7" s="31">
        <f t="shared" ca="1" si="3"/>
        <v>0</v>
      </c>
      <c r="BZ7" s="31">
        <f t="shared" ca="1" si="3"/>
        <v>0</v>
      </c>
      <c r="CA7" s="33">
        <f t="shared" ca="1" si="3"/>
        <v>0</v>
      </c>
      <c r="CB7" s="31">
        <f t="shared" ca="1" si="3"/>
        <v>0</v>
      </c>
      <c r="CC7" s="31">
        <f t="shared" ca="1" si="3"/>
        <v>0</v>
      </c>
      <c r="CD7" s="31">
        <f t="shared" ca="1" si="3"/>
        <v>0</v>
      </c>
      <c r="CE7" s="31">
        <f t="shared" ca="1" si="3"/>
        <v>0</v>
      </c>
      <c r="CF7" s="31">
        <f t="shared" ref="U7:CF11" ca="1" si="12">INDIRECT($A$1&amp;ADDRESS(MATCH(CF$1,INDIRECT($A$1&amp;"C:C"),0),MATCH($A7,INDIRECT($A$1&amp;"2:2"),0)))</f>
        <v>0</v>
      </c>
      <c r="CG7" s="31">
        <f t="shared" ca="1" si="4"/>
        <v>0</v>
      </c>
      <c r="CH7" s="31">
        <f t="shared" ca="1" si="4"/>
        <v>0</v>
      </c>
      <c r="CI7" s="31">
        <f t="shared" ca="1" si="4"/>
        <v>0</v>
      </c>
      <c r="CJ7" s="31">
        <f t="shared" ca="1" si="4"/>
        <v>0</v>
      </c>
      <c r="CK7" s="31">
        <f t="shared" ca="1" si="4"/>
        <v>0</v>
      </c>
      <c r="CL7" s="31">
        <f t="shared" ca="1" si="4"/>
        <v>0</v>
      </c>
      <c r="CM7" s="33">
        <f t="shared" ca="1" si="4"/>
        <v>0</v>
      </c>
      <c r="CN7" s="31">
        <f t="shared" ca="1" si="4"/>
        <v>0</v>
      </c>
      <c r="CO7" s="31">
        <f t="shared" ca="1" si="4"/>
        <v>0</v>
      </c>
      <c r="CP7" s="31">
        <f t="shared" ca="1" si="4"/>
        <v>0</v>
      </c>
      <c r="CQ7" s="31">
        <f t="shared" ca="1" si="4"/>
        <v>0</v>
      </c>
      <c r="CR7" s="31">
        <f t="shared" ca="1" si="4"/>
        <v>0</v>
      </c>
      <c r="CS7" s="31">
        <f t="shared" ca="1" si="4"/>
        <v>0</v>
      </c>
      <c r="CT7" s="31">
        <f t="shared" ca="1" si="4"/>
        <v>0</v>
      </c>
      <c r="CU7" s="31">
        <f t="shared" ca="1" si="4"/>
        <v>0</v>
      </c>
      <c r="CV7" s="31">
        <f t="shared" ca="1" si="4"/>
        <v>0</v>
      </c>
      <c r="CW7" s="31">
        <f t="shared" ca="1" si="4"/>
        <v>0</v>
      </c>
      <c r="CX7" s="31">
        <f t="shared" ca="1" si="4"/>
        <v>0</v>
      </c>
      <c r="CY7" s="33">
        <f t="shared" ca="1" si="4"/>
        <v>0</v>
      </c>
      <c r="CZ7" s="31">
        <f t="shared" ca="1" si="4"/>
        <v>0</v>
      </c>
      <c r="DA7" s="31">
        <f t="shared" ca="1" si="4"/>
        <v>0</v>
      </c>
      <c r="DB7" s="31">
        <f t="shared" ca="1" si="4"/>
        <v>0</v>
      </c>
      <c r="DC7" s="31">
        <f t="shared" ca="1" si="4"/>
        <v>0</v>
      </c>
      <c r="DD7" s="31">
        <f t="shared" ca="1" si="4"/>
        <v>0</v>
      </c>
      <c r="DE7" s="31">
        <f t="shared" ca="1" si="4"/>
        <v>0</v>
      </c>
      <c r="DF7" s="31">
        <f t="shared" ca="1" si="4"/>
        <v>0</v>
      </c>
      <c r="DG7" s="31">
        <f t="shared" ca="1" si="4"/>
        <v>0</v>
      </c>
      <c r="DH7" s="31">
        <f t="shared" ca="1" si="4"/>
        <v>0</v>
      </c>
      <c r="DI7" s="31">
        <f t="shared" ca="1" si="4"/>
        <v>0</v>
      </c>
      <c r="DJ7" s="31">
        <f t="shared" ca="1" si="4"/>
        <v>0</v>
      </c>
      <c r="DK7" s="33">
        <f t="shared" ca="1" si="4"/>
        <v>0</v>
      </c>
      <c r="DL7" s="31">
        <f t="shared" ca="1" si="4"/>
        <v>0</v>
      </c>
      <c r="DM7" s="31">
        <f t="shared" ca="1" si="4"/>
        <v>0</v>
      </c>
      <c r="DN7" s="31">
        <f t="shared" ca="1" si="4"/>
        <v>0</v>
      </c>
      <c r="DO7" s="31">
        <f t="shared" ca="1" si="4"/>
        <v>0</v>
      </c>
      <c r="DP7" s="31">
        <f t="shared" ca="1" si="4"/>
        <v>0</v>
      </c>
      <c r="DQ7" s="31">
        <f t="shared" ca="1" si="4"/>
        <v>0</v>
      </c>
      <c r="DR7" s="31">
        <f t="shared" ca="1" si="4"/>
        <v>0</v>
      </c>
      <c r="DS7" s="31">
        <f t="shared" ca="1" si="4"/>
        <v>0</v>
      </c>
      <c r="DT7" s="31">
        <f t="shared" ca="1" si="4"/>
        <v>0</v>
      </c>
      <c r="DU7" s="31">
        <f t="shared" ca="1" si="4"/>
        <v>0</v>
      </c>
      <c r="DV7" s="31">
        <f t="shared" ca="1" si="4"/>
        <v>0</v>
      </c>
      <c r="DW7" s="33">
        <f t="shared" ca="1" si="4"/>
        <v>0</v>
      </c>
      <c r="DX7" s="31">
        <f t="shared" ca="1" si="4"/>
        <v>0</v>
      </c>
      <c r="DY7" s="31">
        <f t="shared" ca="1" si="4"/>
        <v>0</v>
      </c>
      <c r="DZ7" s="31">
        <f t="shared" ca="1" si="4"/>
        <v>0</v>
      </c>
      <c r="EA7" s="31">
        <f t="shared" ca="1" si="4"/>
        <v>0</v>
      </c>
      <c r="EB7" s="31">
        <f t="shared" ca="1" si="4"/>
        <v>0</v>
      </c>
      <c r="EC7" s="31">
        <f t="shared" ca="1" si="4"/>
        <v>0</v>
      </c>
      <c r="ED7" s="31">
        <f t="shared" ca="1" si="4"/>
        <v>0</v>
      </c>
      <c r="EE7" s="31">
        <f t="shared" ca="1" si="4"/>
        <v>0</v>
      </c>
      <c r="EF7" s="31">
        <f t="shared" ca="1" si="4"/>
        <v>0</v>
      </c>
      <c r="EG7" s="31">
        <f t="shared" ca="1" si="4"/>
        <v>0</v>
      </c>
      <c r="EH7" s="31">
        <f t="shared" ca="1" si="4"/>
        <v>0</v>
      </c>
      <c r="EI7" s="33">
        <f t="shared" ca="1" si="4"/>
        <v>0</v>
      </c>
      <c r="EJ7" s="31">
        <f t="shared" ca="1" si="4"/>
        <v>0</v>
      </c>
      <c r="EK7" s="31">
        <f t="shared" ca="1" si="4"/>
        <v>0</v>
      </c>
      <c r="EL7" s="31">
        <f t="shared" ca="1" si="4"/>
        <v>0</v>
      </c>
      <c r="EM7" s="31">
        <f t="shared" ca="1" si="4"/>
        <v>0</v>
      </c>
      <c r="EN7" s="31">
        <f t="shared" ca="1" si="4"/>
        <v>0</v>
      </c>
      <c r="EO7" s="31">
        <f t="shared" ca="1" si="4"/>
        <v>0</v>
      </c>
      <c r="EP7" s="31">
        <f t="shared" ca="1" si="4"/>
        <v>0</v>
      </c>
      <c r="EQ7" s="31">
        <f t="shared" ca="1" si="4"/>
        <v>0</v>
      </c>
      <c r="ER7" s="31">
        <f t="shared" ref="CG7:ER11" ca="1" si="13">INDIRECT($A$1&amp;ADDRESS(MATCH(ER$1,INDIRECT($A$1&amp;"C:C"),0),MATCH($A7,INDIRECT($A$1&amp;"2:2"),0)))</f>
        <v>0</v>
      </c>
      <c r="ES7" s="31">
        <f t="shared" ca="1" si="5"/>
        <v>0</v>
      </c>
      <c r="ET7" s="31">
        <f t="shared" ca="1" si="5"/>
        <v>0</v>
      </c>
      <c r="EU7" s="33">
        <f t="shared" ca="1" si="5"/>
        <v>0</v>
      </c>
      <c r="EV7" s="31">
        <f t="shared" ca="1" si="5"/>
        <v>0</v>
      </c>
      <c r="EW7" s="31">
        <f t="shared" ca="1" si="5"/>
        <v>0</v>
      </c>
      <c r="EX7" s="31">
        <f t="shared" ca="1" si="5"/>
        <v>0</v>
      </c>
      <c r="EY7" s="31">
        <f t="shared" ca="1" si="5"/>
        <v>0</v>
      </c>
      <c r="EZ7" s="31">
        <f t="shared" ca="1" si="5"/>
        <v>0</v>
      </c>
      <c r="FA7" s="31">
        <f t="shared" ca="1" si="5"/>
        <v>0</v>
      </c>
      <c r="FB7" s="31">
        <f t="shared" ca="1" si="5"/>
        <v>0</v>
      </c>
      <c r="FC7" s="31">
        <f t="shared" ca="1" si="5"/>
        <v>0</v>
      </c>
      <c r="FD7" s="31">
        <f t="shared" ca="1" si="5"/>
        <v>0</v>
      </c>
      <c r="FE7" s="31">
        <f t="shared" ca="1" si="5"/>
        <v>0</v>
      </c>
      <c r="FF7" s="31">
        <f t="shared" ca="1" si="5"/>
        <v>0</v>
      </c>
      <c r="FG7" s="33">
        <f t="shared" ca="1" si="5"/>
        <v>0</v>
      </c>
      <c r="FH7" s="31">
        <f t="shared" ca="1" si="5"/>
        <v>0</v>
      </c>
      <c r="FI7" s="31">
        <f t="shared" ca="1" si="6"/>
        <v>0</v>
      </c>
      <c r="FJ7" s="31">
        <f t="shared" ca="1" si="6"/>
        <v>0</v>
      </c>
      <c r="FK7" s="31">
        <f t="shared" ca="1" si="6"/>
        <v>0</v>
      </c>
      <c r="FL7" s="31">
        <f t="shared" ca="1" si="6"/>
        <v>0</v>
      </c>
      <c r="FM7" s="31">
        <f t="shared" ca="1" si="6"/>
        <v>0</v>
      </c>
      <c r="FN7" s="31">
        <f t="shared" ca="1" si="6"/>
        <v>0</v>
      </c>
      <c r="FO7" s="31">
        <f t="shared" ca="1" si="6"/>
        <v>0</v>
      </c>
      <c r="FP7" s="31">
        <f t="shared" ca="1" si="6"/>
        <v>0</v>
      </c>
      <c r="FQ7" s="31">
        <f t="shared" ca="1" si="6"/>
        <v>0</v>
      </c>
      <c r="FR7" s="31">
        <f t="shared" ca="1" si="6"/>
        <v>0</v>
      </c>
      <c r="FS7" s="33">
        <f t="shared" ca="1" si="6"/>
        <v>0</v>
      </c>
      <c r="FT7" s="31">
        <f t="shared" ca="1" si="6"/>
        <v>0</v>
      </c>
      <c r="FU7" s="31">
        <f t="shared" ca="1" si="6"/>
        <v>0</v>
      </c>
      <c r="FV7" s="31">
        <f t="shared" ca="1" si="6"/>
        <v>0</v>
      </c>
      <c r="FW7" s="31">
        <f t="shared" ca="1" si="6"/>
        <v>0</v>
      </c>
      <c r="FX7" s="31">
        <f t="shared" ca="1" si="6"/>
        <v>0</v>
      </c>
      <c r="FY7" s="31">
        <f t="shared" ca="1" si="6"/>
        <v>0</v>
      </c>
      <c r="FZ7" s="31">
        <f t="shared" ca="1" si="6"/>
        <v>0</v>
      </c>
      <c r="GA7" s="31">
        <f t="shared" ca="1" si="6"/>
        <v>0</v>
      </c>
      <c r="GB7" s="31">
        <f t="shared" ca="1" si="6"/>
        <v>0</v>
      </c>
      <c r="GC7" s="31">
        <f t="shared" ca="1" si="6"/>
        <v>0</v>
      </c>
      <c r="GD7" s="31">
        <f t="shared" ca="1" si="6"/>
        <v>0</v>
      </c>
      <c r="GE7" s="33">
        <f t="shared" ca="1" si="6"/>
        <v>0</v>
      </c>
      <c r="GF7" s="31">
        <f t="shared" ca="1" si="6"/>
        <v>0</v>
      </c>
      <c r="GG7" s="31">
        <f t="shared" ca="1" si="7"/>
        <v>0</v>
      </c>
      <c r="GH7" s="31">
        <f t="shared" ca="1" si="7"/>
        <v>0</v>
      </c>
      <c r="GI7" s="31">
        <f t="shared" ca="1" si="7"/>
        <v>0</v>
      </c>
      <c r="GJ7" s="31">
        <f t="shared" ca="1" si="7"/>
        <v>0</v>
      </c>
      <c r="GK7" s="31">
        <f t="shared" ca="1" si="7"/>
        <v>0</v>
      </c>
      <c r="GL7" s="31">
        <f t="shared" ca="1" si="7"/>
        <v>0</v>
      </c>
      <c r="GM7" s="31">
        <f t="shared" ca="1" si="7"/>
        <v>0</v>
      </c>
      <c r="GN7" s="31">
        <f t="shared" ca="1" si="7"/>
        <v>0</v>
      </c>
      <c r="GO7" s="31">
        <f t="shared" ca="1" si="7"/>
        <v>0</v>
      </c>
      <c r="GP7" s="31">
        <f t="shared" ca="1" si="7"/>
        <v>0</v>
      </c>
      <c r="GQ7" s="31">
        <f t="shared" ca="1" si="8"/>
        <v>0</v>
      </c>
      <c r="GR7" s="31">
        <f t="shared" ca="1" si="8"/>
        <v>0</v>
      </c>
      <c r="GS7" s="31">
        <f t="shared" ca="1" si="8"/>
        <v>0</v>
      </c>
      <c r="GT7" s="31">
        <f t="shared" ca="1" si="8"/>
        <v>0</v>
      </c>
      <c r="GU7" s="31">
        <f t="shared" ca="1" si="8"/>
        <v>0</v>
      </c>
      <c r="GV7" s="31">
        <f t="shared" ca="1" si="8"/>
        <v>0</v>
      </c>
      <c r="GW7" s="31">
        <f t="shared" ca="1" si="8"/>
        <v>0</v>
      </c>
      <c r="GX7" s="31">
        <f t="shared" ca="1" si="8"/>
        <v>0</v>
      </c>
      <c r="GY7" s="31">
        <f t="shared" ca="1" si="8"/>
        <v>0</v>
      </c>
      <c r="GZ7" s="31">
        <f t="shared" ca="1" si="8"/>
        <v>0</v>
      </c>
      <c r="HA7" s="31">
        <f t="shared" ca="1" si="8"/>
        <v>0</v>
      </c>
      <c r="HB7" s="31">
        <f t="shared" ca="1" si="8"/>
        <v>0</v>
      </c>
      <c r="HC7" s="31">
        <f t="shared" ca="1" si="8"/>
        <v>0</v>
      </c>
      <c r="HD7" s="31">
        <f t="shared" ca="1" si="9"/>
        <v>0</v>
      </c>
      <c r="HE7" s="31">
        <f t="shared" ca="1" si="9"/>
        <v>0</v>
      </c>
      <c r="HF7" s="31">
        <f t="shared" ca="1" si="9"/>
        <v>0</v>
      </c>
      <c r="HG7" s="31">
        <f t="shared" ca="1" si="9"/>
        <v>0</v>
      </c>
      <c r="HH7" s="31">
        <f t="shared" ca="1" si="9"/>
        <v>0</v>
      </c>
      <c r="HI7" s="31">
        <f t="shared" ca="1" si="9"/>
        <v>0</v>
      </c>
      <c r="HJ7" s="31">
        <f t="shared" ca="1" si="9"/>
        <v>0</v>
      </c>
      <c r="HK7" s="31">
        <f t="shared" ca="1" si="9"/>
        <v>0</v>
      </c>
      <c r="HL7" s="31">
        <f t="shared" ca="1" si="9"/>
        <v>0</v>
      </c>
      <c r="HM7" s="31">
        <f t="shared" ca="1" si="9"/>
        <v>0</v>
      </c>
      <c r="HN7" s="31">
        <f t="shared" ca="1" si="9"/>
        <v>0</v>
      </c>
      <c r="HO7" s="31">
        <f t="shared" ca="1" si="9"/>
        <v>0</v>
      </c>
      <c r="HP7" s="31">
        <f t="shared" ca="1" si="9"/>
        <v>0</v>
      </c>
      <c r="HQ7" s="31">
        <f t="shared" ca="1" si="9"/>
        <v>0</v>
      </c>
      <c r="HR7" s="31">
        <f t="shared" ca="1" si="9"/>
        <v>0</v>
      </c>
    </row>
    <row r="8" spans="1:226" s="34" customFormat="1" ht="13" x14ac:dyDescent="0.3">
      <c r="A8" s="36" t="s">
        <v>133</v>
      </c>
      <c r="B8" s="35"/>
      <c r="C8" s="102">
        <f t="shared" ca="1" si="10"/>
        <v>0</v>
      </c>
      <c r="D8" s="31">
        <f t="shared" ca="1" si="11"/>
        <v>0</v>
      </c>
      <c r="E8" s="31">
        <f t="shared" ca="1" si="11"/>
        <v>0</v>
      </c>
      <c r="F8" s="31">
        <f t="shared" ca="1" si="11"/>
        <v>0</v>
      </c>
      <c r="G8" s="31">
        <f t="shared" ca="1" si="11"/>
        <v>0</v>
      </c>
      <c r="H8" s="31">
        <f t="shared" ca="1" si="11"/>
        <v>0</v>
      </c>
      <c r="I8" s="31">
        <f t="shared" ca="1" si="11"/>
        <v>0</v>
      </c>
      <c r="J8" s="31">
        <f t="shared" ca="1" si="11"/>
        <v>0</v>
      </c>
      <c r="K8" s="31">
        <f t="shared" ca="1" si="11"/>
        <v>0</v>
      </c>
      <c r="L8" s="31">
        <f t="shared" ca="1" si="11"/>
        <v>0</v>
      </c>
      <c r="M8" s="31">
        <f t="shared" ca="1" si="11"/>
        <v>0</v>
      </c>
      <c r="N8" s="31">
        <f t="shared" ca="1" si="11"/>
        <v>0</v>
      </c>
      <c r="O8" s="31">
        <f t="shared" ca="1" si="11"/>
        <v>0</v>
      </c>
      <c r="P8" s="31">
        <f t="shared" ca="1" si="11"/>
        <v>0</v>
      </c>
      <c r="Q8" s="31">
        <f t="shared" ca="1" si="11"/>
        <v>0</v>
      </c>
      <c r="R8" s="31">
        <f t="shared" ca="1" si="11"/>
        <v>0</v>
      </c>
      <c r="S8" s="103">
        <f t="shared" ca="1" si="11"/>
        <v>0</v>
      </c>
      <c r="T8" s="31">
        <f t="shared" ca="1" si="2"/>
        <v>0</v>
      </c>
      <c r="U8" s="31">
        <f t="shared" ca="1" si="12"/>
        <v>0</v>
      </c>
      <c r="V8" s="31">
        <f t="shared" ca="1" si="12"/>
        <v>0</v>
      </c>
      <c r="W8" s="31">
        <f t="shared" ca="1" si="12"/>
        <v>0</v>
      </c>
      <c r="X8" s="31">
        <f t="shared" ca="1" si="12"/>
        <v>0</v>
      </c>
      <c r="Y8" s="31">
        <f t="shared" ca="1" si="12"/>
        <v>0</v>
      </c>
      <c r="Z8" s="31">
        <f t="shared" ca="1" si="12"/>
        <v>0</v>
      </c>
      <c r="AA8" s="31">
        <f t="shared" ca="1" si="12"/>
        <v>0</v>
      </c>
      <c r="AB8" s="31">
        <f t="shared" ca="1" si="12"/>
        <v>0</v>
      </c>
      <c r="AC8" s="31">
        <f t="shared" ca="1" si="12"/>
        <v>0</v>
      </c>
      <c r="AD8" s="31">
        <f t="shared" ca="1" si="12"/>
        <v>0</v>
      </c>
      <c r="AE8" s="32">
        <f t="shared" ca="1" si="12"/>
        <v>0</v>
      </c>
      <c r="AF8" s="31">
        <f t="shared" ca="1" si="12"/>
        <v>0</v>
      </c>
      <c r="AG8" s="31">
        <f t="shared" ca="1" si="12"/>
        <v>0</v>
      </c>
      <c r="AH8" s="31">
        <f t="shared" ca="1" si="12"/>
        <v>0</v>
      </c>
      <c r="AI8" s="31">
        <f t="shared" ca="1" si="12"/>
        <v>0</v>
      </c>
      <c r="AJ8" s="31">
        <f t="shared" ca="1" si="12"/>
        <v>0</v>
      </c>
      <c r="AK8" s="31">
        <f t="shared" ca="1" si="12"/>
        <v>0</v>
      </c>
      <c r="AL8" s="31">
        <f t="shared" ca="1" si="12"/>
        <v>0</v>
      </c>
      <c r="AM8" s="31">
        <f t="shared" ca="1" si="12"/>
        <v>0</v>
      </c>
      <c r="AN8" s="31">
        <f t="shared" ca="1" si="12"/>
        <v>0</v>
      </c>
      <c r="AO8" s="31">
        <f t="shared" ca="1" si="12"/>
        <v>0</v>
      </c>
      <c r="AP8" s="31">
        <f t="shared" ca="1" si="12"/>
        <v>0</v>
      </c>
      <c r="AQ8" s="32">
        <f t="shared" ca="1" si="12"/>
        <v>0</v>
      </c>
      <c r="AR8" s="31">
        <f t="shared" ca="1" si="12"/>
        <v>0</v>
      </c>
      <c r="AS8" s="31">
        <f t="shared" ca="1" si="12"/>
        <v>0</v>
      </c>
      <c r="AT8" s="31">
        <f t="shared" ca="1" si="12"/>
        <v>0</v>
      </c>
      <c r="AU8" s="31">
        <f t="shared" ca="1" si="12"/>
        <v>0</v>
      </c>
      <c r="AV8" s="31">
        <f t="shared" ca="1" si="12"/>
        <v>0</v>
      </c>
      <c r="AW8" s="31">
        <f t="shared" ca="1" si="12"/>
        <v>0</v>
      </c>
      <c r="AX8" s="31">
        <f t="shared" ca="1" si="12"/>
        <v>0</v>
      </c>
      <c r="AY8" s="31">
        <f t="shared" ca="1" si="12"/>
        <v>0</v>
      </c>
      <c r="AZ8" s="31">
        <f t="shared" ca="1" si="12"/>
        <v>0</v>
      </c>
      <c r="BA8" s="31">
        <f t="shared" ca="1" si="12"/>
        <v>0</v>
      </c>
      <c r="BB8" s="31">
        <f t="shared" ca="1" si="12"/>
        <v>0</v>
      </c>
      <c r="BC8" s="33">
        <f t="shared" ca="1" si="12"/>
        <v>0</v>
      </c>
      <c r="BD8" s="31">
        <f t="shared" ca="1" si="12"/>
        <v>0</v>
      </c>
      <c r="BE8" s="31">
        <f t="shared" ca="1" si="12"/>
        <v>0</v>
      </c>
      <c r="BF8" s="31">
        <f t="shared" ca="1" si="12"/>
        <v>0</v>
      </c>
      <c r="BG8" s="31">
        <f t="shared" ca="1" si="12"/>
        <v>0</v>
      </c>
      <c r="BH8" s="31">
        <f t="shared" ca="1" si="12"/>
        <v>0</v>
      </c>
      <c r="BI8" s="31">
        <f t="shared" ca="1" si="12"/>
        <v>0</v>
      </c>
      <c r="BJ8" s="31">
        <f t="shared" ca="1" si="12"/>
        <v>0</v>
      </c>
      <c r="BK8" s="31">
        <f t="shared" ca="1" si="12"/>
        <v>0</v>
      </c>
      <c r="BL8" s="31">
        <f t="shared" ca="1" si="12"/>
        <v>0</v>
      </c>
      <c r="BM8" s="31">
        <f t="shared" ca="1" si="12"/>
        <v>0</v>
      </c>
      <c r="BN8" s="31">
        <f t="shared" ca="1" si="12"/>
        <v>0</v>
      </c>
      <c r="BO8" s="33">
        <f t="shared" ca="1" si="12"/>
        <v>0</v>
      </c>
      <c r="BP8" s="31">
        <f t="shared" ca="1" si="12"/>
        <v>0</v>
      </c>
      <c r="BQ8" s="31">
        <f t="shared" ca="1" si="12"/>
        <v>0</v>
      </c>
      <c r="BR8" s="31">
        <f t="shared" ca="1" si="12"/>
        <v>0</v>
      </c>
      <c r="BS8" s="31">
        <f t="shared" ca="1" si="12"/>
        <v>0</v>
      </c>
      <c r="BT8" s="31">
        <f t="shared" ca="1" si="12"/>
        <v>0</v>
      </c>
      <c r="BU8" s="31">
        <f t="shared" ca="1" si="12"/>
        <v>0</v>
      </c>
      <c r="BV8" s="31">
        <f t="shared" ca="1" si="12"/>
        <v>0</v>
      </c>
      <c r="BW8" s="31">
        <f t="shared" ca="1" si="12"/>
        <v>0</v>
      </c>
      <c r="BX8" s="31">
        <f t="shared" ca="1" si="12"/>
        <v>0</v>
      </c>
      <c r="BY8" s="31">
        <f t="shared" ca="1" si="12"/>
        <v>0</v>
      </c>
      <c r="BZ8" s="31">
        <f t="shared" ca="1" si="12"/>
        <v>0</v>
      </c>
      <c r="CA8" s="33">
        <f t="shared" ca="1" si="12"/>
        <v>0</v>
      </c>
      <c r="CB8" s="31">
        <f t="shared" ca="1" si="12"/>
        <v>0</v>
      </c>
      <c r="CC8" s="31">
        <f t="shared" ca="1" si="12"/>
        <v>0</v>
      </c>
      <c r="CD8" s="31">
        <f t="shared" ca="1" si="12"/>
        <v>0</v>
      </c>
      <c r="CE8" s="31">
        <f t="shared" ca="1" si="12"/>
        <v>0</v>
      </c>
      <c r="CF8" s="31">
        <f t="shared" ca="1" si="12"/>
        <v>0</v>
      </c>
      <c r="CG8" s="31">
        <f t="shared" ca="1" si="13"/>
        <v>0</v>
      </c>
      <c r="CH8" s="31">
        <f t="shared" ca="1" si="13"/>
        <v>0</v>
      </c>
      <c r="CI8" s="31">
        <f t="shared" ca="1" si="13"/>
        <v>0</v>
      </c>
      <c r="CJ8" s="31">
        <f t="shared" ca="1" si="13"/>
        <v>0</v>
      </c>
      <c r="CK8" s="31">
        <f t="shared" ca="1" si="13"/>
        <v>0</v>
      </c>
      <c r="CL8" s="31">
        <f t="shared" ca="1" si="13"/>
        <v>0</v>
      </c>
      <c r="CM8" s="33">
        <f t="shared" ca="1" si="13"/>
        <v>0</v>
      </c>
      <c r="CN8" s="31">
        <f t="shared" ca="1" si="13"/>
        <v>0</v>
      </c>
      <c r="CO8" s="31">
        <f t="shared" ca="1" si="13"/>
        <v>0</v>
      </c>
      <c r="CP8" s="31">
        <f t="shared" ca="1" si="13"/>
        <v>0</v>
      </c>
      <c r="CQ8" s="31">
        <f t="shared" ca="1" si="13"/>
        <v>0</v>
      </c>
      <c r="CR8" s="31">
        <f t="shared" ca="1" si="13"/>
        <v>0</v>
      </c>
      <c r="CS8" s="31">
        <f t="shared" ca="1" si="13"/>
        <v>0</v>
      </c>
      <c r="CT8" s="31">
        <f t="shared" ca="1" si="13"/>
        <v>0</v>
      </c>
      <c r="CU8" s="31">
        <f t="shared" ca="1" si="13"/>
        <v>0</v>
      </c>
      <c r="CV8" s="31">
        <f t="shared" ca="1" si="13"/>
        <v>0</v>
      </c>
      <c r="CW8" s="31">
        <f t="shared" ca="1" si="13"/>
        <v>0</v>
      </c>
      <c r="CX8" s="31">
        <f t="shared" ca="1" si="13"/>
        <v>0</v>
      </c>
      <c r="CY8" s="33">
        <f t="shared" ca="1" si="13"/>
        <v>0</v>
      </c>
      <c r="CZ8" s="31">
        <f t="shared" ca="1" si="13"/>
        <v>0</v>
      </c>
      <c r="DA8" s="31">
        <f t="shared" ca="1" si="13"/>
        <v>0</v>
      </c>
      <c r="DB8" s="31">
        <f t="shared" ca="1" si="13"/>
        <v>0</v>
      </c>
      <c r="DC8" s="31">
        <f t="shared" ca="1" si="13"/>
        <v>0</v>
      </c>
      <c r="DD8" s="31">
        <f t="shared" ca="1" si="13"/>
        <v>0</v>
      </c>
      <c r="DE8" s="31">
        <f t="shared" ca="1" si="13"/>
        <v>0</v>
      </c>
      <c r="DF8" s="31">
        <f t="shared" ca="1" si="13"/>
        <v>0</v>
      </c>
      <c r="DG8" s="31">
        <f t="shared" ca="1" si="13"/>
        <v>0</v>
      </c>
      <c r="DH8" s="31">
        <f t="shared" ca="1" si="13"/>
        <v>0</v>
      </c>
      <c r="DI8" s="31">
        <f t="shared" ca="1" si="13"/>
        <v>0</v>
      </c>
      <c r="DJ8" s="31">
        <f t="shared" ca="1" si="13"/>
        <v>0</v>
      </c>
      <c r="DK8" s="33">
        <f t="shared" ca="1" si="13"/>
        <v>0</v>
      </c>
      <c r="DL8" s="31">
        <f t="shared" ca="1" si="13"/>
        <v>0</v>
      </c>
      <c r="DM8" s="31">
        <f t="shared" ca="1" si="13"/>
        <v>0</v>
      </c>
      <c r="DN8" s="31">
        <f t="shared" ca="1" si="13"/>
        <v>0</v>
      </c>
      <c r="DO8" s="31">
        <f t="shared" ca="1" si="13"/>
        <v>0</v>
      </c>
      <c r="DP8" s="31">
        <f t="shared" ca="1" si="13"/>
        <v>0</v>
      </c>
      <c r="DQ8" s="31">
        <f t="shared" ca="1" si="13"/>
        <v>0</v>
      </c>
      <c r="DR8" s="31">
        <f t="shared" ca="1" si="13"/>
        <v>0</v>
      </c>
      <c r="DS8" s="31">
        <f t="shared" ca="1" si="13"/>
        <v>0</v>
      </c>
      <c r="DT8" s="31">
        <f t="shared" ca="1" si="13"/>
        <v>0</v>
      </c>
      <c r="DU8" s="31">
        <f t="shared" ca="1" si="13"/>
        <v>0</v>
      </c>
      <c r="DV8" s="31">
        <f t="shared" ca="1" si="13"/>
        <v>0</v>
      </c>
      <c r="DW8" s="33">
        <f t="shared" ca="1" si="13"/>
        <v>0</v>
      </c>
      <c r="DX8" s="31">
        <f t="shared" ca="1" si="13"/>
        <v>0</v>
      </c>
      <c r="DY8" s="31">
        <f t="shared" ca="1" si="13"/>
        <v>0</v>
      </c>
      <c r="DZ8" s="31">
        <f t="shared" ca="1" si="13"/>
        <v>0</v>
      </c>
      <c r="EA8" s="31">
        <f t="shared" ca="1" si="13"/>
        <v>0</v>
      </c>
      <c r="EB8" s="31">
        <f t="shared" ca="1" si="13"/>
        <v>0</v>
      </c>
      <c r="EC8" s="31">
        <f t="shared" ca="1" si="13"/>
        <v>0</v>
      </c>
      <c r="ED8" s="31">
        <f t="shared" ca="1" si="13"/>
        <v>0</v>
      </c>
      <c r="EE8" s="31">
        <f t="shared" ca="1" si="13"/>
        <v>0</v>
      </c>
      <c r="EF8" s="31">
        <f t="shared" ca="1" si="13"/>
        <v>0</v>
      </c>
      <c r="EG8" s="31">
        <f t="shared" ca="1" si="13"/>
        <v>0</v>
      </c>
      <c r="EH8" s="31">
        <f t="shared" ca="1" si="13"/>
        <v>0</v>
      </c>
      <c r="EI8" s="33">
        <f t="shared" ca="1" si="13"/>
        <v>0</v>
      </c>
      <c r="EJ8" s="31">
        <f t="shared" ca="1" si="13"/>
        <v>0</v>
      </c>
      <c r="EK8" s="31">
        <f t="shared" ca="1" si="13"/>
        <v>0</v>
      </c>
      <c r="EL8" s="31">
        <f t="shared" ca="1" si="13"/>
        <v>0</v>
      </c>
      <c r="EM8" s="31">
        <f t="shared" ca="1" si="13"/>
        <v>0</v>
      </c>
      <c r="EN8" s="31">
        <f t="shared" ca="1" si="13"/>
        <v>0</v>
      </c>
      <c r="EO8" s="31">
        <f t="shared" ca="1" si="13"/>
        <v>0</v>
      </c>
      <c r="EP8" s="31">
        <f t="shared" ca="1" si="13"/>
        <v>0</v>
      </c>
      <c r="EQ8" s="31">
        <f t="shared" ca="1" si="13"/>
        <v>0</v>
      </c>
      <c r="ER8" s="31">
        <f t="shared" ca="1" si="13"/>
        <v>0</v>
      </c>
      <c r="ES8" s="31">
        <f t="shared" ca="1" si="5"/>
        <v>0</v>
      </c>
      <c r="ET8" s="31">
        <f t="shared" ca="1" si="5"/>
        <v>0</v>
      </c>
      <c r="EU8" s="33">
        <f t="shared" ca="1" si="5"/>
        <v>0</v>
      </c>
      <c r="EV8" s="31">
        <f t="shared" ca="1" si="5"/>
        <v>0</v>
      </c>
      <c r="EW8" s="31">
        <f t="shared" ca="1" si="5"/>
        <v>0</v>
      </c>
      <c r="EX8" s="31">
        <f t="shared" ca="1" si="5"/>
        <v>0</v>
      </c>
      <c r="EY8" s="31">
        <f t="shared" ca="1" si="5"/>
        <v>0</v>
      </c>
      <c r="EZ8" s="31">
        <f t="shared" ca="1" si="5"/>
        <v>0</v>
      </c>
      <c r="FA8" s="31">
        <f t="shared" ca="1" si="5"/>
        <v>0</v>
      </c>
      <c r="FB8" s="31">
        <f t="shared" ca="1" si="5"/>
        <v>0</v>
      </c>
      <c r="FC8" s="31">
        <f t="shared" ca="1" si="5"/>
        <v>0</v>
      </c>
      <c r="FD8" s="31">
        <f t="shared" ca="1" si="5"/>
        <v>0</v>
      </c>
      <c r="FE8" s="31">
        <f t="shared" ca="1" si="5"/>
        <v>0</v>
      </c>
      <c r="FF8" s="31">
        <f t="shared" ca="1" si="5"/>
        <v>0</v>
      </c>
      <c r="FG8" s="33">
        <f t="shared" ca="1" si="5"/>
        <v>0</v>
      </c>
      <c r="FH8" s="31">
        <f t="shared" ca="1" si="5"/>
        <v>0</v>
      </c>
      <c r="FI8" s="31">
        <f t="shared" ca="1" si="6"/>
        <v>0</v>
      </c>
      <c r="FJ8" s="31">
        <f t="shared" ca="1" si="6"/>
        <v>0</v>
      </c>
      <c r="FK8" s="31">
        <f t="shared" ca="1" si="6"/>
        <v>0</v>
      </c>
      <c r="FL8" s="31">
        <f t="shared" ca="1" si="6"/>
        <v>0</v>
      </c>
      <c r="FM8" s="31">
        <f t="shared" ca="1" si="6"/>
        <v>0</v>
      </c>
      <c r="FN8" s="31">
        <f t="shared" ca="1" si="6"/>
        <v>0</v>
      </c>
      <c r="FO8" s="31">
        <f t="shared" ca="1" si="6"/>
        <v>0</v>
      </c>
      <c r="FP8" s="31">
        <f t="shared" ca="1" si="6"/>
        <v>0</v>
      </c>
      <c r="FQ8" s="31">
        <f t="shared" ca="1" si="6"/>
        <v>0</v>
      </c>
      <c r="FR8" s="31">
        <f t="shared" ca="1" si="6"/>
        <v>0</v>
      </c>
      <c r="FS8" s="33">
        <f t="shared" ca="1" si="6"/>
        <v>0</v>
      </c>
      <c r="FT8" s="31">
        <f t="shared" ca="1" si="6"/>
        <v>0</v>
      </c>
      <c r="FU8" s="31">
        <f t="shared" ca="1" si="6"/>
        <v>0</v>
      </c>
      <c r="FV8" s="31">
        <f t="shared" ca="1" si="6"/>
        <v>0</v>
      </c>
      <c r="FW8" s="31">
        <f t="shared" ca="1" si="6"/>
        <v>0</v>
      </c>
      <c r="FX8" s="31">
        <f t="shared" ca="1" si="6"/>
        <v>0</v>
      </c>
      <c r="FY8" s="31">
        <f t="shared" ca="1" si="6"/>
        <v>0</v>
      </c>
      <c r="FZ8" s="31">
        <f t="shared" ca="1" si="6"/>
        <v>0</v>
      </c>
      <c r="GA8" s="31">
        <f t="shared" ca="1" si="6"/>
        <v>0</v>
      </c>
      <c r="GB8" s="31">
        <f t="shared" ca="1" si="6"/>
        <v>0</v>
      </c>
      <c r="GC8" s="31">
        <f t="shared" ca="1" si="6"/>
        <v>0</v>
      </c>
      <c r="GD8" s="31">
        <f t="shared" ca="1" si="6"/>
        <v>0</v>
      </c>
      <c r="GE8" s="33">
        <f t="shared" ca="1" si="6"/>
        <v>0</v>
      </c>
      <c r="GF8" s="31">
        <f t="shared" ca="1" si="6"/>
        <v>0</v>
      </c>
      <c r="GG8" s="31">
        <f t="shared" ca="1" si="7"/>
        <v>0</v>
      </c>
      <c r="GH8" s="31">
        <f t="shared" ca="1" si="7"/>
        <v>0</v>
      </c>
      <c r="GI8" s="31">
        <f t="shared" ca="1" si="7"/>
        <v>0</v>
      </c>
      <c r="GJ8" s="31">
        <f t="shared" ca="1" si="7"/>
        <v>0</v>
      </c>
      <c r="GK8" s="31">
        <f t="shared" ca="1" si="7"/>
        <v>0</v>
      </c>
      <c r="GL8" s="31">
        <f t="shared" ca="1" si="7"/>
        <v>0</v>
      </c>
      <c r="GM8" s="31">
        <f t="shared" ca="1" si="7"/>
        <v>0</v>
      </c>
      <c r="GN8" s="31">
        <f t="shared" ca="1" si="7"/>
        <v>0</v>
      </c>
      <c r="GO8" s="31">
        <f t="shared" ca="1" si="7"/>
        <v>0</v>
      </c>
      <c r="GP8" s="31">
        <f t="shared" ca="1" si="7"/>
        <v>0</v>
      </c>
      <c r="GQ8" s="31">
        <f t="shared" ca="1" si="8"/>
        <v>0</v>
      </c>
      <c r="GR8" s="31">
        <f t="shared" ca="1" si="8"/>
        <v>0</v>
      </c>
      <c r="GS8" s="31">
        <f t="shared" ca="1" si="8"/>
        <v>0</v>
      </c>
      <c r="GT8" s="31">
        <f t="shared" ca="1" si="8"/>
        <v>0</v>
      </c>
      <c r="GU8" s="31">
        <f t="shared" ca="1" si="8"/>
        <v>0</v>
      </c>
      <c r="GV8" s="31">
        <f t="shared" ca="1" si="8"/>
        <v>0</v>
      </c>
      <c r="GW8" s="31">
        <f t="shared" ca="1" si="8"/>
        <v>0</v>
      </c>
      <c r="GX8" s="31">
        <f t="shared" ca="1" si="8"/>
        <v>0</v>
      </c>
      <c r="GY8" s="31">
        <f t="shared" ca="1" si="8"/>
        <v>0</v>
      </c>
      <c r="GZ8" s="31">
        <f t="shared" ca="1" si="8"/>
        <v>0</v>
      </c>
      <c r="HA8" s="31">
        <f t="shared" ca="1" si="8"/>
        <v>0</v>
      </c>
      <c r="HB8" s="31">
        <f t="shared" ca="1" si="8"/>
        <v>0</v>
      </c>
      <c r="HC8" s="31">
        <f t="shared" ca="1" si="8"/>
        <v>0</v>
      </c>
      <c r="HD8" s="31">
        <f t="shared" ca="1" si="9"/>
        <v>0</v>
      </c>
      <c r="HE8" s="31">
        <f t="shared" ca="1" si="9"/>
        <v>0</v>
      </c>
      <c r="HF8" s="31">
        <f t="shared" ca="1" si="9"/>
        <v>0</v>
      </c>
      <c r="HG8" s="31">
        <f t="shared" ca="1" si="9"/>
        <v>0</v>
      </c>
      <c r="HH8" s="31">
        <f t="shared" ca="1" si="9"/>
        <v>0</v>
      </c>
      <c r="HI8" s="31">
        <f t="shared" ca="1" si="9"/>
        <v>0</v>
      </c>
      <c r="HJ8" s="31">
        <f t="shared" ca="1" si="9"/>
        <v>0</v>
      </c>
      <c r="HK8" s="31">
        <f t="shared" ca="1" si="9"/>
        <v>0</v>
      </c>
      <c r="HL8" s="31">
        <f t="shared" ca="1" si="9"/>
        <v>0</v>
      </c>
      <c r="HM8" s="31">
        <f t="shared" ca="1" si="9"/>
        <v>0</v>
      </c>
      <c r="HN8" s="31">
        <f t="shared" ca="1" si="9"/>
        <v>0</v>
      </c>
      <c r="HO8" s="31">
        <f t="shared" ca="1" si="9"/>
        <v>0</v>
      </c>
      <c r="HP8" s="31">
        <f t="shared" ca="1" si="9"/>
        <v>0</v>
      </c>
      <c r="HQ8" s="31">
        <f t="shared" ca="1" si="9"/>
        <v>0</v>
      </c>
      <c r="HR8" s="31">
        <f t="shared" ca="1" si="9"/>
        <v>0</v>
      </c>
    </row>
    <row r="9" spans="1:226" s="41" customFormat="1" ht="13" x14ac:dyDescent="0.3">
      <c r="A9" s="40" t="s">
        <v>12</v>
      </c>
      <c r="C9" s="100">
        <f t="shared" ca="1" si="10"/>
        <v>155.87999999999997</v>
      </c>
      <c r="D9" s="42">
        <f t="shared" ca="1" si="11"/>
        <v>161.13999999999996</v>
      </c>
      <c r="E9" s="42">
        <f t="shared" ca="1" si="11"/>
        <v>169.41</v>
      </c>
      <c r="F9" s="42">
        <f t="shared" ca="1" si="11"/>
        <v>176.49</v>
      </c>
      <c r="G9" s="42">
        <f t="shared" ca="1" si="11"/>
        <v>183.83999999999997</v>
      </c>
      <c r="H9" s="42">
        <f t="shared" ca="1" si="11"/>
        <v>191.60999999999996</v>
      </c>
      <c r="I9" s="42">
        <f t="shared" ca="1" si="11"/>
        <v>197.87999999999997</v>
      </c>
      <c r="J9" s="42">
        <f t="shared" ca="1" si="11"/>
        <v>203.48999999999998</v>
      </c>
      <c r="K9" s="42">
        <f t="shared" ca="1" si="11"/>
        <v>210.12000000000003</v>
      </c>
      <c r="L9" s="42">
        <f t="shared" ca="1" si="11"/>
        <v>217.52490000000003</v>
      </c>
      <c r="M9" s="42">
        <f t="shared" ca="1" si="11"/>
        <v>226.75470000000001</v>
      </c>
      <c r="N9" s="42">
        <f t="shared" ca="1" si="11"/>
        <v>214.99955999999997</v>
      </c>
      <c r="O9" s="42">
        <f t="shared" ca="1" si="11"/>
        <v>225</v>
      </c>
      <c r="P9" s="42">
        <f t="shared" ca="1" si="11"/>
        <v>231.99995999999996</v>
      </c>
      <c r="Q9" s="42">
        <f t="shared" ca="1" si="11"/>
        <v>239.99879999999999</v>
      </c>
      <c r="R9" s="42">
        <f t="shared" ca="1" si="11"/>
        <v>247.99919999999995</v>
      </c>
      <c r="S9" s="101">
        <f t="shared" ca="1" si="11"/>
        <v>255.99960000000007</v>
      </c>
      <c r="T9" s="42">
        <f t="shared" ca="1" si="2"/>
        <v>12.879999999999999</v>
      </c>
      <c r="U9" s="42">
        <f t="shared" ca="1" si="12"/>
        <v>12.879999999999999</v>
      </c>
      <c r="V9" s="42">
        <f t="shared" ca="1" si="12"/>
        <v>12.879999999999999</v>
      </c>
      <c r="W9" s="42">
        <f t="shared" ca="1" si="12"/>
        <v>12.879999999999999</v>
      </c>
      <c r="X9" s="42">
        <f t="shared" ca="1" si="12"/>
        <v>12.879999999999999</v>
      </c>
      <c r="Y9" s="42">
        <f t="shared" ca="1" si="12"/>
        <v>12.879999999999999</v>
      </c>
      <c r="Z9" s="42">
        <f t="shared" ca="1" si="12"/>
        <v>12.879999999999999</v>
      </c>
      <c r="AA9" s="42">
        <f t="shared" ca="1" si="12"/>
        <v>12.879999999999999</v>
      </c>
      <c r="AB9" s="42">
        <f t="shared" ca="1" si="12"/>
        <v>12.879999999999999</v>
      </c>
      <c r="AC9" s="42">
        <f t="shared" ca="1" si="12"/>
        <v>12.879999999999999</v>
      </c>
      <c r="AD9" s="42">
        <f t="shared" ca="1" si="12"/>
        <v>12.879999999999999</v>
      </c>
      <c r="AE9" s="42">
        <f t="shared" ca="1" si="12"/>
        <v>12.879999999999999</v>
      </c>
      <c r="AF9" s="42">
        <f t="shared" ca="1" si="12"/>
        <v>13.32</v>
      </c>
      <c r="AG9" s="42">
        <f t="shared" ca="1" si="12"/>
        <v>13.32</v>
      </c>
      <c r="AH9" s="42">
        <f t="shared" ca="1" si="12"/>
        <v>13.32</v>
      </c>
      <c r="AI9" s="42">
        <f t="shared" ca="1" si="12"/>
        <v>13.32</v>
      </c>
      <c r="AJ9" s="42">
        <f t="shared" ca="1" si="12"/>
        <v>13.32</v>
      </c>
      <c r="AK9" s="42">
        <f t="shared" ca="1" si="12"/>
        <v>13.32</v>
      </c>
      <c r="AL9" s="42">
        <f t="shared" ca="1" si="12"/>
        <v>13.32</v>
      </c>
      <c r="AM9" s="42">
        <f t="shared" ca="1" si="12"/>
        <v>13.32</v>
      </c>
      <c r="AN9" s="42">
        <f t="shared" ca="1" si="12"/>
        <v>13.32</v>
      </c>
      <c r="AO9" s="42">
        <f t="shared" ca="1" si="12"/>
        <v>13.32</v>
      </c>
      <c r="AP9" s="42">
        <f t="shared" ca="1" si="12"/>
        <v>13.32</v>
      </c>
      <c r="AQ9" s="42">
        <f t="shared" ca="1" si="12"/>
        <v>13.32</v>
      </c>
      <c r="AR9" s="42">
        <f t="shared" ca="1" si="12"/>
        <v>13.32</v>
      </c>
      <c r="AS9" s="42">
        <f t="shared" ca="1" si="12"/>
        <v>13.97</v>
      </c>
      <c r="AT9" s="42">
        <f t="shared" ca="1" si="12"/>
        <v>13.97</v>
      </c>
      <c r="AU9" s="42">
        <f t="shared" ca="1" si="12"/>
        <v>13.97</v>
      </c>
      <c r="AV9" s="42">
        <f t="shared" ca="1" si="12"/>
        <v>13.97</v>
      </c>
      <c r="AW9" s="42">
        <f t="shared" ca="1" si="12"/>
        <v>13.97</v>
      </c>
      <c r="AX9" s="42">
        <f t="shared" ca="1" si="12"/>
        <v>13.97</v>
      </c>
      <c r="AY9" s="42">
        <f t="shared" ca="1" si="12"/>
        <v>13.97</v>
      </c>
      <c r="AZ9" s="42">
        <f t="shared" ca="1" si="12"/>
        <v>13.97</v>
      </c>
      <c r="BA9" s="42">
        <f t="shared" ca="1" si="12"/>
        <v>13.97</v>
      </c>
      <c r="BB9" s="42">
        <f t="shared" ca="1" si="12"/>
        <v>13.97</v>
      </c>
      <c r="BC9" s="42">
        <f t="shared" ca="1" si="12"/>
        <v>13.97</v>
      </c>
      <c r="BD9" s="42">
        <f t="shared" ca="1" si="12"/>
        <v>14.56</v>
      </c>
      <c r="BE9" s="42">
        <f t="shared" ca="1" si="12"/>
        <v>14.56</v>
      </c>
      <c r="BF9" s="42">
        <f t="shared" ca="1" si="12"/>
        <v>14.56</v>
      </c>
      <c r="BG9" s="42">
        <f t="shared" ca="1" si="12"/>
        <v>14.56</v>
      </c>
      <c r="BH9" s="42">
        <f t="shared" ca="1" si="12"/>
        <v>14.56</v>
      </c>
      <c r="BI9" s="42">
        <f t="shared" ca="1" si="12"/>
        <v>14.56</v>
      </c>
      <c r="BJ9" s="42">
        <f t="shared" ca="1" si="12"/>
        <v>14.56</v>
      </c>
      <c r="BK9" s="42">
        <f t="shared" ca="1" si="12"/>
        <v>14.56</v>
      </c>
      <c r="BL9" s="42">
        <f t="shared" ca="1" si="12"/>
        <v>14.56</v>
      </c>
      <c r="BM9" s="42">
        <f t="shared" ca="1" si="12"/>
        <v>14.56</v>
      </c>
      <c r="BN9" s="42">
        <f t="shared" ca="1" si="12"/>
        <v>14.56</v>
      </c>
      <c r="BO9" s="42">
        <f t="shared" ca="1" si="12"/>
        <v>14.56</v>
      </c>
      <c r="BP9" s="42">
        <f t="shared" ca="1" si="12"/>
        <v>15.149999999999999</v>
      </c>
      <c r="BQ9" s="42">
        <f t="shared" ca="1" si="12"/>
        <v>15.149999999999999</v>
      </c>
      <c r="BR9" s="42">
        <f t="shared" ca="1" si="12"/>
        <v>15.149999999999999</v>
      </c>
      <c r="BS9" s="42">
        <f t="shared" ca="1" si="12"/>
        <v>15.149999999999999</v>
      </c>
      <c r="BT9" s="42">
        <f t="shared" ca="1" si="12"/>
        <v>15.149999999999999</v>
      </c>
      <c r="BU9" s="42">
        <f t="shared" ca="1" si="12"/>
        <v>15.149999999999999</v>
      </c>
      <c r="BV9" s="42">
        <f t="shared" ca="1" si="12"/>
        <v>15.149999999999999</v>
      </c>
      <c r="BW9" s="42">
        <f t="shared" ca="1" si="12"/>
        <v>15.149999999999999</v>
      </c>
      <c r="BX9" s="42">
        <f t="shared" ca="1" si="12"/>
        <v>15.149999999999999</v>
      </c>
      <c r="BY9" s="42">
        <f t="shared" ca="1" si="12"/>
        <v>15.149999999999999</v>
      </c>
      <c r="BZ9" s="42">
        <f t="shared" ca="1" si="12"/>
        <v>15.149999999999999</v>
      </c>
      <c r="CA9" s="42">
        <f t="shared" ca="1" si="12"/>
        <v>15.149999999999999</v>
      </c>
      <c r="CB9" s="42">
        <f t="shared" ca="1" si="12"/>
        <v>15.829999999999998</v>
      </c>
      <c r="CC9" s="42">
        <f t="shared" ca="1" si="12"/>
        <v>15.829999999999998</v>
      </c>
      <c r="CD9" s="42">
        <f t="shared" ca="1" si="12"/>
        <v>15.829999999999998</v>
      </c>
      <c r="CE9" s="42">
        <f t="shared" ca="1" si="12"/>
        <v>15.829999999999998</v>
      </c>
      <c r="CF9" s="42">
        <f t="shared" ca="1" si="12"/>
        <v>15.829999999999998</v>
      </c>
      <c r="CG9" s="42">
        <f t="shared" ca="1" si="13"/>
        <v>15.829999999999998</v>
      </c>
      <c r="CH9" s="42">
        <f t="shared" ca="1" si="13"/>
        <v>15.829999999999998</v>
      </c>
      <c r="CI9" s="42">
        <f t="shared" ca="1" si="13"/>
        <v>15.829999999999998</v>
      </c>
      <c r="CJ9" s="42">
        <f t="shared" ca="1" si="13"/>
        <v>15.829999999999998</v>
      </c>
      <c r="CK9" s="42">
        <f t="shared" ca="1" si="13"/>
        <v>15.829999999999998</v>
      </c>
      <c r="CL9" s="42">
        <f t="shared" ca="1" si="13"/>
        <v>15.829999999999998</v>
      </c>
      <c r="CM9" s="42">
        <f t="shared" ca="1" si="13"/>
        <v>15.829999999999998</v>
      </c>
      <c r="CN9" s="42">
        <f t="shared" ca="1" si="13"/>
        <v>16.38</v>
      </c>
      <c r="CO9" s="42">
        <f t="shared" ca="1" si="13"/>
        <v>16.38</v>
      </c>
      <c r="CP9" s="42">
        <f t="shared" ca="1" si="13"/>
        <v>16.38</v>
      </c>
      <c r="CQ9" s="42">
        <f t="shared" ca="1" si="13"/>
        <v>16.38</v>
      </c>
      <c r="CR9" s="42">
        <f t="shared" ca="1" si="13"/>
        <v>16.38</v>
      </c>
      <c r="CS9" s="42">
        <f t="shared" ca="1" si="13"/>
        <v>16.38</v>
      </c>
      <c r="CT9" s="42">
        <f t="shared" ca="1" si="13"/>
        <v>16.38</v>
      </c>
      <c r="CU9" s="42">
        <f t="shared" ca="1" si="13"/>
        <v>16.38</v>
      </c>
      <c r="CV9" s="42">
        <f t="shared" ca="1" si="13"/>
        <v>16.38</v>
      </c>
      <c r="CW9" s="42">
        <f t="shared" ca="1" si="13"/>
        <v>16.38</v>
      </c>
      <c r="CX9" s="42">
        <f t="shared" ca="1" si="13"/>
        <v>16.38</v>
      </c>
      <c r="CY9" s="42">
        <f t="shared" ca="1" si="13"/>
        <v>16.38</v>
      </c>
      <c r="CZ9" s="42">
        <f t="shared" ca="1" si="13"/>
        <v>16.82</v>
      </c>
      <c r="DA9" s="42">
        <f t="shared" ca="1" si="13"/>
        <v>16.82</v>
      </c>
      <c r="DB9" s="42">
        <f t="shared" ca="1" si="13"/>
        <v>16.82</v>
      </c>
      <c r="DC9" s="42">
        <f t="shared" ca="1" si="13"/>
        <v>16.82</v>
      </c>
      <c r="DD9" s="42">
        <f t="shared" ca="1" si="13"/>
        <v>16.82</v>
      </c>
      <c r="DE9" s="42">
        <f t="shared" ca="1" si="13"/>
        <v>16.82</v>
      </c>
      <c r="DF9" s="42">
        <f t="shared" ca="1" si="13"/>
        <v>16.82</v>
      </c>
      <c r="DG9" s="42">
        <f t="shared" ca="1" si="13"/>
        <v>16.82</v>
      </c>
      <c r="DH9" s="42">
        <f t="shared" ca="1" si="13"/>
        <v>16.82</v>
      </c>
      <c r="DI9" s="42">
        <f t="shared" ca="1" si="13"/>
        <v>16.82</v>
      </c>
      <c r="DJ9" s="42">
        <f t="shared" ca="1" si="13"/>
        <v>16.82</v>
      </c>
      <c r="DK9" s="42">
        <f t="shared" ca="1" si="13"/>
        <v>16.82</v>
      </c>
      <c r="DL9" s="42">
        <f t="shared" ca="1" si="13"/>
        <v>17.37</v>
      </c>
      <c r="DM9" s="42">
        <f t="shared" ca="1" si="13"/>
        <v>17.37</v>
      </c>
      <c r="DN9" s="42">
        <f t="shared" ca="1" si="13"/>
        <v>17.37</v>
      </c>
      <c r="DO9" s="42">
        <f t="shared" ca="1" si="13"/>
        <v>17.37</v>
      </c>
      <c r="DP9" s="42">
        <f t="shared" ca="1" si="13"/>
        <v>17.37</v>
      </c>
      <c r="DQ9" s="42">
        <f t="shared" ca="1" si="13"/>
        <v>17.37</v>
      </c>
      <c r="DR9" s="42">
        <f t="shared" ca="1" si="13"/>
        <v>17.37</v>
      </c>
      <c r="DS9" s="42">
        <f t="shared" ca="1" si="13"/>
        <v>17.37</v>
      </c>
      <c r="DT9" s="42">
        <f t="shared" ca="1" si="13"/>
        <v>17.37</v>
      </c>
      <c r="DU9" s="42">
        <f t="shared" ca="1" si="13"/>
        <v>17.37</v>
      </c>
      <c r="DV9" s="42">
        <f t="shared" ca="1" si="13"/>
        <v>17.37</v>
      </c>
      <c r="DW9" s="42">
        <f t="shared" ca="1" si="13"/>
        <v>17.37</v>
      </c>
      <c r="DX9" s="42">
        <f t="shared" ca="1" si="13"/>
        <v>17.93</v>
      </c>
      <c r="DY9" s="42">
        <f t="shared" ca="1" si="13"/>
        <v>17.93</v>
      </c>
      <c r="DZ9" s="42">
        <f t="shared" ca="1" si="13"/>
        <v>17.93</v>
      </c>
      <c r="EA9" s="42">
        <f t="shared" ca="1" si="13"/>
        <v>17.93</v>
      </c>
      <c r="EB9" s="42">
        <f t="shared" ca="1" si="13"/>
        <v>17.93</v>
      </c>
      <c r="EC9" s="42">
        <f t="shared" ca="1" si="13"/>
        <v>17.93</v>
      </c>
      <c r="ED9" s="42">
        <f t="shared" ca="1" si="13"/>
        <v>17.93</v>
      </c>
      <c r="EE9" s="42">
        <f t="shared" ca="1" si="13"/>
        <v>17.93</v>
      </c>
      <c r="EF9" s="42">
        <f t="shared" ca="1" si="13"/>
        <v>17.93</v>
      </c>
      <c r="EG9" s="42">
        <f t="shared" ca="1" si="13"/>
        <v>17.93</v>
      </c>
      <c r="EH9" s="42">
        <f t="shared" ca="1" si="13"/>
        <v>17.93</v>
      </c>
      <c r="EI9" s="42">
        <f t="shared" ca="1" si="13"/>
        <v>17.93</v>
      </c>
      <c r="EJ9" s="43">
        <f t="shared" ca="1" si="13"/>
        <v>18.718299999999999</v>
      </c>
      <c r="EK9" s="42">
        <f t="shared" ca="1" si="13"/>
        <v>18.718299999999999</v>
      </c>
      <c r="EL9" s="42">
        <f t="shared" ca="1" si="13"/>
        <v>18.718299999999999</v>
      </c>
      <c r="EM9" s="42">
        <f t="shared" ca="1" si="13"/>
        <v>18.718299999999999</v>
      </c>
      <c r="EN9" s="42">
        <f t="shared" ca="1" si="13"/>
        <v>18.718299999999999</v>
      </c>
      <c r="EO9" s="42">
        <f t="shared" ca="1" si="13"/>
        <v>18.718299999999999</v>
      </c>
      <c r="EP9" s="42">
        <f t="shared" ca="1" si="13"/>
        <v>18.718299999999999</v>
      </c>
      <c r="EQ9" s="42">
        <f t="shared" ca="1" si="13"/>
        <v>18.718299999999999</v>
      </c>
      <c r="ER9" s="42">
        <f t="shared" ca="1" si="13"/>
        <v>18.718299999999999</v>
      </c>
      <c r="ES9" s="42">
        <f t="shared" ca="1" si="5"/>
        <v>18.718299999999999</v>
      </c>
      <c r="ET9" s="42">
        <f t="shared" ca="1" si="5"/>
        <v>18.718299999999999</v>
      </c>
      <c r="EU9" s="44">
        <f t="shared" ca="1" si="5"/>
        <v>18.718299999999999</v>
      </c>
      <c r="EV9" s="42">
        <f t="shared" ca="1" si="5"/>
        <v>19.43</v>
      </c>
      <c r="EW9" s="42">
        <f t="shared" ca="1" si="5"/>
        <v>19.43</v>
      </c>
      <c r="EX9" s="42">
        <f t="shared" ca="1" si="5"/>
        <v>19.43</v>
      </c>
      <c r="EY9" s="42">
        <f t="shared" ca="1" si="5"/>
        <v>17.916629999999998</v>
      </c>
      <c r="EZ9" s="42">
        <f t="shared" ca="1" si="5"/>
        <v>17.916629999999998</v>
      </c>
      <c r="FA9" s="42">
        <f t="shared" ca="1" si="5"/>
        <v>17.916629999999998</v>
      </c>
      <c r="FB9" s="42">
        <f t="shared" ca="1" si="5"/>
        <v>17.916629999999998</v>
      </c>
      <c r="FC9" s="42">
        <f t="shared" ca="1" si="5"/>
        <v>17.916629999999998</v>
      </c>
      <c r="FD9" s="42">
        <f t="shared" ca="1" si="5"/>
        <v>17.916629999999998</v>
      </c>
      <c r="FE9" s="42">
        <f t="shared" ca="1" si="5"/>
        <v>17.916629999999998</v>
      </c>
      <c r="FF9" s="42">
        <f t="shared" ca="1" si="5"/>
        <v>17.916629999999998</v>
      </c>
      <c r="FG9" s="44">
        <f t="shared" ca="1" si="5"/>
        <v>17.916629999999998</v>
      </c>
      <c r="FH9" s="42">
        <f t="shared" ca="1" si="5"/>
        <v>17.916629999999998</v>
      </c>
      <c r="FI9" s="42">
        <f t="shared" ca="1" si="6"/>
        <v>17.916629999999998</v>
      </c>
      <c r="FJ9" s="42">
        <f t="shared" ca="1" si="6"/>
        <v>17.916629999999998</v>
      </c>
      <c r="FK9" s="42">
        <f t="shared" ca="1" si="6"/>
        <v>18.75</v>
      </c>
      <c r="FL9" s="42">
        <f t="shared" ca="1" si="6"/>
        <v>18.75</v>
      </c>
      <c r="FM9" s="42">
        <f t="shared" ca="1" si="6"/>
        <v>18.75</v>
      </c>
      <c r="FN9" s="42">
        <f t="shared" ca="1" si="6"/>
        <v>18.75</v>
      </c>
      <c r="FO9" s="42">
        <f t="shared" ca="1" si="6"/>
        <v>18.75</v>
      </c>
      <c r="FP9" s="42">
        <f t="shared" ca="1" si="6"/>
        <v>18.75</v>
      </c>
      <c r="FQ9" s="42">
        <f t="shared" ca="1" si="6"/>
        <v>18.75</v>
      </c>
      <c r="FR9" s="42">
        <f t="shared" ca="1" si="6"/>
        <v>18.75</v>
      </c>
      <c r="FS9" s="44">
        <f t="shared" ca="1" si="6"/>
        <v>18.75</v>
      </c>
      <c r="FT9" s="42">
        <f t="shared" ca="1" si="6"/>
        <v>18.75</v>
      </c>
      <c r="FU9" s="42">
        <f t="shared" ca="1" si="6"/>
        <v>18.75</v>
      </c>
      <c r="FV9" s="42">
        <f t="shared" ca="1" si="6"/>
        <v>18.75</v>
      </c>
      <c r="FW9" s="42">
        <f t="shared" ca="1" si="6"/>
        <v>19.33333</v>
      </c>
      <c r="FX9" s="42">
        <f t="shared" ca="1" si="6"/>
        <v>19.33333</v>
      </c>
      <c r="FY9" s="42">
        <f t="shared" ca="1" si="6"/>
        <v>19.33333</v>
      </c>
      <c r="FZ9" s="42">
        <f t="shared" ca="1" si="6"/>
        <v>19.33333</v>
      </c>
      <c r="GA9" s="42">
        <f t="shared" ca="1" si="6"/>
        <v>19.33333</v>
      </c>
      <c r="GB9" s="42">
        <f t="shared" ca="1" si="6"/>
        <v>19.33333</v>
      </c>
      <c r="GC9" s="42">
        <f t="shared" ca="1" si="6"/>
        <v>19.33333</v>
      </c>
      <c r="GD9" s="42">
        <f t="shared" ca="1" si="6"/>
        <v>19.33333</v>
      </c>
      <c r="GE9" s="42">
        <f t="shared" ca="1" si="6"/>
        <v>19.33333</v>
      </c>
      <c r="GF9" s="42">
        <f t="shared" ca="1" si="6"/>
        <v>19.33333</v>
      </c>
      <c r="GG9" s="42">
        <f t="shared" ca="1" si="7"/>
        <v>19.33333</v>
      </c>
      <c r="GH9" s="42">
        <f t="shared" ca="1" si="7"/>
        <v>19.33333</v>
      </c>
      <c r="GI9" s="42">
        <f t="shared" ca="1" si="7"/>
        <v>19.9999</v>
      </c>
      <c r="GJ9" s="42">
        <f t="shared" ca="1" si="7"/>
        <v>19.9999</v>
      </c>
      <c r="GK9" s="42">
        <f t="shared" ca="1" si="7"/>
        <v>19.9999</v>
      </c>
      <c r="GL9" s="42">
        <f t="shared" ca="1" si="7"/>
        <v>19.9999</v>
      </c>
      <c r="GM9" s="42">
        <f t="shared" ca="1" si="7"/>
        <v>19.9999</v>
      </c>
      <c r="GN9" s="42">
        <f t="shared" ca="1" si="7"/>
        <v>19.9999</v>
      </c>
      <c r="GO9" s="42">
        <f t="shared" ca="1" si="7"/>
        <v>19.9999</v>
      </c>
      <c r="GP9" s="42">
        <f t="shared" ca="1" si="7"/>
        <v>19.9999</v>
      </c>
      <c r="GQ9" s="42">
        <f t="shared" ca="1" si="8"/>
        <v>19.9999</v>
      </c>
      <c r="GR9" s="42">
        <f t="shared" ca="1" si="8"/>
        <v>19.9999</v>
      </c>
      <c r="GS9" s="42">
        <f t="shared" ca="1" si="8"/>
        <v>19.9999</v>
      </c>
      <c r="GT9" s="42">
        <f t="shared" ca="1" si="8"/>
        <v>19.9999</v>
      </c>
      <c r="GU9" s="42">
        <f t="shared" ca="1" si="8"/>
        <v>20.666599999999999</v>
      </c>
      <c r="GV9" s="42">
        <f t="shared" ca="1" si="8"/>
        <v>20.666599999999999</v>
      </c>
      <c r="GW9" s="42">
        <f t="shared" ca="1" si="8"/>
        <v>20.666599999999999</v>
      </c>
      <c r="GX9" s="42">
        <f t="shared" ca="1" si="8"/>
        <v>20.666599999999999</v>
      </c>
      <c r="GY9" s="42">
        <f t="shared" ca="1" si="8"/>
        <v>20.666599999999999</v>
      </c>
      <c r="GZ9" s="42">
        <f t="shared" ca="1" si="8"/>
        <v>20.666599999999999</v>
      </c>
      <c r="HA9" s="42">
        <f t="shared" ca="1" si="8"/>
        <v>20.666599999999999</v>
      </c>
      <c r="HB9" s="42">
        <f t="shared" ca="1" si="8"/>
        <v>20.666599999999999</v>
      </c>
      <c r="HC9" s="42">
        <f t="shared" ca="1" si="8"/>
        <v>20.666599999999999</v>
      </c>
      <c r="HD9" s="42">
        <f t="shared" ca="1" si="9"/>
        <v>20.666599999999999</v>
      </c>
      <c r="HE9" s="42">
        <f t="shared" ca="1" si="9"/>
        <v>20.666599999999999</v>
      </c>
      <c r="HF9" s="42">
        <f t="shared" ca="1" si="9"/>
        <v>20.666599999999999</v>
      </c>
      <c r="HG9" s="42">
        <f t="shared" ca="1" si="9"/>
        <v>21.333300000000001</v>
      </c>
      <c r="HH9" s="42">
        <f t="shared" ca="1" si="9"/>
        <v>21.333300000000001</v>
      </c>
      <c r="HI9" s="42">
        <f t="shared" ca="1" si="9"/>
        <v>21.333300000000001</v>
      </c>
      <c r="HJ9" s="42">
        <f t="shared" ca="1" si="9"/>
        <v>21.333300000000001</v>
      </c>
      <c r="HK9" s="42">
        <f t="shared" ca="1" si="9"/>
        <v>21.333300000000001</v>
      </c>
      <c r="HL9" s="42">
        <f t="shared" ca="1" si="9"/>
        <v>21.333300000000001</v>
      </c>
      <c r="HM9" s="42">
        <f t="shared" ca="1" si="9"/>
        <v>21.333300000000001</v>
      </c>
      <c r="HN9" s="42">
        <f t="shared" ca="1" si="9"/>
        <v>21.333300000000001</v>
      </c>
      <c r="HO9" s="42">
        <f t="shared" ca="1" si="9"/>
        <v>21.333300000000001</v>
      </c>
      <c r="HP9" s="42">
        <f t="shared" ca="1" si="9"/>
        <v>21.333300000000001</v>
      </c>
      <c r="HQ9" s="42">
        <f t="shared" ca="1" si="9"/>
        <v>21.333300000000001</v>
      </c>
      <c r="HR9" s="42">
        <f t="shared" ca="1" si="9"/>
        <v>21.333300000000001</v>
      </c>
    </row>
    <row r="10" spans="1:226" s="90" customFormat="1" ht="13" x14ac:dyDescent="0.3">
      <c r="A10" s="85" t="s">
        <v>148</v>
      </c>
      <c r="B10" s="86"/>
      <c r="C10" s="104">
        <f t="shared" ca="1" si="10"/>
        <v>132.9</v>
      </c>
      <c r="D10" s="87">
        <f t="shared" ca="1" si="11"/>
        <v>136.6</v>
      </c>
      <c r="E10" s="87">
        <f t="shared" ca="1" si="11"/>
        <v>142.94999999999999</v>
      </c>
      <c r="F10" s="87">
        <f t="shared" ca="1" si="11"/>
        <v>148.35</v>
      </c>
      <c r="G10" s="87">
        <f t="shared" ca="1" si="11"/>
        <v>153.9</v>
      </c>
      <c r="H10" s="87">
        <f t="shared" ca="1" si="11"/>
        <v>159.30000000000001</v>
      </c>
      <c r="I10" s="87">
        <f t="shared" ca="1" si="11"/>
        <v>162.90000000000003</v>
      </c>
      <c r="J10" s="87">
        <f t="shared" ca="1" si="11"/>
        <v>166.95</v>
      </c>
      <c r="K10" s="87">
        <f t="shared" ca="1" si="11"/>
        <v>172.34999999999997</v>
      </c>
      <c r="L10" s="87">
        <f t="shared" ca="1" si="11"/>
        <v>177.92490000000004</v>
      </c>
      <c r="M10" s="87">
        <f t="shared" ca="1" si="11"/>
        <v>183.97469999999996</v>
      </c>
      <c r="N10" s="87">
        <f t="shared" ca="1" si="11"/>
        <v>177.99960000000002</v>
      </c>
      <c r="O10" s="87">
        <f t="shared" ca="1" si="11"/>
        <v>186</v>
      </c>
      <c r="P10" s="87">
        <f t="shared" ca="1" si="11"/>
        <v>189.99995999999999</v>
      </c>
      <c r="Q10" s="87">
        <f t="shared" ca="1" si="11"/>
        <v>195.99960000000007</v>
      </c>
      <c r="R10" s="87">
        <f t="shared" ca="1" si="11"/>
        <v>202.99919999999995</v>
      </c>
      <c r="S10" s="105">
        <f t="shared" ca="1" si="11"/>
        <v>210</v>
      </c>
      <c r="T10" s="87">
        <f t="shared" ca="1" si="2"/>
        <v>11</v>
      </c>
      <c r="U10" s="87">
        <f t="shared" ca="1" si="12"/>
        <v>11</v>
      </c>
      <c r="V10" s="87">
        <f t="shared" ca="1" si="12"/>
        <v>11</v>
      </c>
      <c r="W10" s="87">
        <f t="shared" ca="1" si="12"/>
        <v>11</v>
      </c>
      <c r="X10" s="87">
        <f t="shared" ca="1" si="12"/>
        <v>11</v>
      </c>
      <c r="Y10" s="87">
        <f t="shared" ca="1" si="12"/>
        <v>11</v>
      </c>
      <c r="Z10" s="87">
        <f t="shared" ca="1" si="12"/>
        <v>11</v>
      </c>
      <c r="AA10" s="87">
        <f t="shared" ca="1" si="12"/>
        <v>11</v>
      </c>
      <c r="AB10" s="87">
        <f t="shared" ca="1" si="12"/>
        <v>11</v>
      </c>
      <c r="AC10" s="87">
        <f t="shared" ca="1" si="12"/>
        <v>11</v>
      </c>
      <c r="AD10" s="87">
        <f t="shared" ca="1" si="12"/>
        <v>11</v>
      </c>
      <c r="AE10" s="88">
        <f t="shared" ca="1" si="12"/>
        <v>11</v>
      </c>
      <c r="AF10" s="87">
        <f t="shared" ca="1" si="12"/>
        <v>11.3</v>
      </c>
      <c r="AG10" s="87">
        <f t="shared" ca="1" si="12"/>
        <v>11.3</v>
      </c>
      <c r="AH10" s="87">
        <f t="shared" ca="1" si="12"/>
        <v>11.3</v>
      </c>
      <c r="AI10" s="87">
        <f t="shared" ca="1" si="12"/>
        <v>11.3</v>
      </c>
      <c r="AJ10" s="87">
        <f t="shared" ca="1" si="12"/>
        <v>11.3</v>
      </c>
      <c r="AK10" s="87">
        <f t="shared" ca="1" si="12"/>
        <v>11.3</v>
      </c>
      <c r="AL10" s="87">
        <f t="shared" ca="1" si="12"/>
        <v>11.3</v>
      </c>
      <c r="AM10" s="87">
        <f t="shared" ca="1" si="12"/>
        <v>11.3</v>
      </c>
      <c r="AN10" s="87">
        <f t="shared" ca="1" si="12"/>
        <v>11.3</v>
      </c>
      <c r="AO10" s="87">
        <f t="shared" ca="1" si="12"/>
        <v>11.3</v>
      </c>
      <c r="AP10" s="87">
        <f t="shared" ca="1" si="12"/>
        <v>11.3</v>
      </c>
      <c r="AQ10" s="88">
        <f t="shared" ca="1" si="12"/>
        <v>11.3</v>
      </c>
      <c r="AR10" s="87">
        <f t="shared" ca="1" si="12"/>
        <v>11.3</v>
      </c>
      <c r="AS10" s="87">
        <f t="shared" ca="1" si="12"/>
        <v>11.8</v>
      </c>
      <c r="AT10" s="87">
        <f t="shared" ca="1" si="12"/>
        <v>11.8</v>
      </c>
      <c r="AU10" s="87">
        <f t="shared" ca="1" si="12"/>
        <v>11.8</v>
      </c>
      <c r="AV10" s="87">
        <f t="shared" ca="1" si="12"/>
        <v>11.8</v>
      </c>
      <c r="AW10" s="87">
        <f t="shared" ca="1" si="12"/>
        <v>11.8</v>
      </c>
      <c r="AX10" s="87">
        <f t="shared" ca="1" si="12"/>
        <v>11.8</v>
      </c>
      <c r="AY10" s="87">
        <f t="shared" ca="1" si="12"/>
        <v>11.8</v>
      </c>
      <c r="AZ10" s="87">
        <f t="shared" ca="1" si="12"/>
        <v>11.8</v>
      </c>
      <c r="BA10" s="87">
        <f t="shared" ca="1" si="12"/>
        <v>11.8</v>
      </c>
      <c r="BB10" s="87">
        <f t="shared" ca="1" si="12"/>
        <v>11.8</v>
      </c>
      <c r="BC10" s="89">
        <f t="shared" ca="1" si="12"/>
        <v>11.8</v>
      </c>
      <c r="BD10" s="87">
        <f t="shared" ca="1" si="12"/>
        <v>12.25</v>
      </c>
      <c r="BE10" s="87">
        <f t="shared" ca="1" si="12"/>
        <v>12.25</v>
      </c>
      <c r="BF10" s="87">
        <f t="shared" ca="1" si="12"/>
        <v>12.25</v>
      </c>
      <c r="BG10" s="87">
        <f t="shared" ca="1" si="12"/>
        <v>12.25</v>
      </c>
      <c r="BH10" s="87">
        <f t="shared" ca="1" si="12"/>
        <v>12.25</v>
      </c>
      <c r="BI10" s="87">
        <f t="shared" ca="1" si="12"/>
        <v>12.25</v>
      </c>
      <c r="BJ10" s="87">
        <f t="shared" ca="1" si="12"/>
        <v>12.25</v>
      </c>
      <c r="BK10" s="87">
        <f t="shared" ca="1" si="12"/>
        <v>12.25</v>
      </c>
      <c r="BL10" s="87">
        <f t="shared" ca="1" si="12"/>
        <v>12.25</v>
      </c>
      <c r="BM10" s="87">
        <f t="shared" ca="1" si="12"/>
        <v>12.25</v>
      </c>
      <c r="BN10" s="87">
        <f t="shared" ca="1" si="12"/>
        <v>12.25</v>
      </c>
      <c r="BO10" s="89">
        <f t="shared" ca="1" si="12"/>
        <v>12.25</v>
      </c>
      <c r="BP10" s="87">
        <f t="shared" ca="1" si="12"/>
        <v>12.7</v>
      </c>
      <c r="BQ10" s="87">
        <f t="shared" ca="1" si="12"/>
        <v>12.7</v>
      </c>
      <c r="BR10" s="87">
        <f t="shared" ca="1" si="12"/>
        <v>12.7</v>
      </c>
      <c r="BS10" s="87">
        <f t="shared" ca="1" si="12"/>
        <v>12.7</v>
      </c>
      <c r="BT10" s="87">
        <f t="shared" ca="1" si="12"/>
        <v>12.7</v>
      </c>
      <c r="BU10" s="87">
        <f t="shared" ca="1" si="12"/>
        <v>12.7</v>
      </c>
      <c r="BV10" s="87">
        <f t="shared" ca="1" si="12"/>
        <v>12.7</v>
      </c>
      <c r="BW10" s="87">
        <f t="shared" ca="1" si="12"/>
        <v>12.7</v>
      </c>
      <c r="BX10" s="87">
        <f t="shared" ca="1" si="12"/>
        <v>12.7</v>
      </c>
      <c r="BY10" s="87">
        <f t="shared" ca="1" si="12"/>
        <v>12.7</v>
      </c>
      <c r="BZ10" s="87">
        <f t="shared" ca="1" si="12"/>
        <v>12.7</v>
      </c>
      <c r="CA10" s="89">
        <f t="shared" ca="1" si="12"/>
        <v>12.7</v>
      </c>
      <c r="CB10" s="87">
        <f t="shared" ca="1" si="12"/>
        <v>13.2</v>
      </c>
      <c r="CC10" s="87">
        <f t="shared" ca="1" si="12"/>
        <v>13.2</v>
      </c>
      <c r="CD10" s="87">
        <f t="shared" ca="1" si="12"/>
        <v>13.2</v>
      </c>
      <c r="CE10" s="87">
        <f t="shared" ca="1" si="12"/>
        <v>13.2</v>
      </c>
      <c r="CF10" s="87">
        <f t="shared" ca="1" si="12"/>
        <v>13.2</v>
      </c>
      <c r="CG10" s="87">
        <f t="shared" ca="1" si="13"/>
        <v>13.2</v>
      </c>
      <c r="CH10" s="87">
        <f t="shared" ca="1" si="13"/>
        <v>13.2</v>
      </c>
      <c r="CI10" s="87">
        <f t="shared" ca="1" si="13"/>
        <v>13.2</v>
      </c>
      <c r="CJ10" s="87">
        <f t="shared" ca="1" si="13"/>
        <v>13.2</v>
      </c>
      <c r="CK10" s="87">
        <f t="shared" ca="1" si="13"/>
        <v>13.2</v>
      </c>
      <c r="CL10" s="87">
        <f t="shared" ca="1" si="13"/>
        <v>13.2</v>
      </c>
      <c r="CM10" s="89">
        <f t="shared" ca="1" si="13"/>
        <v>13.2</v>
      </c>
      <c r="CN10" s="87">
        <f t="shared" ca="1" si="13"/>
        <v>13.5</v>
      </c>
      <c r="CO10" s="87">
        <f t="shared" ca="1" si="13"/>
        <v>13.5</v>
      </c>
      <c r="CP10" s="87">
        <f t="shared" ca="1" si="13"/>
        <v>13.5</v>
      </c>
      <c r="CQ10" s="87">
        <f t="shared" ca="1" si="13"/>
        <v>13.5</v>
      </c>
      <c r="CR10" s="87">
        <f t="shared" ca="1" si="13"/>
        <v>13.5</v>
      </c>
      <c r="CS10" s="87">
        <f t="shared" ca="1" si="13"/>
        <v>13.5</v>
      </c>
      <c r="CT10" s="87">
        <f t="shared" ca="1" si="13"/>
        <v>13.5</v>
      </c>
      <c r="CU10" s="87">
        <f t="shared" ca="1" si="13"/>
        <v>13.5</v>
      </c>
      <c r="CV10" s="87">
        <f t="shared" ca="1" si="13"/>
        <v>13.5</v>
      </c>
      <c r="CW10" s="87">
        <f t="shared" ca="1" si="13"/>
        <v>13.5</v>
      </c>
      <c r="CX10" s="87">
        <f t="shared" ca="1" si="13"/>
        <v>13.5</v>
      </c>
      <c r="CY10" s="89">
        <f t="shared" ca="1" si="13"/>
        <v>13.5</v>
      </c>
      <c r="CZ10" s="87">
        <f t="shared" ca="1" si="13"/>
        <v>13.8</v>
      </c>
      <c r="DA10" s="87">
        <f t="shared" ca="1" si="13"/>
        <v>13.8</v>
      </c>
      <c r="DB10" s="87">
        <f t="shared" ca="1" si="13"/>
        <v>13.8</v>
      </c>
      <c r="DC10" s="87">
        <f t="shared" ca="1" si="13"/>
        <v>13.8</v>
      </c>
      <c r="DD10" s="87">
        <f t="shared" ca="1" si="13"/>
        <v>13.8</v>
      </c>
      <c r="DE10" s="87">
        <f t="shared" ca="1" si="13"/>
        <v>13.8</v>
      </c>
      <c r="DF10" s="87">
        <f t="shared" ca="1" si="13"/>
        <v>13.8</v>
      </c>
      <c r="DG10" s="87">
        <f t="shared" ca="1" si="13"/>
        <v>13.8</v>
      </c>
      <c r="DH10" s="87">
        <f t="shared" ca="1" si="13"/>
        <v>13.8</v>
      </c>
      <c r="DI10" s="87">
        <f t="shared" ca="1" si="13"/>
        <v>13.8</v>
      </c>
      <c r="DJ10" s="87">
        <f t="shared" ca="1" si="13"/>
        <v>13.8</v>
      </c>
      <c r="DK10" s="89">
        <f t="shared" ca="1" si="13"/>
        <v>13.8</v>
      </c>
      <c r="DL10" s="87">
        <f t="shared" ca="1" si="13"/>
        <v>14.25</v>
      </c>
      <c r="DM10" s="87">
        <f t="shared" ca="1" si="13"/>
        <v>14.25</v>
      </c>
      <c r="DN10" s="87">
        <f t="shared" ca="1" si="13"/>
        <v>14.25</v>
      </c>
      <c r="DO10" s="87">
        <f t="shared" ca="1" si="13"/>
        <v>14.25</v>
      </c>
      <c r="DP10" s="87">
        <f t="shared" ca="1" si="13"/>
        <v>14.25</v>
      </c>
      <c r="DQ10" s="87">
        <f t="shared" ca="1" si="13"/>
        <v>14.25</v>
      </c>
      <c r="DR10" s="87">
        <f t="shared" ca="1" si="13"/>
        <v>14.25</v>
      </c>
      <c r="DS10" s="87">
        <f t="shared" ca="1" si="13"/>
        <v>14.25</v>
      </c>
      <c r="DT10" s="87">
        <f t="shared" ca="1" si="13"/>
        <v>14.25</v>
      </c>
      <c r="DU10" s="87">
        <f t="shared" ca="1" si="13"/>
        <v>14.25</v>
      </c>
      <c r="DV10" s="87">
        <f t="shared" ca="1" si="13"/>
        <v>14.25</v>
      </c>
      <c r="DW10" s="89">
        <f t="shared" ca="1" si="13"/>
        <v>14.25</v>
      </c>
      <c r="DX10" s="87">
        <f t="shared" ca="1" si="13"/>
        <v>14.7</v>
      </c>
      <c r="DY10" s="87">
        <f t="shared" ca="1" si="13"/>
        <v>14.7</v>
      </c>
      <c r="DZ10" s="87">
        <f t="shared" ca="1" si="13"/>
        <v>14.7</v>
      </c>
      <c r="EA10" s="87">
        <f t="shared" ca="1" si="13"/>
        <v>14.7</v>
      </c>
      <c r="EB10" s="87">
        <f t="shared" ca="1" si="13"/>
        <v>14.7</v>
      </c>
      <c r="EC10" s="87">
        <f t="shared" ca="1" si="13"/>
        <v>14.7</v>
      </c>
      <c r="ED10" s="87">
        <f t="shared" ca="1" si="13"/>
        <v>14.7</v>
      </c>
      <c r="EE10" s="87">
        <f t="shared" ca="1" si="13"/>
        <v>14.7</v>
      </c>
      <c r="EF10" s="87">
        <f t="shared" ca="1" si="13"/>
        <v>14.7</v>
      </c>
      <c r="EG10" s="87">
        <f t="shared" ca="1" si="13"/>
        <v>14.7</v>
      </c>
      <c r="EH10" s="87">
        <f t="shared" ca="1" si="13"/>
        <v>14.7</v>
      </c>
      <c r="EI10" s="89">
        <f t="shared" ca="1" si="13"/>
        <v>14.7</v>
      </c>
      <c r="EJ10" s="87">
        <f t="shared" ca="1" si="13"/>
        <v>15.208299999999999</v>
      </c>
      <c r="EK10" s="87">
        <f t="shared" ca="1" si="13"/>
        <v>15.208299999999999</v>
      </c>
      <c r="EL10" s="87">
        <f t="shared" ca="1" si="13"/>
        <v>15.208299999999999</v>
      </c>
      <c r="EM10" s="87">
        <f t="shared" ca="1" si="13"/>
        <v>15.208299999999999</v>
      </c>
      <c r="EN10" s="87">
        <f t="shared" ca="1" si="13"/>
        <v>15.208299999999999</v>
      </c>
      <c r="EO10" s="87">
        <f t="shared" ca="1" si="13"/>
        <v>15.208299999999999</v>
      </c>
      <c r="EP10" s="87">
        <f t="shared" ca="1" si="13"/>
        <v>15.208299999999999</v>
      </c>
      <c r="EQ10" s="87">
        <f t="shared" ca="1" si="13"/>
        <v>15.208299999999999</v>
      </c>
      <c r="ER10" s="87">
        <f t="shared" ca="1" si="13"/>
        <v>15.208299999999999</v>
      </c>
      <c r="ES10" s="87">
        <f t="shared" ref="ES10:FH14" ca="1" si="14">INDIRECT($A$1&amp;ADDRESS(MATCH(ES$1,INDIRECT($A$1&amp;"C:C"),0),MATCH($A10,INDIRECT($A$1&amp;"2:2"),0)))</f>
        <v>15.208299999999999</v>
      </c>
      <c r="ET10" s="87">
        <f t="shared" ca="1" si="14"/>
        <v>15.208299999999999</v>
      </c>
      <c r="EU10" s="89">
        <f t="shared" ca="1" si="14"/>
        <v>15.208299999999999</v>
      </c>
      <c r="EV10" s="87">
        <f t="shared" ca="1" si="14"/>
        <v>15.7</v>
      </c>
      <c r="EW10" s="87">
        <f t="shared" ca="1" si="14"/>
        <v>15.7</v>
      </c>
      <c r="EX10" s="87">
        <f t="shared" ca="1" si="14"/>
        <v>15.7</v>
      </c>
      <c r="EY10" s="87">
        <f t="shared" ca="1" si="14"/>
        <v>14.833299999999999</v>
      </c>
      <c r="EZ10" s="87">
        <f t="shared" ca="1" si="14"/>
        <v>14.833299999999999</v>
      </c>
      <c r="FA10" s="87">
        <f t="shared" ca="1" si="14"/>
        <v>14.833299999999999</v>
      </c>
      <c r="FB10" s="87">
        <f t="shared" ca="1" si="14"/>
        <v>14.833299999999999</v>
      </c>
      <c r="FC10" s="87">
        <f t="shared" ca="1" si="14"/>
        <v>14.833299999999999</v>
      </c>
      <c r="FD10" s="87">
        <f t="shared" ca="1" si="14"/>
        <v>14.833299999999999</v>
      </c>
      <c r="FE10" s="87">
        <f t="shared" ca="1" si="14"/>
        <v>14.833299999999999</v>
      </c>
      <c r="FF10" s="87">
        <f t="shared" ca="1" si="14"/>
        <v>14.833299999999999</v>
      </c>
      <c r="FG10" s="89">
        <f t="shared" ca="1" si="14"/>
        <v>14.833299999999999</v>
      </c>
      <c r="FH10" s="87">
        <f t="shared" ca="1" si="14"/>
        <v>14.833299999999999</v>
      </c>
      <c r="FI10" s="87">
        <f t="shared" ref="FI10:FX14" ca="1" si="15">INDIRECT($A$1&amp;ADDRESS(MATCH(FI$1,INDIRECT($A$1&amp;"C:C"),0),MATCH($A10,INDIRECT($A$1&amp;"2:2"),0)))</f>
        <v>14.833299999999999</v>
      </c>
      <c r="FJ10" s="87">
        <f t="shared" ca="1" si="15"/>
        <v>14.833299999999999</v>
      </c>
      <c r="FK10" s="87">
        <f t="shared" ca="1" si="15"/>
        <v>15.5</v>
      </c>
      <c r="FL10" s="87">
        <f t="shared" ca="1" si="15"/>
        <v>15.5</v>
      </c>
      <c r="FM10" s="87">
        <f t="shared" ca="1" si="15"/>
        <v>15.5</v>
      </c>
      <c r="FN10" s="87">
        <f t="shared" ca="1" si="15"/>
        <v>15.5</v>
      </c>
      <c r="FO10" s="87">
        <f t="shared" ca="1" si="15"/>
        <v>15.5</v>
      </c>
      <c r="FP10" s="87">
        <f t="shared" ca="1" si="15"/>
        <v>15.5</v>
      </c>
      <c r="FQ10" s="87">
        <f t="shared" ca="1" si="15"/>
        <v>15.5</v>
      </c>
      <c r="FR10" s="87">
        <f t="shared" ca="1" si="15"/>
        <v>15.5</v>
      </c>
      <c r="FS10" s="89">
        <f t="shared" ca="1" si="15"/>
        <v>15.5</v>
      </c>
      <c r="FT10" s="87">
        <f t="shared" ca="1" si="15"/>
        <v>15.5</v>
      </c>
      <c r="FU10" s="87">
        <f t="shared" ca="1" si="15"/>
        <v>15.5</v>
      </c>
      <c r="FV10" s="87">
        <f t="shared" ca="1" si="15"/>
        <v>15.5</v>
      </c>
      <c r="FW10" s="87">
        <f t="shared" ca="1" si="15"/>
        <v>15.83333</v>
      </c>
      <c r="FX10" s="87">
        <f t="shared" ca="1" si="15"/>
        <v>15.83333</v>
      </c>
      <c r="FY10" s="87">
        <f t="shared" ref="FY10:GF14" ca="1" si="16">INDIRECT($A$1&amp;ADDRESS(MATCH(FY$1,INDIRECT($A$1&amp;"C:C"),0),MATCH($A10,INDIRECT($A$1&amp;"2:2"),0)))</f>
        <v>15.83333</v>
      </c>
      <c r="FZ10" s="87">
        <f t="shared" ca="1" si="16"/>
        <v>15.83333</v>
      </c>
      <c r="GA10" s="87">
        <f t="shared" ca="1" si="16"/>
        <v>15.83333</v>
      </c>
      <c r="GB10" s="87">
        <f t="shared" ca="1" si="16"/>
        <v>15.83333</v>
      </c>
      <c r="GC10" s="87">
        <f t="shared" ca="1" si="16"/>
        <v>15.83333</v>
      </c>
      <c r="GD10" s="87">
        <f t="shared" ca="1" si="16"/>
        <v>15.83333</v>
      </c>
      <c r="GE10" s="89">
        <f t="shared" ca="1" si="16"/>
        <v>15.83333</v>
      </c>
      <c r="GF10" s="87">
        <f t="shared" ca="1" si="16"/>
        <v>15.83333</v>
      </c>
      <c r="GG10" s="87">
        <f t="shared" ca="1" si="7"/>
        <v>15.83333</v>
      </c>
      <c r="GH10" s="87">
        <f t="shared" ca="1" si="7"/>
        <v>15.83333</v>
      </c>
      <c r="GI10" s="87">
        <f t="shared" ca="1" si="7"/>
        <v>16.333300000000001</v>
      </c>
      <c r="GJ10" s="87">
        <f t="shared" ca="1" si="7"/>
        <v>16.333300000000001</v>
      </c>
      <c r="GK10" s="87">
        <f t="shared" ca="1" si="7"/>
        <v>16.333300000000001</v>
      </c>
      <c r="GL10" s="87">
        <f t="shared" ca="1" si="7"/>
        <v>16.333300000000001</v>
      </c>
      <c r="GM10" s="87">
        <f t="shared" ca="1" si="7"/>
        <v>16.333300000000001</v>
      </c>
      <c r="GN10" s="87">
        <f t="shared" ca="1" si="7"/>
        <v>16.333300000000001</v>
      </c>
      <c r="GO10" s="87">
        <f t="shared" ca="1" si="7"/>
        <v>16.333300000000001</v>
      </c>
      <c r="GP10" s="87">
        <f t="shared" ca="1" si="7"/>
        <v>16.333300000000001</v>
      </c>
      <c r="GQ10" s="87">
        <f t="shared" ca="1" si="8"/>
        <v>16.333300000000001</v>
      </c>
      <c r="GR10" s="87">
        <f t="shared" ca="1" si="8"/>
        <v>16.333300000000001</v>
      </c>
      <c r="GS10" s="87">
        <f t="shared" ca="1" si="8"/>
        <v>16.333300000000001</v>
      </c>
      <c r="GT10" s="87">
        <f t="shared" ca="1" si="8"/>
        <v>16.333300000000001</v>
      </c>
      <c r="GU10" s="87">
        <f t="shared" ca="1" si="8"/>
        <v>16.916599999999999</v>
      </c>
      <c r="GV10" s="87">
        <f t="shared" ca="1" si="8"/>
        <v>16.916599999999999</v>
      </c>
      <c r="GW10" s="87">
        <f t="shared" ca="1" si="8"/>
        <v>16.916599999999999</v>
      </c>
      <c r="GX10" s="87">
        <f t="shared" ca="1" si="8"/>
        <v>16.916599999999999</v>
      </c>
      <c r="GY10" s="87">
        <f t="shared" ca="1" si="8"/>
        <v>16.916599999999999</v>
      </c>
      <c r="GZ10" s="87">
        <f t="shared" ca="1" si="8"/>
        <v>16.916599999999999</v>
      </c>
      <c r="HA10" s="87">
        <f t="shared" ca="1" si="8"/>
        <v>16.916599999999999</v>
      </c>
      <c r="HB10" s="87">
        <f t="shared" ca="1" si="8"/>
        <v>16.916599999999999</v>
      </c>
      <c r="HC10" s="87">
        <f t="shared" ca="1" si="8"/>
        <v>16.916599999999999</v>
      </c>
      <c r="HD10" s="87">
        <f t="shared" ca="1" si="9"/>
        <v>16.916599999999999</v>
      </c>
      <c r="HE10" s="87">
        <f t="shared" ca="1" si="9"/>
        <v>16.916599999999999</v>
      </c>
      <c r="HF10" s="87">
        <f t="shared" ca="1" si="9"/>
        <v>16.916599999999999</v>
      </c>
      <c r="HG10" s="87">
        <f t="shared" ca="1" si="9"/>
        <v>17.5</v>
      </c>
      <c r="HH10" s="87">
        <f t="shared" ca="1" si="9"/>
        <v>17.5</v>
      </c>
      <c r="HI10" s="87">
        <f t="shared" ca="1" si="9"/>
        <v>17.5</v>
      </c>
      <c r="HJ10" s="87">
        <f t="shared" ca="1" si="9"/>
        <v>17.5</v>
      </c>
      <c r="HK10" s="87">
        <f t="shared" ca="1" si="9"/>
        <v>17.5</v>
      </c>
      <c r="HL10" s="87">
        <f t="shared" ca="1" si="9"/>
        <v>17.5</v>
      </c>
      <c r="HM10" s="87">
        <f t="shared" ca="1" si="9"/>
        <v>17.5</v>
      </c>
      <c r="HN10" s="87">
        <f t="shared" ca="1" si="9"/>
        <v>17.5</v>
      </c>
      <c r="HO10" s="87">
        <f t="shared" ca="1" si="9"/>
        <v>17.5</v>
      </c>
      <c r="HP10" s="87">
        <f t="shared" ca="1" si="9"/>
        <v>17.5</v>
      </c>
      <c r="HQ10" s="87">
        <f t="shared" ca="1" si="9"/>
        <v>17.5</v>
      </c>
      <c r="HR10" s="87">
        <f t="shared" ca="1" si="9"/>
        <v>17.5</v>
      </c>
    </row>
    <row r="11" spans="1:226" s="90" customFormat="1" ht="13" x14ac:dyDescent="0.3">
      <c r="A11" s="85" t="s">
        <v>132</v>
      </c>
      <c r="B11" s="86"/>
      <c r="C11" s="104">
        <f t="shared" ca="1" si="10"/>
        <v>22.979999999999993</v>
      </c>
      <c r="D11" s="87">
        <f t="shared" ca="1" si="11"/>
        <v>24.54</v>
      </c>
      <c r="E11" s="87">
        <f t="shared" ca="1" si="11"/>
        <v>26.459999999999997</v>
      </c>
      <c r="F11" s="87">
        <f t="shared" ca="1" si="11"/>
        <v>28.139999999999997</v>
      </c>
      <c r="G11" s="87">
        <f t="shared" ca="1" si="11"/>
        <v>29.939999999999994</v>
      </c>
      <c r="H11" s="87">
        <f t="shared" ca="1" si="11"/>
        <v>32.309999999999995</v>
      </c>
      <c r="I11" s="87">
        <f t="shared" ca="1" si="11"/>
        <v>34.979999999999997</v>
      </c>
      <c r="J11" s="87">
        <f t="shared" ca="1" si="11"/>
        <v>36.54</v>
      </c>
      <c r="K11" s="87">
        <f t="shared" ca="1" si="11"/>
        <v>37.770000000000003</v>
      </c>
      <c r="L11" s="87">
        <f t="shared" ca="1" si="11"/>
        <v>39.599999999999994</v>
      </c>
      <c r="M11" s="87">
        <f t="shared" ca="1" si="11"/>
        <v>42.77999999999998</v>
      </c>
      <c r="N11" s="87">
        <f t="shared" ca="1" si="11"/>
        <v>36.999960000000002</v>
      </c>
      <c r="O11" s="87">
        <f t="shared" ca="1" si="11"/>
        <v>39</v>
      </c>
      <c r="P11" s="87">
        <f t="shared" ca="1" si="11"/>
        <v>42</v>
      </c>
      <c r="Q11" s="87">
        <f t="shared" ca="1" si="11"/>
        <v>43.999200000000002</v>
      </c>
      <c r="R11" s="87">
        <f t="shared" ca="1" si="11"/>
        <v>45</v>
      </c>
      <c r="S11" s="105">
        <f t="shared" ca="1" si="11"/>
        <v>45.999600000000008</v>
      </c>
      <c r="T11" s="87">
        <f t="shared" ca="1" si="2"/>
        <v>1.88</v>
      </c>
      <c r="U11" s="87">
        <f t="shared" ca="1" si="12"/>
        <v>1.88</v>
      </c>
      <c r="V11" s="87">
        <f t="shared" ca="1" si="12"/>
        <v>1.88</v>
      </c>
      <c r="W11" s="87">
        <f t="shared" ca="1" si="12"/>
        <v>1.88</v>
      </c>
      <c r="X11" s="87">
        <f t="shared" ca="1" si="12"/>
        <v>1.88</v>
      </c>
      <c r="Y11" s="87">
        <f t="shared" ca="1" si="12"/>
        <v>1.88</v>
      </c>
      <c r="Z11" s="87">
        <f t="shared" ca="1" si="12"/>
        <v>1.88</v>
      </c>
      <c r="AA11" s="87">
        <f t="shared" ca="1" si="12"/>
        <v>1.88</v>
      </c>
      <c r="AB11" s="87">
        <f t="shared" ca="1" si="12"/>
        <v>1.88</v>
      </c>
      <c r="AC11" s="87">
        <f t="shared" ca="1" si="12"/>
        <v>1.88</v>
      </c>
      <c r="AD11" s="87">
        <f t="shared" ca="1" si="12"/>
        <v>1.88</v>
      </c>
      <c r="AE11" s="88">
        <f t="shared" ca="1" si="12"/>
        <v>1.88</v>
      </c>
      <c r="AF11" s="87">
        <f t="shared" ca="1" si="12"/>
        <v>2.02</v>
      </c>
      <c r="AG11" s="87">
        <f t="shared" ca="1" si="12"/>
        <v>2.02</v>
      </c>
      <c r="AH11" s="87">
        <f t="shared" ca="1" si="12"/>
        <v>2.02</v>
      </c>
      <c r="AI11" s="87">
        <f t="shared" ca="1" si="12"/>
        <v>2.02</v>
      </c>
      <c r="AJ11" s="87">
        <f t="shared" ca="1" si="12"/>
        <v>2.02</v>
      </c>
      <c r="AK11" s="87">
        <f t="shared" ca="1" si="12"/>
        <v>2.02</v>
      </c>
      <c r="AL11" s="87">
        <f t="shared" ca="1" si="12"/>
        <v>2.02</v>
      </c>
      <c r="AM11" s="87">
        <f t="shared" ca="1" si="12"/>
        <v>2.02</v>
      </c>
      <c r="AN11" s="87">
        <f t="shared" ca="1" si="12"/>
        <v>2.02</v>
      </c>
      <c r="AO11" s="87">
        <f t="shared" ca="1" si="12"/>
        <v>2.02</v>
      </c>
      <c r="AP11" s="87">
        <f t="shared" ca="1" si="12"/>
        <v>2.02</v>
      </c>
      <c r="AQ11" s="88">
        <f t="shared" ca="1" si="12"/>
        <v>2.02</v>
      </c>
      <c r="AR11" s="87">
        <f t="shared" ca="1" si="12"/>
        <v>2.02</v>
      </c>
      <c r="AS11" s="87">
        <f t="shared" ca="1" si="12"/>
        <v>2.17</v>
      </c>
      <c r="AT11" s="87">
        <f t="shared" ca="1" si="12"/>
        <v>2.17</v>
      </c>
      <c r="AU11" s="87">
        <f t="shared" ca="1" si="12"/>
        <v>2.17</v>
      </c>
      <c r="AV11" s="87">
        <f t="shared" ca="1" si="12"/>
        <v>2.17</v>
      </c>
      <c r="AW11" s="87">
        <f t="shared" ca="1" si="12"/>
        <v>2.17</v>
      </c>
      <c r="AX11" s="87">
        <f t="shared" ca="1" si="12"/>
        <v>2.17</v>
      </c>
      <c r="AY11" s="87">
        <f t="shared" ca="1" si="12"/>
        <v>2.17</v>
      </c>
      <c r="AZ11" s="87">
        <f t="shared" ca="1" si="12"/>
        <v>2.17</v>
      </c>
      <c r="BA11" s="87">
        <f t="shared" ca="1" si="12"/>
        <v>2.17</v>
      </c>
      <c r="BB11" s="87">
        <f t="shared" ca="1" si="12"/>
        <v>2.17</v>
      </c>
      <c r="BC11" s="89">
        <f t="shared" ca="1" si="12"/>
        <v>2.17</v>
      </c>
      <c r="BD11" s="87">
        <f t="shared" ca="1" si="12"/>
        <v>2.31</v>
      </c>
      <c r="BE11" s="87">
        <f t="shared" ca="1" si="12"/>
        <v>2.31</v>
      </c>
      <c r="BF11" s="87">
        <f t="shared" ca="1" si="12"/>
        <v>2.31</v>
      </c>
      <c r="BG11" s="87">
        <f t="shared" ca="1" si="12"/>
        <v>2.31</v>
      </c>
      <c r="BH11" s="87">
        <f t="shared" ca="1" si="12"/>
        <v>2.31</v>
      </c>
      <c r="BI11" s="87">
        <f t="shared" ca="1" si="12"/>
        <v>2.31</v>
      </c>
      <c r="BJ11" s="87">
        <f t="shared" ca="1" si="12"/>
        <v>2.31</v>
      </c>
      <c r="BK11" s="87">
        <f t="shared" ca="1" si="12"/>
        <v>2.31</v>
      </c>
      <c r="BL11" s="87">
        <f t="shared" ca="1" si="12"/>
        <v>2.31</v>
      </c>
      <c r="BM11" s="87">
        <f t="shared" ca="1" si="12"/>
        <v>2.31</v>
      </c>
      <c r="BN11" s="87">
        <f t="shared" ca="1" si="12"/>
        <v>2.31</v>
      </c>
      <c r="BO11" s="89">
        <f t="shared" ca="1" si="12"/>
        <v>2.31</v>
      </c>
      <c r="BP11" s="87">
        <f t="shared" ca="1" si="12"/>
        <v>2.4500000000000002</v>
      </c>
      <c r="BQ11" s="87">
        <f t="shared" ca="1" si="12"/>
        <v>2.4500000000000002</v>
      </c>
      <c r="BR11" s="87">
        <f t="shared" ca="1" si="12"/>
        <v>2.4500000000000002</v>
      </c>
      <c r="BS11" s="87">
        <f t="shared" ca="1" si="12"/>
        <v>2.4500000000000002</v>
      </c>
      <c r="BT11" s="87">
        <f t="shared" ca="1" si="12"/>
        <v>2.4500000000000002</v>
      </c>
      <c r="BU11" s="87">
        <f t="shared" ca="1" si="12"/>
        <v>2.4500000000000002</v>
      </c>
      <c r="BV11" s="87">
        <f t="shared" ca="1" si="12"/>
        <v>2.4500000000000002</v>
      </c>
      <c r="BW11" s="87">
        <f t="shared" ca="1" si="12"/>
        <v>2.4500000000000002</v>
      </c>
      <c r="BX11" s="87">
        <f t="shared" ca="1" si="12"/>
        <v>2.4500000000000002</v>
      </c>
      <c r="BY11" s="87">
        <f t="shared" ca="1" si="12"/>
        <v>2.4500000000000002</v>
      </c>
      <c r="BZ11" s="87">
        <f t="shared" ca="1" si="12"/>
        <v>2.4500000000000002</v>
      </c>
      <c r="CA11" s="89">
        <f t="shared" ca="1" si="12"/>
        <v>2.4500000000000002</v>
      </c>
      <c r="CB11" s="87">
        <f t="shared" ca="1" si="12"/>
        <v>2.63</v>
      </c>
      <c r="CC11" s="87">
        <f t="shared" ca="1" si="12"/>
        <v>2.63</v>
      </c>
      <c r="CD11" s="87">
        <f t="shared" ca="1" si="12"/>
        <v>2.63</v>
      </c>
      <c r="CE11" s="87">
        <f t="shared" ref="CE11:CT14" ca="1" si="17">INDIRECT($A$1&amp;ADDRESS(MATCH(CE$1,INDIRECT($A$1&amp;"C:C"),0),MATCH($A11,INDIRECT($A$1&amp;"2:2"),0)))</f>
        <v>2.63</v>
      </c>
      <c r="CF11" s="87">
        <f t="shared" ca="1" si="17"/>
        <v>2.63</v>
      </c>
      <c r="CG11" s="87">
        <f t="shared" ca="1" si="13"/>
        <v>2.63</v>
      </c>
      <c r="CH11" s="87">
        <f t="shared" ca="1" si="13"/>
        <v>2.63</v>
      </c>
      <c r="CI11" s="87">
        <f t="shared" ca="1" si="13"/>
        <v>2.63</v>
      </c>
      <c r="CJ11" s="87">
        <f t="shared" ca="1" si="13"/>
        <v>2.63</v>
      </c>
      <c r="CK11" s="87">
        <f t="shared" ca="1" si="13"/>
        <v>2.63</v>
      </c>
      <c r="CL11" s="87">
        <f t="shared" ca="1" si="13"/>
        <v>2.63</v>
      </c>
      <c r="CM11" s="89">
        <f t="shared" ca="1" si="13"/>
        <v>2.63</v>
      </c>
      <c r="CN11" s="87">
        <f t="shared" ca="1" si="13"/>
        <v>2.88</v>
      </c>
      <c r="CO11" s="87">
        <f t="shared" ca="1" si="13"/>
        <v>2.88</v>
      </c>
      <c r="CP11" s="87">
        <f t="shared" ca="1" si="13"/>
        <v>2.88</v>
      </c>
      <c r="CQ11" s="87">
        <f t="shared" ca="1" si="13"/>
        <v>2.88</v>
      </c>
      <c r="CR11" s="87">
        <f t="shared" ca="1" si="13"/>
        <v>2.88</v>
      </c>
      <c r="CS11" s="87">
        <f t="shared" ca="1" si="13"/>
        <v>2.88</v>
      </c>
      <c r="CT11" s="87">
        <f t="shared" ca="1" si="13"/>
        <v>2.88</v>
      </c>
      <c r="CU11" s="87">
        <f t="shared" ca="1" si="13"/>
        <v>2.88</v>
      </c>
      <c r="CV11" s="87">
        <f t="shared" ca="1" si="13"/>
        <v>2.88</v>
      </c>
      <c r="CW11" s="87">
        <f t="shared" ca="1" si="13"/>
        <v>2.88</v>
      </c>
      <c r="CX11" s="87">
        <f t="shared" ca="1" si="13"/>
        <v>2.88</v>
      </c>
      <c r="CY11" s="89">
        <f t="shared" ca="1" si="13"/>
        <v>2.88</v>
      </c>
      <c r="CZ11" s="87">
        <f t="shared" ca="1" si="13"/>
        <v>3.02</v>
      </c>
      <c r="DA11" s="87">
        <f t="shared" ca="1" si="13"/>
        <v>3.02</v>
      </c>
      <c r="DB11" s="87">
        <f t="shared" ca="1" si="13"/>
        <v>3.02</v>
      </c>
      <c r="DC11" s="87">
        <f t="shared" ca="1" si="13"/>
        <v>3.02</v>
      </c>
      <c r="DD11" s="87">
        <f t="shared" ca="1" si="13"/>
        <v>3.02</v>
      </c>
      <c r="DE11" s="87">
        <f t="shared" ca="1" si="13"/>
        <v>3.02</v>
      </c>
      <c r="DF11" s="87">
        <f t="shared" ca="1" si="13"/>
        <v>3.02</v>
      </c>
      <c r="DG11" s="87">
        <f t="shared" ca="1" si="13"/>
        <v>3.02</v>
      </c>
      <c r="DH11" s="87">
        <f t="shared" ca="1" si="13"/>
        <v>3.02</v>
      </c>
      <c r="DI11" s="87">
        <f t="shared" ca="1" si="13"/>
        <v>3.02</v>
      </c>
      <c r="DJ11" s="87">
        <f t="shared" ca="1" si="13"/>
        <v>3.02</v>
      </c>
      <c r="DK11" s="89">
        <f t="shared" ca="1" si="13"/>
        <v>3.02</v>
      </c>
      <c r="DL11" s="87">
        <f t="shared" ca="1" si="13"/>
        <v>3.12</v>
      </c>
      <c r="DM11" s="87">
        <f t="shared" ca="1" si="13"/>
        <v>3.12</v>
      </c>
      <c r="DN11" s="87">
        <f t="shared" ca="1" si="13"/>
        <v>3.12</v>
      </c>
      <c r="DO11" s="87">
        <f t="shared" ca="1" si="13"/>
        <v>3.12</v>
      </c>
      <c r="DP11" s="87">
        <f t="shared" ca="1" si="13"/>
        <v>3.12</v>
      </c>
      <c r="DQ11" s="87">
        <f t="shared" ca="1" si="13"/>
        <v>3.12</v>
      </c>
      <c r="DR11" s="87">
        <f t="shared" ca="1" si="13"/>
        <v>3.12</v>
      </c>
      <c r="DS11" s="87">
        <f t="shared" ca="1" si="13"/>
        <v>3.12</v>
      </c>
      <c r="DT11" s="87">
        <f t="shared" ca="1" si="13"/>
        <v>3.12</v>
      </c>
      <c r="DU11" s="87">
        <f t="shared" ca="1" si="13"/>
        <v>3.12</v>
      </c>
      <c r="DV11" s="87">
        <f t="shared" ca="1" si="13"/>
        <v>3.12</v>
      </c>
      <c r="DW11" s="89">
        <f t="shared" ca="1" si="13"/>
        <v>3.12</v>
      </c>
      <c r="DX11" s="87">
        <f t="shared" ca="1" si="13"/>
        <v>3.23</v>
      </c>
      <c r="DY11" s="87">
        <f t="shared" ca="1" si="13"/>
        <v>3.23</v>
      </c>
      <c r="DZ11" s="87">
        <f t="shared" ca="1" si="13"/>
        <v>3.23</v>
      </c>
      <c r="EA11" s="87">
        <f t="shared" ca="1" si="13"/>
        <v>3.23</v>
      </c>
      <c r="EB11" s="87">
        <f t="shared" ca="1" si="13"/>
        <v>3.23</v>
      </c>
      <c r="EC11" s="87">
        <f t="shared" ca="1" si="13"/>
        <v>3.23</v>
      </c>
      <c r="ED11" s="87">
        <f t="shared" ca="1" si="13"/>
        <v>3.23</v>
      </c>
      <c r="EE11" s="87">
        <f t="shared" ca="1" si="13"/>
        <v>3.23</v>
      </c>
      <c r="EF11" s="87">
        <f t="shared" ca="1" si="13"/>
        <v>3.23</v>
      </c>
      <c r="EG11" s="87">
        <f t="shared" ca="1" si="13"/>
        <v>3.23</v>
      </c>
      <c r="EH11" s="87">
        <f t="shared" ca="1" si="13"/>
        <v>3.23</v>
      </c>
      <c r="EI11" s="89">
        <f t="shared" ca="1" si="13"/>
        <v>3.23</v>
      </c>
      <c r="EJ11" s="87">
        <f t="shared" ca="1" si="13"/>
        <v>3.51</v>
      </c>
      <c r="EK11" s="87">
        <f t="shared" ca="1" si="13"/>
        <v>3.51</v>
      </c>
      <c r="EL11" s="87">
        <f t="shared" ca="1" si="13"/>
        <v>3.51</v>
      </c>
      <c r="EM11" s="87">
        <f t="shared" ca="1" si="13"/>
        <v>3.51</v>
      </c>
      <c r="EN11" s="87">
        <f t="shared" ca="1" si="13"/>
        <v>3.51</v>
      </c>
      <c r="EO11" s="87">
        <f t="shared" ca="1" si="13"/>
        <v>3.51</v>
      </c>
      <c r="EP11" s="87">
        <f t="shared" ca="1" si="13"/>
        <v>3.51</v>
      </c>
      <c r="EQ11" s="87">
        <f t="shared" ref="EQ11:ER14" ca="1" si="18">INDIRECT($A$1&amp;ADDRESS(MATCH(EQ$1,INDIRECT($A$1&amp;"C:C"),0),MATCH($A11,INDIRECT($A$1&amp;"2:2"),0)))</f>
        <v>3.51</v>
      </c>
      <c r="ER11" s="87">
        <f t="shared" ca="1" si="18"/>
        <v>3.51</v>
      </c>
      <c r="ES11" s="87">
        <f t="shared" ca="1" si="14"/>
        <v>3.51</v>
      </c>
      <c r="ET11" s="87">
        <f t="shared" ca="1" si="14"/>
        <v>3.51</v>
      </c>
      <c r="EU11" s="89">
        <f t="shared" ca="1" si="14"/>
        <v>3.51</v>
      </c>
      <c r="EV11" s="87">
        <f t="shared" ca="1" si="14"/>
        <v>3.73</v>
      </c>
      <c r="EW11" s="87">
        <f t="shared" ca="1" si="14"/>
        <v>3.73</v>
      </c>
      <c r="EX11" s="87">
        <f t="shared" ca="1" si="14"/>
        <v>3.73</v>
      </c>
      <c r="EY11" s="87">
        <f t="shared" ca="1" si="14"/>
        <v>3.0833300000000001</v>
      </c>
      <c r="EZ11" s="87">
        <f t="shared" ca="1" si="14"/>
        <v>3.0833300000000001</v>
      </c>
      <c r="FA11" s="87">
        <f t="shared" ca="1" si="14"/>
        <v>3.0833300000000001</v>
      </c>
      <c r="FB11" s="87">
        <f t="shared" ca="1" si="14"/>
        <v>3.0833300000000001</v>
      </c>
      <c r="FC11" s="87">
        <f t="shared" ca="1" si="14"/>
        <v>3.0833300000000001</v>
      </c>
      <c r="FD11" s="87">
        <f t="shared" ca="1" si="14"/>
        <v>3.0833300000000001</v>
      </c>
      <c r="FE11" s="87">
        <f t="shared" ca="1" si="14"/>
        <v>3.0833300000000001</v>
      </c>
      <c r="FF11" s="87">
        <f t="shared" ca="1" si="14"/>
        <v>3.0833300000000001</v>
      </c>
      <c r="FG11" s="89">
        <f t="shared" ca="1" si="14"/>
        <v>3.0833300000000001</v>
      </c>
      <c r="FH11" s="87">
        <f t="shared" ca="1" si="14"/>
        <v>3.0833300000000001</v>
      </c>
      <c r="FI11" s="87">
        <f t="shared" ca="1" si="15"/>
        <v>3.0833300000000001</v>
      </c>
      <c r="FJ11" s="87">
        <f t="shared" ca="1" si="15"/>
        <v>3.0833300000000001</v>
      </c>
      <c r="FK11" s="87">
        <f t="shared" ca="1" si="15"/>
        <v>3.25</v>
      </c>
      <c r="FL11" s="87">
        <f t="shared" ca="1" si="15"/>
        <v>3.25</v>
      </c>
      <c r="FM11" s="87">
        <f t="shared" ca="1" si="15"/>
        <v>3.25</v>
      </c>
      <c r="FN11" s="87">
        <f t="shared" ca="1" si="15"/>
        <v>3.25</v>
      </c>
      <c r="FO11" s="87">
        <f t="shared" ca="1" si="15"/>
        <v>3.25</v>
      </c>
      <c r="FP11" s="87">
        <f t="shared" ca="1" si="15"/>
        <v>3.25</v>
      </c>
      <c r="FQ11" s="87">
        <f t="shared" ca="1" si="15"/>
        <v>3.25</v>
      </c>
      <c r="FR11" s="87">
        <f t="shared" ca="1" si="15"/>
        <v>3.25</v>
      </c>
      <c r="FS11" s="89">
        <f t="shared" ca="1" si="15"/>
        <v>3.25</v>
      </c>
      <c r="FT11" s="87">
        <f t="shared" ca="1" si="15"/>
        <v>3.25</v>
      </c>
      <c r="FU11" s="87">
        <f t="shared" ca="1" si="15"/>
        <v>3.25</v>
      </c>
      <c r="FV11" s="87">
        <f t="shared" ca="1" si="15"/>
        <v>3.25</v>
      </c>
      <c r="FW11" s="87">
        <f t="shared" ca="1" si="15"/>
        <v>3.5</v>
      </c>
      <c r="FX11" s="87">
        <f t="shared" ca="1" si="15"/>
        <v>3.5</v>
      </c>
      <c r="FY11" s="87">
        <f t="shared" ca="1" si="16"/>
        <v>3.5</v>
      </c>
      <c r="FZ11" s="87">
        <f t="shared" ca="1" si="16"/>
        <v>3.5</v>
      </c>
      <c r="GA11" s="87">
        <f t="shared" ca="1" si="16"/>
        <v>3.5</v>
      </c>
      <c r="GB11" s="87">
        <f t="shared" ca="1" si="16"/>
        <v>3.5</v>
      </c>
      <c r="GC11" s="87">
        <f t="shared" ca="1" si="16"/>
        <v>3.5</v>
      </c>
      <c r="GD11" s="87">
        <f t="shared" ca="1" si="16"/>
        <v>3.5</v>
      </c>
      <c r="GE11" s="89">
        <f t="shared" ca="1" si="16"/>
        <v>3.5</v>
      </c>
      <c r="GF11" s="87">
        <f t="shared" ca="1" si="16"/>
        <v>3.5</v>
      </c>
      <c r="GG11" s="87">
        <f t="shared" ca="1" si="7"/>
        <v>3.5</v>
      </c>
      <c r="GH11" s="87">
        <f t="shared" ca="1" si="7"/>
        <v>3.5</v>
      </c>
      <c r="GI11" s="87">
        <f t="shared" ca="1" si="7"/>
        <v>3.6665999999999999</v>
      </c>
      <c r="GJ11" s="87">
        <f t="shared" ca="1" si="7"/>
        <v>3.6665999999999999</v>
      </c>
      <c r="GK11" s="87">
        <f t="shared" ca="1" si="7"/>
        <v>3.6665999999999999</v>
      </c>
      <c r="GL11" s="87">
        <f t="shared" ca="1" si="7"/>
        <v>3.6665999999999999</v>
      </c>
      <c r="GM11" s="87">
        <f t="shared" ca="1" si="7"/>
        <v>3.6665999999999999</v>
      </c>
      <c r="GN11" s="87">
        <f t="shared" ca="1" si="7"/>
        <v>3.6665999999999999</v>
      </c>
      <c r="GO11" s="87">
        <f t="shared" ca="1" si="7"/>
        <v>3.6665999999999999</v>
      </c>
      <c r="GP11" s="87">
        <f t="shared" ca="1" si="7"/>
        <v>3.6665999999999999</v>
      </c>
      <c r="GQ11" s="87">
        <f t="shared" ca="1" si="8"/>
        <v>3.6665999999999999</v>
      </c>
      <c r="GR11" s="87">
        <f t="shared" ca="1" si="8"/>
        <v>3.6665999999999999</v>
      </c>
      <c r="GS11" s="87">
        <f t="shared" ca="1" si="8"/>
        <v>3.6665999999999999</v>
      </c>
      <c r="GT11" s="87">
        <f t="shared" ca="1" si="8"/>
        <v>3.6665999999999999</v>
      </c>
      <c r="GU11" s="87">
        <f t="shared" ca="1" si="8"/>
        <v>3.75</v>
      </c>
      <c r="GV11" s="87">
        <f t="shared" ca="1" si="8"/>
        <v>3.75</v>
      </c>
      <c r="GW11" s="87">
        <f t="shared" ca="1" si="8"/>
        <v>3.75</v>
      </c>
      <c r="GX11" s="87">
        <f t="shared" ca="1" si="8"/>
        <v>3.75</v>
      </c>
      <c r="GY11" s="87">
        <f t="shared" ca="1" si="8"/>
        <v>3.75</v>
      </c>
      <c r="GZ11" s="87">
        <f t="shared" ca="1" si="8"/>
        <v>3.75</v>
      </c>
      <c r="HA11" s="87">
        <f t="shared" ca="1" si="8"/>
        <v>3.75</v>
      </c>
      <c r="HB11" s="87">
        <f t="shared" ca="1" si="8"/>
        <v>3.75</v>
      </c>
      <c r="HC11" s="87">
        <f t="shared" ca="1" si="8"/>
        <v>3.75</v>
      </c>
      <c r="HD11" s="87">
        <f t="shared" ca="1" si="9"/>
        <v>3.75</v>
      </c>
      <c r="HE11" s="87">
        <f t="shared" ca="1" si="9"/>
        <v>3.75</v>
      </c>
      <c r="HF11" s="87">
        <f t="shared" ca="1" si="9"/>
        <v>3.75</v>
      </c>
      <c r="HG11" s="87">
        <f t="shared" ca="1" si="9"/>
        <v>3.8332999999999999</v>
      </c>
      <c r="HH11" s="87">
        <f t="shared" ca="1" si="9"/>
        <v>3.8332999999999999</v>
      </c>
      <c r="HI11" s="87">
        <f t="shared" ca="1" si="9"/>
        <v>3.8332999999999999</v>
      </c>
      <c r="HJ11" s="87">
        <f t="shared" ca="1" si="9"/>
        <v>3.8332999999999999</v>
      </c>
      <c r="HK11" s="87">
        <f t="shared" ca="1" si="9"/>
        <v>3.8332999999999999</v>
      </c>
      <c r="HL11" s="87">
        <f t="shared" ca="1" si="9"/>
        <v>3.8332999999999999</v>
      </c>
      <c r="HM11" s="87">
        <f t="shared" ca="1" si="9"/>
        <v>3.8332999999999999</v>
      </c>
      <c r="HN11" s="87">
        <f t="shared" ca="1" si="9"/>
        <v>3.8332999999999999</v>
      </c>
      <c r="HO11" s="87">
        <f t="shared" ca="1" si="9"/>
        <v>3.8332999999999999</v>
      </c>
      <c r="HP11" s="87">
        <f t="shared" ca="1" si="9"/>
        <v>3.8332999999999999</v>
      </c>
      <c r="HQ11" s="87">
        <f t="shared" ca="1" si="9"/>
        <v>3.8332999999999999</v>
      </c>
      <c r="HR11" s="87">
        <f t="shared" ca="1" si="9"/>
        <v>3.8332999999999999</v>
      </c>
    </row>
    <row r="12" spans="1:226" s="41" customFormat="1" ht="13" x14ac:dyDescent="0.3">
      <c r="A12" s="40" t="s">
        <v>134</v>
      </c>
      <c r="C12" s="100">
        <f t="shared" ca="1" si="10"/>
        <v>0</v>
      </c>
      <c r="D12" s="42">
        <f t="shared" ca="1" si="11"/>
        <v>0</v>
      </c>
      <c r="E12" s="42">
        <f t="shared" ca="1" si="11"/>
        <v>0</v>
      </c>
      <c r="F12" s="42">
        <f t="shared" ca="1" si="11"/>
        <v>0</v>
      </c>
      <c r="G12" s="42">
        <f t="shared" ca="1" si="11"/>
        <v>0</v>
      </c>
      <c r="H12" s="42">
        <f t="shared" ca="1" si="11"/>
        <v>0</v>
      </c>
      <c r="I12" s="42">
        <f t="shared" ca="1" si="11"/>
        <v>2.4989999999999997</v>
      </c>
      <c r="J12" s="42">
        <f t="shared" ca="1" si="11"/>
        <v>10.197000000000001</v>
      </c>
      <c r="K12" s="42">
        <f t="shared" ca="1" si="11"/>
        <v>9.849000000000002</v>
      </c>
      <c r="L12" s="42">
        <f t="shared" ca="1" si="11"/>
        <v>5.8470000000000013</v>
      </c>
      <c r="M12" s="42">
        <f t="shared" ca="1" si="11"/>
        <v>2.4</v>
      </c>
      <c r="N12" s="42">
        <f t="shared" ca="1" si="11"/>
        <v>2.4</v>
      </c>
      <c r="O12" s="42">
        <f t="shared" ca="1" si="11"/>
        <v>2.4</v>
      </c>
      <c r="P12" s="42">
        <f t="shared" ca="1" si="11"/>
        <v>2.4</v>
      </c>
      <c r="Q12" s="42">
        <f t="shared" ca="1" si="11"/>
        <v>2.4</v>
      </c>
      <c r="R12" s="42">
        <f t="shared" ca="1" si="11"/>
        <v>3</v>
      </c>
      <c r="S12" s="101">
        <f t="shared" ca="1" si="11"/>
        <v>2</v>
      </c>
      <c r="T12" s="42">
        <f t="shared" ca="1" si="2"/>
        <v>0</v>
      </c>
      <c r="U12" s="42">
        <f t="shared" ca="1" si="2"/>
        <v>0</v>
      </c>
      <c r="V12" s="42">
        <f t="shared" ca="1" si="2"/>
        <v>0</v>
      </c>
      <c r="W12" s="42">
        <f t="shared" ca="1" si="2"/>
        <v>0</v>
      </c>
      <c r="X12" s="42">
        <f t="shared" ca="1" si="2"/>
        <v>0</v>
      </c>
      <c r="Y12" s="42">
        <f t="shared" ca="1" si="2"/>
        <v>0</v>
      </c>
      <c r="Z12" s="42">
        <f t="shared" ca="1" si="2"/>
        <v>0</v>
      </c>
      <c r="AA12" s="42">
        <f t="shared" ca="1" si="2"/>
        <v>0</v>
      </c>
      <c r="AB12" s="42">
        <f t="shared" ca="1" si="2"/>
        <v>0</v>
      </c>
      <c r="AC12" s="42">
        <f t="shared" ca="1" si="2"/>
        <v>0</v>
      </c>
      <c r="AD12" s="42">
        <f t="shared" ca="1" si="2"/>
        <v>0</v>
      </c>
      <c r="AE12" s="42">
        <f t="shared" ca="1" si="2"/>
        <v>0</v>
      </c>
      <c r="AF12" s="42">
        <f t="shared" ca="1" si="2"/>
        <v>0</v>
      </c>
      <c r="AG12" s="42">
        <f t="shared" ca="1" si="2"/>
        <v>0</v>
      </c>
      <c r="AH12" s="42">
        <f t="shared" ca="1" si="2"/>
        <v>0</v>
      </c>
      <c r="AI12" s="42">
        <f t="shared" ca="1" si="2"/>
        <v>0</v>
      </c>
      <c r="AJ12" s="42">
        <f t="shared" ref="AJ12:AY14" ca="1" si="19">INDIRECT($A$1&amp;ADDRESS(MATCH(AJ$1,INDIRECT($A$1&amp;"C:C"),0),MATCH($A12,INDIRECT($A$1&amp;"2:2"),0)))</f>
        <v>0</v>
      </c>
      <c r="AK12" s="42">
        <f t="shared" ca="1" si="19"/>
        <v>0</v>
      </c>
      <c r="AL12" s="42">
        <f t="shared" ca="1" si="19"/>
        <v>0</v>
      </c>
      <c r="AM12" s="42">
        <f t="shared" ca="1" si="19"/>
        <v>0</v>
      </c>
      <c r="AN12" s="42">
        <f t="shared" ca="1" si="19"/>
        <v>0</v>
      </c>
      <c r="AO12" s="42">
        <f t="shared" ca="1" si="19"/>
        <v>0</v>
      </c>
      <c r="AP12" s="42">
        <f t="shared" ca="1" si="19"/>
        <v>0</v>
      </c>
      <c r="AQ12" s="42">
        <f t="shared" ca="1" si="19"/>
        <v>0</v>
      </c>
      <c r="AR12" s="42">
        <f t="shared" ca="1" si="19"/>
        <v>0</v>
      </c>
      <c r="AS12" s="42">
        <f t="shared" ca="1" si="19"/>
        <v>0</v>
      </c>
      <c r="AT12" s="42">
        <f t="shared" ca="1" si="19"/>
        <v>0</v>
      </c>
      <c r="AU12" s="42">
        <f t="shared" ca="1" si="19"/>
        <v>0</v>
      </c>
      <c r="AV12" s="42">
        <f t="shared" ca="1" si="19"/>
        <v>0</v>
      </c>
      <c r="AW12" s="42">
        <f t="shared" ca="1" si="19"/>
        <v>0</v>
      </c>
      <c r="AX12" s="42">
        <f t="shared" ca="1" si="19"/>
        <v>0</v>
      </c>
      <c r="AY12" s="42">
        <f t="shared" ca="1" si="19"/>
        <v>0</v>
      </c>
      <c r="AZ12" s="42">
        <f t="shared" ref="AZ12:BO14" ca="1" si="20">INDIRECT($A$1&amp;ADDRESS(MATCH(AZ$1,INDIRECT($A$1&amp;"C:C"),0),MATCH($A12,INDIRECT($A$1&amp;"2:2"),0)))</f>
        <v>0</v>
      </c>
      <c r="BA12" s="42">
        <f t="shared" ca="1" si="20"/>
        <v>0</v>
      </c>
      <c r="BB12" s="42">
        <f t="shared" ca="1" si="20"/>
        <v>0</v>
      </c>
      <c r="BC12" s="42">
        <f t="shared" ca="1" si="20"/>
        <v>0</v>
      </c>
      <c r="BD12" s="42">
        <f t="shared" ca="1" si="20"/>
        <v>0</v>
      </c>
      <c r="BE12" s="42">
        <f t="shared" ca="1" si="20"/>
        <v>0</v>
      </c>
      <c r="BF12" s="42">
        <f t="shared" ca="1" si="20"/>
        <v>0</v>
      </c>
      <c r="BG12" s="42">
        <f t="shared" ca="1" si="20"/>
        <v>0</v>
      </c>
      <c r="BH12" s="42">
        <f t="shared" ca="1" si="20"/>
        <v>0</v>
      </c>
      <c r="BI12" s="42">
        <f t="shared" ca="1" si="20"/>
        <v>0</v>
      </c>
      <c r="BJ12" s="42">
        <f t="shared" ca="1" si="20"/>
        <v>0</v>
      </c>
      <c r="BK12" s="42">
        <f t="shared" ca="1" si="20"/>
        <v>0</v>
      </c>
      <c r="BL12" s="42">
        <f t="shared" ca="1" si="20"/>
        <v>0</v>
      </c>
      <c r="BM12" s="42">
        <f t="shared" ca="1" si="20"/>
        <v>0</v>
      </c>
      <c r="BN12" s="42">
        <f t="shared" ca="1" si="20"/>
        <v>0</v>
      </c>
      <c r="BO12" s="42">
        <f t="shared" ca="1" si="20"/>
        <v>0</v>
      </c>
      <c r="BP12" s="42">
        <f t="shared" ref="BP12:CE14" ca="1" si="21">INDIRECT($A$1&amp;ADDRESS(MATCH(BP$1,INDIRECT($A$1&amp;"C:C"),0),MATCH($A12,INDIRECT($A$1&amp;"2:2"),0)))</f>
        <v>0</v>
      </c>
      <c r="BQ12" s="42">
        <f t="shared" ca="1" si="21"/>
        <v>0</v>
      </c>
      <c r="BR12" s="42">
        <f t="shared" ca="1" si="21"/>
        <v>0</v>
      </c>
      <c r="BS12" s="42">
        <f t="shared" ca="1" si="21"/>
        <v>0</v>
      </c>
      <c r="BT12" s="42">
        <f t="shared" ca="1" si="21"/>
        <v>0</v>
      </c>
      <c r="BU12" s="42">
        <f t="shared" ca="1" si="21"/>
        <v>0</v>
      </c>
      <c r="BV12" s="42">
        <f t="shared" ca="1" si="21"/>
        <v>0</v>
      </c>
      <c r="BW12" s="42">
        <f t="shared" ca="1" si="21"/>
        <v>0</v>
      </c>
      <c r="BX12" s="42">
        <f t="shared" ca="1" si="21"/>
        <v>0</v>
      </c>
      <c r="BY12" s="42">
        <f t="shared" ca="1" si="21"/>
        <v>0</v>
      </c>
      <c r="BZ12" s="42">
        <f t="shared" ca="1" si="21"/>
        <v>0</v>
      </c>
      <c r="CA12" s="42">
        <f t="shared" ca="1" si="21"/>
        <v>0</v>
      </c>
      <c r="CB12" s="42">
        <f t="shared" ca="1" si="21"/>
        <v>0</v>
      </c>
      <c r="CC12" s="42">
        <f t="shared" ca="1" si="21"/>
        <v>0</v>
      </c>
      <c r="CD12" s="42">
        <f t="shared" ca="1" si="21"/>
        <v>0</v>
      </c>
      <c r="CE12" s="42">
        <f t="shared" ca="1" si="21"/>
        <v>0</v>
      </c>
      <c r="CF12" s="42">
        <f t="shared" ca="1" si="17"/>
        <v>0</v>
      </c>
      <c r="CG12" s="42">
        <f t="shared" ca="1" si="17"/>
        <v>0</v>
      </c>
      <c r="CH12" s="42">
        <f t="shared" ca="1" si="17"/>
        <v>0</v>
      </c>
      <c r="CI12" s="42">
        <f t="shared" ca="1" si="17"/>
        <v>0</v>
      </c>
      <c r="CJ12" s="42">
        <f t="shared" ca="1" si="17"/>
        <v>0</v>
      </c>
      <c r="CK12" s="42">
        <f t="shared" ca="1" si="17"/>
        <v>0</v>
      </c>
      <c r="CL12" s="42">
        <f t="shared" ca="1" si="17"/>
        <v>0</v>
      </c>
      <c r="CM12" s="42">
        <f t="shared" ca="1" si="17"/>
        <v>0</v>
      </c>
      <c r="CN12" s="42">
        <f t="shared" ca="1" si="17"/>
        <v>0</v>
      </c>
      <c r="CO12" s="42">
        <f t="shared" ca="1" si="17"/>
        <v>0</v>
      </c>
      <c r="CP12" s="42">
        <f t="shared" ca="1" si="17"/>
        <v>0</v>
      </c>
      <c r="CQ12" s="42">
        <f t="shared" ca="1" si="17"/>
        <v>0</v>
      </c>
      <c r="CR12" s="42">
        <f t="shared" ca="1" si="17"/>
        <v>0</v>
      </c>
      <c r="CS12" s="42">
        <f t="shared" ca="1" si="17"/>
        <v>0</v>
      </c>
      <c r="CT12" s="42">
        <f t="shared" ca="1" si="17"/>
        <v>0</v>
      </c>
      <c r="CU12" s="42">
        <f t="shared" ref="CU12:DJ14" ca="1" si="22">INDIRECT($A$1&amp;ADDRESS(MATCH(CU$1,INDIRECT($A$1&amp;"C:C"),0),MATCH($A12,INDIRECT($A$1&amp;"2:2"),0)))</f>
        <v>0</v>
      </c>
      <c r="CV12" s="42">
        <f t="shared" ca="1" si="22"/>
        <v>0</v>
      </c>
      <c r="CW12" s="42">
        <f t="shared" ca="1" si="22"/>
        <v>0</v>
      </c>
      <c r="CX12" s="42">
        <f t="shared" ca="1" si="22"/>
        <v>0</v>
      </c>
      <c r="CY12" s="42">
        <f t="shared" ca="1" si="22"/>
        <v>0</v>
      </c>
      <c r="CZ12" s="42">
        <f t="shared" ca="1" si="22"/>
        <v>0.83299999999999996</v>
      </c>
      <c r="DA12" s="42">
        <f t="shared" ca="1" si="22"/>
        <v>0.83299999999999996</v>
      </c>
      <c r="DB12" s="42">
        <f t="shared" ca="1" si="22"/>
        <v>0.83299999999999996</v>
      </c>
      <c r="DC12" s="42">
        <f t="shared" ca="1" si="22"/>
        <v>0.83299999999999996</v>
      </c>
      <c r="DD12" s="42">
        <f t="shared" ca="1" si="22"/>
        <v>0.83299999999999996</v>
      </c>
      <c r="DE12" s="42">
        <f t="shared" ca="1" si="22"/>
        <v>0.83299999999999996</v>
      </c>
      <c r="DF12" s="42">
        <f t="shared" ca="1" si="22"/>
        <v>0.83299999999999996</v>
      </c>
      <c r="DG12" s="42">
        <f t="shared" ca="1" si="22"/>
        <v>0.83299999999999996</v>
      </c>
      <c r="DH12" s="42">
        <f t="shared" ca="1" si="22"/>
        <v>0.83299999999999996</v>
      </c>
      <c r="DI12" s="42">
        <f t="shared" ca="1" si="22"/>
        <v>0.83299999999999996</v>
      </c>
      <c r="DJ12" s="42">
        <f t="shared" ca="1" si="22"/>
        <v>0.83299999999999996</v>
      </c>
      <c r="DK12" s="42">
        <f t="shared" ref="DK12:DZ14" ca="1" si="23">INDIRECT($A$1&amp;ADDRESS(MATCH(DK$1,INDIRECT($A$1&amp;"C:C"),0),MATCH($A12,INDIRECT($A$1&amp;"2:2"),0)))</f>
        <v>0.83299999999999996</v>
      </c>
      <c r="DL12" s="42">
        <f t="shared" ca="1" si="23"/>
        <v>0.9</v>
      </c>
      <c r="DM12" s="42">
        <f t="shared" ca="1" si="23"/>
        <v>0.9</v>
      </c>
      <c r="DN12" s="42">
        <f t="shared" ca="1" si="23"/>
        <v>0.9</v>
      </c>
      <c r="DO12" s="42">
        <f t="shared" ca="1" si="23"/>
        <v>0.9</v>
      </c>
      <c r="DP12" s="42">
        <f t="shared" ca="1" si="23"/>
        <v>0.9</v>
      </c>
      <c r="DQ12" s="42">
        <f t="shared" ca="1" si="23"/>
        <v>0.9</v>
      </c>
      <c r="DR12" s="42">
        <f t="shared" ca="1" si="23"/>
        <v>0.9</v>
      </c>
      <c r="DS12" s="42">
        <f t="shared" ca="1" si="23"/>
        <v>0.9</v>
      </c>
      <c r="DT12" s="42">
        <f t="shared" ca="1" si="23"/>
        <v>0.9</v>
      </c>
      <c r="DU12" s="42">
        <f t="shared" ca="1" si="23"/>
        <v>0.9</v>
      </c>
      <c r="DV12" s="42">
        <f t="shared" ca="1" si="23"/>
        <v>0.9</v>
      </c>
      <c r="DW12" s="42">
        <f t="shared" ca="1" si="23"/>
        <v>0.9</v>
      </c>
      <c r="DX12" s="42">
        <f t="shared" ca="1" si="23"/>
        <v>0.58299999999999996</v>
      </c>
      <c r="DY12" s="42">
        <f t="shared" ca="1" si="23"/>
        <v>0.58299999999999996</v>
      </c>
      <c r="DZ12" s="42">
        <f t="shared" ca="1" si="23"/>
        <v>0.58299999999999996</v>
      </c>
      <c r="EA12" s="42">
        <f t="shared" ref="EA12:EP14" ca="1" si="24">INDIRECT($A$1&amp;ADDRESS(MATCH(EA$1,INDIRECT($A$1&amp;"C:C"),0),MATCH($A12,INDIRECT($A$1&amp;"2:2"),0)))</f>
        <v>0.58299999999999996</v>
      </c>
      <c r="EB12" s="42">
        <f t="shared" ca="1" si="24"/>
        <v>0.58299999999999996</v>
      </c>
      <c r="EC12" s="42">
        <f t="shared" ca="1" si="24"/>
        <v>0.58299999999999996</v>
      </c>
      <c r="ED12" s="42">
        <f t="shared" ca="1" si="24"/>
        <v>0.58299999999999996</v>
      </c>
      <c r="EE12" s="42">
        <f t="shared" ca="1" si="24"/>
        <v>0.58299999999999996</v>
      </c>
      <c r="EF12" s="42">
        <f t="shared" ca="1" si="24"/>
        <v>0.58299999999999996</v>
      </c>
      <c r="EG12" s="42">
        <f t="shared" ca="1" si="24"/>
        <v>0.58299999999999996</v>
      </c>
      <c r="EH12" s="42">
        <f t="shared" ca="1" si="24"/>
        <v>0.58299999999999996</v>
      </c>
      <c r="EI12" s="42">
        <f t="shared" ca="1" si="24"/>
        <v>0.58299999999999996</v>
      </c>
      <c r="EJ12" s="43">
        <f t="shared" ca="1" si="24"/>
        <v>0.2</v>
      </c>
      <c r="EK12" s="42">
        <f t="shared" ca="1" si="24"/>
        <v>0.2</v>
      </c>
      <c r="EL12" s="42">
        <f t="shared" ca="1" si="24"/>
        <v>0.2</v>
      </c>
      <c r="EM12" s="42">
        <f t="shared" ca="1" si="24"/>
        <v>0.2</v>
      </c>
      <c r="EN12" s="42">
        <f t="shared" ca="1" si="24"/>
        <v>0.2</v>
      </c>
      <c r="EO12" s="42">
        <f t="shared" ca="1" si="24"/>
        <v>0.2</v>
      </c>
      <c r="EP12" s="42">
        <f t="shared" ca="1" si="24"/>
        <v>0.2</v>
      </c>
      <c r="EQ12" s="42">
        <f t="shared" ca="1" si="18"/>
        <v>0.2</v>
      </c>
      <c r="ER12" s="42">
        <f t="shared" ca="1" si="18"/>
        <v>0.2</v>
      </c>
      <c r="ES12" s="42">
        <f t="shared" ca="1" si="14"/>
        <v>0.2</v>
      </c>
      <c r="ET12" s="42">
        <f t="shared" ca="1" si="14"/>
        <v>0.2</v>
      </c>
      <c r="EU12" s="44">
        <f t="shared" ca="1" si="14"/>
        <v>0.2</v>
      </c>
      <c r="EV12" s="42">
        <f t="shared" ca="1" si="14"/>
        <v>0.2</v>
      </c>
      <c r="EW12" s="42">
        <f t="shared" ca="1" si="14"/>
        <v>0.2</v>
      </c>
      <c r="EX12" s="42">
        <f t="shared" ca="1" si="14"/>
        <v>0.2</v>
      </c>
      <c r="EY12" s="42">
        <f t="shared" ca="1" si="14"/>
        <v>0.2</v>
      </c>
      <c r="EZ12" s="42">
        <f t="shared" ca="1" si="14"/>
        <v>0.2</v>
      </c>
      <c r="FA12" s="42">
        <f t="shared" ca="1" si="14"/>
        <v>0.2</v>
      </c>
      <c r="FB12" s="42">
        <f t="shared" ca="1" si="14"/>
        <v>0.2</v>
      </c>
      <c r="FC12" s="42">
        <f t="shared" ca="1" si="14"/>
        <v>0.2</v>
      </c>
      <c r="FD12" s="42">
        <f t="shared" ca="1" si="14"/>
        <v>0.2</v>
      </c>
      <c r="FE12" s="42">
        <f t="shared" ca="1" si="14"/>
        <v>0.2</v>
      </c>
      <c r="FF12" s="42">
        <f t="shared" ca="1" si="14"/>
        <v>0.2</v>
      </c>
      <c r="FG12" s="44">
        <f t="shared" ca="1" si="14"/>
        <v>0.2</v>
      </c>
      <c r="FH12" s="42">
        <f t="shared" ca="1" si="14"/>
        <v>0.2</v>
      </c>
      <c r="FI12" s="42">
        <f t="shared" ca="1" si="15"/>
        <v>0.2</v>
      </c>
      <c r="FJ12" s="42">
        <f t="shared" ca="1" si="15"/>
        <v>0.2</v>
      </c>
      <c r="FK12" s="42">
        <f t="shared" ca="1" si="15"/>
        <v>0.2</v>
      </c>
      <c r="FL12" s="42">
        <f t="shared" ca="1" si="15"/>
        <v>0.2</v>
      </c>
      <c r="FM12" s="42">
        <f t="shared" ca="1" si="15"/>
        <v>0.2</v>
      </c>
      <c r="FN12" s="42">
        <f t="shared" ca="1" si="15"/>
        <v>0.2</v>
      </c>
      <c r="FO12" s="42">
        <f t="shared" ca="1" si="15"/>
        <v>0.2</v>
      </c>
      <c r="FP12" s="42">
        <f t="shared" ca="1" si="15"/>
        <v>0.2</v>
      </c>
      <c r="FQ12" s="42">
        <f t="shared" ca="1" si="15"/>
        <v>0.2</v>
      </c>
      <c r="FR12" s="42">
        <f t="shared" ca="1" si="15"/>
        <v>0.2</v>
      </c>
      <c r="FS12" s="44">
        <f t="shared" ca="1" si="15"/>
        <v>0.2</v>
      </c>
      <c r="FT12" s="42">
        <f t="shared" ca="1" si="15"/>
        <v>0.2</v>
      </c>
      <c r="FU12" s="42">
        <f t="shared" ca="1" si="15"/>
        <v>0.2</v>
      </c>
      <c r="FV12" s="42">
        <f t="shared" ca="1" si="15"/>
        <v>0.2</v>
      </c>
      <c r="FW12" s="42">
        <f t="shared" ca="1" si="15"/>
        <v>0.2</v>
      </c>
      <c r="FX12" s="42">
        <f t="shared" ca="1" si="15"/>
        <v>0.2</v>
      </c>
      <c r="FY12" s="42">
        <f t="shared" ca="1" si="16"/>
        <v>0.2</v>
      </c>
      <c r="FZ12" s="42">
        <f t="shared" ca="1" si="16"/>
        <v>0.2</v>
      </c>
      <c r="GA12" s="42">
        <f t="shared" ca="1" si="16"/>
        <v>0.2</v>
      </c>
      <c r="GB12" s="42">
        <f t="shared" ca="1" si="16"/>
        <v>0.2</v>
      </c>
      <c r="GC12" s="42">
        <f t="shared" ca="1" si="16"/>
        <v>0.2</v>
      </c>
      <c r="GD12" s="42">
        <f t="shared" ca="1" si="16"/>
        <v>0.2</v>
      </c>
      <c r="GE12" s="42">
        <f t="shared" ca="1" si="16"/>
        <v>0.2</v>
      </c>
      <c r="GF12" s="42">
        <f t="shared" ca="1" si="16"/>
        <v>0.2</v>
      </c>
      <c r="GG12" s="42">
        <f t="shared" ca="1" si="7"/>
        <v>0.2</v>
      </c>
      <c r="GH12" s="42">
        <f t="shared" ca="1" si="7"/>
        <v>0.2</v>
      </c>
      <c r="GI12" s="42">
        <f t="shared" ca="1" si="7"/>
        <v>0.2</v>
      </c>
      <c r="GJ12" s="42">
        <f t="shared" ca="1" si="7"/>
        <v>0.2</v>
      </c>
      <c r="GK12" s="42">
        <f t="shared" ca="1" si="7"/>
        <v>0.2</v>
      </c>
      <c r="GL12" s="42">
        <f t="shared" ca="1" si="7"/>
        <v>0.2</v>
      </c>
      <c r="GM12" s="42">
        <f t="shared" ca="1" si="7"/>
        <v>0.2</v>
      </c>
      <c r="GN12" s="42">
        <f t="shared" ca="1" si="7"/>
        <v>0.2</v>
      </c>
      <c r="GO12" s="42">
        <f t="shared" ca="1" si="7"/>
        <v>0.2</v>
      </c>
      <c r="GP12" s="42">
        <f t="shared" ca="1" si="7"/>
        <v>0.2</v>
      </c>
      <c r="GQ12" s="42">
        <f t="shared" ca="1" si="8"/>
        <v>0.2</v>
      </c>
      <c r="GR12" s="42">
        <f t="shared" ca="1" si="8"/>
        <v>0.2</v>
      </c>
      <c r="GS12" s="42">
        <f t="shared" ca="1" si="8"/>
        <v>0.2</v>
      </c>
      <c r="GT12" s="42">
        <f t="shared" ca="1" si="8"/>
        <v>0.2</v>
      </c>
      <c r="GU12" s="42">
        <f t="shared" ca="1" si="8"/>
        <v>0</v>
      </c>
      <c r="GV12" s="42">
        <f t="shared" ca="1" si="8"/>
        <v>0</v>
      </c>
      <c r="GW12" s="42">
        <f t="shared" ca="1" si="8"/>
        <v>0</v>
      </c>
      <c r="GX12" s="42">
        <f t="shared" ca="1" si="8"/>
        <v>0</v>
      </c>
      <c r="GY12" s="42">
        <f t="shared" ca="1" si="8"/>
        <v>0</v>
      </c>
      <c r="GZ12" s="42">
        <f t="shared" ca="1" si="8"/>
        <v>0</v>
      </c>
      <c r="HA12" s="42">
        <f t="shared" ca="1" si="8"/>
        <v>0</v>
      </c>
      <c r="HB12" s="42">
        <f t="shared" ca="1" si="8"/>
        <v>3</v>
      </c>
      <c r="HC12" s="42">
        <f t="shared" ca="1" si="8"/>
        <v>0</v>
      </c>
      <c r="HD12" s="42">
        <f t="shared" ca="1" si="9"/>
        <v>0</v>
      </c>
      <c r="HE12" s="42">
        <f t="shared" ca="1" si="9"/>
        <v>0</v>
      </c>
      <c r="HF12" s="42">
        <f t="shared" ca="1" si="9"/>
        <v>0</v>
      </c>
      <c r="HG12" s="42">
        <f t="shared" ca="1" si="9"/>
        <v>0</v>
      </c>
      <c r="HH12" s="42">
        <f t="shared" ca="1" si="9"/>
        <v>0</v>
      </c>
      <c r="HI12" s="42">
        <f t="shared" ca="1" si="9"/>
        <v>0</v>
      </c>
      <c r="HJ12" s="42">
        <f t="shared" ca="1" si="9"/>
        <v>0</v>
      </c>
      <c r="HK12" s="42">
        <f t="shared" ca="1" si="9"/>
        <v>2</v>
      </c>
      <c r="HL12" s="42">
        <f t="shared" ca="1" si="9"/>
        <v>0</v>
      </c>
      <c r="HM12" s="42">
        <f t="shared" ca="1" si="9"/>
        <v>0</v>
      </c>
      <c r="HN12" s="42">
        <f t="shared" ca="1" si="9"/>
        <v>0</v>
      </c>
      <c r="HO12" s="42">
        <f t="shared" ca="1" si="9"/>
        <v>0</v>
      </c>
      <c r="HP12" s="42">
        <f t="shared" ca="1" si="9"/>
        <v>0</v>
      </c>
      <c r="HQ12" s="42">
        <f t="shared" ca="1" si="9"/>
        <v>0</v>
      </c>
      <c r="HR12" s="42">
        <f t="shared" ca="1" si="9"/>
        <v>0</v>
      </c>
    </row>
    <row r="13" spans="1:226" s="34" customFormat="1" ht="13" x14ac:dyDescent="0.3">
      <c r="A13" s="36" t="s">
        <v>147</v>
      </c>
      <c r="B13" s="35"/>
      <c r="C13" s="102">
        <f t="shared" ca="1" si="10"/>
        <v>0</v>
      </c>
      <c r="D13" s="31">
        <f t="shared" ca="1" si="11"/>
        <v>0</v>
      </c>
      <c r="E13" s="31">
        <f t="shared" ca="1" si="11"/>
        <v>0</v>
      </c>
      <c r="F13" s="31">
        <f t="shared" ca="1" si="11"/>
        <v>0</v>
      </c>
      <c r="G13" s="31">
        <f t="shared" ca="1" si="11"/>
        <v>0</v>
      </c>
      <c r="H13" s="31">
        <f t="shared" ca="1" si="11"/>
        <v>0</v>
      </c>
      <c r="I13" s="31">
        <f t="shared" ca="1" si="11"/>
        <v>2.4989999999999997</v>
      </c>
      <c r="J13" s="31">
        <f t="shared" ca="1" si="11"/>
        <v>10.197000000000001</v>
      </c>
      <c r="K13" s="31">
        <f t="shared" ca="1" si="11"/>
        <v>9.849000000000002</v>
      </c>
      <c r="L13" s="31">
        <f t="shared" ca="1" si="11"/>
        <v>5.8470000000000013</v>
      </c>
      <c r="M13" s="31">
        <f t="shared" ca="1" si="11"/>
        <v>2.4</v>
      </c>
      <c r="N13" s="31">
        <f t="shared" ca="1" si="11"/>
        <v>2.4</v>
      </c>
      <c r="O13" s="31">
        <f t="shared" ca="1" si="11"/>
        <v>2.4</v>
      </c>
      <c r="P13" s="31">
        <f t="shared" ca="1" si="11"/>
        <v>2.4</v>
      </c>
      <c r="Q13" s="31">
        <f t="shared" ca="1" si="11"/>
        <v>2.4</v>
      </c>
      <c r="R13" s="31">
        <f t="shared" ca="1" si="11"/>
        <v>3</v>
      </c>
      <c r="S13" s="103">
        <f t="shared" ca="1" si="11"/>
        <v>2</v>
      </c>
      <c r="T13" s="31">
        <f t="shared" ca="1" si="2"/>
        <v>0</v>
      </c>
      <c r="U13" s="31">
        <f t="shared" ca="1" si="2"/>
        <v>0</v>
      </c>
      <c r="V13" s="31">
        <f t="shared" ca="1" si="2"/>
        <v>0</v>
      </c>
      <c r="W13" s="31">
        <f t="shared" ca="1" si="2"/>
        <v>0</v>
      </c>
      <c r="X13" s="31">
        <f t="shared" ca="1" si="2"/>
        <v>0</v>
      </c>
      <c r="Y13" s="31">
        <f t="shared" ca="1" si="2"/>
        <v>0</v>
      </c>
      <c r="Z13" s="31">
        <f t="shared" ca="1" si="2"/>
        <v>0</v>
      </c>
      <c r="AA13" s="31">
        <f t="shared" ca="1" si="2"/>
        <v>0</v>
      </c>
      <c r="AB13" s="31">
        <f t="shared" ca="1" si="2"/>
        <v>0</v>
      </c>
      <c r="AC13" s="31">
        <f t="shared" ca="1" si="2"/>
        <v>0</v>
      </c>
      <c r="AD13" s="31">
        <f t="shared" ca="1" si="2"/>
        <v>0</v>
      </c>
      <c r="AE13" s="32">
        <f t="shared" ca="1" si="2"/>
        <v>0</v>
      </c>
      <c r="AF13" s="31">
        <f t="shared" ca="1" si="2"/>
        <v>0</v>
      </c>
      <c r="AG13" s="31">
        <f t="shared" ca="1" si="2"/>
        <v>0</v>
      </c>
      <c r="AH13" s="31">
        <f t="shared" ca="1" si="2"/>
        <v>0</v>
      </c>
      <c r="AI13" s="31">
        <f t="shared" ca="1" si="2"/>
        <v>0</v>
      </c>
      <c r="AJ13" s="31">
        <f t="shared" ca="1" si="19"/>
        <v>0</v>
      </c>
      <c r="AK13" s="31">
        <f t="shared" ca="1" si="19"/>
        <v>0</v>
      </c>
      <c r="AL13" s="31">
        <f t="shared" ca="1" si="19"/>
        <v>0</v>
      </c>
      <c r="AM13" s="31">
        <f t="shared" ca="1" si="19"/>
        <v>0</v>
      </c>
      <c r="AN13" s="31">
        <f t="shared" ca="1" si="19"/>
        <v>0</v>
      </c>
      <c r="AO13" s="31">
        <f t="shared" ca="1" si="19"/>
        <v>0</v>
      </c>
      <c r="AP13" s="31">
        <f t="shared" ca="1" si="19"/>
        <v>0</v>
      </c>
      <c r="AQ13" s="32">
        <f t="shared" ca="1" si="19"/>
        <v>0</v>
      </c>
      <c r="AR13" s="31">
        <f t="shared" ca="1" si="19"/>
        <v>0</v>
      </c>
      <c r="AS13" s="31">
        <f t="shared" ca="1" si="19"/>
        <v>0</v>
      </c>
      <c r="AT13" s="31">
        <f t="shared" ca="1" si="19"/>
        <v>0</v>
      </c>
      <c r="AU13" s="31">
        <f t="shared" ca="1" si="19"/>
        <v>0</v>
      </c>
      <c r="AV13" s="31">
        <f t="shared" ca="1" si="19"/>
        <v>0</v>
      </c>
      <c r="AW13" s="31">
        <f t="shared" ca="1" si="19"/>
        <v>0</v>
      </c>
      <c r="AX13" s="31">
        <f t="shared" ca="1" si="19"/>
        <v>0</v>
      </c>
      <c r="AY13" s="31">
        <f t="shared" ca="1" si="19"/>
        <v>0</v>
      </c>
      <c r="AZ13" s="31">
        <f t="shared" ca="1" si="20"/>
        <v>0</v>
      </c>
      <c r="BA13" s="31">
        <f t="shared" ca="1" si="20"/>
        <v>0</v>
      </c>
      <c r="BB13" s="31">
        <f t="shared" ca="1" si="20"/>
        <v>0</v>
      </c>
      <c r="BC13" s="33">
        <f t="shared" ca="1" si="20"/>
        <v>0</v>
      </c>
      <c r="BD13" s="31">
        <f t="shared" ca="1" si="20"/>
        <v>0</v>
      </c>
      <c r="BE13" s="31">
        <f t="shared" ca="1" si="20"/>
        <v>0</v>
      </c>
      <c r="BF13" s="31">
        <f t="shared" ca="1" si="20"/>
        <v>0</v>
      </c>
      <c r="BG13" s="31">
        <f t="shared" ca="1" si="20"/>
        <v>0</v>
      </c>
      <c r="BH13" s="31">
        <f t="shared" ca="1" si="20"/>
        <v>0</v>
      </c>
      <c r="BI13" s="31">
        <f t="shared" ca="1" si="20"/>
        <v>0</v>
      </c>
      <c r="BJ13" s="31">
        <f t="shared" ca="1" si="20"/>
        <v>0</v>
      </c>
      <c r="BK13" s="31">
        <f t="shared" ca="1" si="20"/>
        <v>0</v>
      </c>
      <c r="BL13" s="31">
        <f t="shared" ca="1" si="20"/>
        <v>0</v>
      </c>
      <c r="BM13" s="31">
        <f t="shared" ca="1" si="20"/>
        <v>0</v>
      </c>
      <c r="BN13" s="31">
        <f t="shared" ca="1" si="20"/>
        <v>0</v>
      </c>
      <c r="BO13" s="33">
        <f t="shared" ca="1" si="20"/>
        <v>0</v>
      </c>
      <c r="BP13" s="31">
        <f t="shared" ca="1" si="21"/>
        <v>0</v>
      </c>
      <c r="BQ13" s="31">
        <f t="shared" ca="1" si="21"/>
        <v>0</v>
      </c>
      <c r="BR13" s="31">
        <f t="shared" ca="1" si="21"/>
        <v>0</v>
      </c>
      <c r="BS13" s="31">
        <f t="shared" ca="1" si="21"/>
        <v>0</v>
      </c>
      <c r="BT13" s="31">
        <f t="shared" ca="1" si="21"/>
        <v>0</v>
      </c>
      <c r="BU13" s="31">
        <f t="shared" ca="1" si="21"/>
        <v>0</v>
      </c>
      <c r="BV13" s="31">
        <f t="shared" ca="1" si="21"/>
        <v>0</v>
      </c>
      <c r="BW13" s="31">
        <f t="shared" ca="1" si="21"/>
        <v>0</v>
      </c>
      <c r="BX13" s="31">
        <f t="shared" ca="1" si="21"/>
        <v>0</v>
      </c>
      <c r="BY13" s="31">
        <f t="shared" ca="1" si="21"/>
        <v>0</v>
      </c>
      <c r="BZ13" s="31">
        <f t="shared" ca="1" si="21"/>
        <v>0</v>
      </c>
      <c r="CA13" s="33">
        <f t="shared" ca="1" si="21"/>
        <v>0</v>
      </c>
      <c r="CB13" s="31">
        <f t="shared" ca="1" si="21"/>
        <v>0</v>
      </c>
      <c r="CC13" s="31">
        <f t="shared" ca="1" si="21"/>
        <v>0</v>
      </c>
      <c r="CD13" s="31">
        <f t="shared" ca="1" si="21"/>
        <v>0</v>
      </c>
      <c r="CE13" s="31">
        <f t="shared" ca="1" si="21"/>
        <v>0</v>
      </c>
      <c r="CF13" s="31">
        <f t="shared" ca="1" si="17"/>
        <v>0</v>
      </c>
      <c r="CG13" s="31">
        <f t="shared" ca="1" si="17"/>
        <v>0</v>
      </c>
      <c r="CH13" s="31">
        <f t="shared" ca="1" si="17"/>
        <v>0</v>
      </c>
      <c r="CI13" s="31">
        <f t="shared" ca="1" si="17"/>
        <v>0</v>
      </c>
      <c r="CJ13" s="31">
        <f t="shared" ca="1" si="17"/>
        <v>0</v>
      </c>
      <c r="CK13" s="31">
        <f t="shared" ca="1" si="17"/>
        <v>0</v>
      </c>
      <c r="CL13" s="31">
        <f t="shared" ca="1" si="17"/>
        <v>0</v>
      </c>
      <c r="CM13" s="33">
        <f t="shared" ca="1" si="17"/>
        <v>0</v>
      </c>
      <c r="CN13" s="31">
        <f t="shared" ca="1" si="17"/>
        <v>0</v>
      </c>
      <c r="CO13" s="31">
        <f t="shared" ca="1" si="17"/>
        <v>0</v>
      </c>
      <c r="CP13" s="31">
        <f t="shared" ca="1" si="17"/>
        <v>0</v>
      </c>
      <c r="CQ13" s="31">
        <f t="shared" ca="1" si="17"/>
        <v>0</v>
      </c>
      <c r="CR13" s="31">
        <f t="shared" ca="1" si="17"/>
        <v>0</v>
      </c>
      <c r="CS13" s="31">
        <f t="shared" ca="1" si="17"/>
        <v>0</v>
      </c>
      <c r="CT13" s="31">
        <f t="shared" ca="1" si="17"/>
        <v>0</v>
      </c>
      <c r="CU13" s="31">
        <f t="shared" ca="1" si="22"/>
        <v>0</v>
      </c>
      <c r="CV13" s="31">
        <f t="shared" ca="1" si="22"/>
        <v>0</v>
      </c>
      <c r="CW13" s="31">
        <f t="shared" ca="1" si="22"/>
        <v>0</v>
      </c>
      <c r="CX13" s="31">
        <f t="shared" ca="1" si="22"/>
        <v>0</v>
      </c>
      <c r="CY13" s="33">
        <f t="shared" ca="1" si="22"/>
        <v>0</v>
      </c>
      <c r="CZ13" s="31">
        <f t="shared" ca="1" si="22"/>
        <v>0.83299999999999996</v>
      </c>
      <c r="DA13" s="31">
        <f t="shared" ca="1" si="22"/>
        <v>0.83299999999999996</v>
      </c>
      <c r="DB13" s="31">
        <f t="shared" ca="1" si="22"/>
        <v>0.83299999999999996</v>
      </c>
      <c r="DC13" s="31">
        <f t="shared" ca="1" si="22"/>
        <v>0.83299999999999996</v>
      </c>
      <c r="DD13" s="31">
        <f t="shared" ca="1" si="22"/>
        <v>0.83299999999999996</v>
      </c>
      <c r="DE13" s="31">
        <f t="shared" ca="1" si="22"/>
        <v>0.83299999999999996</v>
      </c>
      <c r="DF13" s="31">
        <f t="shared" ca="1" si="22"/>
        <v>0.83299999999999996</v>
      </c>
      <c r="DG13" s="31">
        <f t="shared" ca="1" si="22"/>
        <v>0.83299999999999996</v>
      </c>
      <c r="DH13" s="31">
        <f t="shared" ca="1" si="22"/>
        <v>0.83299999999999996</v>
      </c>
      <c r="DI13" s="31">
        <f t="shared" ca="1" si="22"/>
        <v>0.83299999999999996</v>
      </c>
      <c r="DJ13" s="31">
        <f t="shared" ca="1" si="22"/>
        <v>0.83299999999999996</v>
      </c>
      <c r="DK13" s="33">
        <f t="shared" ca="1" si="23"/>
        <v>0.83299999999999996</v>
      </c>
      <c r="DL13" s="31">
        <f t="shared" ca="1" si="23"/>
        <v>0.9</v>
      </c>
      <c r="DM13" s="31">
        <f t="shared" ca="1" si="23"/>
        <v>0.9</v>
      </c>
      <c r="DN13" s="31">
        <f t="shared" ca="1" si="23"/>
        <v>0.9</v>
      </c>
      <c r="DO13" s="31">
        <f t="shared" ca="1" si="23"/>
        <v>0.9</v>
      </c>
      <c r="DP13" s="31">
        <f t="shared" ca="1" si="23"/>
        <v>0.9</v>
      </c>
      <c r="DQ13" s="31">
        <f t="shared" ca="1" si="23"/>
        <v>0.9</v>
      </c>
      <c r="DR13" s="31">
        <f t="shared" ca="1" si="23"/>
        <v>0.9</v>
      </c>
      <c r="DS13" s="31">
        <f t="shared" ca="1" si="23"/>
        <v>0.9</v>
      </c>
      <c r="DT13" s="31">
        <f t="shared" ca="1" si="23"/>
        <v>0.9</v>
      </c>
      <c r="DU13" s="31">
        <f t="shared" ca="1" si="23"/>
        <v>0.9</v>
      </c>
      <c r="DV13" s="31">
        <f t="shared" ca="1" si="23"/>
        <v>0.9</v>
      </c>
      <c r="DW13" s="33">
        <f t="shared" ca="1" si="23"/>
        <v>0.9</v>
      </c>
      <c r="DX13" s="31">
        <f t="shared" ca="1" si="23"/>
        <v>0.58299999999999996</v>
      </c>
      <c r="DY13" s="31">
        <f t="shared" ca="1" si="23"/>
        <v>0.58299999999999996</v>
      </c>
      <c r="DZ13" s="31">
        <f t="shared" ca="1" si="23"/>
        <v>0.58299999999999996</v>
      </c>
      <c r="EA13" s="31">
        <f t="shared" ca="1" si="24"/>
        <v>0.58299999999999996</v>
      </c>
      <c r="EB13" s="31">
        <f t="shared" ca="1" si="24"/>
        <v>0.58299999999999996</v>
      </c>
      <c r="EC13" s="31">
        <f t="shared" ca="1" si="24"/>
        <v>0.58299999999999996</v>
      </c>
      <c r="ED13" s="31">
        <f t="shared" ca="1" si="24"/>
        <v>0.58299999999999996</v>
      </c>
      <c r="EE13" s="31">
        <f t="shared" ca="1" si="24"/>
        <v>0.58299999999999996</v>
      </c>
      <c r="EF13" s="31">
        <f t="shared" ca="1" si="24"/>
        <v>0.58299999999999996</v>
      </c>
      <c r="EG13" s="31">
        <f t="shared" ca="1" si="24"/>
        <v>0.58299999999999996</v>
      </c>
      <c r="EH13" s="31">
        <f t="shared" ca="1" si="24"/>
        <v>0.58299999999999996</v>
      </c>
      <c r="EI13" s="33">
        <f t="shared" ca="1" si="24"/>
        <v>0.58299999999999996</v>
      </c>
      <c r="EJ13" s="31">
        <f t="shared" ca="1" si="24"/>
        <v>0.2</v>
      </c>
      <c r="EK13" s="31">
        <f t="shared" ca="1" si="24"/>
        <v>0.2</v>
      </c>
      <c r="EL13" s="31">
        <f t="shared" ca="1" si="24"/>
        <v>0.2</v>
      </c>
      <c r="EM13" s="31">
        <f t="shared" ca="1" si="24"/>
        <v>0.2</v>
      </c>
      <c r="EN13" s="31">
        <f t="shared" ca="1" si="24"/>
        <v>0.2</v>
      </c>
      <c r="EO13" s="31">
        <f t="shared" ca="1" si="24"/>
        <v>0.2</v>
      </c>
      <c r="EP13" s="31">
        <f t="shared" ca="1" si="24"/>
        <v>0.2</v>
      </c>
      <c r="EQ13" s="31">
        <f t="shared" ca="1" si="18"/>
        <v>0.2</v>
      </c>
      <c r="ER13" s="31">
        <f t="shared" ca="1" si="18"/>
        <v>0.2</v>
      </c>
      <c r="ES13" s="31">
        <f t="shared" ca="1" si="14"/>
        <v>0.2</v>
      </c>
      <c r="ET13" s="31">
        <f t="shared" ca="1" si="14"/>
        <v>0.2</v>
      </c>
      <c r="EU13" s="33">
        <f t="shared" ca="1" si="14"/>
        <v>0.2</v>
      </c>
      <c r="EV13" s="31">
        <f t="shared" ca="1" si="14"/>
        <v>0.2</v>
      </c>
      <c r="EW13" s="31">
        <f t="shared" ca="1" si="14"/>
        <v>0.2</v>
      </c>
      <c r="EX13" s="31">
        <f t="shared" ca="1" si="14"/>
        <v>0.2</v>
      </c>
      <c r="EY13" s="31">
        <f t="shared" ca="1" si="14"/>
        <v>0.2</v>
      </c>
      <c r="EZ13" s="31">
        <f t="shared" ca="1" si="14"/>
        <v>0.2</v>
      </c>
      <c r="FA13" s="31">
        <f t="shared" ca="1" si="14"/>
        <v>0.2</v>
      </c>
      <c r="FB13" s="31">
        <f t="shared" ca="1" si="14"/>
        <v>0.2</v>
      </c>
      <c r="FC13" s="31">
        <f t="shared" ca="1" si="14"/>
        <v>0.2</v>
      </c>
      <c r="FD13" s="31">
        <f t="shared" ca="1" si="14"/>
        <v>0.2</v>
      </c>
      <c r="FE13" s="31">
        <f t="shared" ca="1" si="14"/>
        <v>0.2</v>
      </c>
      <c r="FF13" s="31">
        <f t="shared" ca="1" si="14"/>
        <v>0.2</v>
      </c>
      <c r="FG13" s="33">
        <f t="shared" ca="1" si="14"/>
        <v>0.2</v>
      </c>
      <c r="FH13" s="31">
        <f t="shared" ca="1" si="14"/>
        <v>0.2</v>
      </c>
      <c r="FI13" s="31">
        <f t="shared" ca="1" si="15"/>
        <v>0.2</v>
      </c>
      <c r="FJ13" s="31">
        <f t="shared" ca="1" si="15"/>
        <v>0.2</v>
      </c>
      <c r="FK13" s="31">
        <f t="shared" ca="1" si="15"/>
        <v>0.2</v>
      </c>
      <c r="FL13" s="31">
        <f t="shared" ca="1" si="15"/>
        <v>0.2</v>
      </c>
      <c r="FM13" s="31">
        <f t="shared" ca="1" si="15"/>
        <v>0.2</v>
      </c>
      <c r="FN13" s="31">
        <f t="shared" ca="1" si="15"/>
        <v>0.2</v>
      </c>
      <c r="FO13" s="31">
        <f t="shared" ca="1" si="15"/>
        <v>0.2</v>
      </c>
      <c r="FP13" s="31">
        <f t="shared" ca="1" si="15"/>
        <v>0.2</v>
      </c>
      <c r="FQ13" s="31">
        <f t="shared" ca="1" si="15"/>
        <v>0.2</v>
      </c>
      <c r="FR13" s="31">
        <f t="shared" ca="1" si="15"/>
        <v>0.2</v>
      </c>
      <c r="FS13" s="33">
        <f t="shared" ca="1" si="15"/>
        <v>0.2</v>
      </c>
      <c r="FT13" s="31">
        <f t="shared" ca="1" si="15"/>
        <v>0.2</v>
      </c>
      <c r="FU13" s="31">
        <f t="shared" ca="1" si="15"/>
        <v>0.2</v>
      </c>
      <c r="FV13" s="31">
        <f t="shared" ca="1" si="15"/>
        <v>0.2</v>
      </c>
      <c r="FW13" s="31">
        <f t="shared" ca="1" si="15"/>
        <v>0.2</v>
      </c>
      <c r="FX13" s="31">
        <f t="shared" ca="1" si="15"/>
        <v>0.2</v>
      </c>
      <c r="FY13" s="31">
        <f t="shared" ca="1" si="16"/>
        <v>0.2</v>
      </c>
      <c r="FZ13" s="31">
        <f t="shared" ca="1" si="16"/>
        <v>0.2</v>
      </c>
      <c r="GA13" s="31">
        <f t="shared" ca="1" si="16"/>
        <v>0.2</v>
      </c>
      <c r="GB13" s="31">
        <f t="shared" ca="1" si="16"/>
        <v>0.2</v>
      </c>
      <c r="GC13" s="31">
        <f t="shared" ca="1" si="16"/>
        <v>0.2</v>
      </c>
      <c r="GD13" s="31">
        <f t="shared" ca="1" si="16"/>
        <v>0.2</v>
      </c>
      <c r="GE13" s="33">
        <f t="shared" ca="1" si="16"/>
        <v>0.2</v>
      </c>
      <c r="GF13" s="31">
        <f t="shared" ca="1" si="16"/>
        <v>0.2</v>
      </c>
      <c r="GG13" s="31">
        <f t="shared" ca="1" si="7"/>
        <v>0.2</v>
      </c>
      <c r="GH13" s="31">
        <f t="shared" ca="1" si="7"/>
        <v>0.2</v>
      </c>
      <c r="GI13" s="31">
        <f t="shared" ca="1" si="7"/>
        <v>0.2</v>
      </c>
      <c r="GJ13" s="31">
        <f t="shared" ca="1" si="7"/>
        <v>0.2</v>
      </c>
      <c r="GK13" s="31">
        <f t="shared" ca="1" si="7"/>
        <v>0.2</v>
      </c>
      <c r="GL13" s="31">
        <f t="shared" ca="1" si="7"/>
        <v>0.2</v>
      </c>
      <c r="GM13" s="31">
        <f t="shared" ca="1" si="7"/>
        <v>0.2</v>
      </c>
      <c r="GN13" s="31">
        <f t="shared" ca="1" si="7"/>
        <v>0.2</v>
      </c>
      <c r="GO13" s="31">
        <f t="shared" ca="1" si="7"/>
        <v>0.2</v>
      </c>
      <c r="GP13" s="31">
        <f t="shared" ca="1" si="7"/>
        <v>0.2</v>
      </c>
      <c r="GQ13" s="31">
        <f t="shared" ca="1" si="8"/>
        <v>0.2</v>
      </c>
      <c r="GR13" s="31">
        <f t="shared" ca="1" si="8"/>
        <v>0.2</v>
      </c>
      <c r="GS13" s="31">
        <f t="shared" ca="1" si="8"/>
        <v>0.2</v>
      </c>
      <c r="GT13" s="31">
        <f t="shared" ca="1" si="8"/>
        <v>0.2</v>
      </c>
      <c r="GU13" s="31">
        <f t="shared" ca="1" si="8"/>
        <v>0</v>
      </c>
      <c r="GV13" s="31">
        <f t="shared" ca="1" si="8"/>
        <v>0</v>
      </c>
      <c r="GW13" s="31">
        <f t="shared" ca="1" si="8"/>
        <v>0</v>
      </c>
      <c r="GX13" s="31">
        <f t="shared" ca="1" si="8"/>
        <v>0</v>
      </c>
      <c r="GY13" s="31">
        <f t="shared" ca="1" si="8"/>
        <v>0</v>
      </c>
      <c r="GZ13" s="31">
        <f t="shared" ca="1" si="8"/>
        <v>0</v>
      </c>
      <c r="HA13" s="31">
        <f t="shared" ca="1" si="8"/>
        <v>0</v>
      </c>
      <c r="HB13" s="31">
        <f t="shared" ref="GQ13:HC14" ca="1" si="25">INDIRECT($A$1&amp;ADDRESS(MATCH(HB$1,INDIRECT($A$1&amp;"C:C"),0),MATCH($A13,INDIRECT($A$1&amp;"2:2"),0)))</f>
        <v>3</v>
      </c>
      <c r="HC13" s="31">
        <f t="shared" ca="1" si="25"/>
        <v>0</v>
      </c>
      <c r="HD13" s="31">
        <f t="shared" ca="1" si="9"/>
        <v>0</v>
      </c>
      <c r="HE13" s="31">
        <f t="shared" ca="1" si="9"/>
        <v>0</v>
      </c>
      <c r="HF13" s="31">
        <f t="shared" ca="1" si="9"/>
        <v>0</v>
      </c>
      <c r="HG13" s="31">
        <f t="shared" ca="1" si="9"/>
        <v>0</v>
      </c>
      <c r="HH13" s="31">
        <f t="shared" ca="1" si="9"/>
        <v>0</v>
      </c>
      <c r="HI13" s="31">
        <f t="shared" ca="1" si="9"/>
        <v>0</v>
      </c>
      <c r="HJ13" s="31">
        <f t="shared" ca="1" si="9"/>
        <v>0</v>
      </c>
      <c r="HK13" s="31">
        <f t="shared" ca="1" si="9"/>
        <v>2</v>
      </c>
      <c r="HL13" s="31">
        <f t="shared" ca="1" si="9"/>
        <v>0</v>
      </c>
      <c r="HM13" s="31">
        <f t="shared" ca="1" si="9"/>
        <v>0</v>
      </c>
      <c r="HN13" s="31">
        <f t="shared" ca="1" si="9"/>
        <v>0</v>
      </c>
      <c r="HO13" s="31">
        <f t="shared" ca="1" si="9"/>
        <v>0</v>
      </c>
      <c r="HP13" s="31">
        <f t="shared" ca="1" si="9"/>
        <v>0</v>
      </c>
      <c r="HQ13" s="31">
        <f t="shared" ca="1" si="9"/>
        <v>0</v>
      </c>
      <c r="HR13" s="31">
        <f t="shared" ca="1" si="9"/>
        <v>0</v>
      </c>
    </row>
    <row r="14" spans="1:226" s="34" customFormat="1" ht="13" x14ac:dyDescent="0.3">
      <c r="A14" s="36" t="s">
        <v>129</v>
      </c>
      <c r="B14" s="35"/>
      <c r="C14" s="102">
        <f t="shared" ca="1" si="10"/>
        <v>0</v>
      </c>
      <c r="D14" s="31">
        <f t="shared" ca="1" si="11"/>
        <v>0</v>
      </c>
      <c r="E14" s="31">
        <f t="shared" ca="1" si="11"/>
        <v>0</v>
      </c>
      <c r="F14" s="31">
        <f t="shared" ca="1" si="11"/>
        <v>0</v>
      </c>
      <c r="G14" s="31">
        <f t="shared" ca="1" si="11"/>
        <v>0</v>
      </c>
      <c r="H14" s="31">
        <f t="shared" ca="1" si="11"/>
        <v>0</v>
      </c>
      <c r="I14" s="31">
        <f t="shared" ca="1" si="11"/>
        <v>0</v>
      </c>
      <c r="J14" s="31">
        <f t="shared" ca="1" si="11"/>
        <v>0</v>
      </c>
      <c r="K14" s="31">
        <f t="shared" ca="1" si="11"/>
        <v>0</v>
      </c>
      <c r="L14" s="31">
        <f t="shared" ca="1" si="11"/>
        <v>0</v>
      </c>
      <c r="M14" s="31">
        <f t="shared" ca="1" si="11"/>
        <v>0</v>
      </c>
      <c r="N14" s="31">
        <f t="shared" ca="1" si="11"/>
        <v>0</v>
      </c>
      <c r="O14" s="31">
        <f t="shared" ca="1" si="11"/>
        <v>0</v>
      </c>
      <c r="P14" s="31">
        <f t="shared" ca="1" si="11"/>
        <v>0</v>
      </c>
      <c r="Q14" s="31">
        <f t="shared" ca="1" si="11"/>
        <v>0</v>
      </c>
      <c r="R14" s="31">
        <f t="shared" ca="1" si="11"/>
        <v>0</v>
      </c>
      <c r="S14" s="103">
        <f t="shared" ca="1" si="11"/>
        <v>0</v>
      </c>
      <c r="T14" s="31">
        <f t="shared" ca="1" si="2"/>
        <v>0</v>
      </c>
      <c r="U14" s="31">
        <f t="shared" ca="1" si="2"/>
        <v>0</v>
      </c>
      <c r="V14" s="31">
        <f t="shared" ca="1" si="2"/>
        <v>0</v>
      </c>
      <c r="W14" s="31">
        <f t="shared" ca="1" si="2"/>
        <v>0</v>
      </c>
      <c r="X14" s="31">
        <f t="shared" ca="1" si="2"/>
        <v>0</v>
      </c>
      <c r="Y14" s="31">
        <f t="shared" ca="1" si="2"/>
        <v>0</v>
      </c>
      <c r="Z14" s="31">
        <f t="shared" ca="1" si="2"/>
        <v>0</v>
      </c>
      <c r="AA14" s="31">
        <f t="shared" ca="1" si="2"/>
        <v>0</v>
      </c>
      <c r="AB14" s="31">
        <f t="shared" ca="1" si="2"/>
        <v>0</v>
      </c>
      <c r="AC14" s="31">
        <f t="shared" ca="1" si="2"/>
        <v>0</v>
      </c>
      <c r="AD14" s="31">
        <f t="shared" ca="1" si="2"/>
        <v>0</v>
      </c>
      <c r="AE14" s="32">
        <f t="shared" ca="1" si="2"/>
        <v>0</v>
      </c>
      <c r="AF14" s="31">
        <f t="shared" ca="1" si="2"/>
        <v>0</v>
      </c>
      <c r="AG14" s="31">
        <f t="shared" ca="1" si="2"/>
        <v>0</v>
      </c>
      <c r="AH14" s="31">
        <f t="shared" ca="1" si="2"/>
        <v>0</v>
      </c>
      <c r="AI14" s="31">
        <f t="shared" ca="1" si="2"/>
        <v>0</v>
      </c>
      <c r="AJ14" s="31">
        <f t="shared" ca="1" si="19"/>
        <v>0</v>
      </c>
      <c r="AK14" s="31">
        <f t="shared" ca="1" si="19"/>
        <v>0</v>
      </c>
      <c r="AL14" s="31">
        <f t="shared" ca="1" si="19"/>
        <v>0</v>
      </c>
      <c r="AM14" s="31">
        <f t="shared" ca="1" si="19"/>
        <v>0</v>
      </c>
      <c r="AN14" s="31">
        <f t="shared" ca="1" si="19"/>
        <v>0</v>
      </c>
      <c r="AO14" s="31">
        <f t="shared" ca="1" si="19"/>
        <v>0</v>
      </c>
      <c r="AP14" s="31">
        <f t="shared" ca="1" si="19"/>
        <v>0</v>
      </c>
      <c r="AQ14" s="32">
        <f t="shared" ca="1" si="19"/>
        <v>0</v>
      </c>
      <c r="AR14" s="31">
        <f t="shared" ca="1" si="19"/>
        <v>0</v>
      </c>
      <c r="AS14" s="31">
        <f t="shared" ca="1" si="19"/>
        <v>0</v>
      </c>
      <c r="AT14" s="31">
        <f t="shared" ca="1" si="19"/>
        <v>0</v>
      </c>
      <c r="AU14" s="31">
        <f t="shared" ca="1" si="19"/>
        <v>0</v>
      </c>
      <c r="AV14" s="31">
        <f t="shared" ca="1" si="19"/>
        <v>0</v>
      </c>
      <c r="AW14" s="31">
        <f t="shared" ca="1" si="19"/>
        <v>0</v>
      </c>
      <c r="AX14" s="31">
        <f t="shared" ca="1" si="19"/>
        <v>0</v>
      </c>
      <c r="AY14" s="31">
        <f t="shared" ca="1" si="19"/>
        <v>0</v>
      </c>
      <c r="AZ14" s="31">
        <f t="shared" ca="1" si="20"/>
        <v>0</v>
      </c>
      <c r="BA14" s="31">
        <f t="shared" ca="1" si="20"/>
        <v>0</v>
      </c>
      <c r="BB14" s="31">
        <f t="shared" ca="1" si="20"/>
        <v>0</v>
      </c>
      <c r="BC14" s="33">
        <f t="shared" ca="1" si="20"/>
        <v>0</v>
      </c>
      <c r="BD14" s="31">
        <f t="shared" ca="1" si="20"/>
        <v>0</v>
      </c>
      <c r="BE14" s="31">
        <f t="shared" ca="1" si="20"/>
        <v>0</v>
      </c>
      <c r="BF14" s="31">
        <f t="shared" ca="1" si="20"/>
        <v>0</v>
      </c>
      <c r="BG14" s="31">
        <f t="shared" ca="1" si="20"/>
        <v>0</v>
      </c>
      <c r="BH14" s="31">
        <f t="shared" ca="1" si="20"/>
        <v>0</v>
      </c>
      <c r="BI14" s="31">
        <f t="shared" ca="1" si="20"/>
        <v>0</v>
      </c>
      <c r="BJ14" s="31">
        <f t="shared" ca="1" si="20"/>
        <v>0</v>
      </c>
      <c r="BK14" s="31">
        <f t="shared" ca="1" si="20"/>
        <v>0</v>
      </c>
      <c r="BL14" s="31">
        <f t="shared" ca="1" si="20"/>
        <v>0</v>
      </c>
      <c r="BM14" s="31">
        <f t="shared" ca="1" si="20"/>
        <v>0</v>
      </c>
      <c r="BN14" s="31">
        <f t="shared" ca="1" si="20"/>
        <v>0</v>
      </c>
      <c r="BO14" s="33">
        <f t="shared" ca="1" si="20"/>
        <v>0</v>
      </c>
      <c r="BP14" s="31">
        <f t="shared" ca="1" si="21"/>
        <v>0</v>
      </c>
      <c r="BQ14" s="31">
        <f t="shared" ca="1" si="21"/>
        <v>0</v>
      </c>
      <c r="BR14" s="31">
        <f t="shared" ca="1" si="21"/>
        <v>0</v>
      </c>
      <c r="BS14" s="31">
        <f t="shared" ca="1" si="21"/>
        <v>0</v>
      </c>
      <c r="BT14" s="31">
        <f t="shared" ca="1" si="21"/>
        <v>0</v>
      </c>
      <c r="BU14" s="31">
        <f t="shared" ca="1" si="21"/>
        <v>0</v>
      </c>
      <c r="BV14" s="31">
        <f t="shared" ca="1" si="21"/>
        <v>0</v>
      </c>
      <c r="BW14" s="31">
        <f t="shared" ca="1" si="21"/>
        <v>0</v>
      </c>
      <c r="BX14" s="31">
        <f t="shared" ca="1" si="21"/>
        <v>0</v>
      </c>
      <c r="BY14" s="31">
        <f t="shared" ca="1" si="21"/>
        <v>0</v>
      </c>
      <c r="BZ14" s="31">
        <f t="shared" ca="1" si="21"/>
        <v>0</v>
      </c>
      <c r="CA14" s="33">
        <f t="shared" ca="1" si="21"/>
        <v>0</v>
      </c>
      <c r="CB14" s="31">
        <f t="shared" ca="1" si="21"/>
        <v>0</v>
      </c>
      <c r="CC14" s="31">
        <f t="shared" ca="1" si="21"/>
        <v>0</v>
      </c>
      <c r="CD14" s="31">
        <f t="shared" ca="1" si="21"/>
        <v>0</v>
      </c>
      <c r="CE14" s="31">
        <f t="shared" ca="1" si="21"/>
        <v>0</v>
      </c>
      <c r="CF14" s="31">
        <f t="shared" ca="1" si="17"/>
        <v>0</v>
      </c>
      <c r="CG14" s="31">
        <f t="shared" ca="1" si="17"/>
        <v>0</v>
      </c>
      <c r="CH14" s="31">
        <f t="shared" ca="1" si="17"/>
        <v>0</v>
      </c>
      <c r="CI14" s="31">
        <f t="shared" ca="1" si="17"/>
        <v>0</v>
      </c>
      <c r="CJ14" s="31">
        <f t="shared" ca="1" si="17"/>
        <v>0</v>
      </c>
      <c r="CK14" s="31">
        <f t="shared" ca="1" si="17"/>
        <v>0</v>
      </c>
      <c r="CL14" s="31">
        <f t="shared" ca="1" si="17"/>
        <v>0</v>
      </c>
      <c r="CM14" s="33">
        <f t="shared" ca="1" si="17"/>
        <v>0</v>
      </c>
      <c r="CN14" s="31">
        <f t="shared" ca="1" si="17"/>
        <v>0</v>
      </c>
      <c r="CO14" s="31">
        <f t="shared" ca="1" si="17"/>
        <v>0</v>
      </c>
      <c r="CP14" s="31">
        <f t="shared" ca="1" si="17"/>
        <v>0</v>
      </c>
      <c r="CQ14" s="31">
        <f t="shared" ca="1" si="17"/>
        <v>0</v>
      </c>
      <c r="CR14" s="31">
        <f t="shared" ca="1" si="17"/>
        <v>0</v>
      </c>
      <c r="CS14" s="31">
        <f t="shared" ca="1" si="17"/>
        <v>0</v>
      </c>
      <c r="CT14" s="31">
        <f t="shared" ca="1" si="17"/>
        <v>0</v>
      </c>
      <c r="CU14" s="31">
        <f t="shared" ca="1" si="22"/>
        <v>0</v>
      </c>
      <c r="CV14" s="31">
        <f t="shared" ca="1" si="22"/>
        <v>0</v>
      </c>
      <c r="CW14" s="31">
        <f t="shared" ca="1" si="22"/>
        <v>0</v>
      </c>
      <c r="CX14" s="31">
        <f t="shared" ca="1" si="22"/>
        <v>0</v>
      </c>
      <c r="CY14" s="33">
        <f t="shared" ca="1" si="22"/>
        <v>0</v>
      </c>
      <c r="CZ14" s="31">
        <f t="shared" ca="1" si="22"/>
        <v>0</v>
      </c>
      <c r="DA14" s="31">
        <f t="shared" ca="1" si="22"/>
        <v>0</v>
      </c>
      <c r="DB14" s="31">
        <f t="shared" ca="1" si="22"/>
        <v>0</v>
      </c>
      <c r="DC14" s="31">
        <f t="shared" ca="1" si="22"/>
        <v>0</v>
      </c>
      <c r="DD14" s="31">
        <f t="shared" ca="1" si="22"/>
        <v>0</v>
      </c>
      <c r="DE14" s="31">
        <f t="shared" ca="1" si="22"/>
        <v>0</v>
      </c>
      <c r="DF14" s="31">
        <f t="shared" ca="1" si="22"/>
        <v>0</v>
      </c>
      <c r="DG14" s="31">
        <f t="shared" ca="1" si="22"/>
        <v>0</v>
      </c>
      <c r="DH14" s="31">
        <f t="shared" ca="1" si="22"/>
        <v>0</v>
      </c>
      <c r="DI14" s="31">
        <f t="shared" ca="1" si="22"/>
        <v>0</v>
      </c>
      <c r="DJ14" s="31">
        <f t="shared" ca="1" si="22"/>
        <v>0</v>
      </c>
      <c r="DK14" s="33">
        <f t="shared" ca="1" si="23"/>
        <v>0</v>
      </c>
      <c r="DL14" s="31">
        <f t="shared" ca="1" si="23"/>
        <v>0</v>
      </c>
      <c r="DM14" s="31">
        <f t="shared" ca="1" si="23"/>
        <v>0</v>
      </c>
      <c r="DN14" s="31">
        <f t="shared" ca="1" si="23"/>
        <v>0</v>
      </c>
      <c r="DO14" s="31">
        <f t="shared" ca="1" si="23"/>
        <v>0</v>
      </c>
      <c r="DP14" s="31">
        <f t="shared" ca="1" si="23"/>
        <v>0</v>
      </c>
      <c r="DQ14" s="31">
        <f t="shared" ca="1" si="23"/>
        <v>0</v>
      </c>
      <c r="DR14" s="31">
        <f t="shared" ca="1" si="23"/>
        <v>0</v>
      </c>
      <c r="DS14" s="31">
        <f t="shared" ca="1" si="23"/>
        <v>0</v>
      </c>
      <c r="DT14" s="31">
        <f t="shared" ca="1" si="23"/>
        <v>0</v>
      </c>
      <c r="DU14" s="31">
        <f t="shared" ca="1" si="23"/>
        <v>0</v>
      </c>
      <c r="DV14" s="31">
        <f t="shared" ca="1" si="23"/>
        <v>0</v>
      </c>
      <c r="DW14" s="33">
        <f t="shared" ca="1" si="23"/>
        <v>0</v>
      </c>
      <c r="DX14" s="31">
        <f t="shared" ca="1" si="23"/>
        <v>0</v>
      </c>
      <c r="DY14" s="31">
        <f t="shared" ca="1" si="23"/>
        <v>0</v>
      </c>
      <c r="DZ14" s="31">
        <f t="shared" ca="1" si="23"/>
        <v>0</v>
      </c>
      <c r="EA14" s="31">
        <f t="shared" ca="1" si="24"/>
        <v>0</v>
      </c>
      <c r="EB14" s="31">
        <f t="shared" ca="1" si="24"/>
        <v>0</v>
      </c>
      <c r="EC14" s="31">
        <f t="shared" ca="1" si="24"/>
        <v>0</v>
      </c>
      <c r="ED14" s="31">
        <f t="shared" ca="1" si="24"/>
        <v>0</v>
      </c>
      <c r="EE14" s="31">
        <f t="shared" ca="1" si="24"/>
        <v>0</v>
      </c>
      <c r="EF14" s="31">
        <f t="shared" ca="1" si="24"/>
        <v>0</v>
      </c>
      <c r="EG14" s="31">
        <f t="shared" ca="1" si="24"/>
        <v>0</v>
      </c>
      <c r="EH14" s="31">
        <f t="shared" ca="1" si="24"/>
        <v>0</v>
      </c>
      <c r="EI14" s="33">
        <f t="shared" ca="1" si="24"/>
        <v>0</v>
      </c>
      <c r="EJ14" s="31">
        <f t="shared" ca="1" si="24"/>
        <v>0</v>
      </c>
      <c r="EK14" s="31">
        <f t="shared" ca="1" si="24"/>
        <v>0</v>
      </c>
      <c r="EL14" s="31">
        <f t="shared" ca="1" si="24"/>
        <v>0</v>
      </c>
      <c r="EM14" s="31">
        <f t="shared" ca="1" si="24"/>
        <v>0</v>
      </c>
      <c r="EN14" s="31">
        <f t="shared" ca="1" si="24"/>
        <v>0</v>
      </c>
      <c r="EO14" s="31">
        <f t="shared" ca="1" si="24"/>
        <v>0</v>
      </c>
      <c r="EP14" s="31">
        <f t="shared" ca="1" si="24"/>
        <v>0</v>
      </c>
      <c r="EQ14" s="31">
        <f t="shared" ca="1" si="18"/>
        <v>0</v>
      </c>
      <c r="ER14" s="31">
        <f t="shared" ca="1" si="18"/>
        <v>0</v>
      </c>
      <c r="ES14" s="31">
        <f t="shared" ca="1" si="14"/>
        <v>0</v>
      </c>
      <c r="ET14" s="31">
        <f t="shared" ca="1" si="14"/>
        <v>0</v>
      </c>
      <c r="EU14" s="33">
        <f t="shared" ca="1" si="14"/>
        <v>0</v>
      </c>
      <c r="EV14" s="31">
        <f t="shared" ca="1" si="14"/>
        <v>0</v>
      </c>
      <c r="EW14" s="31">
        <f t="shared" ca="1" si="14"/>
        <v>0</v>
      </c>
      <c r="EX14" s="31">
        <f t="shared" ca="1" si="14"/>
        <v>0</v>
      </c>
      <c r="EY14" s="31">
        <f t="shared" ca="1" si="14"/>
        <v>0</v>
      </c>
      <c r="EZ14" s="31">
        <f t="shared" ca="1" si="14"/>
        <v>0</v>
      </c>
      <c r="FA14" s="31">
        <f t="shared" ca="1" si="14"/>
        <v>0</v>
      </c>
      <c r="FB14" s="31">
        <f t="shared" ca="1" si="14"/>
        <v>0</v>
      </c>
      <c r="FC14" s="31">
        <f t="shared" ca="1" si="14"/>
        <v>0</v>
      </c>
      <c r="FD14" s="31">
        <f t="shared" ca="1" si="14"/>
        <v>0</v>
      </c>
      <c r="FE14" s="31">
        <f t="shared" ca="1" si="14"/>
        <v>0</v>
      </c>
      <c r="FF14" s="31">
        <f t="shared" ca="1" si="14"/>
        <v>0</v>
      </c>
      <c r="FG14" s="33">
        <f t="shared" ca="1" si="14"/>
        <v>0</v>
      </c>
      <c r="FH14" s="31">
        <f t="shared" ca="1" si="14"/>
        <v>0</v>
      </c>
      <c r="FI14" s="31">
        <f t="shared" ca="1" si="15"/>
        <v>0</v>
      </c>
      <c r="FJ14" s="31">
        <f t="shared" ca="1" si="15"/>
        <v>0</v>
      </c>
      <c r="FK14" s="31">
        <f t="shared" ca="1" si="15"/>
        <v>0</v>
      </c>
      <c r="FL14" s="31">
        <f t="shared" ca="1" si="15"/>
        <v>0</v>
      </c>
      <c r="FM14" s="31">
        <f t="shared" ca="1" si="15"/>
        <v>0</v>
      </c>
      <c r="FN14" s="31">
        <f t="shared" ca="1" si="15"/>
        <v>0</v>
      </c>
      <c r="FO14" s="31">
        <f t="shared" ca="1" si="15"/>
        <v>0</v>
      </c>
      <c r="FP14" s="31">
        <f t="shared" ca="1" si="15"/>
        <v>0</v>
      </c>
      <c r="FQ14" s="31">
        <f t="shared" ca="1" si="15"/>
        <v>0</v>
      </c>
      <c r="FR14" s="31">
        <f t="shared" ca="1" si="15"/>
        <v>0</v>
      </c>
      <c r="FS14" s="33">
        <f t="shared" ca="1" si="15"/>
        <v>0</v>
      </c>
      <c r="FT14" s="31">
        <f t="shared" ca="1" si="15"/>
        <v>0</v>
      </c>
      <c r="FU14" s="31">
        <f t="shared" ca="1" si="15"/>
        <v>0</v>
      </c>
      <c r="FV14" s="31">
        <f t="shared" ca="1" si="15"/>
        <v>0</v>
      </c>
      <c r="FW14" s="31">
        <f t="shared" ca="1" si="15"/>
        <v>0</v>
      </c>
      <c r="FX14" s="31">
        <f t="shared" ca="1" si="15"/>
        <v>0</v>
      </c>
      <c r="FY14" s="31">
        <f t="shared" ca="1" si="16"/>
        <v>0</v>
      </c>
      <c r="FZ14" s="31">
        <f t="shared" ca="1" si="16"/>
        <v>0</v>
      </c>
      <c r="GA14" s="31">
        <f t="shared" ca="1" si="16"/>
        <v>0</v>
      </c>
      <c r="GB14" s="31">
        <f t="shared" ca="1" si="16"/>
        <v>0</v>
      </c>
      <c r="GC14" s="31">
        <f t="shared" ca="1" si="16"/>
        <v>0</v>
      </c>
      <c r="GD14" s="31">
        <f t="shared" ca="1" si="16"/>
        <v>0</v>
      </c>
      <c r="GE14" s="33">
        <f t="shared" ca="1" si="16"/>
        <v>0</v>
      </c>
      <c r="GF14" s="31">
        <f t="shared" ca="1" si="16"/>
        <v>0</v>
      </c>
      <c r="GG14" s="31">
        <f t="shared" ca="1" si="7"/>
        <v>0</v>
      </c>
      <c r="GH14" s="31">
        <f t="shared" ca="1" si="7"/>
        <v>0</v>
      </c>
      <c r="GI14" s="31">
        <f t="shared" ca="1" si="7"/>
        <v>0</v>
      </c>
      <c r="GJ14" s="31">
        <f t="shared" ca="1" si="7"/>
        <v>0</v>
      </c>
      <c r="GK14" s="31">
        <f t="shared" ca="1" si="7"/>
        <v>0</v>
      </c>
      <c r="GL14" s="31">
        <f t="shared" ca="1" si="7"/>
        <v>0</v>
      </c>
      <c r="GM14" s="31">
        <f t="shared" ca="1" si="7"/>
        <v>0</v>
      </c>
      <c r="GN14" s="31">
        <f t="shared" ca="1" si="7"/>
        <v>0</v>
      </c>
      <c r="GO14" s="31">
        <f t="shared" ca="1" si="7"/>
        <v>0</v>
      </c>
      <c r="GP14" s="31">
        <f t="shared" ca="1" si="7"/>
        <v>0</v>
      </c>
      <c r="GQ14" s="31">
        <f t="shared" ca="1" si="25"/>
        <v>0</v>
      </c>
      <c r="GR14" s="31">
        <f t="shared" ca="1" si="25"/>
        <v>0</v>
      </c>
      <c r="GS14" s="31">
        <f t="shared" ca="1" si="25"/>
        <v>0</v>
      </c>
      <c r="GT14" s="31">
        <f t="shared" ca="1" si="25"/>
        <v>0</v>
      </c>
      <c r="GU14" s="31">
        <f t="shared" ca="1" si="25"/>
        <v>0</v>
      </c>
      <c r="GV14" s="31">
        <f t="shared" ca="1" si="25"/>
        <v>0</v>
      </c>
      <c r="GW14" s="31">
        <f t="shared" ca="1" si="25"/>
        <v>0</v>
      </c>
      <c r="GX14" s="31">
        <f t="shared" ca="1" si="25"/>
        <v>0</v>
      </c>
      <c r="GY14" s="31">
        <f t="shared" ca="1" si="25"/>
        <v>0</v>
      </c>
      <c r="GZ14" s="31">
        <f t="shared" ca="1" si="25"/>
        <v>0</v>
      </c>
      <c r="HA14" s="31">
        <f t="shared" ca="1" si="25"/>
        <v>0</v>
      </c>
      <c r="HB14" s="31">
        <f t="shared" ca="1" si="25"/>
        <v>0</v>
      </c>
      <c r="HC14" s="31">
        <f t="shared" ca="1" si="25"/>
        <v>0</v>
      </c>
      <c r="HD14" s="31">
        <f t="shared" ca="1" si="9"/>
        <v>0</v>
      </c>
      <c r="HE14" s="31">
        <f t="shared" ca="1" si="9"/>
        <v>0</v>
      </c>
      <c r="HF14" s="31">
        <f t="shared" ca="1" si="9"/>
        <v>0</v>
      </c>
      <c r="HG14" s="31">
        <f t="shared" ca="1" si="9"/>
        <v>0</v>
      </c>
      <c r="HH14" s="31">
        <f t="shared" ca="1" si="9"/>
        <v>0</v>
      </c>
      <c r="HI14" s="31">
        <f t="shared" ca="1" si="9"/>
        <v>0</v>
      </c>
      <c r="HJ14" s="31">
        <f t="shared" ca="1" si="9"/>
        <v>0</v>
      </c>
      <c r="HK14" s="31">
        <f t="shared" ca="1" si="9"/>
        <v>0</v>
      </c>
      <c r="HL14" s="31">
        <f t="shared" ca="1" si="9"/>
        <v>0</v>
      </c>
      <c r="HM14" s="31">
        <f t="shared" ca="1" si="9"/>
        <v>0</v>
      </c>
      <c r="HN14" s="31">
        <f t="shared" ca="1" si="9"/>
        <v>0</v>
      </c>
      <c r="HO14" s="31">
        <f t="shared" ca="1" si="9"/>
        <v>0</v>
      </c>
      <c r="HP14" s="31">
        <f t="shared" ca="1" si="9"/>
        <v>0</v>
      </c>
      <c r="HQ14" s="31">
        <f t="shared" ca="1" si="9"/>
        <v>0</v>
      </c>
      <c r="HR14" s="31">
        <f t="shared" ca="1" si="9"/>
        <v>0</v>
      </c>
    </row>
    <row r="15" spans="1:226" s="41" customFormat="1" ht="13" x14ac:dyDescent="0.3">
      <c r="A15" s="40" t="s">
        <v>13</v>
      </c>
      <c r="C15" s="100">
        <f t="shared" ca="1" si="10"/>
        <v>168.34000000000003</v>
      </c>
      <c r="D15" s="42">
        <f t="shared" ref="D15:S17" ca="1" si="26">SUM(INDIRECT(ADDRESS(ROW(),D$1)&amp;":"&amp;ADDRESS(ROW(),D$1+11)))</f>
        <v>158.51999999999998</v>
      </c>
      <c r="E15" s="42">
        <f t="shared" ca="1" si="26"/>
        <v>144.77500000000001</v>
      </c>
      <c r="F15" s="42">
        <f t="shared" ca="1" si="26"/>
        <v>195.16500000000005</v>
      </c>
      <c r="G15" s="42">
        <f t="shared" ca="1" si="26"/>
        <v>179.72500000000002</v>
      </c>
      <c r="H15" s="42">
        <f t="shared" ca="1" si="26"/>
        <v>198.19499999999996</v>
      </c>
      <c r="I15" s="42">
        <f t="shared" ca="1" si="26"/>
        <v>177.3</v>
      </c>
      <c r="J15" s="42">
        <f t="shared" ca="1" si="26"/>
        <v>212.04000000000008</v>
      </c>
      <c r="K15" s="42">
        <f t="shared" ca="1" si="26"/>
        <v>234.71</v>
      </c>
      <c r="L15" s="42">
        <f t="shared" ca="1" si="26"/>
        <v>220.535</v>
      </c>
      <c r="M15" s="42">
        <f t="shared" ca="1" si="26"/>
        <v>233.33870000000002</v>
      </c>
      <c r="N15" s="42">
        <f t="shared" ca="1" si="26"/>
        <v>229.25285000000005</v>
      </c>
      <c r="O15" s="42">
        <f t="shared" ca="1" si="26"/>
        <v>222.04245769431176</v>
      </c>
      <c r="P15" s="42">
        <f t="shared" ca="1" si="26"/>
        <v>240.25390714719933</v>
      </c>
      <c r="Q15" s="42">
        <f t="shared" ca="1" si="26"/>
        <v>243.94333585757715</v>
      </c>
      <c r="R15" s="42">
        <f t="shared" ca="1" si="26"/>
        <v>237.94840000000002</v>
      </c>
      <c r="S15" s="101">
        <f t="shared" ca="1" si="26"/>
        <v>254.39880000000005</v>
      </c>
      <c r="T15" s="42">
        <f t="shared" ca="1" si="2"/>
        <v>11.280000000000001</v>
      </c>
      <c r="U15" s="42">
        <f t="shared" ca="1" si="2"/>
        <v>11.280000000000001</v>
      </c>
      <c r="V15" s="42">
        <f t="shared" ca="1" si="2"/>
        <v>11.280000000000001</v>
      </c>
      <c r="W15" s="42">
        <f t="shared" ca="1" si="2"/>
        <v>11.280000000000001</v>
      </c>
      <c r="X15" s="42">
        <f t="shared" ca="1" si="2"/>
        <v>15.34</v>
      </c>
      <c r="Y15" s="42">
        <f t="shared" ca="1" si="2"/>
        <v>15.34</v>
      </c>
      <c r="Z15" s="42">
        <f t="shared" ca="1" si="2"/>
        <v>18.759999999999998</v>
      </c>
      <c r="AA15" s="42">
        <f t="shared" ca="1" si="2"/>
        <v>11.280000000000001</v>
      </c>
      <c r="AB15" s="42">
        <f t="shared" ca="1" si="2"/>
        <v>11.280000000000001</v>
      </c>
      <c r="AC15" s="42">
        <f t="shared" ca="1" si="2"/>
        <v>11.280000000000001</v>
      </c>
      <c r="AD15" s="42">
        <f t="shared" ca="1" si="2"/>
        <v>11.280000000000001</v>
      </c>
      <c r="AE15" s="42">
        <f t="shared" ca="1" si="2"/>
        <v>20.34</v>
      </c>
      <c r="AF15" s="42">
        <f t="shared" ca="1" si="2"/>
        <v>20.119999999999997</v>
      </c>
      <c r="AG15" s="42">
        <f t="shared" ca="1" si="2"/>
        <v>11.02</v>
      </c>
      <c r="AH15" s="42">
        <f t="shared" ca="1" si="2"/>
        <v>11.02</v>
      </c>
      <c r="AI15" s="42">
        <f t="shared" ca="1" si="2"/>
        <v>11.02</v>
      </c>
      <c r="AJ15" s="42">
        <f t="shared" ref="AJ15:AY17" ca="1" si="27">INDIRECT($A$1&amp;ADDRESS(MATCH(AJ$1,INDIRECT($A$1&amp;"C:C"),0),MATCH($A15,INDIRECT($A$1&amp;"2:2"),0)))</f>
        <v>13.12</v>
      </c>
      <c r="AK15" s="42">
        <f t="shared" ca="1" si="27"/>
        <v>11.02</v>
      </c>
      <c r="AL15" s="42">
        <f t="shared" ca="1" si="27"/>
        <v>11.02</v>
      </c>
      <c r="AM15" s="42">
        <f t="shared" ca="1" si="27"/>
        <v>11.02</v>
      </c>
      <c r="AN15" s="42">
        <f t="shared" ca="1" si="27"/>
        <v>17.920000000000002</v>
      </c>
      <c r="AO15" s="42">
        <f t="shared" ca="1" si="27"/>
        <v>17.91</v>
      </c>
      <c r="AP15" s="42">
        <f t="shared" ca="1" si="27"/>
        <v>17.91</v>
      </c>
      <c r="AQ15" s="42">
        <f t="shared" ca="1" si="27"/>
        <v>13.82</v>
      </c>
      <c r="AR15" s="42">
        <f t="shared" ca="1" si="27"/>
        <v>13.82</v>
      </c>
      <c r="AS15" s="42">
        <f t="shared" ca="1" si="27"/>
        <v>5.97</v>
      </c>
      <c r="AT15" s="42">
        <f t="shared" ca="1" si="27"/>
        <v>13.97</v>
      </c>
      <c r="AU15" s="42">
        <f t="shared" ca="1" si="27"/>
        <v>15.27</v>
      </c>
      <c r="AV15" s="42">
        <f t="shared" ca="1" si="27"/>
        <v>15.27</v>
      </c>
      <c r="AW15" s="42">
        <f t="shared" ca="1" si="27"/>
        <v>11.17</v>
      </c>
      <c r="AX15" s="42">
        <f t="shared" ca="1" si="27"/>
        <v>11.17</v>
      </c>
      <c r="AY15" s="42">
        <f t="shared" ca="1" si="27"/>
        <v>11.17</v>
      </c>
      <c r="AZ15" s="42">
        <f t="shared" ref="AZ15:BO17" ca="1" si="28">INDIRECT($A$1&amp;ADDRESS(MATCH(AZ$1,INDIRECT($A$1&amp;"C:C"),0),MATCH($A15,INDIRECT($A$1&amp;"2:2"),0)))</f>
        <v>12.085000000000001</v>
      </c>
      <c r="BA15" s="42">
        <f t="shared" ca="1" si="28"/>
        <v>11.17</v>
      </c>
      <c r="BB15" s="42">
        <f t="shared" ca="1" si="28"/>
        <v>11.17</v>
      </c>
      <c r="BC15" s="42">
        <f t="shared" ca="1" si="28"/>
        <v>11.17</v>
      </c>
      <c r="BD15" s="42">
        <f t="shared" ca="1" si="28"/>
        <v>11.71</v>
      </c>
      <c r="BE15" s="42">
        <f t="shared" ca="1" si="28"/>
        <v>11.71</v>
      </c>
      <c r="BF15" s="42">
        <f t="shared" ca="1" si="28"/>
        <v>11.71</v>
      </c>
      <c r="BG15" s="42">
        <f t="shared" ca="1" si="28"/>
        <v>22.615000000000002</v>
      </c>
      <c r="BH15" s="42">
        <f t="shared" ca="1" si="28"/>
        <v>20.77</v>
      </c>
      <c r="BI15" s="42">
        <f t="shared" ca="1" si="28"/>
        <v>15.770000000000001</v>
      </c>
      <c r="BJ15" s="42">
        <f t="shared" ca="1" si="28"/>
        <v>19.189999999999998</v>
      </c>
      <c r="BK15" s="42">
        <f t="shared" ca="1" si="28"/>
        <v>19.189999999999998</v>
      </c>
      <c r="BL15" s="42">
        <f t="shared" ca="1" si="28"/>
        <v>11.71</v>
      </c>
      <c r="BM15" s="42">
        <f t="shared" ca="1" si="28"/>
        <v>11.71</v>
      </c>
      <c r="BN15" s="42">
        <f t="shared" ca="1" si="28"/>
        <v>11.71</v>
      </c>
      <c r="BO15" s="42">
        <f t="shared" ca="1" si="28"/>
        <v>11.71</v>
      </c>
      <c r="BP15" s="42">
        <f t="shared" ref="BP15:CE17" ca="1" si="29">INDIRECT($A$1&amp;ADDRESS(MATCH(BP$1,INDIRECT($A$1&amp;"C:C"),0),MATCH($A15,INDIRECT($A$1&amp;"2:2"),0)))</f>
        <v>12.05</v>
      </c>
      <c r="BQ15" s="42">
        <f t="shared" ca="1" si="29"/>
        <v>19.37</v>
      </c>
      <c r="BR15" s="42">
        <f t="shared" ca="1" si="29"/>
        <v>19.37</v>
      </c>
      <c r="BS15" s="42">
        <f t="shared" ca="1" si="29"/>
        <v>19.37</v>
      </c>
      <c r="BT15" s="42">
        <f t="shared" ca="1" si="29"/>
        <v>14.865</v>
      </c>
      <c r="BU15" s="42">
        <f t="shared" ca="1" si="29"/>
        <v>14.865</v>
      </c>
      <c r="BV15" s="42">
        <f t="shared" ca="1" si="29"/>
        <v>15.09</v>
      </c>
      <c r="BW15" s="42">
        <f t="shared" ca="1" si="29"/>
        <v>16.09</v>
      </c>
      <c r="BX15" s="42">
        <f t="shared" ca="1" si="29"/>
        <v>16.09</v>
      </c>
      <c r="BY15" s="42">
        <f t="shared" ca="1" si="29"/>
        <v>15.09</v>
      </c>
      <c r="BZ15" s="42">
        <f t="shared" ca="1" si="29"/>
        <v>12.05</v>
      </c>
      <c r="CA15" s="42">
        <f t="shared" ca="1" si="29"/>
        <v>10.825000000000001</v>
      </c>
      <c r="CB15" s="42">
        <f t="shared" ca="1" si="29"/>
        <v>11.18</v>
      </c>
      <c r="CC15" s="42">
        <f t="shared" ca="1" si="29"/>
        <v>22.63</v>
      </c>
      <c r="CD15" s="42">
        <f t="shared" ca="1" si="29"/>
        <v>11.579999999999998</v>
      </c>
      <c r="CE15" s="42">
        <f t="shared" ca="1" si="29"/>
        <v>18.579999999999998</v>
      </c>
      <c r="CF15" s="42">
        <f t="shared" ref="CF15:CU17" ca="1" si="30">INDIRECT($A$1&amp;ADDRESS(MATCH(CF$1,INDIRECT($A$1&amp;"C:C"),0),MATCH($A15,INDIRECT($A$1&amp;"2:2"),0)))</f>
        <v>22.58</v>
      </c>
      <c r="CG15" s="42">
        <f t="shared" ca="1" si="30"/>
        <v>19.529999999999998</v>
      </c>
      <c r="CH15" s="42">
        <f t="shared" ca="1" si="30"/>
        <v>19.529999999999998</v>
      </c>
      <c r="CI15" s="42">
        <f t="shared" ca="1" si="30"/>
        <v>14.815</v>
      </c>
      <c r="CJ15" s="42">
        <f t="shared" ca="1" si="30"/>
        <v>12.129999999999999</v>
      </c>
      <c r="CK15" s="42">
        <f t="shared" ca="1" si="30"/>
        <v>12.129999999999999</v>
      </c>
      <c r="CL15" s="42">
        <f t="shared" ca="1" si="30"/>
        <v>12.129999999999999</v>
      </c>
      <c r="CM15" s="42">
        <f t="shared" ca="1" si="30"/>
        <v>12.129999999999999</v>
      </c>
      <c r="CN15" s="42">
        <f t="shared" ca="1" si="30"/>
        <v>16.88</v>
      </c>
      <c r="CO15" s="42">
        <f t="shared" ca="1" si="30"/>
        <v>16.88</v>
      </c>
      <c r="CP15" s="42">
        <f t="shared" ca="1" si="30"/>
        <v>20.88</v>
      </c>
      <c r="CQ15" s="42">
        <f t="shared" ca="1" si="30"/>
        <v>23.88</v>
      </c>
      <c r="CR15" s="42">
        <f t="shared" ca="1" si="30"/>
        <v>12.879999999999999</v>
      </c>
      <c r="CS15" s="42">
        <f t="shared" ca="1" si="30"/>
        <v>11.44</v>
      </c>
      <c r="CT15" s="42">
        <f t="shared" ca="1" si="30"/>
        <v>12.14</v>
      </c>
      <c r="CU15" s="42">
        <f t="shared" ca="1" si="30"/>
        <v>12.879999999999999</v>
      </c>
      <c r="CV15" s="42">
        <f t="shared" ref="CV15:DK17" ca="1" si="31">INDIRECT($A$1&amp;ADDRESS(MATCH(CV$1,INDIRECT($A$1&amp;"C:C"),0),MATCH($A15,INDIRECT($A$1&amp;"2:2"),0)))</f>
        <v>12.879999999999999</v>
      </c>
      <c r="CW15" s="42">
        <f t="shared" ca="1" si="31"/>
        <v>12.879999999999999</v>
      </c>
      <c r="CX15" s="42">
        <f t="shared" ca="1" si="31"/>
        <v>12.879999999999999</v>
      </c>
      <c r="CY15" s="42">
        <f t="shared" ca="1" si="31"/>
        <v>12.879999999999999</v>
      </c>
      <c r="CZ15" s="42">
        <f t="shared" ca="1" si="31"/>
        <v>17.520000000000003</v>
      </c>
      <c r="DA15" s="42">
        <f t="shared" ca="1" si="31"/>
        <v>17.520000000000003</v>
      </c>
      <c r="DB15" s="42">
        <f t="shared" ca="1" si="31"/>
        <v>17.520000000000003</v>
      </c>
      <c r="DC15" s="42">
        <f t="shared" ca="1" si="31"/>
        <v>17.520000000000003</v>
      </c>
      <c r="DD15" s="42">
        <f t="shared" ca="1" si="31"/>
        <v>17.520000000000003</v>
      </c>
      <c r="DE15" s="42">
        <f t="shared" ca="1" si="31"/>
        <v>17.520000000000003</v>
      </c>
      <c r="DF15" s="42">
        <f t="shared" ca="1" si="31"/>
        <v>17.520000000000003</v>
      </c>
      <c r="DG15" s="42">
        <f t="shared" ca="1" si="31"/>
        <v>17.520000000000003</v>
      </c>
      <c r="DH15" s="42">
        <f t="shared" ca="1" si="31"/>
        <v>17.520000000000003</v>
      </c>
      <c r="DI15" s="42">
        <f t="shared" ca="1" si="31"/>
        <v>17.520000000000003</v>
      </c>
      <c r="DJ15" s="42">
        <f t="shared" ca="1" si="31"/>
        <v>17.520000000000003</v>
      </c>
      <c r="DK15" s="42">
        <f t="shared" ca="1" si="31"/>
        <v>17.520000000000003</v>
      </c>
      <c r="DL15" s="42">
        <f t="shared" ref="DL15:EA17" ca="1" si="32">INDIRECT($A$1&amp;ADDRESS(MATCH(DL$1,INDIRECT($A$1&amp;"C:C"),0),MATCH($A15,INDIRECT($A$1&amp;"2:2"),0)))</f>
        <v>18.12</v>
      </c>
      <c r="DM15" s="42">
        <f t="shared" ca="1" si="32"/>
        <v>18.12</v>
      </c>
      <c r="DN15" s="42">
        <f t="shared" ca="1" si="32"/>
        <v>18.12</v>
      </c>
      <c r="DO15" s="42">
        <f t="shared" ca="1" si="32"/>
        <v>28.560000000000002</v>
      </c>
      <c r="DP15" s="42">
        <f t="shared" ca="1" si="32"/>
        <v>23.12</v>
      </c>
      <c r="DQ15" s="42">
        <f t="shared" ca="1" si="32"/>
        <v>18.12</v>
      </c>
      <c r="DR15" s="42">
        <f t="shared" ca="1" si="32"/>
        <v>18.12</v>
      </c>
      <c r="DS15" s="42">
        <f t="shared" ca="1" si="32"/>
        <v>18.12</v>
      </c>
      <c r="DT15" s="42">
        <f t="shared" ca="1" si="32"/>
        <v>18.12</v>
      </c>
      <c r="DU15" s="42">
        <f t="shared" ca="1" si="32"/>
        <v>18.12</v>
      </c>
      <c r="DV15" s="42">
        <f t="shared" ca="1" si="32"/>
        <v>18.12</v>
      </c>
      <c r="DW15" s="42">
        <f t="shared" ca="1" si="32"/>
        <v>18.12</v>
      </c>
      <c r="DX15" s="42">
        <f t="shared" ca="1" si="32"/>
        <v>18.73</v>
      </c>
      <c r="DY15" s="42">
        <f t="shared" ca="1" si="32"/>
        <v>18.73</v>
      </c>
      <c r="DZ15" s="42">
        <f t="shared" ca="1" si="32"/>
        <v>18.73</v>
      </c>
      <c r="EA15" s="42">
        <f t="shared" ca="1" si="32"/>
        <v>18.73</v>
      </c>
      <c r="EB15" s="42">
        <f t="shared" ref="EB15:EQ17" ca="1" si="33">INDIRECT($A$1&amp;ADDRESS(MATCH(EB$1,INDIRECT($A$1&amp;"C:C"),0),MATCH($A15,INDIRECT($A$1&amp;"2:2"),0)))</f>
        <v>18.73</v>
      </c>
      <c r="EC15" s="42">
        <f t="shared" ca="1" si="33"/>
        <v>13.730000000000002</v>
      </c>
      <c r="ED15" s="42">
        <f t="shared" ca="1" si="33"/>
        <v>17.115000000000002</v>
      </c>
      <c r="EE15" s="42">
        <f t="shared" ca="1" si="33"/>
        <v>18.73</v>
      </c>
      <c r="EF15" s="42">
        <f t="shared" ca="1" si="33"/>
        <v>18.73</v>
      </c>
      <c r="EG15" s="42">
        <f t="shared" ca="1" si="33"/>
        <v>18.73</v>
      </c>
      <c r="EH15" s="42">
        <f t="shared" ca="1" si="33"/>
        <v>18.73</v>
      </c>
      <c r="EI15" s="42">
        <f t="shared" ca="1" si="33"/>
        <v>18.78</v>
      </c>
      <c r="EJ15" s="43">
        <f t="shared" ca="1" si="33"/>
        <v>19.509999999999998</v>
      </c>
      <c r="EK15" s="42">
        <f t="shared" ca="1" si="33"/>
        <v>19.509999999999998</v>
      </c>
      <c r="EL15" s="42">
        <f t="shared" ca="1" si="33"/>
        <v>19.509999999999998</v>
      </c>
      <c r="EM15" s="42">
        <f t="shared" ca="1" si="33"/>
        <v>20.754999999999999</v>
      </c>
      <c r="EN15" s="42">
        <f t="shared" ca="1" si="33"/>
        <v>17.754999999999999</v>
      </c>
      <c r="EO15" s="42">
        <f t="shared" ca="1" si="33"/>
        <v>17.754999999999999</v>
      </c>
      <c r="EP15" s="42">
        <f t="shared" ca="1" si="33"/>
        <v>24</v>
      </c>
      <c r="EQ15" s="42">
        <f t="shared" ca="1" si="33"/>
        <v>22.509999999999998</v>
      </c>
      <c r="ER15" s="42">
        <f t="shared" ref="ER15:ER17" ca="1" si="34">INDIRECT($A$1&amp;ADDRESS(MATCH(ER$1,INDIRECT($A$1&amp;"C:C"),0),MATCH($A15,INDIRECT($A$1&amp;"2:2"),0)))</f>
        <v>15.51</v>
      </c>
      <c r="ES15" s="42">
        <f t="shared" ca="1" si="5"/>
        <v>19.509999999999998</v>
      </c>
      <c r="ET15" s="42">
        <f t="shared" ca="1" si="5"/>
        <v>22</v>
      </c>
      <c r="EU15" s="44">
        <f t="shared" ca="1" si="5"/>
        <v>19.54</v>
      </c>
      <c r="EV15" s="42">
        <f t="shared" ca="1" si="5"/>
        <v>17.667899999999999</v>
      </c>
      <c r="EW15" s="42">
        <f t="shared" ca="1" si="5"/>
        <v>18.667900000000003</v>
      </c>
      <c r="EX15" s="42">
        <f t="shared" ca="1" si="5"/>
        <v>17.667899999999999</v>
      </c>
      <c r="EY15" s="42">
        <f t="shared" ca="1" si="5"/>
        <v>17.667899999999999</v>
      </c>
      <c r="EZ15" s="42">
        <f t="shared" ca="1" si="5"/>
        <v>19.667900000000003</v>
      </c>
      <c r="FA15" s="42">
        <f t="shared" ca="1" si="5"/>
        <v>19.532900000000001</v>
      </c>
      <c r="FB15" s="42">
        <f t="shared" ca="1" si="5"/>
        <v>17.667899999999999</v>
      </c>
      <c r="FC15" s="42">
        <f t="shared" ca="1" si="5"/>
        <v>19.532900000000001</v>
      </c>
      <c r="FD15" s="42">
        <f t="shared" ca="1" si="5"/>
        <v>19.532900000000001</v>
      </c>
      <c r="FE15" s="42">
        <f t="shared" ca="1" si="5"/>
        <v>22.667900000000003</v>
      </c>
      <c r="FF15" s="42">
        <f t="shared" ca="1" si="5"/>
        <v>20.802900000000001</v>
      </c>
      <c r="FG15" s="44">
        <f t="shared" ca="1" si="5"/>
        <v>18.667900000000003</v>
      </c>
      <c r="FH15" s="42">
        <f t="shared" ca="1" si="5"/>
        <v>17.837250000000001</v>
      </c>
      <c r="FI15" s="42">
        <f t="shared" ca="1" si="6"/>
        <v>17.837250000000001</v>
      </c>
      <c r="FJ15" s="42">
        <f t="shared" ca="1" si="6"/>
        <v>17.837250000000001</v>
      </c>
      <c r="FK15" s="42">
        <f t="shared" ca="1" si="6"/>
        <v>17.837250000000001</v>
      </c>
      <c r="FL15" s="42">
        <f t="shared" ca="1" si="6"/>
        <v>17.837250000000001</v>
      </c>
      <c r="FM15" s="42">
        <f t="shared" ca="1" si="6"/>
        <v>17.837250000000001</v>
      </c>
      <c r="FN15" s="42">
        <f t="shared" ca="1" si="6"/>
        <v>17.837250000000001</v>
      </c>
      <c r="FO15" s="42">
        <f t="shared" ca="1" si="6"/>
        <v>17.837250000000001</v>
      </c>
      <c r="FP15" s="42">
        <f t="shared" ca="1" si="6"/>
        <v>21.045650000000002</v>
      </c>
      <c r="FQ15" s="42">
        <f t="shared" ca="1" si="6"/>
        <v>20.045650000000002</v>
      </c>
      <c r="FR15" s="42">
        <f t="shared" ca="1" si="6"/>
        <v>20.045650000000002</v>
      </c>
      <c r="FS15" s="44">
        <f t="shared" ca="1" si="6"/>
        <v>20.045650000000002</v>
      </c>
      <c r="FT15" s="42">
        <f t="shared" ca="1" si="6"/>
        <v>13.276280000000003</v>
      </c>
      <c r="FU15" s="42">
        <f t="shared" ca="1" si="6"/>
        <v>19.186940008684321</v>
      </c>
      <c r="FV15" s="42">
        <f t="shared" ca="1" si="6"/>
        <v>19.210387685627442</v>
      </c>
      <c r="FW15" s="42">
        <f t="shared" ca="1" si="6"/>
        <v>15.252560000000003</v>
      </c>
      <c r="FX15" s="42">
        <f t="shared" ref="FX15:GF17" ca="1" si="35">INDIRECT($A$1&amp;ADDRESS(MATCH(FX$1,INDIRECT($A$1&amp;"C:C"),0),MATCH($A15,INDIRECT($A$1&amp;"2:2"),0)))</f>
        <v>18.252560000000003</v>
      </c>
      <c r="FY15" s="42">
        <f t="shared" ca="1" si="35"/>
        <v>15.252560000000003</v>
      </c>
      <c r="FZ15" s="42">
        <f t="shared" ca="1" si="35"/>
        <v>21.252560000000003</v>
      </c>
      <c r="GA15" s="42">
        <f t="shared" ca="1" si="35"/>
        <v>21.303906070343039</v>
      </c>
      <c r="GB15" s="42">
        <f t="shared" ca="1" si="35"/>
        <v>21.327353747286139</v>
      </c>
      <c r="GC15" s="42">
        <f t="shared" ca="1" si="35"/>
        <v>21.35080142422926</v>
      </c>
      <c r="GD15" s="42">
        <f t="shared" ca="1" si="35"/>
        <v>21.374249101172396</v>
      </c>
      <c r="GE15" s="42">
        <f t="shared" ca="1" si="35"/>
        <v>21.39769677811551</v>
      </c>
      <c r="GF15" s="42">
        <f t="shared" ca="1" si="35"/>
        <v>21.139772331741213</v>
      </c>
      <c r="GG15" s="42">
        <f t="shared" ca="1" si="7"/>
        <v>21.16322000868432</v>
      </c>
      <c r="GH15" s="42">
        <f t="shared" ca="1" si="7"/>
        <v>21.186667685627441</v>
      </c>
      <c r="GI15" s="42">
        <f t="shared" ca="1" si="7"/>
        <v>21.210115362570562</v>
      </c>
      <c r="GJ15" s="42">
        <f t="shared" ca="1" si="7"/>
        <v>21.233563039513683</v>
      </c>
      <c r="GK15" s="42">
        <f t="shared" ca="1" si="7"/>
        <v>15.252560000000003</v>
      </c>
      <c r="GL15" s="42">
        <f t="shared" ca="1" si="7"/>
        <v>19.252560000000003</v>
      </c>
      <c r="GM15" s="42">
        <f t="shared" ca="1" si="7"/>
        <v>21.303906070343039</v>
      </c>
      <c r="GN15" s="42">
        <f t="shared" ca="1" si="7"/>
        <v>21.327353747286139</v>
      </c>
      <c r="GO15" s="42">
        <f t="shared" ca="1" si="7"/>
        <v>21.35080142422926</v>
      </c>
      <c r="GP15" s="42">
        <f t="shared" ca="1" si="7"/>
        <v>21.374249101172396</v>
      </c>
      <c r="GQ15" s="42">
        <f t="shared" ca="1" si="8"/>
        <v>19.42141677811551</v>
      </c>
      <c r="GR15" s="42">
        <f t="shared" ca="1" si="8"/>
        <v>19.42141677811551</v>
      </c>
      <c r="GS15" s="42">
        <f t="shared" ca="1" si="8"/>
        <v>21.39769677811551</v>
      </c>
      <c r="GT15" s="42">
        <f t="shared" ca="1" si="8"/>
        <v>21.39769677811551</v>
      </c>
      <c r="GU15" s="42">
        <f t="shared" ca="1" si="8"/>
        <v>19.833200000000001</v>
      </c>
      <c r="GV15" s="42">
        <f t="shared" ca="1" si="8"/>
        <v>19.833200000000001</v>
      </c>
      <c r="GW15" s="42">
        <f t="shared" ca="1" si="8"/>
        <v>19.833200000000001</v>
      </c>
      <c r="GX15" s="42">
        <f t="shared" ca="1" si="8"/>
        <v>19.833200000000001</v>
      </c>
      <c r="GY15" s="42">
        <f t="shared" ca="1" si="8"/>
        <v>19.833200000000001</v>
      </c>
      <c r="GZ15" s="42">
        <f t="shared" ca="1" si="8"/>
        <v>19.833200000000001</v>
      </c>
      <c r="HA15" s="42">
        <f t="shared" ca="1" si="8"/>
        <v>19.833200000000001</v>
      </c>
      <c r="HB15" s="42">
        <f t="shared" ca="1" si="8"/>
        <v>19.833200000000001</v>
      </c>
      <c r="HC15" s="42">
        <f t="shared" ca="1" si="8"/>
        <v>19.833200000000001</v>
      </c>
      <c r="HD15" s="42">
        <f t="shared" ca="1" si="9"/>
        <v>19.833200000000001</v>
      </c>
      <c r="HE15" s="42">
        <f t="shared" ca="1" si="9"/>
        <v>19.833200000000001</v>
      </c>
      <c r="HF15" s="42">
        <f t="shared" ca="1" si="9"/>
        <v>19.783199999999997</v>
      </c>
      <c r="HG15" s="42">
        <f t="shared" ca="1" si="9"/>
        <v>21.1999</v>
      </c>
      <c r="HH15" s="42">
        <f t="shared" ca="1" si="9"/>
        <v>21.1999</v>
      </c>
      <c r="HI15" s="42">
        <f t="shared" ca="1" si="9"/>
        <v>21.1999</v>
      </c>
      <c r="HJ15" s="42">
        <f t="shared" ca="1" si="9"/>
        <v>21.1999</v>
      </c>
      <c r="HK15" s="42">
        <f t="shared" ca="1" si="9"/>
        <v>21.1999</v>
      </c>
      <c r="HL15" s="42">
        <f t="shared" ca="1" si="9"/>
        <v>21.1999</v>
      </c>
      <c r="HM15" s="42">
        <f t="shared" ca="1" si="9"/>
        <v>21.1999</v>
      </c>
      <c r="HN15" s="42">
        <f t="shared" ca="1" si="9"/>
        <v>21.1999</v>
      </c>
      <c r="HO15" s="42">
        <f t="shared" ca="1" si="9"/>
        <v>21.1999</v>
      </c>
      <c r="HP15" s="42">
        <f t="shared" ca="1" si="9"/>
        <v>21.1999</v>
      </c>
      <c r="HQ15" s="42">
        <f t="shared" ca="1" si="9"/>
        <v>21.1999</v>
      </c>
      <c r="HR15" s="42">
        <f t="shared" ca="1" si="9"/>
        <v>21.1999</v>
      </c>
    </row>
    <row r="16" spans="1:226" s="90" customFormat="1" ht="13" x14ac:dyDescent="0.3">
      <c r="A16" s="85" t="s">
        <v>149</v>
      </c>
      <c r="B16" s="86"/>
      <c r="C16" s="104">
        <f t="shared" ca="1" si="10"/>
        <v>145.36000000000001</v>
      </c>
      <c r="D16" s="87">
        <f t="shared" ca="1" si="26"/>
        <v>133</v>
      </c>
      <c r="E16" s="87">
        <f t="shared" ca="1" si="26"/>
        <v>117.40000000000002</v>
      </c>
      <c r="F16" s="87">
        <f t="shared" ca="1" si="26"/>
        <v>165.18000000000006</v>
      </c>
      <c r="G16" s="87">
        <f t="shared" ca="1" si="26"/>
        <v>153.45999999999998</v>
      </c>
      <c r="H16" s="87">
        <f t="shared" ca="1" si="26"/>
        <v>163.19999999999999</v>
      </c>
      <c r="I16" s="87">
        <f t="shared" ca="1" si="26"/>
        <v>144.5</v>
      </c>
      <c r="J16" s="87">
        <f t="shared" ca="1" si="26"/>
        <v>175.50000000000003</v>
      </c>
      <c r="K16" s="87">
        <f t="shared" ca="1" si="26"/>
        <v>193.5</v>
      </c>
      <c r="L16" s="87">
        <f t="shared" ca="1" si="26"/>
        <v>182.55</v>
      </c>
      <c r="M16" s="87">
        <f t="shared" ca="1" si="26"/>
        <v>193.43869999999998</v>
      </c>
      <c r="N16" s="87">
        <f t="shared" ca="1" si="26"/>
        <v>187.36304999999996</v>
      </c>
      <c r="O16" s="87">
        <f t="shared" ca="1" si="26"/>
        <v>181.15561769431176</v>
      </c>
      <c r="P16" s="87">
        <f t="shared" ca="1" si="26"/>
        <v>192.82318714719935</v>
      </c>
      <c r="Q16" s="87">
        <f t="shared" ca="1" si="26"/>
        <v>200.46517585757715</v>
      </c>
      <c r="R16" s="87">
        <f t="shared" ca="1" si="26"/>
        <v>196.94920000000008</v>
      </c>
      <c r="S16" s="105">
        <f t="shared" ca="1" si="26"/>
        <v>212.39880000000005</v>
      </c>
      <c r="T16" s="87">
        <f t="shared" ca="1" si="2"/>
        <v>9.4</v>
      </c>
      <c r="U16" s="87">
        <f t="shared" ca="1" si="2"/>
        <v>9.4</v>
      </c>
      <c r="V16" s="87">
        <f t="shared" ca="1" si="2"/>
        <v>9.4</v>
      </c>
      <c r="W16" s="87">
        <f t="shared" ca="1" si="2"/>
        <v>9.4</v>
      </c>
      <c r="X16" s="87">
        <f t="shared" ca="1" si="2"/>
        <v>13.46</v>
      </c>
      <c r="Y16" s="87">
        <f t="shared" ca="1" si="2"/>
        <v>13.46</v>
      </c>
      <c r="Z16" s="87">
        <f t="shared" ca="1" si="2"/>
        <v>16.88</v>
      </c>
      <c r="AA16" s="87">
        <f t="shared" ca="1" si="2"/>
        <v>9.4</v>
      </c>
      <c r="AB16" s="87">
        <f t="shared" ca="1" si="2"/>
        <v>9.4</v>
      </c>
      <c r="AC16" s="87">
        <f t="shared" ca="1" si="2"/>
        <v>9.4</v>
      </c>
      <c r="AD16" s="87">
        <f t="shared" ca="1" si="2"/>
        <v>9.4</v>
      </c>
      <c r="AE16" s="88">
        <f t="shared" ca="1" si="2"/>
        <v>18.46</v>
      </c>
      <c r="AF16" s="87">
        <f t="shared" ca="1" si="2"/>
        <v>18.099999999999998</v>
      </c>
      <c r="AG16" s="87">
        <f t="shared" ca="1" si="2"/>
        <v>9</v>
      </c>
      <c r="AH16" s="87">
        <f t="shared" ca="1" si="2"/>
        <v>9</v>
      </c>
      <c r="AI16" s="87">
        <f t="shared" ca="1" si="2"/>
        <v>9</v>
      </c>
      <c r="AJ16" s="87">
        <f t="shared" ca="1" si="27"/>
        <v>11.1</v>
      </c>
      <c r="AK16" s="87">
        <f t="shared" ca="1" si="27"/>
        <v>9</v>
      </c>
      <c r="AL16" s="87">
        <f t="shared" ca="1" si="27"/>
        <v>9</v>
      </c>
      <c r="AM16" s="87">
        <f t="shared" ca="1" si="27"/>
        <v>9</v>
      </c>
      <c r="AN16" s="87">
        <f t="shared" ca="1" si="27"/>
        <v>15.9</v>
      </c>
      <c r="AO16" s="87">
        <f t="shared" ca="1" si="27"/>
        <v>13.9</v>
      </c>
      <c r="AP16" s="87">
        <f t="shared" ca="1" si="27"/>
        <v>16.899999999999999</v>
      </c>
      <c r="AQ16" s="88">
        <f t="shared" ca="1" si="27"/>
        <v>11.8</v>
      </c>
      <c r="AR16" s="87">
        <f t="shared" ca="1" si="27"/>
        <v>11.8</v>
      </c>
      <c r="AS16" s="87">
        <f t="shared" ca="1" si="27"/>
        <v>3.8</v>
      </c>
      <c r="AT16" s="87">
        <f t="shared" ca="1" si="27"/>
        <v>11.8</v>
      </c>
      <c r="AU16" s="87">
        <f t="shared" ca="1" si="27"/>
        <v>13.1</v>
      </c>
      <c r="AV16" s="87">
        <f t="shared" ca="1" si="27"/>
        <v>13.1</v>
      </c>
      <c r="AW16" s="87">
        <f t="shared" ca="1" si="27"/>
        <v>9</v>
      </c>
      <c r="AX16" s="87">
        <f t="shared" ca="1" si="27"/>
        <v>9</v>
      </c>
      <c r="AY16" s="87">
        <f t="shared" ca="1" si="27"/>
        <v>9</v>
      </c>
      <c r="AZ16" s="87">
        <f t="shared" ca="1" si="28"/>
        <v>9</v>
      </c>
      <c r="BA16" s="87">
        <f t="shared" ca="1" si="28"/>
        <v>9</v>
      </c>
      <c r="BB16" s="87">
        <f t="shared" ca="1" si="28"/>
        <v>9</v>
      </c>
      <c r="BC16" s="89">
        <f t="shared" ca="1" si="28"/>
        <v>9</v>
      </c>
      <c r="BD16" s="87">
        <f t="shared" ca="1" si="28"/>
        <v>9.4</v>
      </c>
      <c r="BE16" s="87">
        <f t="shared" ca="1" si="28"/>
        <v>9.4</v>
      </c>
      <c r="BF16" s="87">
        <f t="shared" ca="1" si="28"/>
        <v>9.4</v>
      </c>
      <c r="BG16" s="87">
        <f t="shared" ca="1" si="28"/>
        <v>18.46</v>
      </c>
      <c r="BH16" s="87">
        <f t="shared" ca="1" si="28"/>
        <v>18.46</v>
      </c>
      <c r="BI16" s="87">
        <f t="shared" ca="1" si="28"/>
        <v>13.46</v>
      </c>
      <c r="BJ16" s="87">
        <f t="shared" ca="1" si="28"/>
        <v>16.88</v>
      </c>
      <c r="BK16" s="87">
        <f t="shared" ca="1" si="28"/>
        <v>16.88</v>
      </c>
      <c r="BL16" s="87">
        <f t="shared" ca="1" si="28"/>
        <v>9.4</v>
      </c>
      <c r="BM16" s="87">
        <f t="shared" ca="1" si="28"/>
        <v>9.4</v>
      </c>
      <c r="BN16" s="87">
        <f t="shared" ca="1" si="28"/>
        <v>9.4</v>
      </c>
      <c r="BO16" s="89">
        <f t="shared" ca="1" si="28"/>
        <v>9.4</v>
      </c>
      <c r="BP16" s="87">
        <f t="shared" ca="1" si="29"/>
        <v>9.6000000000000014</v>
      </c>
      <c r="BQ16" s="87">
        <f t="shared" ca="1" si="29"/>
        <v>16.920000000000002</v>
      </c>
      <c r="BR16" s="87">
        <f t="shared" ca="1" si="29"/>
        <v>16.920000000000002</v>
      </c>
      <c r="BS16" s="87">
        <f t="shared" ca="1" si="29"/>
        <v>16.920000000000002</v>
      </c>
      <c r="BT16" s="87">
        <f t="shared" ca="1" si="29"/>
        <v>13.64</v>
      </c>
      <c r="BU16" s="87">
        <f t="shared" ca="1" si="29"/>
        <v>13.64</v>
      </c>
      <c r="BV16" s="87">
        <f t="shared" ca="1" si="29"/>
        <v>12.64</v>
      </c>
      <c r="BW16" s="87">
        <f t="shared" ca="1" si="29"/>
        <v>13.64</v>
      </c>
      <c r="BX16" s="87">
        <f t="shared" ca="1" si="29"/>
        <v>13.64</v>
      </c>
      <c r="BY16" s="87">
        <f t="shared" ca="1" si="29"/>
        <v>12.64</v>
      </c>
      <c r="BZ16" s="87">
        <f t="shared" ca="1" si="29"/>
        <v>9.6000000000000014</v>
      </c>
      <c r="CA16" s="89">
        <f t="shared" ca="1" si="29"/>
        <v>9.6000000000000014</v>
      </c>
      <c r="CB16" s="87">
        <f t="shared" ca="1" si="29"/>
        <v>8.5500000000000007</v>
      </c>
      <c r="CC16" s="87">
        <f t="shared" ca="1" si="29"/>
        <v>20</v>
      </c>
      <c r="CD16" s="87">
        <f t="shared" ca="1" si="29"/>
        <v>8.9499999999999993</v>
      </c>
      <c r="CE16" s="87">
        <f t="shared" ca="1" si="29"/>
        <v>15.95</v>
      </c>
      <c r="CF16" s="87">
        <f t="shared" ca="1" si="30"/>
        <v>19.95</v>
      </c>
      <c r="CG16" s="87">
        <f t="shared" ca="1" si="30"/>
        <v>16.899999999999999</v>
      </c>
      <c r="CH16" s="87">
        <f t="shared" ca="1" si="30"/>
        <v>16.899999999999999</v>
      </c>
      <c r="CI16" s="87">
        <f t="shared" ca="1" si="30"/>
        <v>9.5</v>
      </c>
      <c r="CJ16" s="87">
        <f t="shared" ca="1" si="30"/>
        <v>9.5</v>
      </c>
      <c r="CK16" s="87">
        <f t="shared" ca="1" si="30"/>
        <v>9.5</v>
      </c>
      <c r="CL16" s="87">
        <f t="shared" ca="1" si="30"/>
        <v>9.5</v>
      </c>
      <c r="CM16" s="89">
        <f t="shared" ca="1" si="30"/>
        <v>9.5</v>
      </c>
      <c r="CN16" s="87">
        <f t="shared" ca="1" si="30"/>
        <v>14</v>
      </c>
      <c r="CO16" s="87">
        <f t="shared" ca="1" si="30"/>
        <v>14</v>
      </c>
      <c r="CP16" s="87">
        <f t="shared" ca="1" si="30"/>
        <v>18</v>
      </c>
      <c r="CQ16" s="87">
        <f t="shared" ca="1" si="30"/>
        <v>21</v>
      </c>
      <c r="CR16" s="87">
        <f t="shared" ca="1" si="30"/>
        <v>10</v>
      </c>
      <c r="CS16" s="87">
        <f t="shared" ca="1" si="30"/>
        <v>10</v>
      </c>
      <c r="CT16" s="87">
        <f t="shared" ca="1" si="30"/>
        <v>10</v>
      </c>
      <c r="CU16" s="87">
        <f t="shared" ca="1" si="30"/>
        <v>10</v>
      </c>
      <c r="CV16" s="87">
        <f t="shared" ca="1" si="31"/>
        <v>10</v>
      </c>
      <c r="CW16" s="87">
        <f t="shared" ca="1" si="31"/>
        <v>10</v>
      </c>
      <c r="CX16" s="87">
        <f t="shared" ca="1" si="31"/>
        <v>10</v>
      </c>
      <c r="CY16" s="89">
        <f t="shared" ca="1" si="31"/>
        <v>10</v>
      </c>
      <c r="CZ16" s="87">
        <f t="shared" ca="1" si="31"/>
        <v>14.500000000000002</v>
      </c>
      <c r="DA16" s="87">
        <f t="shared" ca="1" si="31"/>
        <v>14.500000000000002</v>
      </c>
      <c r="DB16" s="87">
        <f t="shared" ca="1" si="31"/>
        <v>14.500000000000002</v>
      </c>
      <c r="DC16" s="87">
        <f t="shared" ca="1" si="31"/>
        <v>14.500000000000002</v>
      </c>
      <c r="DD16" s="87">
        <f t="shared" ca="1" si="31"/>
        <v>14.500000000000002</v>
      </c>
      <c r="DE16" s="87">
        <f t="shared" ca="1" si="31"/>
        <v>14.500000000000002</v>
      </c>
      <c r="DF16" s="87">
        <f t="shared" ca="1" si="31"/>
        <v>14.500000000000002</v>
      </c>
      <c r="DG16" s="87">
        <f t="shared" ca="1" si="31"/>
        <v>14.500000000000002</v>
      </c>
      <c r="DH16" s="87">
        <f t="shared" ca="1" si="31"/>
        <v>14.500000000000002</v>
      </c>
      <c r="DI16" s="87">
        <f t="shared" ca="1" si="31"/>
        <v>14.500000000000002</v>
      </c>
      <c r="DJ16" s="87">
        <f t="shared" ca="1" si="31"/>
        <v>14.500000000000002</v>
      </c>
      <c r="DK16" s="89">
        <f t="shared" ca="1" si="31"/>
        <v>14.500000000000002</v>
      </c>
      <c r="DL16" s="87">
        <f t="shared" ca="1" si="32"/>
        <v>15</v>
      </c>
      <c r="DM16" s="87">
        <f t="shared" ca="1" si="32"/>
        <v>15</v>
      </c>
      <c r="DN16" s="87">
        <f t="shared" ca="1" si="32"/>
        <v>15</v>
      </c>
      <c r="DO16" s="87">
        <f t="shared" ca="1" si="32"/>
        <v>22</v>
      </c>
      <c r="DP16" s="87">
        <f t="shared" ca="1" si="32"/>
        <v>20</v>
      </c>
      <c r="DQ16" s="87">
        <f t="shared" ca="1" si="32"/>
        <v>15</v>
      </c>
      <c r="DR16" s="87">
        <f t="shared" ca="1" si="32"/>
        <v>15</v>
      </c>
      <c r="DS16" s="87">
        <f t="shared" ca="1" si="32"/>
        <v>15</v>
      </c>
      <c r="DT16" s="87">
        <f t="shared" ca="1" si="32"/>
        <v>15</v>
      </c>
      <c r="DU16" s="87">
        <f t="shared" ca="1" si="32"/>
        <v>15</v>
      </c>
      <c r="DV16" s="87">
        <f t="shared" ca="1" si="32"/>
        <v>15</v>
      </c>
      <c r="DW16" s="89">
        <f t="shared" ca="1" si="32"/>
        <v>15</v>
      </c>
      <c r="DX16" s="87">
        <f t="shared" ca="1" si="32"/>
        <v>15.500000000000002</v>
      </c>
      <c r="DY16" s="87">
        <f t="shared" ca="1" si="32"/>
        <v>15.500000000000002</v>
      </c>
      <c r="DZ16" s="87">
        <f t="shared" ca="1" si="32"/>
        <v>15.500000000000002</v>
      </c>
      <c r="EA16" s="87">
        <f t="shared" ca="1" si="32"/>
        <v>15.500000000000002</v>
      </c>
      <c r="EB16" s="87">
        <f t="shared" ca="1" si="33"/>
        <v>15.500000000000002</v>
      </c>
      <c r="EC16" s="87">
        <f t="shared" ca="1" si="33"/>
        <v>10.500000000000002</v>
      </c>
      <c r="ED16" s="87">
        <f t="shared" ca="1" si="33"/>
        <v>15.500000000000002</v>
      </c>
      <c r="EE16" s="87">
        <f t="shared" ca="1" si="33"/>
        <v>15.500000000000002</v>
      </c>
      <c r="EF16" s="87">
        <f t="shared" ca="1" si="33"/>
        <v>15.500000000000002</v>
      </c>
      <c r="EG16" s="87">
        <f t="shared" ca="1" si="33"/>
        <v>15.500000000000002</v>
      </c>
      <c r="EH16" s="87">
        <f t="shared" ca="1" si="33"/>
        <v>15.500000000000002</v>
      </c>
      <c r="EI16" s="89">
        <f t="shared" ca="1" si="33"/>
        <v>15.55</v>
      </c>
      <c r="EJ16" s="87">
        <f t="shared" ca="1" si="33"/>
        <v>16</v>
      </c>
      <c r="EK16" s="87">
        <f t="shared" ca="1" si="33"/>
        <v>16</v>
      </c>
      <c r="EL16" s="87">
        <f t="shared" ca="1" si="33"/>
        <v>16</v>
      </c>
      <c r="EM16" s="87">
        <f t="shared" ca="1" si="33"/>
        <v>16</v>
      </c>
      <c r="EN16" s="87">
        <f t="shared" ca="1" si="33"/>
        <v>16</v>
      </c>
      <c r="EO16" s="87">
        <f t="shared" ca="1" si="33"/>
        <v>16</v>
      </c>
      <c r="EP16" s="87">
        <f t="shared" ca="1" si="33"/>
        <v>19</v>
      </c>
      <c r="EQ16" s="87">
        <f t="shared" ca="1" si="33"/>
        <v>19</v>
      </c>
      <c r="ER16" s="87">
        <f t="shared" ca="1" si="34"/>
        <v>12</v>
      </c>
      <c r="ES16" s="87">
        <f t="shared" ca="1" si="5"/>
        <v>16</v>
      </c>
      <c r="ET16" s="87">
        <f t="shared" ca="1" si="5"/>
        <v>16</v>
      </c>
      <c r="EU16" s="89">
        <f t="shared" ca="1" si="5"/>
        <v>16.03</v>
      </c>
      <c r="EV16" s="87">
        <f t="shared" ca="1" si="5"/>
        <v>15.802900000000001</v>
      </c>
      <c r="EW16" s="87">
        <f t="shared" ca="1" si="5"/>
        <v>15.802900000000001</v>
      </c>
      <c r="EX16" s="87">
        <f t="shared" ca="1" si="5"/>
        <v>15.802900000000001</v>
      </c>
      <c r="EY16" s="87">
        <f t="shared" ca="1" si="5"/>
        <v>15.802900000000001</v>
      </c>
      <c r="EZ16" s="87">
        <f t="shared" ca="1" si="5"/>
        <v>15.802900000000001</v>
      </c>
      <c r="FA16" s="87">
        <f t="shared" ca="1" si="5"/>
        <v>15.802900000000001</v>
      </c>
      <c r="FB16" s="87">
        <f t="shared" ca="1" si="5"/>
        <v>15.802900000000001</v>
      </c>
      <c r="FC16" s="87">
        <f t="shared" ca="1" si="5"/>
        <v>15.802900000000001</v>
      </c>
      <c r="FD16" s="87">
        <f t="shared" ca="1" si="5"/>
        <v>15.802900000000001</v>
      </c>
      <c r="FE16" s="87">
        <f t="shared" ca="1" si="5"/>
        <v>15.802900000000001</v>
      </c>
      <c r="FF16" s="87">
        <f t="shared" ca="1" si="5"/>
        <v>15.802900000000001</v>
      </c>
      <c r="FG16" s="89">
        <f t="shared" ca="1" si="5"/>
        <v>15.802900000000001</v>
      </c>
      <c r="FH16" s="87">
        <f t="shared" ca="1" si="5"/>
        <v>15.04565</v>
      </c>
      <c r="FI16" s="87">
        <f t="shared" ref="FI16:FX17" ca="1" si="36">INDIRECT($A$1&amp;ADDRESS(MATCH(FI$1,INDIRECT($A$1&amp;"C:C"),0),MATCH($A16,INDIRECT($A$1&amp;"2:2"),0)))</f>
        <v>15.04565</v>
      </c>
      <c r="FJ16" s="87">
        <f t="shared" ca="1" si="36"/>
        <v>15.04565</v>
      </c>
      <c r="FK16" s="87">
        <f t="shared" ca="1" si="36"/>
        <v>15.04565</v>
      </c>
      <c r="FL16" s="87">
        <f t="shared" ca="1" si="36"/>
        <v>15.04565</v>
      </c>
      <c r="FM16" s="87">
        <f t="shared" ca="1" si="36"/>
        <v>15.04565</v>
      </c>
      <c r="FN16" s="87">
        <f t="shared" ca="1" si="36"/>
        <v>15.04565</v>
      </c>
      <c r="FO16" s="87">
        <f t="shared" ca="1" si="36"/>
        <v>15.04565</v>
      </c>
      <c r="FP16" s="87">
        <f t="shared" ca="1" si="36"/>
        <v>15.04565</v>
      </c>
      <c r="FQ16" s="87">
        <f t="shared" ca="1" si="36"/>
        <v>15.04565</v>
      </c>
      <c r="FR16" s="87">
        <f t="shared" ca="1" si="36"/>
        <v>15.04565</v>
      </c>
      <c r="FS16" s="89">
        <f t="shared" ca="1" si="36"/>
        <v>15.04565</v>
      </c>
      <c r="FT16" s="87">
        <f t="shared" ca="1" si="36"/>
        <v>11.300000000000002</v>
      </c>
      <c r="FU16" s="87">
        <f t="shared" ca="1" si="36"/>
        <v>17.210660008684322</v>
      </c>
      <c r="FV16" s="87">
        <f t="shared" ca="1" si="36"/>
        <v>17.234107685627443</v>
      </c>
      <c r="FW16" s="87">
        <f t="shared" ca="1" si="36"/>
        <v>11.300000000000002</v>
      </c>
      <c r="FX16" s="87">
        <f t="shared" ca="1" si="36"/>
        <v>14.300000000000002</v>
      </c>
      <c r="FY16" s="87">
        <f t="shared" ca="1" si="35"/>
        <v>11.300000000000002</v>
      </c>
      <c r="FZ16" s="87">
        <f t="shared" ca="1" si="35"/>
        <v>17.300000000000004</v>
      </c>
      <c r="GA16" s="87">
        <f t="shared" ca="1" si="35"/>
        <v>17.351346070343041</v>
      </c>
      <c r="GB16" s="87">
        <f t="shared" ca="1" si="35"/>
        <v>17.374793747286141</v>
      </c>
      <c r="GC16" s="87">
        <f t="shared" ca="1" si="35"/>
        <v>17.398241424229262</v>
      </c>
      <c r="GD16" s="87">
        <f t="shared" ca="1" si="35"/>
        <v>17.421689101172394</v>
      </c>
      <c r="GE16" s="89">
        <f t="shared" ca="1" si="35"/>
        <v>17.445136778115511</v>
      </c>
      <c r="GF16" s="87">
        <f t="shared" ca="1" si="35"/>
        <v>17.187212331741215</v>
      </c>
      <c r="GG16" s="87">
        <f t="shared" ca="1" si="7"/>
        <v>17.210660008684322</v>
      </c>
      <c r="GH16" s="87">
        <f t="shared" ca="1" si="7"/>
        <v>17.234107685627443</v>
      </c>
      <c r="GI16" s="87">
        <f t="shared" ca="1" si="7"/>
        <v>17.257555362570564</v>
      </c>
      <c r="GJ16" s="87">
        <f t="shared" ca="1" si="7"/>
        <v>17.281003039513681</v>
      </c>
      <c r="GK16" s="87">
        <f t="shared" ca="1" si="7"/>
        <v>11.300000000000002</v>
      </c>
      <c r="GL16" s="87">
        <f t="shared" ca="1" si="7"/>
        <v>15.300000000000002</v>
      </c>
      <c r="GM16" s="87">
        <f t="shared" ca="1" si="7"/>
        <v>17.351346070343041</v>
      </c>
      <c r="GN16" s="87">
        <f t="shared" ca="1" si="7"/>
        <v>17.374793747286141</v>
      </c>
      <c r="GO16" s="87">
        <f t="shared" ca="1" si="7"/>
        <v>17.398241424229262</v>
      </c>
      <c r="GP16" s="87">
        <f t="shared" ca="1" si="7"/>
        <v>17.421689101172394</v>
      </c>
      <c r="GQ16" s="87">
        <f t="shared" ca="1" si="8"/>
        <v>17.445136778115511</v>
      </c>
      <c r="GR16" s="87">
        <f t="shared" ca="1" si="8"/>
        <v>17.445136778115511</v>
      </c>
      <c r="GS16" s="87">
        <f t="shared" ca="1" si="8"/>
        <v>17.445136778115511</v>
      </c>
      <c r="GT16" s="87">
        <f t="shared" ca="1" si="8"/>
        <v>17.445136778115511</v>
      </c>
      <c r="GU16" s="87">
        <f t="shared" ca="1" si="8"/>
        <v>16.416600000000003</v>
      </c>
      <c r="GV16" s="87">
        <f t="shared" ca="1" si="8"/>
        <v>16.416600000000003</v>
      </c>
      <c r="GW16" s="87">
        <f t="shared" ca="1" si="8"/>
        <v>16.416600000000003</v>
      </c>
      <c r="GX16" s="87">
        <f t="shared" ca="1" si="8"/>
        <v>16.416600000000003</v>
      </c>
      <c r="GY16" s="87">
        <f t="shared" ca="1" si="8"/>
        <v>16.416600000000003</v>
      </c>
      <c r="GZ16" s="87">
        <f t="shared" ca="1" si="8"/>
        <v>16.416600000000003</v>
      </c>
      <c r="HA16" s="87">
        <f t="shared" ca="1" si="8"/>
        <v>16.416600000000003</v>
      </c>
      <c r="HB16" s="87">
        <f t="shared" ca="1" si="8"/>
        <v>16.416600000000003</v>
      </c>
      <c r="HC16" s="87">
        <f t="shared" ca="1" si="8"/>
        <v>16.416600000000003</v>
      </c>
      <c r="HD16" s="87">
        <f t="shared" ca="1" si="9"/>
        <v>16.416600000000003</v>
      </c>
      <c r="HE16" s="87">
        <f t="shared" ca="1" si="9"/>
        <v>16.416600000000003</v>
      </c>
      <c r="HF16" s="87">
        <f t="shared" ca="1" si="9"/>
        <v>16.366599999999998</v>
      </c>
      <c r="HG16" s="87">
        <f t="shared" ca="1" si="9"/>
        <v>17.6999</v>
      </c>
      <c r="HH16" s="87">
        <f t="shared" ca="1" si="9"/>
        <v>17.6999</v>
      </c>
      <c r="HI16" s="87">
        <f t="shared" ca="1" si="9"/>
        <v>17.6999</v>
      </c>
      <c r="HJ16" s="87">
        <f t="shared" ca="1" si="9"/>
        <v>17.6999</v>
      </c>
      <c r="HK16" s="87">
        <f t="shared" ca="1" si="9"/>
        <v>17.6999</v>
      </c>
      <c r="HL16" s="87">
        <f t="shared" ca="1" si="9"/>
        <v>17.6999</v>
      </c>
      <c r="HM16" s="87">
        <f t="shared" ca="1" si="9"/>
        <v>17.6999</v>
      </c>
      <c r="HN16" s="87">
        <f t="shared" ca="1" si="9"/>
        <v>17.6999</v>
      </c>
      <c r="HO16" s="87">
        <f t="shared" ca="1" si="9"/>
        <v>17.6999</v>
      </c>
      <c r="HP16" s="87">
        <f t="shared" ca="1" si="9"/>
        <v>17.6999</v>
      </c>
      <c r="HQ16" s="87">
        <f t="shared" ca="1" si="9"/>
        <v>17.6999</v>
      </c>
      <c r="HR16" s="87">
        <f t="shared" ca="1" si="9"/>
        <v>17.6999</v>
      </c>
    </row>
    <row r="17" spans="1:226" s="90" customFormat="1" ht="13" x14ac:dyDescent="0.3">
      <c r="A17" s="85" t="s">
        <v>130</v>
      </c>
      <c r="B17" s="86"/>
      <c r="C17" s="104">
        <f t="shared" ca="1" si="10"/>
        <v>22.979999999999993</v>
      </c>
      <c r="D17" s="87">
        <f t="shared" ca="1" si="26"/>
        <v>25.520000000000003</v>
      </c>
      <c r="E17" s="87">
        <f t="shared" ca="1" si="26"/>
        <v>27.374999999999996</v>
      </c>
      <c r="F17" s="87">
        <f t="shared" ca="1" si="26"/>
        <v>29.984999999999996</v>
      </c>
      <c r="G17" s="87">
        <f t="shared" ca="1" si="26"/>
        <v>26.264999999999997</v>
      </c>
      <c r="H17" s="87">
        <f t="shared" ca="1" si="26"/>
        <v>34.994999999999997</v>
      </c>
      <c r="I17" s="87">
        <f t="shared" ca="1" si="26"/>
        <v>32.799999999999997</v>
      </c>
      <c r="J17" s="87">
        <f t="shared" ca="1" si="26"/>
        <v>36.54</v>
      </c>
      <c r="K17" s="87">
        <f t="shared" ca="1" si="26"/>
        <v>41.21</v>
      </c>
      <c r="L17" s="87">
        <f t="shared" ca="1" si="26"/>
        <v>37.984999999999999</v>
      </c>
      <c r="M17" s="87">
        <f t="shared" ca="1" si="26"/>
        <v>39.9</v>
      </c>
      <c r="N17" s="87">
        <f t="shared" ca="1" si="26"/>
        <v>41.889800000000008</v>
      </c>
      <c r="O17" s="87">
        <f t="shared" ca="1" si="26"/>
        <v>40.886840000000007</v>
      </c>
      <c r="P17" s="87">
        <f t="shared" ca="1" si="26"/>
        <v>47.430719999999987</v>
      </c>
      <c r="Q17" s="87">
        <f t="shared" ca="1" si="26"/>
        <v>43.478159999999995</v>
      </c>
      <c r="R17" s="87">
        <f t="shared" ca="1" si="26"/>
        <v>40.999200000000002</v>
      </c>
      <c r="S17" s="105">
        <f t="shared" ca="1" si="26"/>
        <v>42</v>
      </c>
      <c r="T17" s="87">
        <f t="shared" ca="1" si="2"/>
        <v>1.88</v>
      </c>
      <c r="U17" s="87">
        <f t="shared" ca="1" si="2"/>
        <v>1.88</v>
      </c>
      <c r="V17" s="87">
        <f t="shared" ca="1" si="2"/>
        <v>1.88</v>
      </c>
      <c r="W17" s="87">
        <f t="shared" ca="1" si="2"/>
        <v>1.88</v>
      </c>
      <c r="X17" s="87">
        <f t="shared" ca="1" si="2"/>
        <v>1.88</v>
      </c>
      <c r="Y17" s="87">
        <f t="shared" ca="1" si="2"/>
        <v>1.88</v>
      </c>
      <c r="Z17" s="87">
        <f t="shared" ca="1" si="2"/>
        <v>1.88</v>
      </c>
      <c r="AA17" s="87">
        <f t="shared" ca="1" si="2"/>
        <v>1.88</v>
      </c>
      <c r="AB17" s="87">
        <f t="shared" ca="1" si="2"/>
        <v>1.88</v>
      </c>
      <c r="AC17" s="87">
        <f t="shared" ca="1" si="2"/>
        <v>1.88</v>
      </c>
      <c r="AD17" s="87">
        <f t="shared" ca="1" si="2"/>
        <v>1.88</v>
      </c>
      <c r="AE17" s="88">
        <f t="shared" ca="1" si="2"/>
        <v>1.88</v>
      </c>
      <c r="AF17" s="87">
        <f t="shared" ca="1" si="2"/>
        <v>2.02</v>
      </c>
      <c r="AG17" s="87">
        <f t="shared" ca="1" si="2"/>
        <v>2.02</v>
      </c>
      <c r="AH17" s="87">
        <f t="shared" ca="1" si="2"/>
        <v>2.02</v>
      </c>
      <c r="AI17" s="87">
        <f t="shared" ca="1" si="2"/>
        <v>2.02</v>
      </c>
      <c r="AJ17" s="87">
        <f t="shared" ca="1" si="27"/>
        <v>2.02</v>
      </c>
      <c r="AK17" s="87">
        <f t="shared" ca="1" si="27"/>
        <v>2.02</v>
      </c>
      <c r="AL17" s="87">
        <f t="shared" ca="1" si="27"/>
        <v>2.02</v>
      </c>
      <c r="AM17" s="87">
        <f t="shared" ca="1" si="27"/>
        <v>2.02</v>
      </c>
      <c r="AN17" s="87">
        <f t="shared" ca="1" si="27"/>
        <v>2.02</v>
      </c>
      <c r="AO17" s="87">
        <f t="shared" ca="1" si="27"/>
        <v>4.01</v>
      </c>
      <c r="AP17" s="87">
        <f t="shared" ca="1" si="27"/>
        <v>1.01</v>
      </c>
      <c r="AQ17" s="88">
        <f t="shared" ca="1" si="27"/>
        <v>2.02</v>
      </c>
      <c r="AR17" s="87">
        <f t="shared" ca="1" si="27"/>
        <v>2.02</v>
      </c>
      <c r="AS17" s="87">
        <f t="shared" ca="1" si="27"/>
        <v>2.17</v>
      </c>
      <c r="AT17" s="87">
        <f t="shared" ca="1" si="27"/>
        <v>2.17</v>
      </c>
      <c r="AU17" s="87">
        <f t="shared" ca="1" si="27"/>
        <v>2.17</v>
      </c>
      <c r="AV17" s="87">
        <f t="shared" ca="1" si="27"/>
        <v>2.17</v>
      </c>
      <c r="AW17" s="87">
        <f t="shared" ca="1" si="27"/>
        <v>2.17</v>
      </c>
      <c r="AX17" s="87">
        <f t="shared" ca="1" si="27"/>
        <v>2.17</v>
      </c>
      <c r="AY17" s="87">
        <f t="shared" ca="1" si="27"/>
        <v>2.17</v>
      </c>
      <c r="AZ17" s="87">
        <f t="shared" ca="1" si="28"/>
        <v>3.085</v>
      </c>
      <c r="BA17" s="87">
        <f t="shared" ca="1" si="28"/>
        <v>2.17</v>
      </c>
      <c r="BB17" s="87">
        <f t="shared" ca="1" si="28"/>
        <v>2.17</v>
      </c>
      <c r="BC17" s="89">
        <f t="shared" ca="1" si="28"/>
        <v>2.17</v>
      </c>
      <c r="BD17" s="87">
        <f t="shared" ca="1" si="28"/>
        <v>2.31</v>
      </c>
      <c r="BE17" s="87">
        <f t="shared" ca="1" si="28"/>
        <v>2.31</v>
      </c>
      <c r="BF17" s="87">
        <f t="shared" ca="1" si="28"/>
        <v>2.31</v>
      </c>
      <c r="BG17" s="87">
        <f t="shared" ca="1" si="28"/>
        <v>4.1550000000000002</v>
      </c>
      <c r="BH17" s="87">
        <f t="shared" ca="1" si="28"/>
        <v>2.31</v>
      </c>
      <c r="BI17" s="87">
        <f t="shared" ca="1" si="28"/>
        <v>2.31</v>
      </c>
      <c r="BJ17" s="87">
        <f t="shared" ca="1" si="28"/>
        <v>2.31</v>
      </c>
      <c r="BK17" s="87">
        <f t="shared" ca="1" si="28"/>
        <v>2.31</v>
      </c>
      <c r="BL17" s="87">
        <f t="shared" ca="1" si="28"/>
        <v>2.31</v>
      </c>
      <c r="BM17" s="87">
        <f t="shared" ca="1" si="28"/>
        <v>2.31</v>
      </c>
      <c r="BN17" s="87">
        <f t="shared" ca="1" si="28"/>
        <v>2.31</v>
      </c>
      <c r="BO17" s="89">
        <f t="shared" ca="1" si="28"/>
        <v>2.31</v>
      </c>
      <c r="BP17" s="87">
        <f t="shared" ca="1" si="29"/>
        <v>2.4500000000000002</v>
      </c>
      <c r="BQ17" s="87">
        <f t="shared" ca="1" si="29"/>
        <v>2.4500000000000002</v>
      </c>
      <c r="BR17" s="87">
        <f t="shared" ca="1" si="29"/>
        <v>2.4500000000000002</v>
      </c>
      <c r="BS17" s="87">
        <f t="shared" ca="1" si="29"/>
        <v>2.4500000000000002</v>
      </c>
      <c r="BT17" s="87">
        <f t="shared" ca="1" si="29"/>
        <v>1.2250000000000001</v>
      </c>
      <c r="BU17" s="87">
        <f t="shared" ca="1" si="29"/>
        <v>1.2250000000000001</v>
      </c>
      <c r="BV17" s="87">
        <f t="shared" ca="1" si="29"/>
        <v>2.4500000000000002</v>
      </c>
      <c r="BW17" s="87">
        <f t="shared" ca="1" si="29"/>
        <v>2.4500000000000002</v>
      </c>
      <c r="BX17" s="87">
        <f t="shared" ca="1" si="29"/>
        <v>2.4500000000000002</v>
      </c>
      <c r="BY17" s="87">
        <f t="shared" ca="1" si="29"/>
        <v>2.4500000000000002</v>
      </c>
      <c r="BZ17" s="87">
        <f t="shared" ca="1" si="29"/>
        <v>2.4500000000000002</v>
      </c>
      <c r="CA17" s="89">
        <f t="shared" ca="1" si="29"/>
        <v>1.2250000000000001</v>
      </c>
      <c r="CB17" s="87">
        <f t="shared" ca="1" si="29"/>
        <v>2.63</v>
      </c>
      <c r="CC17" s="87">
        <f t="shared" ca="1" si="29"/>
        <v>2.63</v>
      </c>
      <c r="CD17" s="87">
        <f t="shared" ca="1" si="29"/>
        <v>2.63</v>
      </c>
      <c r="CE17" s="87">
        <f t="shared" ca="1" si="29"/>
        <v>2.63</v>
      </c>
      <c r="CF17" s="87">
        <f t="shared" ca="1" si="30"/>
        <v>2.63</v>
      </c>
      <c r="CG17" s="87">
        <f t="shared" ca="1" si="30"/>
        <v>2.63</v>
      </c>
      <c r="CH17" s="87">
        <f t="shared" ca="1" si="30"/>
        <v>2.63</v>
      </c>
      <c r="CI17" s="87">
        <f t="shared" ca="1" si="30"/>
        <v>5.3149999999999995</v>
      </c>
      <c r="CJ17" s="87">
        <f t="shared" ca="1" si="30"/>
        <v>2.63</v>
      </c>
      <c r="CK17" s="87">
        <f t="shared" ca="1" si="30"/>
        <v>2.63</v>
      </c>
      <c r="CL17" s="87">
        <f t="shared" ca="1" si="30"/>
        <v>2.63</v>
      </c>
      <c r="CM17" s="89">
        <f t="shared" ca="1" si="30"/>
        <v>2.63</v>
      </c>
      <c r="CN17" s="87">
        <f t="shared" ca="1" si="30"/>
        <v>2.88</v>
      </c>
      <c r="CO17" s="87">
        <f t="shared" ca="1" si="30"/>
        <v>2.88</v>
      </c>
      <c r="CP17" s="87">
        <f t="shared" ca="1" si="30"/>
        <v>2.88</v>
      </c>
      <c r="CQ17" s="87">
        <f t="shared" ca="1" si="30"/>
        <v>2.88</v>
      </c>
      <c r="CR17" s="87">
        <f t="shared" ca="1" si="30"/>
        <v>2.88</v>
      </c>
      <c r="CS17" s="87">
        <f t="shared" ca="1" si="30"/>
        <v>1.44</v>
      </c>
      <c r="CT17" s="87">
        <f t="shared" ca="1" si="30"/>
        <v>2.1399999999999997</v>
      </c>
      <c r="CU17" s="87">
        <f t="shared" ca="1" si="30"/>
        <v>2.88</v>
      </c>
      <c r="CV17" s="87">
        <f t="shared" ca="1" si="31"/>
        <v>2.88</v>
      </c>
      <c r="CW17" s="87">
        <f t="shared" ca="1" si="31"/>
        <v>2.88</v>
      </c>
      <c r="CX17" s="87">
        <f t="shared" ca="1" si="31"/>
        <v>2.88</v>
      </c>
      <c r="CY17" s="89">
        <f t="shared" ca="1" si="31"/>
        <v>2.88</v>
      </c>
      <c r="CZ17" s="87">
        <f t="shared" ca="1" si="31"/>
        <v>3.02</v>
      </c>
      <c r="DA17" s="87">
        <f t="shared" ca="1" si="31"/>
        <v>3.02</v>
      </c>
      <c r="DB17" s="87">
        <f t="shared" ca="1" si="31"/>
        <v>3.02</v>
      </c>
      <c r="DC17" s="87">
        <f t="shared" ca="1" si="31"/>
        <v>3.02</v>
      </c>
      <c r="DD17" s="87">
        <f t="shared" ca="1" si="31"/>
        <v>3.02</v>
      </c>
      <c r="DE17" s="87">
        <f t="shared" ca="1" si="31"/>
        <v>3.02</v>
      </c>
      <c r="DF17" s="87">
        <f t="shared" ca="1" si="31"/>
        <v>3.02</v>
      </c>
      <c r="DG17" s="87">
        <f t="shared" ca="1" si="31"/>
        <v>3.02</v>
      </c>
      <c r="DH17" s="87">
        <f t="shared" ca="1" si="31"/>
        <v>3.02</v>
      </c>
      <c r="DI17" s="87">
        <f t="shared" ca="1" si="31"/>
        <v>3.02</v>
      </c>
      <c r="DJ17" s="87">
        <f t="shared" ca="1" si="31"/>
        <v>3.02</v>
      </c>
      <c r="DK17" s="89">
        <f t="shared" ca="1" si="31"/>
        <v>3.02</v>
      </c>
      <c r="DL17" s="87">
        <f t="shared" ca="1" si="32"/>
        <v>3.12</v>
      </c>
      <c r="DM17" s="87">
        <f t="shared" ca="1" si="32"/>
        <v>3.12</v>
      </c>
      <c r="DN17" s="87">
        <f t="shared" ca="1" si="32"/>
        <v>3.12</v>
      </c>
      <c r="DO17" s="87">
        <f t="shared" ca="1" si="32"/>
        <v>6.5600000000000005</v>
      </c>
      <c r="DP17" s="87">
        <f t="shared" ca="1" si="32"/>
        <v>3.12</v>
      </c>
      <c r="DQ17" s="87">
        <f t="shared" ca="1" si="32"/>
        <v>3.12</v>
      </c>
      <c r="DR17" s="87">
        <f t="shared" ca="1" si="32"/>
        <v>3.12</v>
      </c>
      <c r="DS17" s="87">
        <f t="shared" ca="1" si="32"/>
        <v>3.12</v>
      </c>
      <c r="DT17" s="87">
        <f t="shared" ca="1" si="32"/>
        <v>3.12</v>
      </c>
      <c r="DU17" s="87">
        <f t="shared" ca="1" si="32"/>
        <v>3.12</v>
      </c>
      <c r="DV17" s="87">
        <f t="shared" ca="1" si="32"/>
        <v>3.12</v>
      </c>
      <c r="DW17" s="89">
        <f t="shared" ca="1" si="32"/>
        <v>3.12</v>
      </c>
      <c r="DX17" s="87">
        <f t="shared" ca="1" si="32"/>
        <v>3.23</v>
      </c>
      <c r="DY17" s="87">
        <f t="shared" ca="1" si="32"/>
        <v>3.23</v>
      </c>
      <c r="DZ17" s="87">
        <f t="shared" ca="1" si="32"/>
        <v>3.23</v>
      </c>
      <c r="EA17" s="87">
        <f t="shared" ca="1" si="32"/>
        <v>3.23</v>
      </c>
      <c r="EB17" s="87">
        <f t="shared" ca="1" si="33"/>
        <v>3.23</v>
      </c>
      <c r="EC17" s="87">
        <f t="shared" ca="1" si="33"/>
        <v>3.23</v>
      </c>
      <c r="ED17" s="87">
        <f t="shared" ca="1" si="33"/>
        <v>1.615</v>
      </c>
      <c r="EE17" s="87">
        <f t="shared" ca="1" si="33"/>
        <v>3.23</v>
      </c>
      <c r="EF17" s="87">
        <f t="shared" ca="1" si="33"/>
        <v>3.23</v>
      </c>
      <c r="EG17" s="87">
        <f t="shared" ca="1" si="33"/>
        <v>3.23</v>
      </c>
      <c r="EH17" s="87">
        <f t="shared" ca="1" si="33"/>
        <v>3.23</v>
      </c>
      <c r="EI17" s="89">
        <f t="shared" ca="1" si="33"/>
        <v>3.23</v>
      </c>
      <c r="EJ17" s="87">
        <f t="shared" ca="1" si="33"/>
        <v>3.51</v>
      </c>
      <c r="EK17" s="87">
        <f t="shared" ca="1" si="33"/>
        <v>3.51</v>
      </c>
      <c r="EL17" s="87">
        <f t="shared" ca="1" si="33"/>
        <v>3.51</v>
      </c>
      <c r="EM17" s="87">
        <f t="shared" ca="1" si="33"/>
        <v>4.7549999999999999</v>
      </c>
      <c r="EN17" s="87">
        <f t="shared" ca="1" si="33"/>
        <v>1.7549999999999999</v>
      </c>
      <c r="EO17" s="87">
        <f t="shared" ca="1" si="33"/>
        <v>1.7549999999999999</v>
      </c>
      <c r="EP17" s="87">
        <f t="shared" ca="1" si="33"/>
        <v>5</v>
      </c>
      <c r="EQ17" s="87">
        <f t="shared" ca="1" si="33"/>
        <v>3.51</v>
      </c>
      <c r="ER17" s="87">
        <f t="shared" ca="1" si="34"/>
        <v>3.51</v>
      </c>
      <c r="ES17" s="87">
        <f t="shared" ca="1" si="5"/>
        <v>3.51</v>
      </c>
      <c r="ET17" s="87">
        <f t="shared" ca="1" si="5"/>
        <v>6</v>
      </c>
      <c r="EU17" s="89">
        <f t="shared" ca="1" si="5"/>
        <v>3.51</v>
      </c>
      <c r="EV17" s="87">
        <f t="shared" ca="1" si="5"/>
        <v>1.865</v>
      </c>
      <c r="EW17" s="87">
        <f t="shared" ca="1" si="5"/>
        <v>2.8650000000000002</v>
      </c>
      <c r="EX17" s="87">
        <f t="shared" ca="1" si="5"/>
        <v>1.865</v>
      </c>
      <c r="EY17" s="87">
        <f t="shared" ca="1" si="5"/>
        <v>1.865</v>
      </c>
      <c r="EZ17" s="87">
        <f t="shared" ca="1" si="5"/>
        <v>3.8650000000000002</v>
      </c>
      <c r="FA17" s="87">
        <f t="shared" ca="1" si="5"/>
        <v>3.73</v>
      </c>
      <c r="FB17" s="87">
        <f t="shared" ca="1" si="5"/>
        <v>1.865</v>
      </c>
      <c r="FC17" s="87">
        <f t="shared" ca="1" si="5"/>
        <v>3.73</v>
      </c>
      <c r="FD17" s="87">
        <f t="shared" ca="1" si="5"/>
        <v>3.73</v>
      </c>
      <c r="FE17" s="87">
        <f t="shared" ca="1" si="5"/>
        <v>6.8650000000000002</v>
      </c>
      <c r="FF17" s="87">
        <f t="shared" ca="1" si="5"/>
        <v>5</v>
      </c>
      <c r="FG17" s="89">
        <f t="shared" ca="1" si="5"/>
        <v>2.8650000000000002</v>
      </c>
      <c r="FH17" s="87">
        <f t="shared" ref="FH17" ca="1" si="37">INDIRECT($A$1&amp;ADDRESS(MATCH(FH$1,INDIRECT($A$1&amp;"C:C"),0),MATCH($A17,INDIRECT($A$1&amp;"2:2"),0)))</f>
        <v>2.7915999999999999</v>
      </c>
      <c r="FI17" s="87">
        <f t="shared" ca="1" si="36"/>
        <v>2.7915999999999999</v>
      </c>
      <c r="FJ17" s="87">
        <f t="shared" ca="1" si="36"/>
        <v>2.7915999999999999</v>
      </c>
      <c r="FK17" s="87">
        <f t="shared" ca="1" si="36"/>
        <v>2.7915999999999999</v>
      </c>
      <c r="FL17" s="87">
        <f t="shared" ca="1" si="36"/>
        <v>2.7915999999999999</v>
      </c>
      <c r="FM17" s="87">
        <f t="shared" ca="1" si="36"/>
        <v>2.7915999999999999</v>
      </c>
      <c r="FN17" s="87">
        <f t="shared" ca="1" si="36"/>
        <v>2.7915999999999999</v>
      </c>
      <c r="FO17" s="87">
        <f t="shared" ca="1" si="36"/>
        <v>2.7915999999999999</v>
      </c>
      <c r="FP17" s="87">
        <f t="shared" ca="1" si="36"/>
        <v>6</v>
      </c>
      <c r="FQ17" s="87">
        <f t="shared" ca="1" si="36"/>
        <v>5</v>
      </c>
      <c r="FR17" s="87">
        <f t="shared" ca="1" si="36"/>
        <v>5</v>
      </c>
      <c r="FS17" s="89">
        <f t="shared" ca="1" si="36"/>
        <v>5</v>
      </c>
      <c r="FT17" s="87">
        <f t="shared" ca="1" si="36"/>
        <v>1.97628</v>
      </c>
      <c r="FU17" s="87">
        <f t="shared" ca="1" si="36"/>
        <v>1.97628</v>
      </c>
      <c r="FV17" s="87">
        <f t="shared" ca="1" si="36"/>
        <v>1.97628</v>
      </c>
      <c r="FW17" s="87">
        <f t="shared" ca="1" si="36"/>
        <v>3.9525600000000001</v>
      </c>
      <c r="FX17" s="87">
        <f t="shared" ca="1" si="36"/>
        <v>3.9525600000000001</v>
      </c>
      <c r="FY17" s="87">
        <f t="shared" ca="1" si="35"/>
        <v>3.9525600000000001</v>
      </c>
      <c r="FZ17" s="87">
        <f t="shared" ca="1" si="35"/>
        <v>3.9525600000000001</v>
      </c>
      <c r="GA17" s="87">
        <f t="shared" ca="1" si="35"/>
        <v>3.9525600000000001</v>
      </c>
      <c r="GB17" s="87">
        <f t="shared" ca="1" si="35"/>
        <v>3.9525600000000001</v>
      </c>
      <c r="GC17" s="87">
        <f t="shared" ca="1" si="35"/>
        <v>3.9525600000000001</v>
      </c>
      <c r="GD17" s="87">
        <f t="shared" ca="1" si="35"/>
        <v>3.9525600000000001</v>
      </c>
      <c r="GE17" s="89">
        <f t="shared" ca="1" si="35"/>
        <v>3.9525600000000001</v>
      </c>
      <c r="GF17" s="87">
        <f t="shared" ca="1" si="35"/>
        <v>3.9525600000000001</v>
      </c>
      <c r="GG17" s="87">
        <f t="shared" ca="1" si="7"/>
        <v>3.9525600000000001</v>
      </c>
      <c r="GH17" s="87">
        <f t="shared" ca="1" si="7"/>
        <v>3.9525600000000001</v>
      </c>
      <c r="GI17" s="87">
        <f t="shared" ca="1" si="7"/>
        <v>3.9525600000000001</v>
      </c>
      <c r="GJ17" s="87">
        <f t="shared" ca="1" si="7"/>
        <v>3.9525600000000001</v>
      </c>
      <c r="GK17" s="87">
        <f t="shared" ca="1" si="7"/>
        <v>3.9525600000000001</v>
      </c>
      <c r="GL17" s="87">
        <f t="shared" ca="1" si="7"/>
        <v>3.9525600000000001</v>
      </c>
      <c r="GM17" s="87">
        <f t="shared" ca="1" si="7"/>
        <v>3.9525600000000001</v>
      </c>
      <c r="GN17" s="87">
        <f t="shared" ca="1" si="7"/>
        <v>3.9525600000000001</v>
      </c>
      <c r="GO17" s="87">
        <f t="shared" ca="1" si="7"/>
        <v>3.9525600000000001</v>
      </c>
      <c r="GP17" s="87">
        <f t="shared" ca="1" si="7"/>
        <v>3.9525600000000001</v>
      </c>
      <c r="GQ17" s="87">
        <f t="shared" ca="1" si="8"/>
        <v>1.97628</v>
      </c>
      <c r="GR17" s="87">
        <f t="shared" ca="1" si="8"/>
        <v>1.97628</v>
      </c>
      <c r="GS17" s="87">
        <f t="shared" ca="1" si="8"/>
        <v>3.9525600000000001</v>
      </c>
      <c r="GT17" s="87">
        <f t="shared" ca="1" si="8"/>
        <v>3.9525600000000001</v>
      </c>
      <c r="GU17" s="87">
        <f t="shared" ca="1" si="8"/>
        <v>3.4165999999999999</v>
      </c>
      <c r="GV17" s="87">
        <f t="shared" ca="1" si="8"/>
        <v>3.4165999999999999</v>
      </c>
      <c r="GW17" s="87">
        <f t="shared" ca="1" si="8"/>
        <v>3.4165999999999999</v>
      </c>
      <c r="GX17" s="87">
        <f t="shared" ca="1" si="8"/>
        <v>3.4165999999999999</v>
      </c>
      <c r="GY17" s="87">
        <f t="shared" ca="1" si="8"/>
        <v>3.4165999999999999</v>
      </c>
      <c r="GZ17" s="87">
        <f t="shared" ca="1" si="8"/>
        <v>3.4165999999999999</v>
      </c>
      <c r="HA17" s="87">
        <f t="shared" ca="1" si="8"/>
        <v>3.4165999999999999</v>
      </c>
      <c r="HB17" s="87">
        <f t="shared" ca="1" si="8"/>
        <v>3.4165999999999999</v>
      </c>
      <c r="HC17" s="87">
        <f t="shared" ca="1" si="8"/>
        <v>3.4165999999999999</v>
      </c>
      <c r="HD17" s="87">
        <f t="shared" ca="1" si="9"/>
        <v>3.4165999999999999</v>
      </c>
      <c r="HE17" s="87">
        <f t="shared" ca="1" si="9"/>
        <v>3.4165999999999999</v>
      </c>
      <c r="HF17" s="87">
        <f t="shared" ca="1" si="9"/>
        <v>3.4165999999999999</v>
      </c>
      <c r="HG17" s="87">
        <f t="shared" ca="1" si="9"/>
        <v>3.5</v>
      </c>
      <c r="HH17" s="87">
        <f t="shared" ca="1" si="9"/>
        <v>3.5</v>
      </c>
      <c r="HI17" s="87">
        <f t="shared" ca="1" si="9"/>
        <v>3.5</v>
      </c>
      <c r="HJ17" s="87">
        <f t="shared" ca="1" si="9"/>
        <v>3.5</v>
      </c>
      <c r="HK17" s="87">
        <f t="shared" ca="1" si="9"/>
        <v>3.5</v>
      </c>
      <c r="HL17" s="87">
        <f t="shared" ca="1" si="9"/>
        <v>3.5</v>
      </c>
      <c r="HM17" s="87">
        <f t="shared" ca="1" si="9"/>
        <v>3.5</v>
      </c>
      <c r="HN17" s="87">
        <f t="shared" ca="1" si="9"/>
        <v>3.5</v>
      </c>
      <c r="HO17" s="87">
        <f t="shared" ca="1" si="9"/>
        <v>3.5</v>
      </c>
      <c r="HP17" s="87">
        <f t="shared" ca="1" si="9"/>
        <v>3.5</v>
      </c>
      <c r="HQ17" s="87">
        <f t="shared" ca="1" si="9"/>
        <v>3.5</v>
      </c>
      <c r="HR17" s="87">
        <f t="shared" ca="1" si="9"/>
        <v>3.5</v>
      </c>
    </row>
    <row r="18" spans="1:226" s="41" customFormat="1" ht="13.5" thickBot="1" x14ac:dyDescent="0.35">
      <c r="A18" s="40" t="s">
        <v>131</v>
      </c>
      <c r="C18" s="106">
        <f ca="1">INDIRECT(ADDRESS(ROW(),D$1-1))</f>
        <v>40.660000000000025</v>
      </c>
      <c r="D18" s="107">
        <f t="shared" ref="D18:J18" ca="1" si="38">INDIRECT(ADDRESS(ROW(),E$1-1))</f>
        <v>38.040000000000035</v>
      </c>
      <c r="E18" s="107">
        <f t="shared" ca="1" si="38"/>
        <v>13.405000000000038</v>
      </c>
      <c r="F18" s="107">
        <f t="shared" ca="1" si="38"/>
        <v>32.080000000000027</v>
      </c>
      <c r="G18" s="107">
        <f t="shared" ca="1" si="38"/>
        <v>27.965000000000032</v>
      </c>
      <c r="H18" s="107">
        <f t="shared" ca="1" si="38"/>
        <v>34.550000000000026</v>
      </c>
      <c r="I18" s="107">
        <f t="shared" ca="1" si="38"/>
        <v>11.471000000000037</v>
      </c>
      <c r="J18" s="107">
        <f t="shared" ca="1" si="38"/>
        <v>9.8240000000000602</v>
      </c>
      <c r="K18" s="107">
        <f t="shared" ref="K18:O18" ca="1" si="39">INDIRECT(ADDRESS(ROW(),L$1-1))</f>
        <v>24.565000000000069</v>
      </c>
      <c r="L18" s="107">
        <f t="shared" ca="1" si="39"/>
        <v>21.728100000000083</v>
      </c>
      <c r="M18" s="107">
        <f t="shared" ca="1" si="39"/>
        <v>25.912100000000095</v>
      </c>
      <c r="N18" s="107">
        <f t="shared" ca="1" si="39"/>
        <v>37.765390000000146</v>
      </c>
      <c r="O18" s="107">
        <f t="shared" ca="1" si="39"/>
        <v>32.407847694311947</v>
      </c>
      <c r="P18" s="107">
        <f t="shared" ref="P18" ca="1" si="40">INDIRECT(ADDRESS(ROW(),Q$1-1))</f>
        <v>40.260994841511284</v>
      </c>
      <c r="Q18" s="107">
        <f t="shared" ref="Q18" ca="1" si="41">INDIRECT(ADDRESS(ROW(),R$1-1))</f>
        <v>45.805130699088423</v>
      </c>
      <c r="R18" s="107">
        <f t="shared" ref="R18" ca="1" si="42">INDIRECT(ADDRESS(ROW(),S$1-1))</f>
        <v>37.753530699088479</v>
      </c>
      <c r="S18" s="108">
        <f ca="1">HO18</f>
        <v>39.052930699088463</v>
      </c>
      <c r="T18" s="42">
        <f ca="1">INDIRECT($A$1&amp;ADDRESS(MATCH(T$1,INDIRECT($A$1&amp;"C:C"),0),MATCH($A18,INDIRECT($A$1&amp;"2:2"),0)))</f>
        <v>31.400000000000002</v>
      </c>
      <c r="U18" s="42">
        <f t="shared" ref="U18:CF18" ca="1" si="43">INDIRECT($A$1&amp;ADDRESS(MATCH(U$1,INDIRECT($A$1&amp;"C:C"),0),MATCH($A18,INDIRECT($A$1&amp;"2:2"),0)))</f>
        <v>29.800000000000004</v>
      </c>
      <c r="V18" s="42">
        <f t="shared" ca="1" si="43"/>
        <v>28.200000000000006</v>
      </c>
      <c r="W18" s="42">
        <f t="shared" ca="1" si="43"/>
        <v>26.600000000000009</v>
      </c>
      <c r="X18" s="42">
        <f t="shared" ca="1" si="43"/>
        <v>29.060000000000009</v>
      </c>
      <c r="Y18" s="42">
        <f t="shared" ca="1" si="43"/>
        <v>31.52000000000001</v>
      </c>
      <c r="Z18" s="42">
        <f t="shared" ca="1" si="43"/>
        <v>37.400000000000006</v>
      </c>
      <c r="AA18" s="42">
        <f t="shared" ca="1" si="43"/>
        <v>35.800000000000011</v>
      </c>
      <c r="AB18" s="42">
        <f t="shared" ca="1" si="43"/>
        <v>34.200000000000017</v>
      </c>
      <c r="AC18" s="42">
        <f t="shared" ca="1" si="43"/>
        <v>32.600000000000023</v>
      </c>
      <c r="AD18" s="42">
        <f t="shared" ca="1" si="43"/>
        <v>31.000000000000025</v>
      </c>
      <c r="AE18" s="42">
        <f t="shared" ca="1" si="43"/>
        <v>38.460000000000022</v>
      </c>
      <c r="AF18" s="42">
        <f t="shared" ca="1" si="43"/>
        <v>45.260000000000019</v>
      </c>
      <c r="AG18" s="42">
        <f t="shared" ca="1" si="43"/>
        <v>42.960000000000022</v>
      </c>
      <c r="AH18" s="42">
        <f t="shared" ca="1" si="43"/>
        <v>40.660000000000025</v>
      </c>
      <c r="AI18" s="42">
        <f t="shared" ca="1" si="43"/>
        <v>38.360000000000028</v>
      </c>
      <c r="AJ18" s="42">
        <f t="shared" ca="1" si="43"/>
        <v>38.160000000000025</v>
      </c>
      <c r="AK18" s="42">
        <f t="shared" ca="1" si="43"/>
        <v>35.860000000000028</v>
      </c>
      <c r="AL18" s="42">
        <f t="shared" ca="1" si="43"/>
        <v>33.560000000000031</v>
      </c>
      <c r="AM18" s="42">
        <f t="shared" ca="1" si="43"/>
        <v>31.26000000000003</v>
      </c>
      <c r="AN18" s="42">
        <f t="shared" ca="1" si="43"/>
        <v>35.860000000000028</v>
      </c>
      <c r="AO18" s="42">
        <f t="shared" ca="1" si="43"/>
        <v>40.450000000000031</v>
      </c>
      <c r="AP18" s="42">
        <f t="shared" ca="1" si="43"/>
        <v>45.040000000000035</v>
      </c>
      <c r="AQ18" s="42">
        <f t="shared" ca="1" si="43"/>
        <v>45.540000000000035</v>
      </c>
      <c r="AR18" s="42">
        <f t="shared" ca="1" si="43"/>
        <v>46.040000000000035</v>
      </c>
      <c r="AS18" s="42">
        <f t="shared" ca="1" si="43"/>
        <v>38.040000000000035</v>
      </c>
      <c r="AT18" s="42">
        <f t="shared" ca="1" si="43"/>
        <v>38.040000000000035</v>
      </c>
      <c r="AU18" s="42">
        <f t="shared" ca="1" si="43"/>
        <v>39.340000000000032</v>
      </c>
      <c r="AV18" s="42">
        <f t="shared" ca="1" si="43"/>
        <v>40.640000000000029</v>
      </c>
      <c r="AW18" s="42">
        <f t="shared" ca="1" si="43"/>
        <v>37.840000000000032</v>
      </c>
      <c r="AX18" s="42">
        <f t="shared" ca="1" si="43"/>
        <v>35.040000000000035</v>
      </c>
      <c r="AY18" s="42">
        <f t="shared" ca="1" si="43"/>
        <v>32.240000000000038</v>
      </c>
      <c r="AZ18" s="42">
        <f t="shared" ca="1" si="43"/>
        <v>30.35500000000004</v>
      </c>
      <c r="BA18" s="42">
        <f t="shared" ca="1" si="43"/>
        <v>27.555000000000042</v>
      </c>
      <c r="BB18" s="42">
        <f t="shared" ca="1" si="43"/>
        <v>24.755000000000042</v>
      </c>
      <c r="BC18" s="42">
        <f t="shared" ca="1" si="43"/>
        <v>21.955000000000041</v>
      </c>
      <c r="BD18" s="42">
        <f t="shared" ca="1" si="43"/>
        <v>19.10500000000004</v>
      </c>
      <c r="BE18" s="42">
        <f t="shared" ca="1" si="43"/>
        <v>16.255000000000038</v>
      </c>
      <c r="BF18" s="42">
        <f t="shared" ca="1" si="43"/>
        <v>13.405000000000038</v>
      </c>
      <c r="BG18" s="42">
        <f t="shared" ca="1" si="43"/>
        <v>21.46000000000004</v>
      </c>
      <c r="BH18" s="42">
        <f t="shared" ca="1" si="43"/>
        <v>27.670000000000037</v>
      </c>
      <c r="BI18" s="42">
        <f t="shared" ca="1" si="43"/>
        <v>28.880000000000038</v>
      </c>
      <c r="BJ18" s="42">
        <f t="shared" ca="1" si="43"/>
        <v>33.510000000000034</v>
      </c>
      <c r="BK18" s="42">
        <f t="shared" ca="1" si="43"/>
        <v>38.140000000000029</v>
      </c>
      <c r="BL18" s="42">
        <f t="shared" ca="1" si="43"/>
        <v>35.290000000000028</v>
      </c>
      <c r="BM18" s="42">
        <f t="shared" ca="1" si="43"/>
        <v>32.440000000000026</v>
      </c>
      <c r="BN18" s="42">
        <f t="shared" ca="1" si="43"/>
        <v>29.590000000000025</v>
      </c>
      <c r="BO18" s="42">
        <f t="shared" ca="1" si="43"/>
        <v>26.740000000000023</v>
      </c>
      <c r="BP18" s="42">
        <f t="shared" ca="1" si="43"/>
        <v>23.640000000000025</v>
      </c>
      <c r="BQ18" s="42">
        <f t="shared" ca="1" si="43"/>
        <v>27.860000000000028</v>
      </c>
      <c r="BR18" s="42">
        <f t="shared" ca="1" si="43"/>
        <v>32.080000000000027</v>
      </c>
      <c r="BS18" s="42">
        <f t="shared" ca="1" si="43"/>
        <v>36.300000000000026</v>
      </c>
      <c r="BT18" s="42">
        <f t="shared" ca="1" si="43"/>
        <v>36.015000000000029</v>
      </c>
      <c r="BU18" s="42">
        <f t="shared" ca="1" si="43"/>
        <v>35.730000000000032</v>
      </c>
      <c r="BV18" s="42">
        <f t="shared" ca="1" si="43"/>
        <v>35.67000000000003</v>
      </c>
      <c r="BW18" s="42">
        <f t="shared" ca="1" si="43"/>
        <v>36.610000000000028</v>
      </c>
      <c r="BX18" s="42">
        <f t="shared" ca="1" si="43"/>
        <v>37.550000000000026</v>
      </c>
      <c r="BY18" s="42">
        <f t="shared" ca="1" si="43"/>
        <v>37.490000000000023</v>
      </c>
      <c r="BZ18" s="42">
        <f t="shared" ca="1" si="43"/>
        <v>34.390000000000029</v>
      </c>
      <c r="CA18" s="42">
        <f t="shared" ca="1" si="43"/>
        <v>30.065000000000033</v>
      </c>
      <c r="CB18" s="42">
        <f t="shared" ca="1" si="43"/>
        <v>25.415000000000035</v>
      </c>
      <c r="CC18" s="42">
        <f t="shared" ca="1" si="43"/>
        <v>32.215000000000032</v>
      </c>
      <c r="CD18" s="42">
        <f t="shared" ca="1" si="43"/>
        <v>27.965000000000032</v>
      </c>
      <c r="CE18" s="42">
        <f t="shared" ca="1" si="43"/>
        <v>30.715000000000032</v>
      </c>
      <c r="CF18" s="42">
        <f t="shared" ca="1" si="43"/>
        <v>37.465000000000032</v>
      </c>
      <c r="CG18" s="42">
        <f t="shared" ref="CG18:ER18" ca="1" si="44">INDIRECT($A$1&amp;ADDRESS(MATCH(CG$1,INDIRECT($A$1&amp;"C:C"),0),MATCH($A18,INDIRECT($A$1&amp;"2:2"),0)))</f>
        <v>41.165000000000035</v>
      </c>
      <c r="CH18" s="42">
        <f t="shared" ca="1" si="44"/>
        <v>44.865000000000038</v>
      </c>
      <c r="CI18" s="42">
        <f t="shared" ca="1" si="44"/>
        <v>43.850000000000037</v>
      </c>
      <c r="CJ18" s="42">
        <f t="shared" ca="1" si="44"/>
        <v>40.150000000000034</v>
      </c>
      <c r="CK18" s="42">
        <f t="shared" ca="1" si="44"/>
        <v>36.450000000000031</v>
      </c>
      <c r="CL18" s="42">
        <f t="shared" ca="1" si="44"/>
        <v>32.750000000000028</v>
      </c>
      <c r="CM18" s="42">
        <f t="shared" ca="1" si="44"/>
        <v>29.050000000000029</v>
      </c>
      <c r="CN18" s="42">
        <f t="shared" ca="1" si="44"/>
        <v>29.550000000000029</v>
      </c>
      <c r="CO18" s="42">
        <f t="shared" ca="1" si="44"/>
        <v>30.050000000000029</v>
      </c>
      <c r="CP18" s="42">
        <f t="shared" ca="1" si="44"/>
        <v>34.550000000000026</v>
      </c>
      <c r="CQ18" s="42">
        <f t="shared" ca="1" si="44"/>
        <v>42.050000000000026</v>
      </c>
      <c r="CR18" s="42">
        <f t="shared" ca="1" si="44"/>
        <v>38.550000000000026</v>
      </c>
      <c r="CS18" s="42">
        <f t="shared" ca="1" si="44"/>
        <v>33.610000000000028</v>
      </c>
      <c r="CT18" s="42">
        <f t="shared" ca="1" si="44"/>
        <v>29.370000000000029</v>
      </c>
      <c r="CU18" s="42">
        <f t="shared" ca="1" si="44"/>
        <v>25.870000000000029</v>
      </c>
      <c r="CV18" s="42">
        <f t="shared" ca="1" si="44"/>
        <v>22.370000000000029</v>
      </c>
      <c r="CW18" s="42">
        <f t="shared" ca="1" si="44"/>
        <v>18.870000000000029</v>
      </c>
      <c r="CX18" s="42">
        <f t="shared" ca="1" si="44"/>
        <v>15.370000000000029</v>
      </c>
      <c r="CY18" s="42">
        <f t="shared" ca="1" si="44"/>
        <v>11.870000000000029</v>
      </c>
      <c r="CZ18" s="42">
        <f t="shared" ca="1" si="44"/>
        <v>11.737000000000032</v>
      </c>
      <c r="DA18" s="42">
        <f t="shared" ca="1" si="44"/>
        <v>11.604000000000035</v>
      </c>
      <c r="DB18" s="42">
        <f t="shared" ca="1" si="44"/>
        <v>11.471000000000037</v>
      </c>
      <c r="DC18" s="42">
        <f t="shared" ca="1" si="44"/>
        <v>11.33800000000004</v>
      </c>
      <c r="DD18" s="42">
        <f t="shared" ca="1" si="44"/>
        <v>11.205000000000043</v>
      </c>
      <c r="DE18" s="42">
        <f t="shared" ca="1" si="44"/>
        <v>11.072000000000045</v>
      </c>
      <c r="DF18" s="42">
        <f t="shared" ca="1" si="44"/>
        <v>10.939000000000048</v>
      </c>
      <c r="DG18" s="42">
        <f t="shared" ca="1" si="44"/>
        <v>10.806000000000051</v>
      </c>
      <c r="DH18" s="42">
        <f t="shared" ca="1" si="44"/>
        <v>10.673000000000053</v>
      </c>
      <c r="DI18" s="42">
        <f t="shared" ca="1" si="44"/>
        <v>10.540000000000056</v>
      </c>
      <c r="DJ18" s="42">
        <f t="shared" ca="1" si="44"/>
        <v>10.407000000000059</v>
      </c>
      <c r="DK18" s="42">
        <f t="shared" ca="1" si="44"/>
        <v>10.274000000000061</v>
      </c>
      <c r="DL18" s="42">
        <f t="shared" ca="1" si="44"/>
        <v>10.124000000000061</v>
      </c>
      <c r="DM18" s="42">
        <f t="shared" ca="1" si="44"/>
        <v>9.9740000000000606</v>
      </c>
      <c r="DN18" s="42">
        <f t="shared" ca="1" si="44"/>
        <v>9.8240000000000602</v>
      </c>
      <c r="DO18" s="42">
        <f t="shared" ca="1" si="44"/>
        <v>20.114000000000061</v>
      </c>
      <c r="DP18" s="42">
        <f t="shared" ca="1" si="44"/>
        <v>24.964000000000063</v>
      </c>
      <c r="DQ18" s="42">
        <f t="shared" ca="1" si="44"/>
        <v>24.814000000000064</v>
      </c>
      <c r="DR18" s="42">
        <f t="shared" ca="1" si="44"/>
        <v>24.664000000000065</v>
      </c>
      <c r="DS18" s="42">
        <f t="shared" ca="1" si="44"/>
        <v>24.514000000000067</v>
      </c>
      <c r="DT18" s="42">
        <f t="shared" ca="1" si="44"/>
        <v>24.364000000000068</v>
      </c>
      <c r="DU18" s="42">
        <f t="shared" ca="1" si="44"/>
        <v>24.21400000000007</v>
      </c>
      <c r="DV18" s="42">
        <f t="shared" ca="1" si="44"/>
        <v>24.064000000000071</v>
      </c>
      <c r="DW18" s="42">
        <f t="shared" ca="1" si="44"/>
        <v>23.914000000000073</v>
      </c>
      <c r="DX18" s="42">
        <f t="shared" ca="1" si="44"/>
        <v>24.131000000000071</v>
      </c>
      <c r="DY18" s="42">
        <f t="shared" ca="1" si="44"/>
        <v>24.34800000000007</v>
      </c>
      <c r="DZ18" s="42">
        <f t="shared" ca="1" si="44"/>
        <v>24.565000000000069</v>
      </c>
      <c r="EA18" s="42">
        <f t="shared" ca="1" si="44"/>
        <v>24.782000000000068</v>
      </c>
      <c r="EB18" s="42">
        <f t="shared" ca="1" si="44"/>
        <v>24.999000000000066</v>
      </c>
      <c r="EC18" s="42">
        <f t="shared" ca="1" si="44"/>
        <v>20.216000000000069</v>
      </c>
      <c r="ED18" s="42">
        <f t="shared" ca="1" si="44"/>
        <v>18.818000000000072</v>
      </c>
      <c r="EE18" s="42">
        <f t="shared" ca="1" si="44"/>
        <v>19.035000000000075</v>
      </c>
      <c r="EF18" s="42">
        <f t="shared" ca="1" si="44"/>
        <v>19.252000000000077</v>
      </c>
      <c r="EG18" s="42">
        <f t="shared" ca="1" si="44"/>
        <v>19.469000000000079</v>
      </c>
      <c r="EH18" s="42">
        <f t="shared" ca="1" si="44"/>
        <v>19.686000000000082</v>
      </c>
      <c r="EI18" s="42">
        <f t="shared" ca="1" si="44"/>
        <v>19.953000000000085</v>
      </c>
      <c r="EJ18" s="43">
        <f t="shared" ca="1" si="44"/>
        <v>20.544700000000084</v>
      </c>
      <c r="EK18" s="42">
        <f t="shared" ca="1" si="44"/>
        <v>21.136400000000084</v>
      </c>
      <c r="EL18" s="42">
        <f t="shared" ca="1" si="44"/>
        <v>21.728100000000083</v>
      </c>
      <c r="EM18" s="42">
        <f t="shared" ca="1" si="44"/>
        <v>23.564800000000083</v>
      </c>
      <c r="EN18" s="42">
        <f t="shared" ca="1" si="44"/>
        <v>22.401500000000084</v>
      </c>
      <c r="EO18" s="42">
        <f t="shared" ca="1" si="44"/>
        <v>21.238200000000084</v>
      </c>
      <c r="EP18" s="42">
        <f t="shared" ca="1" si="44"/>
        <v>26.319900000000086</v>
      </c>
      <c r="EQ18" s="42">
        <f t="shared" ca="1" si="44"/>
        <v>29.911600000000085</v>
      </c>
      <c r="ER18" s="42">
        <f t="shared" ca="1" si="44"/>
        <v>26.503300000000088</v>
      </c>
      <c r="ES18" s="42">
        <f t="shared" ref="ES18:HD18" ca="1" si="45">INDIRECT($A$1&amp;ADDRESS(MATCH(ES$1,INDIRECT($A$1&amp;"C:C"),0),MATCH($A18,INDIRECT($A$1&amp;"2:2"),0)))</f>
        <v>27.095000000000088</v>
      </c>
      <c r="ET18" s="42">
        <f t="shared" ca="1" si="45"/>
        <v>30.176700000000089</v>
      </c>
      <c r="EU18" s="44">
        <f t="shared" ca="1" si="45"/>
        <v>30.79840000000009</v>
      </c>
      <c r="EV18" s="42">
        <f t="shared" ca="1" si="45"/>
        <v>28.83630000000009</v>
      </c>
      <c r="EW18" s="42">
        <f t="shared" ca="1" si="45"/>
        <v>27.874200000000094</v>
      </c>
      <c r="EX18" s="42">
        <f t="shared" ca="1" si="45"/>
        <v>25.912100000000095</v>
      </c>
      <c r="EY18" s="42">
        <f t="shared" ca="1" si="45"/>
        <v>25.463370000000097</v>
      </c>
      <c r="EZ18" s="42">
        <f t="shared" ca="1" si="45"/>
        <v>27.014640000000103</v>
      </c>
      <c r="FA18" s="42">
        <f t="shared" ca="1" si="45"/>
        <v>28.430910000000107</v>
      </c>
      <c r="FB18" s="42">
        <f t="shared" ca="1" si="45"/>
        <v>27.98218000000011</v>
      </c>
      <c r="FC18" s="42">
        <f t="shared" ca="1" si="45"/>
        <v>29.398450000000114</v>
      </c>
      <c r="FD18" s="42">
        <f t="shared" ca="1" si="45"/>
        <v>30.814720000000118</v>
      </c>
      <c r="FE18" s="42">
        <f t="shared" ca="1" si="45"/>
        <v>35.365990000000124</v>
      </c>
      <c r="FF18" s="42">
        <f t="shared" ca="1" si="45"/>
        <v>38.052260000000132</v>
      </c>
      <c r="FG18" s="44">
        <f t="shared" ca="1" si="45"/>
        <v>38.603530000000134</v>
      </c>
      <c r="FH18" s="42">
        <f t="shared" ca="1" si="45"/>
        <v>38.324150000000138</v>
      </c>
      <c r="FI18" s="42">
        <f t="shared" ca="1" si="45"/>
        <v>38.044770000000142</v>
      </c>
      <c r="FJ18" s="42">
        <f t="shared" ca="1" si="45"/>
        <v>37.765390000000146</v>
      </c>
      <c r="FK18" s="42">
        <f t="shared" ca="1" si="45"/>
        <v>36.652640000000147</v>
      </c>
      <c r="FL18" s="42">
        <f t="shared" ca="1" si="45"/>
        <v>35.539890000000149</v>
      </c>
      <c r="FM18" s="42">
        <f t="shared" ca="1" si="45"/>
        <v>34.427140000000151</v>
      </c>
      <c r="FN18" s="42">
        <f t="shared" ca="1" si="45"/>
        <v>33.314390000000152</v>
      </c>
      <c r="FO18" s="42">
        <f t="shared" ca="1" si="45"/>
        <v>32.201640000000154</v>
      </c>
      <c r="FP18" s="42">
        <f t="shared" ca="1" si="45"/>
        <v>34.29729000000016</v>
      </c>
      <c r="FQ18" s="42">
        <f t="shared" ca="1" si="45"/>
        <v>35.392940000000166</v>
      </c>
      <c r="FR18" s="42">
        <f t="shared" ca="1" si="45"/>
        <v>36.488590000000173</v>
      </c>
      <c r="FS18" s="44">
        <f t="shared" ca="1" si="45"/>
        <v>37.584240000000179</v>
      </c>
      <c r="FT18" s="42">
        <f t="shared" ca="1" si="45"/>
        <v>31.910520000000183</v>
      </c>
      <c r="FU18" s="42">
        <f t="shared" ca="1" si="45"/>
        <v>32.147460008684504</v>
      </c>
      <c r="FV18" s="42">
        <f t="shared" ca="1" si="45"/>
        <v>32.407847694311947</v>
      </c>
      <c r="FW18" s="42">
        <f t="shared" ca="1" si="45"/>
        <v>28.293677694311953</v>
      </c>
      <c r="FX18" s="42">
        <f t="shared" ca="1" si="45"/>
        <v>27.179507694311955</v>
      </c>
      <c r="FY18" s="42">
        <f t="shared" ca="1" si="45"/>
        <v>23.065337694311957</v>
      </c>
      <c r="FZ18" s="42">
        <f t="shared" ca="1" si="45"/>
        <v>24.951167694311959</v>
      </c>
      <c r="GA18" s="42">
        <f t="shared" ca="1" si="45"/>
        <v>26.888343764654998</v>
      </c>
      <c r="GB18" s="42">
        <f t="shared" ca="1" si="45"/>
        <v>28.848967511941137</v>
      </c>
      <c r="GC18" s="42">
        <f t="shared" ca="1" si="45"/>
        <v>30.833038936170396</v>
      </c>
      <c r="GD18" s="42">
        <f t="shared" ca="1" si="45"/>
        <v>32.840558037342788</v>
      </c>
      <c r="GE18" s="42">
        <f t="shared" ca="1" si="45"/>
        <v>34.871524815458301</v>
      </c>
      <c r="GF18" s="42">
        <f t="shared" ca="1" si="45"/>
        <v>36.644567147199517</v>
      </c>
      <c r="GG18" s="42">
        <f t="shared" ca="1" si="45"/>
        <v>38.44105715588384</v>
      </c>
      <c r="GH18" s="42">
        <f t="shared" ca="1" si="45"/>
        <v>40.260994841511284</v>
      </c>
      <c r="GI18" s="42">
        <f t="shared" ca="1" si="45"/>
        <v>41.604510204081848</v>
      </c>
      <c r="GJ18" s="42">
        <f t="shared" ca="1" si="45"/>
        <v>42.971473243595533</v>
      </c>
      <c r="GK18" s="42">
        <f t="shared" ca="1" si="45"/>
        <v>38.357433243595537</v>
      </c>
      <c r="GL18" s="42">
        <f t="shared" ca="1" si="45"/>
        <v>37.743393243595541</v>
      </c>
      <c r="GM18" s="42">
        <f t="shared" ca="1" si="45"/>
        <v>39.180699313938582</v>
      </c>
      <c r="GN18" s="42">
        <f t="shared" ca="1" si="45"/>
        <v>40.641453061224723</v>
      </c>
      <c r="GO18" s="42">
        <f t="shared" ca="1" si="45"/>
        <v>42.125654485453985</v>
      </c>
      <c r="GP18" s="42">
        <f t="shared" ca="1" si="45"/>
        <v>43.633303586626383</v>
      </c>
      <c r="GQ18" s="42">
        <f t="shared" ca="1" si="45"/>
        <v>43.188120364741891</v>
      </c>
      <c r="GR18" s="42">
        <f t="shared" ca="1" si="45"/>
        <v>42.7429371428574</v>
      </c>
      <c r="GS18" s="42">
        <f t="shared" ca="1" si="45"/>
        <v>44.274033920972911</v>
      </c>
      <c r="GT18" s="42">
        <f t="shared" ca="1" si="45"/>
        <v>45.805130699088423</v>
      </c>
      <c r="GU18" s="42">
        <f t="shared" ca="1" si="45"/>
        <v>45.388330699088428</v>
      </c>
      <c r="GV18" s="42">
        <f t="shared" ca="1" si="45"/>
        <v>44.971530699088433</v>
      </c>
      <c r="GW18" s="42">
        <f t="shared" ca="1" si="45"/>
        <v>44.554730699088438</v>
      </c>
      <c r="GX18" s="42">
        <f t="shared" ca="1" si="45"/>
        <v>44.137930699088443</v>
      </c>
      <c r="GY18" s="42">
        <f t="shared" ca="1" si="45"/>
        <v>43.721130699088448</v>
      </c>
      <c r="GZ18" s="42">
        <f t="shared" ca="1" si="45"/>
        <v>43.304330699088453</v>
      </c>
      <c r="HA18" s="42">
        <f t="shared" ca="1" si="45"/>
        <v>42.887530699088458</v>
      </c>
      <c r="HB18" s="42">
        <f t="shared" ca="1" si="45"/>
        <v>39.470730699088463</v>
      </c>
      <c r="HC18" s="42">
        <f t="shared" ca="1" si="45"/>
        <v>39.053930699088468</v>
      </c>
      <c r="HD18" s="42">
        <f t="shared" ca="1" si="45"/>
        <v>38.637130699088473</v>
      </c>
      <c r="HE18" s="42">
        <f t="shared" ref="HE18:HR18" ca="1" si="46">INDIRECT($A$1&amp;ADDRESS(MATCH(HE$1,INDIRECT($A$1&amp;"C:C"),0),MATCH($A18,INDIRECT($A$1&amp;"2:2"),0)))</f>
        <v>38.220330699088478</v>
      </c>
      <c r="HF18" s="42">
        <f t="shared" ca="1" si="46"/>
        <v>37.753530699088479</v>
      </c>
      <c r="HG18" s="42">
        <f t="shared" ca="1" si="46"/>
        <v>38.120130699088477</v>
      </c>
      <c r="HH18" s="42">
        <f t="shared" ca="1" si="46"/>
        <v>38.486730699088476</v>
      </c>
      <c r="HI18" s="42">
        <f t="shared" ca="1" si="46"/>
        <v>38.853330699088474</v>
      </c>
      <c r="HJ18" s="42">
        <f t="shared" ca="1" si="46"/>
        <v>39.219930699088472</v>
      </c>
      <c r="HK18" s="42">
        <f t="shared" ca="1" si="46"/>
        <v>37.58653069908847</v>
      </c>
      <c r="HL18" s="42">
        <f t="shared" ca="1" si="46"/>
        <v>37.953130699088469</v>
      </c>
      <c r="HM18" s="42">
        <f t="shared" ca="1" si="46"/>
        <v>38.319730699088467</v>
      </c>
      <c r="HN18" s="42">
        <f t="shared" ca="1" si="46"/>
        <v>38.686330699088465</v>
      </c>
      <c r="HO18" s="42">
        <f t="shared" ca="1" si="46"/>
        <v>39.052930699088463</v>
      </c>
      <c r="HP18" s="42">
        <f t="shared" ca="1" si="46"/>
        <v>39.419530699088462</v>
      </c>
      <c r="HQ18" s="42">
        <f t="shared" ca="1" si="46"/>
        <v>39.78613069908846</v>
      </c>
      <c r="HR18" s="42">
        <f t="shared" ca="1" si="46"/>
        <v>40.152730699088458</v>
      </c>
    </row>
    <row r="19" spans="1:226" s="82" customFormat="1" ht="13" x14ac:dyDescent="0.3">
      <c r="A19" s="78"/>
      <c r="B19" s="79" t="s">
        <v>23</v>
      </c>
      <c r="C19" s="80">
        <f t="shared" ref="C19:BN19" ca="1" si="47">C5+C6-C9-C12+C15-C18</f>
        <v>0</v>
      </c>
      <c r="D19" s="80">
        <f t="shared" ca="1" si="47"/>
        <v>0</v>
      </c>
      <c r="E19" s="80">
        <f t="shared" ca="1" si="47"/>
        <v>1.9539925233402755E-14</v>
      </c>
      <c r="F19" s="80">
        <f t="shared" ca="1" si="47"/>
        <v>0</v>
      </c>
      <c r="G19" s="80">
        <f t="shared" ca="1" si="47"/>
        <v>5.6843418860808015E-14</v>
      </c>
      <c r="H19" s="80">
        <f t="shared" ca="1" si="47"/>
        <v>0</v>
      </c>
      <c r="I19" s="80">
        <f t="shared" ca="1" si="47"/>
        <v>5.1514348342607263E-14</v>
      </c>
      <c r="J19" s="80">
        <f t="shared" ca="1" si="47"/>
        <v>6.5725203057809267E-14</v>
      </c>
      <c r="K19" s="80">
        <f t="shared" ca="1" si="47"/>
        <v>0</v>
      </c>
      <c r="L19" s="80">
        <f t="shared" ca="1" si="47"/>
        <v>-4.2632564145606011E-14</v>
      </c>
      <c r="M19" s="80">
        <f t="shared" ca="1" si="47"/>
        <v>0</v>
      </c>
      <c r="N19" s="80">
        <f t="shared" ca="1" si="47"/>
        <v>0</v>
      </c>
      <c r="O19" s="80">
        <f t="shared" ca="1" si="47"/>
        <v>0</v>
      </c>
      <c r="P19" s="80">
        <f t="shared" ca="1" si="47"/>
        <v>0</v>
      </c>
      <c r="Q19" s="80">
        <f t="shared" ca="1" si="47"/>
        <v>0</v>
      </c>
      <c r="R19" s="80">
        <f t="shared" ca="1" si="47"/>
        <v>0</v>
      </c>
      <c r="S19" s="80">
        <f t="shared" ca="1" si="47"/>
        <v>1.0998000000000019</v>
      </c>
      <c r="T19" s="81">
        <f t="shared" ca="1" si="47"/>
        <v>0</v>
      </c>
      <c r="U19" s="81">
        <f t="shared" ca="1" si="47"/>
        <v>0</v>
      </c>
      <c r="V19" s="81">
        <f t="shared" ca="1" si="47"/>
        <v>0</v>
      </c>
      <c r="W19" s="81">
        <f t="shared" ca="1" si="47"/>
        <v>0</v>
      </c>
      <c r="X19" s="81">
        <f t="shared" ca="1" si="47"/>
        <v>0</v>
      </c>
      <c r="Y19" s="81">
        <f t="shared" ca="1" si="47"/>
        <v>0</v>
      </c>
      <c r="Z19" s="81">
        <f t="shared" ca="1" si="47"/>
        <v>0</v>
      </c>
      <c r="AA19" s="81">
        <f t="shared" ca="1" si="47"/>
        <v>0</v>
      </c>
      <c r="AB19" s="81">
        <f t="shared" ca="1" si="47"/>
        <v>0</v>
      </c>
      <c r="AC19" s="81">
        <f t="shared" ca="1" si="47"/>
        <v>0</v>
      </c>
      <c r="AD19" s="81">
        <f t="shared" ca="1" si="47"/>
        <v>0</v>
      </c>
      <c r="AE19" s="81">
        <f t="shared" ca="1" si="47"/>
        <v>0</v>
      </c>
      <c r="AF19" s="81">
        <f t="shared" ca="1" si="47"/>
        <v>0</v>
      </c>
      <c r="AG19" s="81">
        <f t="shared" ca="1" si="47"/>
        <v>0</v>
      </c>
      <c r="AH19" s="81">
        <f t="shared" ca="1" si="47"/>
        <v>0</v>
      </c>
      <c r="AI19" s="81">
        <f t="shared" ca="1" si="47"/>
        <v>0</v>
      </c>
      <c r="AJ19" s="81">
        <f t="shared" ca="1" si="47"/>
        <v>0</v>
      </c>
      <c r="AK19" s="81">
        <f t="shared" ca="1" si="47"/>
        <v>0</v>
      </c>
      <c r="AL19" s="81">
        <f t="shared" ca="1" si="47"/>
        <v>0</v>
      </c>
      <c r="AM19" s="81">
        <f t="shared" ca="1" si="47"/>
        <v>0</v>
      </c>
      <c r="AN19" s="81">
        <f t="shared" ca="1" si="47"/>
        <v>0</v>
      </c>
      <c r="AO19" s="81">
        <f t="shared" ca="1" si="47"/>
        <v>0</v>
      </c>
      <c r="AP19" s="81">
        <f t="shared" ca="1" si="47"/>
        <v>0</v>
      </c>
      <c r="AQ19" s="81">
        <f t="shared" ca="1" si="47"/>
        <v>0</v>
      </c>
      <c r="AR19" s="81">
        <f t="shared" ca="1" si="47"/>
        <v>0</v>
      </c>
      <c r="AS19" s="81">
        <f t="shared" ca="1" si="47"/>
        <v>0</v>
      </c>
      <c r="AT19" s="81">
        <f t="shared" ca="1" si="47"/>
        <v>0</v>
      </c>
      <c r="AU19" s="81">
        <f t="shared" ca="1" si="47"/>
        <v>0</v>
      </c>
      <c r="AV19" s="81">
        <f t="shared" ca="1" si="47"/>
        <v>0</v>
      </c>
      <c r="AW19" s="81">
        <f t="shared" ca="1" si="47"/>
        <v>0</v>
      </c>
      <c r="AX19" s="81">
        <f t="shared" ca="1" si="47"/>
        <v>0</v>
      </c>
      <c r="AY19" s="81">
        <f t="shared" ca="1" si="47"/>
        <v>0</v>
      </c>
      <c r="AZ19" s="81">
        <f t="shared" ca="1" si="47"/>
        <v>0</v>
      </c>
      <c r="BA19" s="81">
        <f t="shared" ca="1" si="47"/>
        <v>0</v>
      </c>
      <c r="BB19" s="81">
        <f t="shared" ca="1" si="47"/>
        <v>0</v>
      </c>
      <c r="BC19" s="81">
        <f t="shared" ca="1" si="47"/>
        <v>0</v>
      </c>
      <c r="BD19" s="81">
        <f t="shared" ca="1" si="47"/>
        <v>0</v>
      </c>
      <c r="BE19" s="81">
        <f t="shared" ca="1" si="47"/>
        <v>0</v>
      </c>
      <c r="BF19" s="81">
        <f t="shared" ca="1" si="47"/>
        <v>0</v>
      </c>
      <c r="BG19" s="81">
        <f t="shared" ca="1" si="47"/>
        <v>0</v>
      </c>
      <c r="BH19" s="81">
        <f t="shared" ca="1" si="47"/>
        <v>0</v>
      </c>
      <c r="BI19" s="81">
        <f t="shared" ca="1" si="47"/>
        <v>0</v>
      </c>
      <c r="BJ19" s="81">
        <f t="shared" ca="1" si="47"/>
        <v>0</v>
      </c>
      <c r="BK19" s="81">
        <f t="shared" ca="1" si="47"/>
        <v>0</v>
      </c>
      <c r="BL19" s="81">
        <f t="shared" ca="1" si="47"/>
        <v>0</v>
      </c>
      <c r="BM19" s="81">
        <f t="shared" ca="1" si="47"/>
        <v>0</v>
      </c>
      <c r="BN19" s="81">
        <f t="shared" ca="1" si="47"/>
        <v>0</v>
      </c>
      <c r="BO19" s="81">
        <f t="shared" ref="BO19:DZ19" ca="1" si="48">BO5+BO6-BO9-BO12+BO15-BO18</f>
        <v>0</v>
      </c>
      <c r="BP19" s="81">
        <f t="shared" ca="1" si="48"/>
        <v>0</v>
      </c>
      <c r="BQ19" s="81">
        <f t="shared" ca="1" si="48"/>
        <v>0</v>
      </c>
      <c r="BR19" s="81">
        <f t="shared" ca="1" si="48"/>
        <v>0</v>
      </c>
      <c r="BS19" s="81">
        <f t="shared" ca="1" si="48"/>
        <v>0</v>
      </c>
      <c r="BT19" s="81">
        <f t="shared" ca="1" si="48"/>
        <v>0</v>
      </c>
      <c r="BU19" s="81">
        <f t="shared" ca="1" si="48"/>
        <v>0</v>
      </c>
      <c r="BV19" s="81">
        <f t="shared" ca="1" si="48"/>
        <v>0</v>
      </c>
      <c r="BW19" s="81">
        <f t="shared" ca="1" si="48"/>
        <v>0</v>
      </c>
      <c r="BX19" s="81">
        <f t="shared" ca="1" si="48"/>
        <v>0</v>
      </c>
      <c r="BY19" s="81">
        <f t="shared" ca="1" si="48"/>
        <v>0</v>
      </c>
      <c r="BZ19" s="81">
        <f t="shared" ca="1" si="48"/>
        <v>0</v>
      </c>
      <c r="CA19" s="81">
        <f t="shared" ca="1" si="48"/>
        <v>0</v>
      </c>
      <c r="CB19" s="81">
        <f t="shared" ca="1" si="48"/>
        <v>0</v>
      </c>
      <c r="CC19" s="81">
        <f t="shared" ca="1" si="48"/>
        <v>0</v>
      </c>
      <c r="CD19" s="81">
        <f t="shared" ca="1" si="48"/>
        <v>0</v>
      </c>
      <c r="CE19" s="81">
        <f t="shared" ca="1" si="48"/>
        <v>0</v>
      </c>
      <c r="CF19" s="81">
        <f t="shared" ca="1" si="48"/>
        <v>0</v>
      </c>
      <c r="CG19" s="81">
        <f t="shared" ca="1" si="48"/>
        <v>0</v>
      </c>
      <c r="CH19" s="81">
        <f t="shared" ca="1" si="48"/>
        <v>0</v>
      </c>
      <c r="CI19" s="81">
        <f t="shared" ca="1" si="48"/>
        <v>0</v>
      </c>
      <c r="CJ19" s="81">
        <f t="shared" ca="1" si="48"/>
        <v>0</v>
      </c>
      <c r="CK19" s="81">
        <f t="shared" ca="1" si="48"/>
        <v>0</v>
      </c>
      <c r="CL19" s="81">
        <f t="shared" ca="1" si="48"/>
        <v>0</v>
      </c>
      <c r="CM19" s="81">
        <f t="shared" ca="1" si="48"/>
        <v>0</v>
      </c>
      <c r="CN19" s="81">
        <f t="shared" ca="1" si="48"/>
        <v>0</v>
      </c>
      <c r="CO19" s="81">
        <f t="shared" ca="1" si="48"/>
        <v>0</v>
      </c>
      <c r="CP19" s="81">
        <f t="shared" ca="1" si="48"/>
        <v>0</v>
      </c>
      <c r="CQ19" s="81">
        <f t="shared" ca="1" si="48"/>
        <v>0</v>
      </c>
      <c r="CR19" s="81">
        <f t="shared" ca="1" si="48"/>
        <v>0</v>
      </c>
      <c r="CS19" s="81">
        <f t="shared" ca="1" si="48"/>
        <v>0</v>
      </c>
      <c r="CT19" s="81">
        <f t="shared" ca="1" si="48"/>
        <v>0</v>
      </c>
      <c r="CU19" s="81">
        <f t="shared" ca="1" si="48"/>
        <v>0</v>
      </c>
      <c r="CV19" s="81">
        <f t="shared" ca="1" si="48"/>
        <v>0</v>
      </c>
      <c r="CW19" s="81">
        <f t="shared" ca="1" si="48"/>
        <v>0</v>
      </c>
      <c r="CX19" s="81">
        <f t="shared" ca="1" si="48"/>
        <v>0</v>
      </c>
      <c r="CY19" s="81">
        <f t="shared" ca="1" si="48"/>
        <v>0</v>
      </c>
      <c r="CZ19" s="81">
        <f t="shared" ca="1" si="48"/>
        <v>0</v>
      </c>
      <c r="DA19" s="81">
        <f t="shared" ca="1" si="48"/>
        <v>0</v>
      </c>
      <c r="DB19" s="81">
        <f t="shared" ca="1" si="48"/>
        <v>0</v>
      </c>
      <c r="DC19" s="81">
        <f t="shared" ca="1" si="48"/>
        <v>0</v>
      </c>
      <c r="DD19" s="81">
        <f t="shared" ca="1" si="48"/>
        <v>0</v>
      </c>
      <c r="DE19" s="81">
        <f t="shared" ca="1" si="48"/>
        <v>0</v>
      </c>
      <c r="DF19" s="81">
        <f t="shared" ca="1" si="48"/>
        <v>0</v>
      </c>
      <c r="DG19" s="81">
        <f t="shared" ca="1" si="48"/>
        <v>0</v>
      </c>
      <c r="DH19" s="81">
        <f t="shared" ca="1" si="48"/>
        <v>0</v>
      </c>
      <c r="DI19" s="81">
        <f t="shared" ca="1" si="48"/>
        <v>0</v>
      </c>
      <c r="DJ19" s="81">
        <f t="shared" ca="1" si="48"/>
        <v>0</v>
      </c>
      <c r="DK19" s="81">
        <f t="shared" ca="1" si="48"/>
        <v>0</v>
      </c>
      <c r="DL19" s="81">
        <f t="shared" ca="1" si="48"/>
        <v>0</v>
      </c>
      <c r="DM19" s="81">
        <f t="shared" ca="1" si="48"/>
        <v>0</v>
      </c>
      <c r="DN19" s="81">
        <f t="shared" ca="1" si="48"/>
        <v>0</v>
      </c>
      <c r="DO19" s="81">
        <f t="shared" ca="1" si="48"/>
        <v>0</v>
      </c>
      <c r="DP19" s="81">
        <f t="shared" ca="1" si="48"/>
        <v>0</v>
      </c>
      <c r="DQ19" s="81">
        <f t="shared" ca="1" si="48"/>
        <v>0</v>
      </c>
      <c r="DR19" s="81">
        <f t="shared" ca="1" si="48"/>
        <v>0</v>
      </c>
      <c r="DS19" s="81">
        <f t="shared" ca="1" si="48"/>
        <v>0</v>
      </c>
      <c r="DT19" s="81">
        <f t="shared" ca="1" si="48"/>
        <v>0</v>
      </c>
      <c r="DU19" s="81">
        <f t="shared" ca="1" si="48"/>
        <v>0</v>
      </c>
      <c r="DV19" s="81">
        <f t="shared" ca="1" si="48"/>
        <v>0</v>
      </c>
      <c r="DW19" s="81">
        <f t="shared" ca="1" si="48"/>
        <v>0</v>
      </c>
      <c r="DX19" s="81">
        <f t="shared" ca="1" si="48"/>
        <v>0</v>
      </c>
      <c r="DY19" s="81">
        <f t="shared" ca="1" si="48"/>
        <v>0</v>
      </c>
      <c r="DZ19" s="81">
        <f t="shared" ca="1" si="48"/>
        <v>0</v>
      </c>
      <c r="EA19" s="81">
        <f t="shared" ref="EA19:GL19" ca="1" si="49">EA5+EA6-EA9-EA12+EA15-EA18</f>
        <v>0</v>
      </c>
      <c r="EB19" s="81">
        <f t="shared" ca="1" si="49"/>
        <v>0</v>
      </c>
      <c r="EC19" s="81">
        <f t="shared" ca="1" si="49"/>
        <v>0</v>
      </c>
      <c r="ED19" s="81">
        <f t="shared" ca="1" si="49"/>
        <v>0</v>
      </c>
      <c r="EE19" s="81">
        <f t="shared" ca="1" si="49"/>
        <v>0</v>
      </c>
      <c r="EF19" s="81">
        <f t="shared" ca="1" si="49"/>
        <v>0</v>
      </c>
      <c r="EG19" s="81">
        <f t="shared" ca="1" si="49"/>
        <v>0</v>
      </c>
      <c r="EH19" s="81">
        <f t="shared" ca="1" si="49"/>
        <v>0</v>
      </c>
      <c r="EI19" s="81">
        <f t="shared" ca="1" si="49"/>
        <v>0</v>
      </c>
      <c r="EJ19" s="81">
        <f t="shared" ca="1" si="49"/>
        <v>0</v>
      </c>
      <c r="EK19" s="81">
        <f t="shared" ca="1" si="49"/>
        <v>0</v>
      </c>
      <c r="EL19" s="81">
        <f t="shared" ca="1" si="49"/>
        <v>0</v>
      </c>
      <c r="EM19" s="81">
        <f t="shared" ca="1" si="49"/>
        <v>0</v>
      </c>
      <c r="EN19" s="81">
        <f t="shared" ca="1" si="49"/>
        <v>0</v>
      </c>
      <c r="EO19" s="81">
        <f t="shared" ca="1" si="49"/>
        <v>0</v>
      </c>
      <c r="EP19" s="81">
        <f t="shared" ca="1" si="49"/>
        <v>0</v>
      </c>
      <c r="EQ19" s="81">
        <f t="shared" ca="1" si="49"/>
        <v>0</v>
      </c>
      <c r="ER19" s="81">
        <f t="shared" ca="1" si="49"/>
        <v>0</v>
      </c>
      <c r="ES19" s="81">
        <f t="shared" ca="1" si="49"/>
        <v>0</v>
      </c>
      <c r="ET19" s="81">
        <f t="shared" ca="1" si="49"/>
        <v>0</v>
      </c>
      <c r="EU19" s="81">
        <f t="shared" ca="1" si="49"/>
        <v>0</v>
      </c>
      <c r="EV19" s="81">
        <f t="shared" ca="1" si="49"/>
        <v>0</v>
      </c>
      <c r="EW19" s="81">
        <f t="shared" ca="1" si="49"/>
        <v>0</v>
      </c>
      <c r="EX19" s="81">
        <f t="shared" ca="1" si="49"/>
        <v>0</v>
      </c>
      <c r="EY19" s="81">
        <f t="shared" ca="1" si="49"/>
        <v>0</v>
      </c>
      <c r="EZ19" s="81">
        <f t="shared" ca="1" si="49"/>
        <v>0</v>
      </c>
      <c r="FA19" s="81">
        <f t="shared" ca="1" si="49"/>
        <v>0</v>
      </c>
      <c r="FB19" s="81">
        <f t="shared" ca="1" si="49"/>
        <v>0</v>
      </c>
      <c r="FC19" s="81">
        <f t="shared" ca="1" si="49"/>
        <v>0</v>
      </c>
      <c r="FD19" s="81">
        <f t="shared" ca="1" si="49"/>
        <v>0</v>
      </c>
      <c r="FE19" s="81">
        <f t="shared" ca="1" si="49"/>
        <v>0</v>
      </c>
      <c r="FF19" s="81">
        <f t="shared" ca="1" si="49"/>
        <v>0</v>
      </c>
      <c r="FG19" s="81">
        <f t="shared" ca="1" si="49"/>
        <v>0</v>
      </c>
      <c r="FH19" s="81">
        <f t="shared" ca="1" si="49"/>
        <v>0</v>
      </c>
      <c r="FI19" s="81">
        <f t="shared" ca="1" si="49"/>
        <v>0</v>
      </c>
      <c r="FJ19" s="81">
        <f t="shared" ca="1" si="49"/>
        <v>0</v>
      </c>
      <c r="FK19" s="81">
        <f t="shared" ca="1" si="49"/>
        <v>0</v>
      </c>
      <c r="FL19" s="81">
        <f t="shared" ca="1" si="49"/>
        <v>0</v>
      </c>
      <c r="FM19" s="81">
        <f t="shared" ca="1" si="49"/>
        <v>0</v>
      </c>
      <c r="FN19" s="81">
        <f t="shared" ca="1" si="49"/>
        <v>0</v>
      </c>
      <c r="FO19" s="81">
        <f t="shared" ca="1" si="49"/>
        <v>0</v>
      </c>
      <c r="FP19" s="81">
        <f t="shared" ca="1" si="49"/>
        <v>0</v>
      </c>
      <c r="FQ19" s="81">
        <f t="shared" ca="1" si="49"/>
        <v>0</v>
      </c>
      <c r="FR19" s="81">
        <f t="shared" ca="1" si="49"/>
        <v>0</v>
      </c>
      <c r="FS19" s="81">
        <f t="shared" ca="1" si="49"/>
        <v>0</v>
      </c>
      <c r="FT19" s="81">
        <f t="shared" ca="1" si="49"/>
        <v>0</v>
      </c>
      <c r="FU19" s="81">
        <f t="shared" ca="1" si="49"/>
        <v>0</v>
      </c>
      <c r="FV19" s="81">
        <f t="shared" ca="1" si="49"/>
        <v>0</v>
      </c>
      <c r="FW19" s="81">
        <f t="shared" ca="1" si="49"/>
        <v>0</v>
      </c>
      <c r="FX19" s="81">
        <f t="shared" ca="1" si="49"/>
        <v>0</v>
      </c>
      <c r="FY19" s="81">
        <f t="shared" ca="1" si="49"/>
        <v>0</v>
      </c>
      <c r="FZ19" s="81">
        <f t="shared" ca="1" si="49"/>
        <v>0</v>
      </c>
      <c r="GA19" s="81">
        <f t="shared" ca="1" si="49"/>
        <v>0</v>
      </c>
      <c r="GB19" s="81">
        <f t="shared" ca="1" si="49"/>
        <v>0</v>
      </c>
      <c r="GC19" s="81">
        <f t="shared" ca="1" si="49"/>
        <v>0</v>
      </c>
      <c r="GD19" s="81">
        <f t="shared" ca="1" si="49"/>
        <v>0</v>
      </c>
      <c r="GE19" s="81">
        <f t="shared" ca="1" si="49"/>
        <v>0</v>
      </c>
      <c r="GF19" s="81">
        <f t="shared" ca="1" si="49"/>
        <v>0</v>
      </c>
      <c r="GG19" s="81">
        <f t="shared" ca="1" si="49"/>
        <v>0</v>
      </c>
      <c r="GH19" s="81">
        <f t="shared" ca="1" si="49"/>
        <v>0</v>
      </c>
      <c r="GI19" s="81">
        <f t="shared" ca="1" si="49"/>
        <v>0</v>
      </c>
      <c r="GJ19" s="81">
        <f t="shared" ca="1" si="49"/>
        <v>0</v>
      </c>
      <c r="GK19" s="81">
        <f t="shared" ca="1" si="49"/>
        <v>0</v>
      </c>
      <c r="GL19" s="81">
        <f t="shared" ca="1" si="49"/>
        <v>0</v>
      </c>
      <c r="GM19" s="81">
        <f t="shared" ref="GM19:HO19" ca="1" si="50">GM5+GM6-GM9-GM12+GM15-GM18</f>
        <v>0</v>
      </c>
      <c r="GN19" s="81">
        <f t="shared" ca="1" si="50"/>
        <v>0</v>
      </c>
      <c r="GO19" s="81">
        <f t="shared" ca="1" si="50"/>
        <v>0</v>
      </c>
      <c r="GP19" s="81">
        <f t="shared" ca="1" si="50"/>
        <v>0</v>
      </c>
      <c r="GQ19" s="81">
        <f t="shared" ca="1" si="50"/>
        <v>0</v>
      </c>
      <c r="GR19" s="81">
        <f t="shared" ca="1" si="50"/>
        <v>0</v>
      </c>
      <c r="GS19" s="81">
        <f t="shared" ca="1" si="50"/>
        <v>0</v>
      </c>
      <c r="GT19" s="81">
        <f t="shared" ca="1" si="50"/>
        <v>0</v>
      </c>
      <c r="GU19" s="81">
        <f t="shared" ca="1" si="50"/>
        <v>0</v>
      </c>
      <c r="GV19" s="81">
        <f t="shared" ca="1" si="50"/>
        <v>0</v>
      </c>
      <c r="GW19" s="81">
        <f t="shared" ca="1" si="50"/>
        <v>0</v>
      </c>
      <c r="GX19" s="81">
        <f t="shared" ca="1" si="50"/>
        <v>0</v>
      </c>
      <c r="GY19" s="81">
        <f t="shared" ca="1" si="50"/>
        <v>0</v>
      </c>
      <c r="GZ19" s="81">
        <f t="shared" ca="1" si="50"/>
        <v>0</v>
      </c>
      <c r="HA19" s="81">
        <f t="shared" ca="1" si="50"/>
        <v>0</v>
      </c>
      <c r="HB19" s="81">
        <f t="shared" ca="1" si="50"/>
        <v>0</v>
      </c>
      <c r="HC19" s="81">
        <f t="shared" ca="1" si="50"/>
        <v>0</v>
      </c>
      <c r="HD19" s="81">
        <f t="shared" ca="1" si="50"/>
        <v>0</v>
      </c>
      <c r="HE19" s="81">
        <f t="shared" ca="1" si="50"/>
        <v>0</v>
      </c>
      <c r="HF19" s="81">
        <f t="shared" ca="1" si="50"/>
        <v>0</v>
      </c>
      <c r="HG19" s="81">
        <f t="shared" ca="1" si="50"/>
        <v>0</v>
      </c>
      <c r="HH19" s="81">
        <f t="shared" ca="1" si="50"/>
        <v>0</v>
      </c>
      <c r="HI19" s="81">
        <f t="shared" ca="1" si="50"/>
        <v>0</v>
      </c>
      <c r="HJ19" s="81">
        <f t="shared" ca="1" si="50"/>
        <v>0</v>
      </c>
      <c r="HK19" s="81">
        <f t="shared" ca="1" si="50"/>
        <v>0</v>
      </c>
      <c r="HL19" s="81">
        <f t="shared" ca="1" si="50"/>
        <v>0</v>
      </c>
      <c r="HM19" s="81">
        <f t="shared" ca="1" si="50"/>
        <v>0</v>
      </c>
      <c r="HN19" s="81">
        <f t="shared" ca="1" si="50"/>
        <v>0</v>
      </c>
      <c r="HO19" s="81">
        <f t="shared" ca="1" si="50"/>
        <v>0</v>
      </c>
    </row>
    <row r="20" spans="1:226" s="113" customFormat="1" ht="13" x14ac:dyDescent="0.25">
      <c r="B20" s="113" t="s">
        <v>139</v>
      </c>
      <c r="C20" s="115"/>
      <c r="D20" s="116">
        <f ca="1">(D9/C9)-1</f>
        <v>3.3743905568385912E-2</v>
      </c>
      <c r="E20" s="116">
        <f t="shared" ref="E20:R20" ca="1" si="51">(E9/D9)-1</f>
        <v>5.1321831947375163E-2</v>
      </c>
      <c r="F20" s="116">
        <f t="shared" ca="1" si="51"/>
        <v>4.1792102001062537E-2</v>
      </c>
      <c r="G20" s="116">
        <f t="shared" ca="1" si="51"/>
        <v>4.1645419003909279E-2</v>
      </c>
      <c r="H20" s="116">
        <f t="shared" ca="1" si="51"/>
        <v>4.2265013054830103E-2</v>
      </c>
      <c r="I20" s="116">
        <f t="shared" ca="1" si="51"/>
        <v>3.2722718020980146E-2</v>
      </c>
      <c r="J20" s="116">
        <f t="shared" ca="1" si="51"/>
        <v>2.8350515463917647E-2</v>
      </c>
      <c r="K20" s="116">
        <f t="shared" ca="1" si="51"/>
        <v>3.2581453634085378E-2</v>
      </c>
      <c r="L20" s="116">
        <f t="shared" ca="1" si="51"/>
        <v>3.5241290691033766E-2</v>
      </c>
      <c r="M20" s="116">
        <f t="shared" ca="1" si="51"/>
        <v>4.2431004450524945E-2</v>
      </c>
      <c r="N20" s="116">
        <f t="shared" ca="1" si="51"/>
        <v>-5.1840777721476328E-2</v>
      </c>
      <c r="O20" s="116">
        <f t="shared" ca="1" si="51"/>
        <v>4.6513769609575206E-2</v>
      </c>
      <c r="P20" s="116">
        <f t="shared" ca="1" si="51"/>
        <v>3.1110933333333257E-2</v>
      </c>
      <c r="Q20" s="116">
        <f t="shared" ca="1" si="51"/>
        <v>3.4477764565131963E-2</v>
      </c>
      <c r="R20" s="116">
        <f t="shared" ca="1" si="51"/>
        <v>3.333516667583325E-2</v>
      </c>
      <c r="S20" s="116"/>
      <c r="GF20" s="114"/>
      <c r="GG20" s="114"/>
      <c r="GH20" s="114"/>
      <c r="GI20" s="114"/>
      <c r="GJ20" s="114"/>
      <c r="GK20" s="114"/>
      <c r="GL20" s="114"/>
      <c r="GM20" s="114"/>
      <c r="GN20" s="114"/>
      <c r="GO20" s="114"/>
      <c r="GP20" s="114"/>
      <c r="GQ20" s="114"/>
    </row>
    <row r="21" spans="1:226" ht="13" x14ac:dyDescent="0.25">
      <c r="C21" s="83" t="s">
        <v>135</v>
      </c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</row>
    <row r="22" spans="1:226" x14ac:dyDescent="0.25">
      <c r="C22" s="38" t="s">
        <v>142</v>
      </c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</row>
    <row r="23" spans="1:226" x14ac:dyDescent="0.25">
      <c r="C23" s="38" t="s">
        <v>136</v>
      </c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</row>
    <row r="24" spans="1:226" x14ac:dyDescent="0.25">
      <c r="C24" s="38" t="s">
        <v>137</v>
      </c>
    </row>
    <row r="25" spans="1:226" ht="13" x14ac:dyDescent="0.25">
      <c r="C25" s="83" t="s">
        <v>138</v>
      </c>
    </row>
    <row r="26" spans="1:226" x14ac:dyDescent="0.25">
      <c r="C26" s="38" t="s">
        <v>144</v>
      </c>
    </row>
    <row r="27" spans="1:226" x14ac:dyDescent="0.25">
      <c r="C27" s="38" t="s">
        <v>145</v>
      </c>
    </row>
    <row r="28" spans="1:226" x14ac:dyDescent="0.25">
      <c r="C28" s="38" t="s">
        <v>155</v>
      </c>
    </row>
    <row r="29" spans="1:226" x14ac:dyDescent="0.25">
      <c r="C29" s="38" t="s">
        <v>158</v>
      </c>
    </row>
    <row r="30" spans="1:226" x14ac:dyDescent="0.25">
      <c r="C30" s="38" t="s">
        <v>156</v>
      </c>
    </row>
    <row r="31" spans="1:226" x14ac:dyDescent="0.25">
      <c r="C31" s="38" t="s">
        <v>157</v>
      </c>
    </row>
    <row r="32" spans="1:226" ht="13" x14ac:dyDescent="0.3">
      <c r="C32" s="39" t="s">
        <v>140</v>
      </c>
    </row>
    <row r="33" spans="3:3" x14ac:dyDescent="0.25">
      <c r="C33" s="20" t="s">
        <v>141</v>
      </c>
    </row>
  </sheetData>
  <mergeCells count="2">
    <mergeCell ref="T3:EU3"/>
    <mergeCell ref="C3:S3"/>
  </mergeCells>
  <conditionalFormatting sqref="C16:HR17">
    <cfRule type="cellIs" dxfId="10" priority="30" operator="lessThan">
      <formula>0</formula>
    </cfRule>
  </conditionalFormatting>
  <conditionalFormatting sqref="C5:HR5">
    <cfRule type="cellIs" dxfId="9" priority="16" operator="lessThan">
      <formula>0</formula>
    </cfRule>
  </conditionalFormatting>
  <conditionalFormatting sqref="C9:HR9 C12:HR12 C6:HR6">
    <cfRule type="cellIs" dxfId="8" priority="15" operator="lessThan">
      <formula>0</formula>
    </cfRule>
  </conditionalFormatting>
  <conditionalFormatting sqref="C15:HR15">
    <cfRule type="cellIs" dxfId="7" priority="12" operator="lessThan">
      <formula>0</formula>
    </cfRule>
  </conditionalFormatting>
  <conditionalFormatting sqref="C18:HR18">
    <cfRule type="cellIs" dxfId="6" priority="11" operator="lessThan">
      <formula>0</formula>
    </cfRule>
  </conditionalFormatting>
  <conditionalFormatting sqref="C11:HR11">
    <cfRule type="cellIs" dxfId="5" priority="4" operator="lessThan">
      <formula>0</formula>
    </cfRule>
  </conditionalFormatting>
  <conditionalFormatting sqref="C10:HR10">
    <cfRule type="cellIs" dxfId="4" priority="3" operator="lessThan">
      <formula>0</formula>
    </cfRule>
  </conditionalFormatting>
  <conditionalFormatting sqref="C8:HR8">
    <cfRule type="cellIs" dxfId="3" priority="2" operator="lessThan">
      <formula>0</formula>
    </cfRule>
  </conditionalFormatting>
  <conditionalFormatting sqref="C7:HR7">
    <cfRule type="cellIs" dxfId="2" priority="1" operator="lessThan">
      <formula>0</formula>
    </cfRule>
  </conditionalFormatting>
  <conditionalFormatting sqref="C13:HR13">
    <cfRule type="cellIs" dxfId="1" priority="6" operator="lessThan">
      <formula>0</formula>
    </cfRule>
  </conditionalFormatting>
  <conditionalFormatting sqref="C14:HR14">
    <cfRule type="cellIs" dxfId="0" priority="5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33"/>
  <sheetViews>
    <sheetView showGridLines="0" tabSelected="1" zoomScale="85" zoomScaleNormal="85" workbookViewId="0">
      <pane xSplit="3" ySplit="2" topLeftCell="D207" activePane="bottomRight" state="frozen"/>
      <selection pane="topRight" activeCell="C1" sqref="C1"/>
      <selection pane="bottomLeft" activeCell="A3" sqref="A3"/>
      <selection pane="bottomRight" activeCell="M1" sqref="M1:M1048576"/>
    </sheetView>
  </sheetViews>
  <sheetFormatPr defaultColWidth="10.58203125" defaultRowHeight="12.5" x14ac:dyDescent="0.25"/>
  <cols>
    <col min="1" max="3" width="10.58203125" style="61"/>
    <col min="4" max="25" width="10.58203125" style="63"/>
    <col min="26" max="28" width="10.58203125" style="65"/>
    <col min="29" max="16384" width="10.58203125" style="66"/>
  </cols>
  <sheetData>
    <row r="1" spans="1:30" s="52" customFormat="1" x14ac:dyDescent="0.25">
      <c r="A1" s="49"/>
      <c r="B1" s="49"/>
      <c r="C1" s="49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1"/>
      <c r="AA1" s="51"/>
      <c r="AB1" s="51"/>
    </row>
    <row r="2" spans="1:30" s="60" customFormat="1" ht="52" x14ac:dyDescent="0.3">
      <c r="A2" s="53" t="s">
        <v>22</v>
      </c>
      <c r="B2" s="53" t="s">
        <v>20</v>
      </c>
      <c r="C2" s="53" t="s">
        <v>21</v>
      </c>
      <c r="D2" s="54" t="s">
        <v>128</v>
      </c>
      <c r="E2" s="54" t="s">
        <v>11</v>
      </c>
      <c r="F2" s="54" t="s">
        <v>146</v>
      </c>
      <c r="G2" s="54" t="s">
        <v>133</v>
      </c>
      <c r="H2" s="54" t="s">
        <v>12</v>
      </c>
      <c r="I2" s="54" t="s">
        <v>148</v>
      </c>
      <c r="J2" s="54" t="s">
        <v>132</v>
      </c>
      <c r="K2" s="54" t="s">
        <v>134</v>
      </c>
      <c r="L2" s="55" t="s">
        <v>147</v>
      </c>
      <c r="M2" s="56" t="s">
        <v>150</v>
      </c>
      <c r="N2" s="57" t="s">
        <v>129</v>
      </c>
      <c r="O2" s="56" t="s">
        <v>28</v>
      </c>
      <c r="P2" s="54" t="s">
        <v>13</v>
      </c>
      <c r="Q2" s="57" t="s">
        <v>130</v>
      </c>
      <c r="R2" s="57" t="s">
        <v>160</v>
      </c>
      <c r="S2" s="57" t="s">
        <v>153</v>
      </c>
      <c r="T2" s="57" t="s">
        <v>149</v>
      </c>
      <c r="U2" s="58" t="s">
        <v>151</v>
      </c>
      <c r="V2" s="58" t="s">
        <v>154</v>
      </c>
      <c r="W2" s="58" t="s">
        <v>152</v>
      </c>
      <c r="X2" s="58" t="s">
        <v>159</v>
      </c>
      <c r="Y2" s="54" t="s">
        <v>131</v>
      </c>
      <c r="Z2" s="59"/>
      <c r="AA2" s="59"/>
      <c r="AB2" s="59"/>
    </row>
    <row r="3" spans="1:30" x14ac:dyDescent="0.25">
      <c r="A3" s="61">
        <v>2009</v>
      </c>
      <c r="B3" s="61">
        <v>2009</v>
      </c>
      <c r="C3" s="62">
        <v>39814</v>
      </c>
      <c r="D3" s="109">
        <v>33</v>
      </c>
      <c r="E3" s="63">
        <f t="shared" ref="E3:E66" si="0">SUM(F3:G3)</f>
        <v>0</v>
      </c>
      <c r="F3" s="64"/>
      <c r="H3" s="64">
        <f>SUM(I3:J3)</f>
        <v>12.879999999999999</v>
      </c>
      <c r="I3" s="110">
        <v>11</v>
      </c>
      <c r="J3" s="111">
        <v>1.88</v>
      </c>
      <c r="K3" s="63">
        <f>L3+N3</f>
        <v>0</v>
      </c>
      <c r="L3" s="64">
        <f>M3</f>
        <v>0</v>
      </c>
      <c r="M3" s="111">
        <v>0</v>
      </c>
      <c r="N3" s="64">
        <f>SUM(O3:O3)</f>
        <v>0</v>
      </c>
      <c r="O3" s="63">
        <v>0</v>
      </c>
      <c r="P3" s="63">
        <f>Q3+T3</f>
        <v>11.280000000000001</v>
      </c>
      <c r="Q3" s="64">
        <f>SUM(R3:S3)</f>
        <v>1.88</v>
      </c>
      <c r="R3" s="111">
        <v>0.94</v>
      </c>
      <c r="S3" s="111">
        <v>0.94</v>
      </c>
      <c r="T3" s="64">
        <f>SUM(U3:X3)</f>
        <v>9.4</v>
      </c>
      <c r="U3" s="112">
        <v>7.5200000000000005</v>
      </c>
      <c r="V3" s="112">
        <v>0.94000000000000006</v>
      </c>
      <c r="W3" s="112">
        <v>0.94000000000000006</v>
      </c>
      <c r="X3" s="112"/>
      <c r="Y3" s="63">
        <f t="shared" ref="Y3:Y66" si="1">D3+E3-H3-K3+P3</f>
        <v>31.400000000000002</v>
      </c>
    </row>
    <row r="4" spans="1:30" x14ac:dyDescent="0.25">
      <c r="A4" s="61">
        <v>2009</v>
      </c>
      <c r="B4" s="61">
        <v>2009</v>
      </c>
      <c r="C4" s="62">
        <v>39845</v>
      </c>
      <c r="D4" s="63">
        <f>Y3</f>
        <v>31.400000000000002</v>
      </c>
      <c r="E4" s="63">
        <f t="shared" si="0"/>
        <v>0</v>
      </c>
      <c r="F4" s="64"/>
      <c r="H4" s="64">
        <f t="shared" ref="H4:H67" si="2">SUM(I4:J4)</f>
        <v>12.879999999999999</v>
      </c>
      <c r="I4" s="110">
        <v>11</v>
      </c>
      <c r="J4" s="111">
        <v>1.88</v>
      </c>
      <c r="K4" s="63">
        <f t="shared" ref="K4:K67" si="3">L4+N4</f>
        <v>0</v>
      </c>
      <c r="L4" s="64">
        <f t="shared" ref="L4:L67" si="4">M4</f>
        <v>0</v>
      </c>
      <c r="M4" s="111">
        <v>0</v>
      </c>
      <c r="N4" s="64">
        <f t="shared" ref="N4:N34" si="5">SUM(O4:O4)</f>
        <v>0</v>
      </c>
      <c r="O4" s="63">
        <v>0</v>
      </c>
      <c r="P4" s="63">
        <f t="shared" ref="P4:P67" si="6">Q4+T4</f>
        <v>11.280000000000001</v>
      </c>
      <c r="Q4" s="64">
        <f t="shared" ref="Q4:Q67" si="7">SUM(R4:S4)</f>
        <v>1.88</v>
      </c>
      <c r="R4" s="111">
        <v>0.94</v>
      </c>
      <c r="S4" s="111">
        <v>0.94</v>
      </c>
      <c r="T4" s="64">
        <f t="shared" ref="T4:T67" si="8">SUM(U4:X4)</f>
        <v>9.4</v>
      </c>
      <c r="U4" s="112">
        <v>7.5200000000000005</v>
      </c>
      <c r="V4" s="112">
        <v>0.94000000000000006</v>
      </c>
      <c r="W4" s="112">
        <v>0.94000000000000006</v>
      </c>
      <c r="X4" s="112"/>
      <c r="Y4" s="63">
        <f t="shared" si="1"/>
        <v>29.800000000000004</v>
      </c>
    </row>
    <row r="5" spans="1:30" x14ac:dyDescent="0.25">
      <c r="A5" s="61">
        <v>2009</v>
      </c>
      <c r="B5" s="61">
        <v>2009</v>
      </c>
      <c r="C5" s="62">
        <v>39873</v>
      </c>
      <c r="D5" s="63">
        <f t="shared" ref="D5:D68" si="9">Y4</f>
        <v>29.800000000000004</v>
      </c>
      <c r="E5" s="63">
        <f t="shared" si="0"/>
        <v>0</v>
      </c>
      <c r="F5" s="64"/>
      <c r="H5" s="64">
        <f t="shared" si="2"/>
        <v>12.879999999999999</v>
      </c>
      <c r="I5" s="110">
        <v>11</v>
      </c>
      <c r="J5" s="111">
        <v>1.88</v>
      </c>
      <c r="K5" s="63">
        <f t="shared" si="3"/>
        <v>0</v>
      </c>
      <c r="L5" s="64">
        <f t="shared" si="4"/>
        <v>0</v>
      </c>
      <c r="M5" s="111">
        <v>0</v>
      </c>
      <c r="N5" s="64">
        <f t="shared" si="5"/>
        <v>0</v>
      </c>
      <c r="O5" s="63">
        <v>0</v>
      </c>
      <c r="P5" s="63">
        <f t="shared" si="6"/>
        <v>11.280000000000001</v>
      </c>
      <c r="Q5" s="64">
        <f t="shared" si="7"/>
        <v>1.88</v>
      </c>
      <c r="R5" s="111">
        <v>0.94</v>
      </c>
      <c r="S5" s="111">
        <v>0.94</v>
      </c>
      <c r="T5" s="64">
        <f t="shared" si="8"/>
        <v>9.4</v>
      </c>
      <c r="U5" s="112">
        <v>7.5200000000000005</v>
      </c>
      <c r="V5" s="112">
        <v>0.94000000000000006</v>
      </c>
      <c r="W5" s="112">
        <v>0.94000000000000006</v>
      </c>
      <c r="X5" s="112"/>
      <c r="Y5" s="63">
        <f t="shared" si="1"/>
        <v>28.200000000000006</v>
      </c>
    </row>
    <row r="6" spans="1:30" x14ac:dyDescent="0.25">
      <c r="A6" s="61">
        <v>2009</v>
      </c>
      <c r="B6" s="61">
        <v>2009</v>
      </c>
      <c r="C6" s="62">
        <v>39904</v>
      </c>
      <c r="D6" s="63">
        <f t="shared" si="9"/>
        <v>28.200000000000006</v>
      </c>
      <c r="E6" s="63">
        <f t="shared" si="0"/>
        <v>0</v>
      </c>
      <c r="F6" s="64"/>
      <c r="H6" s="64">
        <f t="shared" si="2"/>
        <v>12.879999999999999</v>
      </c>
      <c r="I6" s="110">
        <v>11</v>
      </c>
      <c r="J6" s="111">
        <v>1.88</v>
      </c>
      <c r="K6" s="63">
        <f t="shared" si="3"/>
        <v>0</v>
      </c>
      <c r="L6" s="64">
        <f t="shared" si="4"/>
        <v>0</v>
      </c>
      <c r="M6" s="111">
        <v>0</v>
      </c>
      <c r="N6" s="64">
        <f t="shared" si="5"/>
        <v>0</v>
      </c>
      <c r="O6" s="63">
        <v>0</v>
      </c>
      <c r="P6" s="63">
        <f t="shared" si="6"/>
        <v>11.280000000000001</v>
      </c>
      <c r="Q6" s="64">
        <f t="shared" si="7"/>
        <v>1.88</v>
      </c>
      <c r="R6" s="111">
        <v>0.94</v>
      </c>
      <c r="S6" s="111">
        <v>0.94</v>
      </c>
      <c r="T6" s="64">
        <f t="shared" si="8"/>
        <v>9.4</v>
      </c>
      <c r="U6" s="112">
        <v>7.5200000000000005</v>
      </c>
      <c r="V6" s="112">
        <v>0.94000000000000006</v>
      </c>
      <c r="W6" s="112">
        <v>0.94000000000000006</v>
      </c>
      <c r="X6" s="112"/>
      <c r="Y6" s="63">
        <f t="shared" si="1"/>
        <v>26.600000000000009</v>
      </c>
    </row>
    <row r="7" spans="1:30" x14ac:dyDescent="0.25">
      <c r="A7" s="61">
        <v>2009</v>
      </c>
      <c r="B7" s="61">
        <v>2009</v>
      </c>
      <c r="C7" s="62">
        <v>39934</v>
      </c>
      <c r="D7" s="63">
        <f t="shared" si="9"/>
        <v>26.600000000000009</v>
      </c>
      <c r="E7" s="63">
        <f t="shared" si="0"/>
        <v>0</v>
      </c>
      <c r="F7" s="64"/>
      <c r="H7" s="64">
        <f t="shared" si="2"/>
        <v>12.879999999999999</v>
      </c>
      <c r="I7" s="110">
        <v>11</v>
      </c>
      <c r="J7" s="111">
        <v>1.88</v>
      </c>
      <c r="K7" s="63">
        <f t="shared" si="3"/>
        <v>0</v>
      </c>
      <c r="L7" s="64">
        <f t="shared" si="4"/>
        <v>0</v>
      </c>
      <c r="M7" s="111">
        <v>0</v>
      </c>
      <c r="N7" s="64">
        <f t="shared" si="5"/>
        <v>0</v>
      </c>
      <c r="O7" s="63">
        <v>0</v>
      </c>
      <c r="P7" s="63">
        <f t="shared" si="6"/>
        <v>15.34</v>
      </c>
      <c r="Q7" s="64">
        <f t="shared" si="7"/>
        <v>1.88</v>
      </c>
      <c r="R7" s="111">
        <v>0.94</v>
      </c>
      <c r="S7" s="111">
        <v>0.94</v>
      </c>
      <c r="T7" s="64">
        <f t="shared" si="8"/>
        <v>13.46</v>
      </c>
      <c r="U7" s="112">
        <v>7.5200000000000005</v>
      </c>
      <c r="V7" s="112">
        <v>0.94000000000000006</v>
      </c>
      <c r="W7" s="112">
        <v>5</v>
      </c>
      <c r="X7" s="112"/>
      <c r="Y7" s="63">
        <f t="shared" si="1"/>
        <v>29.060000000000009</v>
      </c>
    </row>
    <row r="8" spans="1:30" x14ac:dyDescent="0.25">
      <c r="A8" s="61">
        <v>2009</v>
      </c>
      <c r="B8" s="61">
        <v>2009</v>
      </c>
      <c r="C8" s="62">
        <v>39965</v>
      </c>
      <c r="D8" s="63">
        <f t="shared" si="9"/>
        <v>29.060000000000009</v>
      </c>
      <c r="E8" s="63">
        <f t="shared" si="0"/>
        <v>0</v>
      </c>
      <c r="F8" s="64"/>
      <c r="H8" s="64">
        <f t="shared" si="2"/>
        <v>12.879999999999999</v>
      </c>
      <c r="I8" s="110">
        <v>11</v>
      </c>
      <c r="J8" s="111">
        <v>1.88</v>
      </c>
      <c r="K8" s="63">
        <f t="shared" si="3"/>
        <v>0</v>
      </c>
      <c r="L8" s="64">
        <f t="shared" si="4"/>
        <v>0</v>
      </c>
      <c r="M8" s="111">
        <v>0</v>
      </c>
      <c r="N8" s="64">
        <f t="shared" si="5"/>
        <v>0</v>
      </c>
      <c r="O8" s="63">
        <v>0</v>
      </c>
      <c r="P8" s="63">
        <f t="shared" si="6"/>
        <v>15.34</v>
      </c>
      <c r="Q8" s="64">
        <f t="shared" si="7"/>
        <v>1.88</v>
      </c>
      <c r="R8" s="111">
        <v>0.94</v>
      </c>
      <c r="S8" s="111">
        <v>0.94</v>
      </c>
      <c r="T8" s="64">
        <f t="shared" si="8"/>
        <v>13.46</v>
      </c>
      <c r="U8" s="112">
        <v>7.5200000000000005</v>
      </c>
      <c r="V8" s="112">
        <v>0.94000000000000006</v>
      </c>
      <c r="W8" s="112">
        <v>5</v>
      </c>
      <c r="X8" s="112"/>
      <c r="Y8" s="63">
        <f t="shared" si="1"/>
        <v>31.52000000000001</v>
      </c>
    </row>
    <row r="9" spans="1:30" x14ac:dyDescent="0.25">
      <c r="A9" s="61">
        <v>2009</v>
      </c>
      <c r="B9" s="61">
        <v>2009</v>
      </c>
      <c r="C9" s="62">
        <v>39995</v>
      </c>
      <c r="D9" s="63">
        <f t="shared" si="9"/>
        <v>31.52000000000001</v>
      </c>
      <c r="E9" s="63">
        <f t="shared" si="0"/>
        <v>0</v>
      </c>
      <c r="F9" s="64"/>
      <c r="H9" s="64">
        <f t="shared" si="2"/>
        <v>12.879999999999999</v>
      </c>
      <c r="I9" s="110">
        <v>11</v>
      </c>
      <c r="J9" s="111">
        <v>1.88</v>
      </c>
      <c r="K9" s="63">
        <f t="shared" si="3"/>
        <v>0</v>
      </c>
      <c r="L9" s="64">
        <f t="shared" si="4"/>
        <v>0</v>
      </c>
      <c r="M9" s="111">
        <v>0</v>
      </c>
      <c r="N9" s="64">
        <f t="shared" si="5"/>
        <v>0</v>
      </c>
      <c r="O9" s="63">
        <v>0</v>
      </c>
      <c r="P9" s="63">
        <f t="shared" si="6"/>
        <v>18.759999999999998</v>
      </c>
      <c r="Q9" s="64">
        <f t="shared" si="7"/>
        <v>1.88</v>
      </c>
      <c r="R9" s="111">
        <v>0.94</v>
      </c>
      <c r="S9" s="111">
        <v>0.94</v>
      </c>
      <c r="T9" s="64">
        <f t="shared" si="8"/>
        <v>16.88</v>
      </c>
      <c r="U9" s="112">
        <v>15</v>
      </c>
      <c r="V9" s="112">
        <v>0.94000000000000006</v>
      </c>
      <c r="W9" s="112">
        <v>0.94000000000000006</v>
      </c>
      <c r="X9" s="112"/>
      <c r="Y9" s="63">
        <f t="shared" si="1"/>
        <v>37.400000000000006</v>
      </c>
    </row>
    <row r="10" spans="1:30" x14ac:dyDescent="0.25">
      <c r="A10" s="61">
        <v>2009</v>
      </c>
      <c r="B10" s="61">
        <v>2009</v>
      </c>
      <c r="C10" s="62">
        <v>40026</v>
      </c>
      <c r="D10" s="63">
        <f t="shared" si="9"/>
        <v>37.400000000000006</v>
      </c>
      <c r="E10" s="63">
        <f t="shared" si="0"/>
        <v>0</v>
      </c>
      <c r="F10" s="64"/>
      <c r="H10" s="64">
        <f t="shared" si="2"/>
        <v>12.879999999999999</v>
      </c>
      <c r="I10" s="110">
        <v>11</v>
      </c>
      <c r="J10" s="111">
        <v>1.88</v>
      </c>
      <c r="K10" s="63">
        <f t="shared" si="3"/>
        <v>0</v>
      </c>
      <c r="L10" s="64">
        <f t="shared" si="4"/>
        <v>0</v>
      </c>
      <c r="M10" s="111">
        <v>0</v>
      </c>
      <c r="N10" s="64">
        <f t="shared" si="5"/>
        <v>0</v>
      </c>
      <c r="O10" s="63">
        <v>0</v>
      </c>
      <c r="P10" s="63">
        <f t="shared" si="6"/>
        <v>11.280000000000001</v>
      </c>
      <c r="Q10" s="64">
        <f t="shared" si="7"/>
        <v>1.88</v>
      </c>
      <c r="R10" s="111">
        <v>0.94</v>
      </c>
      <c r="S10" s="111">
        <v>0.94</v>
      </c>
      <c r="T10" s="64">
        <f t="shared" si="8"/>
        <v>9.4</v>
      </c>
      <c r="U10" s="112">
        <v>7.5200000000000005</v>
      </c>
      <c r="V10" s="112">
        <v>0.94000000000000006</v>
      </c>
      <c r="W10" s="112">
        <v>0.94000000000000006</v>
      </c>
      <c r="X10" s="112"/>
      <c r="Y10" s="63">
        <f t="shared" si="1"/>
        <v>35.800000000000011</v>
      </c>
    </row>
    <row r="11" spans="1:30" x14ac:dyDescent="0.25">
      <c r="A11" s="61">
        <v>2009</v>
      </c>
      <c r="B11" s="61">
        <v>2009</v>
      </c>
      <c r="C11" s="62">
        <v>40057</v>
      </c>
      <c r="D11" s="63">
        <f t="shared" si="9"/>
        <v>35.800000000000011</v>
      </c>
      <c r="E11" s="63">
        <f t="shared" si="0"/>
        <v>0</v>
      </c>
      <c r="F11" s="64"/>
      <c r="H11" s="64">
        <f t="shared" si="2"/>
        <v>12.879999999999999</v>
      </c>
      <c r="I11" s="110">
        <v>11</v>
      </c>
      <c r="J11" s="111">
        <v>1.88</v>
      </c>
      <c r="K11" s="63">
        <f t="shared" si="3"/>
        <v>0</v>
      </c>
      <c r="L11" s="64">
        <f t="shared" si="4"/>
        <v>0</v>
      </c>
      <c r="M11" s="111">
        <v>0</v>
      </c>
      <c r="N11" s="64">
        <f t="shared" si="5"/>
        <v>0</v>
      </c>
      <c r="O11" s="63">
        <v>0</v>
      </c>
      <c r="P11" s="63">
        <f t="shared" si="6"/>
        <v>11.280000000000001</v>
      </c>
      <c r="Q11" s="64">
        <f t="shared" si="7"/>
        <v>1.88</v>
      </c>
      <c r="R11" s="111">
        <v>0.94</v>
      </c>
      <c r="S11" s="111">
        <v>0.94</v>
      </c>
      <c r="T11" s="64">
        <f t="shared" si="8"/>
        <v>9.4</v>
      </c>
      <c r="U11" s="112">
        <v>7.5200000000000005</v>
      </c>
      <c r="V11" s="112">
        <v>0.94000000000000006</v>
      </c>
      <c r="W11" s="112">
        <v>0.94000000000000006</v>
      </c>
      <c r="X11" s="112"/>
      <c r="Y11" s="63">
        <f t="shared" si="1"/>
        <v>34.200000000000017</v>
      </c>
    </row>
    <row r="12" spans="1:30" x14ac:dyDescent="0.25">
      <c r="A12" s="61">
        <v>2009</v>
      </c>
      <c r="B12" s="61">
        <v>2009</v>
      </c>
      <c r="C12" s="62">
        <v>40087</v>
      </c>
      <c r="D12" s="63">
        <f t="shared" si="9"/>
        <v>34.200000000000017</v>
      </c>
      <c r="E12" s="63">
        <f t="shared" si="0"/>
        <v>0</v>
      </c>
      <c r="F12" s="64"/>
      <c r="H12" s="64">
        <f t="shared" si="2"/>
        <v>12.879999999999999</v>
      </c>
      <c r="I12" s="110">
        <v>11</v>
      </c>
      <c r="J12" s="111">
        <v>1.88</v>
      </c>
      <c r="K12" s="63">
        <f t="shared" si="3"/>
        <v>0</v>
      </c>
      <c r="L12" s="64">
        <f t="shared" si="4"/>
        <v>0</v>
      </c>
      <c r="M12" s="111">
        <v>0</v>
      </c>
      <c r="N12" s="64">
        <f t="shared" si="5"/>
        <v>0</v>
      </c>
      <c r="O12" s="63">
        <v>0</v>
      </c>
      <c r="P12" s="63">
        <f t="shared" si="6"/>
        <v>11.280000000000001</v>
      </c>
      <c r="Q12" s="64">
        <f t="shared" si="7"/>
        <v>1.88</v>
      </c>
      <c r="R12" s="111">
        <v>0.94</v>
      </c>
      <c r="S12" s="111">
        <v>0.94</v>
      </c>
      <c r="T12" s="64">
        <f t="shared" si="8"/>
        <v>9.4</v>
      </c>
      <c r="U12" s="112">
        <v>7.5200000000000005</v>
      </c>
      <c r="V12" s="112">
        <v>0.94000000000000006</v>
      </c>
      <c r="W12" s="112">
        <v>0.94000000000000006</v>
      </c>
      <c r="X12" s="112"/>
      <c r="Y12" s="63">
        <f t="shared" si="1"/>
        <v>32.600000000000023</v>
      </c>
    </row>
    <row r="13" spans="1:30" x14ac:dyDescent="0.25">
      <c r="A13" s="61">
        <v>2009</v>
      </c>
      <c r="B13" s="61">
        <v>2009</v>
      </c>
      <c r="C13" s="62">
        <v>40118</v>
      </c>
      <c r="D13" s="63">
        <f t="shared" si="9"/>
        <v>32.600000000000023</v>
      </c>
      <c r="E13" s="63">
        <f t="shared" si="0"/>
        <v>0</v>
      </c>
      <c r="F13" s="64"/>
      <c r="H13" s="64">
        <f t="shared" si="2"/>
        <v>12.879999999999999</v>
      </c>
      <c r="I13" s="110">
        <v>11</v>
      </c>
      <c r="J13" s="111">
        <v>1.88</v>
      </c>
      <c r="K13" s="63">
        <f t="shared" si="3"/>
        <v>0</v>
      </c>
      <c r="L13" s="64">
        <f t="shared" si="4"/>
        <v>0</v>
      </c>
      <c r="M13" s="111">
        <v>0</v>
      </c>
      <c r="N13" s="64">
        <f t="shared" si="5"/>
        <v>0</v>
      </c>
      <c r="O13" s="63">
        <v>0</v>
      </c>
      <c r="P13" s="63">
        <f t="shared" si="6"/>
        <v>11.280000000000001</v>
      </c>
      <c r="Q13" s="64">
        <f t="shared" si="7"/>
        <v>1.88</v>
      </c>
      <c r="R13" s="111">
        <v>0.94</v>
      </c>
      <c r="S13" s="111">
        <v>0.94</v>
      </c>
      <c r="T13" s="64">
        <f t="shared" si="8"/>
        <v>9.4</v>
      </c>
      <c r="U13" s="112">
        <v>7.5200000000000005</v>
      </c>
      <c r="V13" s="112">
        <v>0.94000000000000006</v>
      </c>
      <c r="W13" s="112">
        <v>0.94000000000000006</v>
      </c>
      <c r="X13" s="112"/>
      <c r="Y13" s="63">
        <f t="shared" si="1"/>
        <v>31.000000000000025</v>
      </c>
    </row>
    <row r="14" spans="1:30" s="71" customFormat="1" x14ac:dyDescent="0.25">
      <c r="A14" s="67">
        <v>2009</v>
      </c>
      <c r="B14" s="67">
        <v>2009</v>
      </c>
      <c r="C14" s="68">
        <v>40148</v>
      </c>
      <c r="D14" s="69">
        <f t="shared" si="9"/>
        <v>31.000000000000025</v>
      </c>
      <c r="E14" s="69">
        <f t="shared" si="0"/>
        <v>0</v>
      </c>
      <c r="F14" s="70"/>
      <c r="G14" s="69"/>
      <c r="H14" s="70">
        <f t="shared" si="2"/>
        <v>12.879999999999999</v>
      </c>
      <c r="I14" s="110">
        <v>11</v>
      </c>
      <c r="J14" s="111">
        <v>1.88</v>
      </c>
      <c r="K14" s="63">
        <f t="shared" si="3"/>
        <v>0</v>
      </c>
      <c r="L14" s="64">
        <f t="shared" si="4"/>
        <v>0</v>
      </c>
      <c r="M14" s="111">
        <v>0</v>
      </c>
      <c r="N14" s="70">
        <f t="shared" si="5"/>
        <v>0</v>
      </c>
      <c r="O14" s="63">
        <v>0</v>
      </c>
      <c r="P14" s="63">
        <f t="shared" si="6"/>
        <v>20.34</v>
      </c>
      <c r="Q14" s="64">
        <f t="shared" si="7"/>
        <v>1.88</v>
      </c>
      <c r="R14" s="111">
        <v>0.94</v>
      </c>
      <c r="S14" s="111">
        <v>0.94</v>
      </c>
      <c r="T14" s="64">
        <f t="shared" si="8"/>
        <v>18.46</v>
      </c>
      <c r="U14" s="112">
        <v>7.5200000000000005</v>
      </c>
      <c r="V14" s="112">
        <v>10</v>
      </c>
      <c r="W14" s="112">
        <v>0.94000000000000006</v>
      </c>
      <c r="X14" s="112"/>
      <c r="Y14" s="69">
        <f t="shared" si="1"/>
        <v>38.460000000000022</v>
      </c>
      <c r="Z14" s="65"/>
      <c r="AA14" s="65"/>
      <c r="AB14" s="65"/>
      <c r="AD14" s="66"/>
    </row>
    <row r="15" spans="1:30" x14ac:dyDescent="0.25">
      <c r="A15" s="61">
        <v>2010</v>
      </c>
      <c r="B15" s="61">
        <v>2010</v>
      </c>
      <c r="C15" s="62">
        <v>40179</v>
      </c>
      <c r="D15" s="63">
        <f t="shared" si="9"/>
        <v>38.460000000000022</v>
      </c>
      <c r="E15" s="63">
        <f t="shared" si="0"/>
        <v>0</v>
      </c>
      <c r="F15" s="64"/>
      <c r="H15" s="64">
        <f t="shared" si="2"/>
        <v>13.32</v>
      </c>
      <c r="I15" s="110">
        <v>11.3</v>
      </c>
      <c r="J15" s="111">
        <v>2.02</v>
      </c>
      <c r="K15" s="63">
        <f t="shared" si="3"/>
        <v>0</v>
      </c>
      <c r="L15" s="64">
        <f t="shared" si="4"/>
        <v>0</v>
      </c>
      <c r="M15" s="111">
        <v>0</v>
      </c>
      <c r="N15" s="64">
        <f t="shared" si="5"/>
        <v>0</v>
      </c>
      <c r="O15" s="63">
        <v>0</v>
      </c>
      <c r="P15" s="63">
        <f t="shared" si="6"/>
        <v>20.119999999999997</v>
      </c>
      <c r="Q15" s="64">
        <f t="shared" si="7"/>
        <v>2.02</v>
      </c>
      <c r="R15" s="111">
        <v>1.01</v>
      </c>
      <c r="S15" s="111">
        <v>1.01</v>
      </c>
      <c r="T15" s="64">
        <f t="shared" si="8"/>
        <v>18.099999999999998</v>
      </c>
      <c r="U15" s="112">
        <v>7.2</v>
      </c>
      <c r="V15" s="112">
        <v>10</v>
      </c>
      <c r="W15" s="112">
        <v>0.9</v>
      </c>
      <c r="X15" s="112"/>
      <c r="Y15" s="63">
        <f t="shared" si="1"/>
        <v>45.260000000000019</v>
      </c>
    </row>
    <row r="16" spans="1:30" x14ac:dyDescent="0.25">
      <c r="A16" s="61">
        <v>2010</v>
      </c>
      <c r="B16" s="61">
        <v>2010</v>
      </c>
      <c r="C16" s="62">
        <v>40210</v>
      </c>
      <c r="D16" s="63">
        <f t="shared" si="9"/>
        <v>45.260000000000019</v>
      </c>
      <c r="E16" s="63">
        <f t="shared" si="0"/>
        <v>0</v>
      </c>
      <c r="F16" s="64"/>
      <c r="H16" s="64">
        <f t="shared" si="2"/>
        <v>13.32</v>
      </c>
      <c r="I16" s="110">
        <v>11.3</v>
      </c>
      <c r="J16" s="111">
        <v>2.02</v>
      </c>
      <c r="K16" s="63">
        <f t="shared" si="3"/>
        <v>0</v>
      </c>
      <c r="L16" s="64">
        <f t="shared" si="4"/>
        <v>0</v>
      </c>
      <c r="M16" s="111">
        <v>0</v>
      </c>
      <c r="N16" s="64">
        <f t="shared" si="5"/>
        <v>0</v>
      </c>
      <c r="O16" s="63">
        <v>0</v>
      </c>
      <c r="P16" s="63">
        <f t="shared" si="6"/>
        <v>11.02</v>
      </c>
      <c r="Q16" s="64">
        <f t="shared" si="7"/>
        <v>2.02</v>
      </c>
      <c r="R16" s="111">
        <v>1.01</v>
      </c>
      <c r="S16" s="111">
        <v>1.01</v>
      </c>
      <c r="T16" s="64">
        <f t="shared" si="8"/>
        <v>9</v>
      </c>
      <c r="U16" s="112">
        <v>7.2</v>
      </c>
      <c r="V16" s="112">
        <v>0.9</v>
      </c>
      <c r="W16" s="112">
        <v>0.9</v>
      </c>
      <c r="X16" s="112"/>
      <c r="Y16" s="63">
        <f t="shared" si="1"/>
        <v>42.960000000000022</v>
      </c>
    </row>
    <row r="17" spans="1:30" x14ac:dyDescent="0.25">
      <c r="A17" s="61">
        <v>2010</v>
      </c>
      <c r="B17" s="61">
        <v>2010</v>
      </c>
      <c r="C17" s="62">
        <v>40238</v>
      </c>
      <c r="D17" s="63">
        <f t="shared" si="9"/>
        <v>42.960000000000022</v>
      </c>
      <c r="E17" s="63">
        <f t="shared" si="0"/>
        <v>0</v>
      </c>
      <c r="F17" s="64"/>
      <c r="H17" s="64">
        <f t="shared" si="2"/>
        <v>13.32</v>
      </c>
      <c r="I17" s="110">
        <v>11.3</v>
      </c>
      <c r="J17" s="111">
        <v>2.02</v>
      </c>
      <c r="K17" s="63">
        <f t="shared" si="3"/>
        <v>0</v>
      </c>
      <c r="L17" s="64">
        <f t="shared" si="4"/>
        <v>0</v>
      </c>
      <c r="M17" s="111">
        <v>0</v>
      </c>
      <c r="N17" s="64">
        <f t="shared" si="5"/>
        <v>0</v>
      </c>
      <c r="O17" s="63">
        <v>0</v>
      </c>
      <c r="P17" s="63">
        <f t="shared" si="6"/>
        <v>11.02</v>
      </c>
      <c r="Q17" s="64">
        <f t="shared" si="7"/>
        <v>2.02</v>
      </c>
      <c r="R17" s="111">
        <v>1.01</v>
      </c>
      <c r="S17" s="111">
        <v>1.01</v>
      </c>
      <c r="T17" s="64">
        <f t="shared" si="8"/>
        <v>9</v>
      </c>
      <c r="U17" s="112">
        <v>7.2</v>
      </c>
      <c r="V17" s="112">
        <v>0.9</v>
      </c>
      <c r="W17" s="112">
        <v>0.9</v>
      </c>
      <c r="X17" s="112"/>
      <c r="Y17" s="63">
        <f t="shared" si="1"/>
        <v>40.660000000000025</v>
      </c>
    </row>
    <row r="18" spans="1:30" x14ac:dyDescent="0.25">
      <c r="A18" s="61">
        <v>2010</v>
      </c>
      <c r="B18" s="61">
        <v>2010</v>
      </c>
      <c r="C18" s="62">
        <v>40269</v>
      </c>
      <c r="D18" s="63">
        <f t="shared" si="9"/>
        <v>40.660000000000025</v>
      </c>
      <c r="E18" s="63">
        <f t="shared" si="0"/>
        <v>0</v>
      </c>
      <c r="F18" s="64"/>
      <c r="H18" s="64">
        <f t="shared" si="2"/>
        <v>13.32</v>
      </c>
      <c r="I18" s="110">
        <v>11.3</v>
      </c>
      <c r="J18" s="111">
        <v>2.02</v>
      </c>
      <c r="K18" s="63">
        <f t="shared" si="3"/>
        <v>0</v>
      </c>
      <c r="L18" s="64">
        <f t="shared" si="4"/>
        <v>0</v>
      </c>
      <c r="M18" s="111">
        <v>0</v>
      </c>
      <c r="N18" s="64">
        <f t="shared" si="5"/>
        <v>0</v>
      </c>
      <c r="O18" s="63">
        <v>0</v>
      </c>
      <c r="P18" s="63">
        <f t="shared" si="6"/>
        <v>11.02</v>
      </c>
      <c r="Q18" s="64">
        <f t="shared" si="7"/>
        <v>2.02</v>
      </c>
      <c r="R18" s="111">
        <v>1.01</v>
      </c>
      <c r="S18" s="111">
        <v>1.01</v>
      </c>
      <c r="T18" s="64">
        <f t="shared" si="8"/>
        <v>9</v>
      </c>
      <c r="U18" s="112">
        <v>7.2</v>
      </c>
      <c r="V18" s="112">
        <v>0.9</v>
      </c>
      <c r="W18" s="112">
        <v>0.9</v>
      </c>
      <c r="X18" s="112"/>
      <c r="Y18" s="63">
        <f t="shared" si="1"/>
        <v>38.360000000000028</v>
      </c>
    </row>
    <row r="19" spans="1:30" x14ac:dyDescent="0.25">
      <c r="A19" s="61">
        <v>2010</v>
      </c>
      <c r="B19" s="61">
        <v>2010</v>
      </c>
      <c r="C19" s="62">
        <v>40299</v>
      </c>
      <c r="D19" s="63">
        <f t="shared" si="9"/>
        <v>38.360000000000028</v>
      </c>
      <c r="E19" s="63">
        <f t="shared" si="0"/>
        <v>0</v>
      </c>
      <c r="F19" s="64"/>
      <c r="H19" s="64">
        <f t="shared" si="2"/>
        <v>13.32</v>
      </c>
      <c r="I19" s="110">
        <v>11.3</v>
      </c>
      <c r="J19" s="111">
        <v>2.02</v>
      </c>
      <c r="K19" s="63">
        <f t="shared" si="3"/>
        <v>0</v>
      </c>
      <c r="L19" s="64">
        <f t="shared" si="4"/>
        <v>0</v>
      </c>
      <c r="M19" s="111">
        <v>0</v>
      </c>
      <c r="N19" s="64">
        <f t="shared" si="5"/>
        <v>0</v>
      </c>
      <c r="O19" s="63">
        <v>0</v>
      </c>
      <c r="P19" s="63">
        <f t="shared" si="6"/>
        <v>13.12</v>
      </c>
      <c r="Q19" s="64">
        <f t="shared" si="7"/>
        <v>2.02</v>
      </c>
      <c r="R19" s="111">
        <v>1.01</v>
      </c>
      <c r="S19" s="111">
        <v>1.01</v>
      </c>
      <c r="T19" s="64">
        <f t="shared" si="8"/>
        <v>11.1</v>
      </c>
      <c r="U19" s="112">
        <v>7.2</v>
      </c>
      <c r="V19" s="112">
        <v>0.9</v>
      </c>
      <c r="W19" s="112">
        <v>3</v>
      </c>
      <c r="X19" s="112"/>
      <c r="Y19" s="63">
        <f t="shared" si="1"/>
        <v>38.160000000000025</v>
      </c>
    </row>
    <row r="20" spans="1:30" x14ac:dyDescent="0.25">
      <c r="A20" s="61">
        <v>2010</v>
      </c>
      <c r="B20" s="61">
        <v>2010</v>
      </c>
      <c r="C20" s="62">
        <v>40330</v>
      </c>
      <c r="D20" s="63">
        <f t="shared" si="9"/>
        <v>38.160000000000025</v>
      </c>
      <c r="E20" s="63">
        <f t="shared" si="0"/>
        <v>0</v>
      </c>
      <c r="F20" s="64"/>
      <c r="H20" s="64">
        <f t="shared" si="2"/>
        <v>13.32</v>
      </c>
      <c r="I20" s="110">
        <v>11.3</v>
      </c>
      <c r="J20" s="111">
        <v>2.02</v>
      </c>
      <c r="K20" s="63">
        <f t="shared" si="3"/>
        <v>0</v>
      </c>
      <c r="L20" s="64">
        <f t="shared" si="4"/>
        <v>0</v>
      </c>
      <c r="M20" s="111">
        <v>0</v>
      </c>
      <c r="N20" s="64">
        <f t="shared" si="5"/>
        <v>0</v>
      </c>
      <c r="O20" s="63">
        <v>0</v>
      </c>
      <c r="P20" s="63">
        <f t="shared" si="6"/>
        <v>11.02</v>
      </c>
      <c r="Q20" s="64">
        <f t="shared" si="7"/>
        <v>2.02</v>
      </c>
      <c r="R20" s="111">
        <v>1.01</v>
      </c>
      <c r="S20" s="111">
        <v>1.01</v>
      </c>
      <c r="T20" s="64">
        <f t="shared" si="8"/>
        <v>9</v>
      </c>
      <c r="U20" s="112">
        <v>7.2</v>
      </c>
      <c r="V20" s="112">
        <v>0.9</v>
      </c>
      <c r="W20" s="112">
        <v>0.9</v>
      </c>
      <c r="X20" s="112"/>
      <c r="Y20" s="63">
        <f t="shared" si="1"/>
        <v>35.860000000000028</v>
      </c>
    </row>
    <row r="21" spans="1:30" x14ac:dyDescent="0.25">
      <c r="A21" s="61">
        <v>2010</v>
      </c>
      <c r="B21" s="61">
        <v>2010</v>
      </c>
      <c r="C21" s="62">
        <v>40360</v>
      </c>
      <c r="D21" s="63">
        <f t="shared" si="9"/>
        <v>35.860000000000028</v>
      </c>
      <c r="E21" s="63">
        <f t="shared" si="0"/>
        <v>0</v>
      </c>
      <c r="F21" s="64"/>
      <c r="H21" s="64">
        <f t="shared" si="2"/>
        <v>13.32</v>
      </c>
      <c r="I21" s="110">
        <v>11.3</v>
      </c>
      <c r="J21" s="111">
        <v>2.02</v>
      </c>
      <c r="K21" s="63">
        <f t="shared" si="3"/>
        <v>0</v>
      </c>
      <c r="L21" s="64">
        <f t="shared" si="4"/>
        <v>0</v>
      </c>
      <c r="M21" s="111">
        <v>0</v>
      </c>
      <c r="N21" s="64">
        <f t="shared" si="5"/>
        <v>0</v>
      </c>
      <c r="O21" s="63">
        <v>0</v>
      </c>
      <c r="P21" s="63">
        <f t="shared" si="6"/>
        <v>11.02</v>
      </c>
      <c r="Q21" s="64">
        <f t="shared" si="7"/>
        <v>2.02</v>
      </c>
      <c r="R21" s="111">
        <v>1.01</v>
      </c>
      <c r="S21" s="111">
        <v>1.01</v>
      </c>
      <c r="T21" s="64">
        <f t="shared" si="8"/>
        <v>9</v>
      </c>
      <c r="U21" s="112">
        <v>7.2</v>
      </c>
      <c r="V21" s="112">
        <v>0.9</v>
      </c>
      <c r="W21" s="112">
        <v>0.9</v>
      </c>
      <c r="X21" s="112"/>
      <c r="Y21" s="63">
        <f t="shared" si="1"/>
        <v>33.560000000000031</v>
      </c>
    </row>
    <row r="22" spans="1:30" x14ac:dyDescent="0.25">
      <c r="A22" s="61">
        <v>2010</v>
      </c>
      <c r="B22" s="61">
        <v>2010</v>
      </c>
      <c r="C22" s="62">
        <v>40391</v>
      </c>
      <c r="D22" s="63">
        <f t="shared" si="9"/>
        <v>33.560000000000031</v>
      </c>
      <c r="E22" s="63">
        <f t="shared" si="0"/>
        <v>0</v>
      </c>
      <c r="F22" s="64"/>
      <c r="H22" s="64">
        <f t="shared" si="2"/>
        <v>13.32</v>
      </c>
      <c r="I22" s="110">
        <v>11.3</v>
      </c>
      <c r="J22" s="111">
        <v>2.02</v>
      </c>
      <c r="K22" s="63">
        <f t="shared" si="3"/>
        <v>0</v>
      </c>
      <c r="L22" s="64">
        <f t="shared" si="4"/>
        <v>0</v>
      </c>
      <c r="M22" s="111">
        <v>0</v>
      </c>
      <c r="N22" s="64">
        <f t="shared" si="5"/>
        <v>0</v>
      </c>
      <c r="O22" s="63">
        <v>0</v>
      </c>
      <c r="P22" s="63">
        <f t="shared" si="6"/>
        <v>11.02</v>
      </c>
      <c r="Q22" s="64">
        <f t="shared" si="7"/>
        <v>2.02</v>
      </c>
      <c r="R22" s="111">
        <v>1.01</v>
      </c>
      <c r="S22" s="111">
        <v>1.01</v>
      </c>
      <c r="T22" s="64">
        <f t="shared" si="8"/>
        <v>9</v>
      </c>
      <c r="U22" s="112">
        <v>7.2</v>
      </c>
      <c r="V22" s="112">
        <v>0.9</v>
      </c>
      <c r="W22" s="112">
        <v>0.9</v>
      </c>
      <c r="X22" s="112"/>
      <c r="Y22" s="63">
        <f t="shared" si="1"/>
        <v>31.26000000000003</v>
      </c>
    </row>
    <row r="23" spans="1:30" x14ac:dyDescent="0.25">
      <c r="A23" s="61">
        <v>2010</v>
      </c>
      <c r="B23" s="61">
        <v>2010</v>
      </c>
      <c r="C23" s="62">
        <v>40422</v>
      </c>
      <c r="D23" s="63">
        <f t="shared" si="9"/>
        <v>31.26000000000003</v>
      </c>
      <c r="E23" s="63">
        <f t="shared" si="0"/>
        <v>0</v>
      </c>
      <c r="F23" s="64"/>
      <c r="H23" s="64">
        <f t="shared" si="2"/>
        <v>13.32</v>
      </c>
      <c r="I23" s="110">
        <v>11.3</v>
      </c>
      <c r="J23" s="111">
        <v>2.02</v>
      </c>
      <c r="K23" s="63">
        <f t="shared" si="3"/>
        <v>0</v>
      </c>
      <c r="L23" s="64">
        <f t="shared" si="4"/>
        <v>0</v>
      </c>
      <c r="M23" s="111">
        <v>0</v>
      </c>
      <c r="N23" s="64">
        <f t="shared" si="5"/>
        <v>0</v>
      </c>
      <c r="O23" s="63">
        <v>0</v>
      </c>
      <c r="P23" s="63">
        <f t="shared" si="6"/>
        <v>17.920000000000002</v>
      </c>
      <c r="Q23" s="64">
        <f t="shared" si="7"/>
        <v>2.02</v>
      </c>
      <c r="R23" s="111">
        <v>1.01</v>
      </c>
      <c r="S23" s="111">
        <v>1.01</v>
      </c>
      <c r="T23" s="64">
        <f t="shared" si="8"/>
        <v>15.9</v>
      </c>
      <c r="U23" s="112">
        <v>10</v>
      </c>
      <c r="V23" s="112">
        <v>0.9</v>
      </c>
      <c r="W23" s="112">
        <v>5</v>
      </c>
      <c r="X23" s="112"/>
      <c r="Y23" s="63">
        <f t="shared" si="1"/>
        <v>35.860000000000028</v>
      </c>
    </row>
    <row r="24" spans="1:30" x14ac:dyDescent="0.25">
      <c r="A24" s="61">
        <v>2010</v>
      </c>
      <c r="B24" s="61">
        <v>2010</v>
      </c>
      <c r="C24" s="62">
        <v>40452</v>
      </c>
      <c r="D24" s="63">
        <f t="shared" si="9"/>
        <v>35.860000000000028</v>
      </c>
      <c r="E24" s="63">
        <f t="shared" si="0"/>
        <v>0</v>
      </c>
      <c r="F24" s="64"/>
      <c r="H24" s="64">
        <f t="shared" si="2"/>
        <v>13.32</v>
      </c>
      <c r="I24" s="110">
        <v>11.3</v>
      </c>
      <c r="J24" s="111">
        <v>2.02</v>
      </c>
      <c r="K24" s="63">
        <f t="shared" si="3"/>
        <v>0</v>
      </c>
      <c r="L24" s="64">
        <f t="shared" si="4"/>
        <v>0</v>
      </c>
      <c r="M24" s="111">
        <v>0</v>
      </c>
      <c r="N24" s="64">
        <f t="shared" si="5"/>
        <v>0</v>
      </c>
      <c r="O24" s="63">
        <v>0</v>
      </c>
      <c r="P24" s="63">
        <f t="shared" si="6"/>
        <v>17.91</v>
      </c>
      <c r="Q24" s="64">
        <f t="shared" si="7"/>
        <v>4.01</v>
      </c>
      <c r="R24" s="111">
        <v>1.01</v>
      </c>
      <c r="S24" s="111">
        <v>3</v>
      </c>
      <c r="T24" s="64">
        <f t="shared" si="8"/>
        <v>13.9</v>
      </c>
      <c r="U24" s="112">
        <v>10</v>
      </c>
      <c r="V24" s="112">
        <v>3</v>
      </c>
      <c r="W24" s="112">
        <v>0.9</v>
      </c>
      <c r="X24" s="112"/>
      <c r="Y24" s="63">
        <f t="shared" si="1"/>
        <v>40.450000000000031</v>
      </c>
    </row>
    <row r="25" spans="1:30" x14ac:dyDescent="0.25">
      <c r="A25" s="61">
        <v>2010</v>
      </c>
      <c r="B25" s="61">
        <v>2010</v>
      </c>
      <c r="C25" s="62">
        <v>40483</v>
      </c>
      <c r="D25" s="63">
        <f t="shared" si="9"/>
        <v>40.450000000000031</v>
      </c>
      <c r="E25" s="63">
        <f t="shared" si="0"/>
        <v>0</v>
      </c>
      <c r="F25" s="64"/>
      <c r="H25" s="64">
        <f t="shared" si="2"/>
        <v>13.32</v>
      </c>
      <c r="I25" s="110">
        <v>11.3</v>
      </c>
      <c r="J25" s="111">
        <v>2.02</v>
      </c>
      <c r="K25" s="63">
        <f t="shared" si="3"/>
        <v>0</v>
      </c>
      <c r="L25" s="64">
        <f t="shared" si="4"/>
        <v>0</v>
      </c>
      <c r="M25" s="111">
        <v>0</v>
      </c>
      <c r="N25" s="64">
        <f t="shared" si="5"/>
        <v>0</v>
      </c>
      <c r="O25" s="63">
        <v>0</v>
      </c>
      <c r="P25" s="63">
        <f t="shared" si="6"/>
        <v>17.91</v>
      </c>
      <c r="Q25" s="64">
        <f t="shared" si="7"/>
        <v>1.01</v>
      </c>
      <c r="R25" s="111">
        <v>1.01</v>
      </c>
      <c r="S25" s="111">
        <v>0</v>
      </c>
      <c r="T25" s="64">
        <f t="shared" si="8"/>
        <v>16.899999999999999</v>
      </c>
      <c r="U25" s="112">
        <v>14</v>
      </c>
      <c r="V25" s="112">
        <v>2</v>
      </c>
      <c r="W25" s="112">
        <v>0.9</v>
      </c>
      <c r="X25" s="112"/>
      <c r="Y25" s="63">
        <f t="shared" si="1"/>
        <v>45.040000000000035</v>
      </c>
    </row>
    <row r="26" spans="1:30" s="71" customFormat="1" x14ac:dyDescent="0.25">
      <c r="A26" s="61">
        <v>2010</v>
      </c>
      <c r="B26" s="61">
        <v>2010</v>
      </c>
      <c r="C26" s="62">
        <v>40513</v>
      </c>
      <c r="D26" s="69">
        <f t="shared" si="9"/>
        <v>45.040000000000035</v>
      </c>
      <c r="E26" s="69">
        <f t="shared" si="0"/>
        <v>0</v>
      </c>
      <c r="F26" s="70"/>
      <c r="G26" s="69"/>
      <c r="H26" s="70">
        <f t="shared" si="2"/>
        <v>13.32</v>
      </c>
      <c r="I26" s="110">
        <v>11.3</v>
      </c>
      <c r="J26" s="111">
        <v>2.02</v>
      </c>
      <c r="K26" s="63">
        <f t="shared" si="3"/>
        <v>0</v>
      </c>
      <c r="L26" s="64">
        <f t="shared" si="4"/>
        <v>0</v>
      </c>
      <c r="M26" s="111">
        <v>0</v>
      </c>
      <c r="N26" s="70">
        <f t="shared" si="5"/>
        <v>0</v>
      </c>
      <c r="O26" s="63">
        <v>0</v>
      </c>
      <c r="P26" s="63">
        <f t="shared" si="6"/>
        <v>13.82</v>
      </c>
      <c r="Q26" s="64">
        <f t="shared" si="7"/>
        <v>2.02</v>
      </c>
      <c r="R26" s="111">
        <v>1.01</v>
      </c>
      <c r="S26" s="111">
        <v>1.01</v>
      </c>
      <c r="T26" s="64">
        <f t="shared" si="8"/>
        <v>11.8</v>
      </c>
      <c r="U26" s="112">
        <v>10</v>
      </c>
      <c r="V26" s="112">
        <v>0.9</v>
      </c>
      <c r="W26" s="112">
        <v>0.9</v>
      </c>
      <c r="X26" s="112"/>
      <c r="Y26" s="69">
        <f t="shared" si="1"/>
        <v>45.540000000000035</v>
      </c>
      <c r="Z26" s="65"/>
      <c r="AA26" s="65"/>
      <c r="AB26" s="65"/>
      <c r="AD26" s="66"/>
    </row>
    <row r="27" spans="1:30" x14ac:dyDescent="0.25">
      <c r="A27" s="67">
        <v>2011</v>
      </c>
      <c r="B27" s="67">
        <v>2011</v>
      </c>
      <c r="C27" s="68">
        <v>40544</v>
      </c>
      <c r="D27" s="63">
        <f t="shared" si="9"/>
        <v>45.540000000000035</v>
      </c>
      <c r="E27" s="63">
        <f t="shared" si="0"/>
        <v>0</v>
      </c>
      <c r="F27" s="64"/>
      <c r="H27" s="64">
        <f t="shared" si="2"/>
        <v>13.32</v>
      </c>
      <c r="I27" s="110">
        <v>11.3</v>
      </c>
      <c r="J27" s="111">
        <v>2.02</v>
      </c>
      <c r="K27" s="63">
        <f t="shared" si="3"/>
        <v>0</v>
      </c>
      <c r="L27" s="64">
        <f t="shared" si="4"/>
        <v>0</v>
      </c>
      <c r="M27" s="111">
        <v>0</v>
      </c>
      <c r="N27" s="64">
        <f t="shared" si="5"/>
        <v>0</v>
      </c>
      <c r="O27" s="63">
        <v>0</v>
      </c>
      <c r="P27" s="63">
        <f t="shared" si="6"/>
        <v>13.82</v>
      </c>
      <c r="Q27" s="64">
        <f t="shared" si="7"/>
        <v>2.02</v>
      </c>
      <c r="R27" s="111">
        <v>1.01</v>
      </c>
      <c r="S27" s="111">
        <v>1.01</v>
      </c>
      <c r="T27" s="64">
        <f t="shared" si="8"/>
        <v>11.8</v>
      </c>
      <c r="U27" s="112">
        <v>10</v>
      </c>
      <c r="V27" s="112">
        <v>0.9</v>
      </c>
      <c r="W27" s="112">
        <v>0.9</v>
      </c>
      <c r="X27" s="112"/>
      <c r="Y27" s="63">
        <f t="shared" si="1"/>
        <v>46.040000000000035</v>
      </c>
    </row>
    <row r="28" spans="1:30" x14ac:dyDescent="0.25">
      <c r="A28" s="61">
        <v>2011</v>
      </c>
      <c r="B28" s="61">
        <v>2011</v>
      </c>
      <c r="C28" s="62">
        <v>40575</v>
      </c>
      <c r="D28" s="63">
        <f t="shared" si="9"/>
        <v>46.040000000000035</v>
      </c>
      <c r="E28" s="63">
        <f t="shared" si="0"/>
        <v>0</v>
      </c>
      <c r="F28" s="64"/>
      <c r="H28" s="64">
        <f t="shared" si="2"/>
        <v>13.97</v>
      </c>
      <c r="I28" s="110">
        <v>11.8</v>
      </c>
      <c r="J28" s="111">
        <v>2.17</v>
      </c>
      <c r="K28" s="63">
        <f t="shared" si="3"/>
        <v>0</v>
      </c>
      <c r="L28" s="64">
        <f t="shared" si="4"/>
        <v>0</v>
      </c>
      <c r="M28" s="111">
        <v>0</v>
      </c>
      <c r="N28" s="64">
        <f t="shared" si="5"/>
        <v>0</v>
      </c>
      <c r="O28" s="63">
        <v>0</v>
      </c>
      <c r="P28" s="63">
        <f t="shared" si="6"/>
        <v>5.97</v>
      </c>
      <c r="Q28" s="64">
        <f t="shared" si="7"/>
        <v>2.17</v>
      </c>
      <c r="R28" s="111">
        <v>1.085</v>
      </c>
      <c r="S28" s="111">
        <v>1.085</v>
      </c>
      <c r="T28" s="64">
        <f t="shared" si="8"/>
        <v>3.8</v>
      </c>
      <c r="U28" s="112">
        <v>2</v>
      </c>
      <c r="V28" s="112">
        <v>0.9</v>
      </c>
      <c r="W28" s="112">
        <v>0.9</v>
      </c>
      <c r="X28" s="112"/>
      <c r="Y28" s="63">
        <f t="shared" si="1"/>
        <v>38.040000000000035</v>
      </c>
    </row>
    <row r="29" spans="1:30" x14ac:dyDescent="0.25">
      <c r="A29" s="61">
        <v>2011</v>
      </c>
      <c r="B29" s="61">
        <v>2011</v>
      </c>
      <c r="C29" s="62">
        <v>40603</v>
      </c>
      <c r="D29" s="63">
        <f t="shared" si="9"/>
        <v>38.040000000000035</v>
      </c>
      <c r="E29" s="63">
        <f t="shared" si="0"/>
        <v>0</v>
      </c>
      <c r="F29" s="64"/>
      <c r="H29" s="64">
        <f t="shared" si="2"/>
        <v>13.97</v>
      </c>
      <c r="I29" s="110">
        <v>11.8</v>
      </c>
      <c r="J29" s="111">
        <v>2.17</v>
      </c>
      <c r="K29" s="63">
        <f t="shared" si="3"/>
        <v>0</v>
      </c>
      <c r="L29" s="64">
        <f t="shared" si="4"/>
        <v>0</v>
      </c>
      <c r="M29" s="111">
        <v>0</v>
      </c>
      <c r="N29" s="64">
        <f t="shared" si="5"/>
        <v>0</v>
      </c>
      <c r="O29" s="63">
        <v>0</v>
      </c>
      <c r="P29" s="63">
        <f t="shared" si="6"/>
        <v>13.97</v>
      </c>
      <c r="Q29" s="64">
        <f t="shared" si="7"/>
        <v>2.17</v>
      </c>
      <c r="R29" s="111">
        <v>1.085</v>
      </c>
      <c r="S29" s="111">
        <v>1.085</v>
      </c>
      <c r="T29" s="64">
        <f t="shared" si="8"/>
        <v>11.8</v>
      </c>
      <c r="U29" s="112">
        <v>10</v>
      </c>
      <c r="V29" s="112">
        <v>0.9</v>
      </c>
      <c r="W29" s="112">
        <v>0.9</v>
      </c>
      <c r="X29" s="112"/>
      <c r="Y29" s="63">
        <f t="shared" si="1"/>
        <v>38.040000000000035</v>
      </c>
    </row>
    <row r="30" spans="1:30" x14ac:dyDescent="0.25">
      <c r="A30" s="61">
        <v>2011</v>
      </c>
      <c r="B30" s="61">
        <v>2011</v>
      </c>
      <c r="C30" s="62">
        <v>40634</v>
      </c>
      <c r="D30" s="63">
        <f t="shared" si="9"/>
        <v>38.040000000000035</v>
      </c>
      <c r="E30" s="63">
        <f t="shared" si="0"/>
        <v>0</v>
      </c>
      <c r="F30" s="64"/>
      <c r="H30" s="64">
        <f t="shared" si="2"/>
        <v>13.97</v>
      </c>
      <c r="I30" s="110">
        <v>11.8</v>
      </c>
      <c r="J30" s="111">
        <v>2.17</v>
      </c>
      <c r="K30" s="63">
        <f t="shared" si="3"/>
        <v>0</v>
      </c>
      <c r="L30" s="64">
        <f t="shared" si="4"/>
        <v>0</v>
      </c>
      <c r="M30" s="111">
        <v>0</v>
      </c>
      <c r="N30" s="64">
        <f t="shared" si="5"/>
        <v>0</v>
      </c>
      <c r="O30" s="63">
        <v>0</v>
      </c>
      <c r="P30" s="63">
        <f t="shared" si="6"/>
        <v>15.27</v>
      </c>
      <c r="Q30" s="64">
        <f t="shared" si="7"/>
        <v>2.17</v>
      </c>
      <c r="R30" s="111">
        <v>1.085</v>
      </c>
      <c r="S30" s="111">
        <v>1.085</v>
      </c>
      <c r="T30" s="64">
        <f t="shared" si="8"/>
        <v>13.1</v>
      </c>
      <c r="U30" s="112">
        <v>7.2</v>
      </c>
      <c r="V30" s="112">
        <v>5</v>
      </c>
      <c r="W30" s="112">
        <v>0.9</v>
      </c>
      <c r="X30" s="112"/>
      <c r="Y30" s="63">
        <f t="shared" si="1"/>
        <v>39.340000000000032</v>
      </c>
    </row>
    <row r="31" spans="1:30" x14ac:dyDescent="0.25">
      <c r="A31" s="61">
        <v>2011</v>
      </c>
      <c r="B31" s="61">
        <v>2011</v>
      </c>
      <c r="C31" s="62">
        <v>40664</v>
      </c>
      <c r="D31" s="63">
        <f t="shared" si="9"/>
        <v>39.340000000000032</v>
      </c>
      <c r="E31" s="63">
        <f t="shared" si="0"/>
        <v>0</v>
      </c>
      <c r="F31" s="64"/>
      <c r="H31" s="64">
        <f t="shared" si="2"/>
        <v>13.97</v>
      </c>
      <c r="I31" s="110">
        <v>11.8</v>
      </c>
      <c r="J31" s="111">
        <v>2.17</v>
      </c>
      <c r="K31" s="63">
        <f t="shared" si="3"/>
        <v>0</v>
      </c>
      <c r="L31" s="64">
        <f t="shared" si="4"/>
        <v>0</v>
      </c>
      <c r="M31" s="111">
        <v>0</v>
      </c>
      <c r="N31" s="64">
        <f t="shared" si="5"/>
        <v>0</v>
      </c>
      <c r="O31" s="63">
        <v>0</v>
      </c>
      <c r="P31" s="63">
        <f t="shared" si="6"/>
        <v>15.27</v>
      </c>
      <c r="Q31" s="64">
        <f t="shared" si="7"/>
        <v>2.17</v>
      </c>
      <c r="R31" s="111">
        <v>1.085</v>
      </c>
      <c r="S31" s="111">
        <v>1.085</v>
      </c>
      <c r="T31" s="64">
        <f t="shared" si="8"/>
        <v>13.1</v>
      </c>
      <c r="U31" s="112">
        <v>7.2</v>
      </c>
      <c r="V31" s="112">
        <v>5</v>
      </c>
      <c r="W31" s="112">
        <v>0.9</v>
      </c>
      <c r="X31" s="112"/>
      <c r="Y31" s="63">
        <f t="shared" si="1"/>
        <v>40.640000000000029</v>
      </c>
    </row>
    <row r="32" spans="1:30" x14ac:dyDescent="0.25">
      <c r="A32" s="61">
        <v>2011</v>
      </c>
      <c r="B32" s="61">
        <v>2011</v>
      </c>
      <c r="C32" s="62">
        <v>40695</v>
      </c>
      <c r="D32" s="63">
        <f t="shared" si="9"/>
        <v>40.640000000000029</v>
      </c>
      <c r="E32" s="63">
        <f t="shared" si="0"/>
        <v>0</v>
      </c>
      <c r="F32" s="64"/>
      <c r="H32" s="64">
        <f t="shared" si="2"/>
        <v>13.97</v>
      </c>
      <c r="I32" s="110">
        <v>11.8</v>
      </c>
      <c r="J32" s="111">
        <v>2.17</v>
      </c>
      <c r="K32" s="63">
        <f t="shared" si="3"/>
        <v>0</v>
      </c>
      <c r="L32" s="64">
        <f t="shared" si="4"/>
        <v>0</v>
      </c>
      <c r="M32" s="111">
        <v>0</v>
      </c>
      <c r="N32" s="64">
        <f t="shared" si="5"/>
        <v>0</v>
      </c>
      <c r="O32" s="63">
        <v>0</v>
      </c>
      <c r="P32" s="63">
        <f t="shared" si="6"/>
        <v>11.17</v>
      </c>
      <c r="Q32" s="64">
        <f t="shared" si="7"/>
        <v>2.17</v>
      </c>
      <c r="R32" s="111">
        <v>1.085</v>
      </c>
      <c r="S32" s="111">
        <v>1.085</v>
      </c>
      <c r="T32" s="64">
        <f t="shared" si="8"/>
        <v>9</v>
      </c>
      <c r="U32" s="112">
        <v>7.2</v>
      </c>
      <c r="V32" s="112">
        <v>0.9</v>
      </c>
      <c r="W32" s="112">
        <v>0.9</v>
      </c>
      <c r="X32" s="112"/>
      <c r="Y32" s="63">
        <f t="shared" si="1"/>
        <v>37.840000000000032</v>
      </c>
    </row>
    <row r="33" spans="1:30" x14ac:dyDescent="0.25">
      <c r="A33" s="61">
        <v>2011</v>
      </c>
      <c r="B33" s="61">
        <v>2011</v>
      </c>
      <c r="C33" s="62">
        <v>40725</v>
      </c>
      <c r="D33" s="63">
        <f t="shared" si="9"/>
        <v>37.840000000000032</v>
      </c>
      <c r="E33" s="63">
        <f t="shared" si="0"/>
        <v>0</v>
      </c>
      <c r="F33" s="64"/>
      <c r="H33" s="64">
        <f t="shared" si="2"/>
        <v>13.97</v>
      </c>
      <c r="I33" s="110">
        <v>11.8</v>
      </c>
      <c r="J33" s="111">
        <v>2.17</v>
      </c>
      <c r="K33" s="63">
        <f t="shared" si="3"/>
        <v>0</v>
      </c>
      <c r="L33" s="64">
        <f t="shared" si="4"/>
        <v>0</v>
      </c>
      <c r="M33" s="111">
        <v>0</v>
      </c>
      <c r="N33" s="64">
        <f t="shared" si="5"/>
        <v>0</v>
      </c>
      <c r="O33" s="63">
        <v>0</v>
      </c>
      <c r="P33" s="63">
        <f t="shared" si="6"/>
        <v>11.17</v>
      </c>
      <c r="Q33" s="64">
        <f t="shared" si="7"/>
        <v>2.17</v>
      </c>
      <c r="R33" s="111">
        <v>1.085</v>
      </c>
      <c r="S33" s="111">
        <v>1.085</v>
      </c>
      <c r="T33" s="64">
        <f t="shared" si="8"/>
        <v>9</v>
      </c>
      <c r="U33" s="112">
        <v>7.2</v>
      </c>
      <c r="V33" s="112">
        <v>0.9</v>
      </c>
      <c r="W33" s="112">
        <v>0.9</v>
      </c>
      <c r="X33" s="112"/>
      <c r="Y33" s="63">
        <f t="shared" si="1"/>
        <v>35.040000000000035</v>
      </c>
    </row>
    <row r="34" spans="1:30" x14ac:dyDescent="0.25">
      <c r="A34" s="61">
        <v>2011</v>
      </c>
      <c r="B34" s="61">
        <v>2011</v>
      </c>
      <c r="C34" s="62">
        <v>40756</v>
      </c>
      <c r="D34" s="63">
        <f t="shared" si="9"/>
        <v>35.040000000000035</v>
      </c>
      <c r="E34" s="63">
        <f t="shared" si="0"/>
        <v>0</v>
      </c>
      <c r="F34" s="64"/>
      <c r="H34" s="64">
        <f t="shared" si="2"/>
        <v>13.97</v>
      </c>
      <c r="I34" s="110">
        <v>11.8</v>
      </c>
      <c r="J34" s="111">
        <v>2.17</v>
      </c>
      <c r="K34" s="63">
        <f t="shared" si="3"/>
        <v>0</v>
      </c>
      <c r="L34" s="64">
        <f t="shared" si="4"/>
        <v>0</v>
      </c>
      <c r="M34" s="111">
        <v>0</v>
      </c>
      <c r="N34" s="64">
        <f t="shared" si="5"/>
        <v>0</v>
      </c>
      <c r="O34" s="63">
        <v>0</v>
      </c>
      <c r="P34" s="63">
        <f t="shared" si="6"/>
        <v>11.17</v>
      </c>
      <c r="Q34" s="64">
        <f t="shared" si="7"/>
        <v>2.17</v>
      </c>
      <c r="R34" s="111">
        <v>1.085</v>
      </c>
      <c r="S34" s="111">
        <v>1.085</v>
      </c>
      <c r="T34" s="64">
        <f t="shared" si="8"/>
        <v>9</v>
      </c>
      <c r="U34" s="112">
        <v>7.2</v>
      </c>
      <c r="V34" s="112">
        <v>0.9</v>
      </c>
      <c r="W34" s="112">
        <v>0.9</v>
      </c>
      <c r="X34" s="112"/>
      <c r="Y34" s="63">
        <f t="shared" si="1"/>
        <v>32.240000000000038</v>
      </c>
    </row>
    <row r="35" spans="1:30" x14ac:dyDescent="0.25">
      <c r="A35" s="61">
        <v>2011</v>
      </c>
      <c r="B35" s="61">
        <v>2011</v>
      </c>
      <c r="C35" s="62">
        <v>40787</v>
      </c>
      <c r="D35" s="63">
        <f t="shared" si="9"/>
        <v>32.240000000000038</v>
      </c>
      <c r="E35" s="63">
        <f t="shared" si="0"/>
        <v>0</v>
      </c>
      <c r="F35" s="64"/>
      <c r="H35" s="64">
        <f t="shared" si="2"/>
        <v>13.97</v>
      </c>
      <c r="I35" s="110">
        <v>11.8</v>
      </c>
      <c r="J35" s="111">
        <v>2.17</v>
      </c>
      <c r="K35" s="63">
        <f t="shared" si="3"/>
        <v>0</v>
      </c>
      <c r="L35" s="64">
        <f t="shared" si="4"/>
        <v>0</v>
      </c>
      <c r="M35" s="111">
        <v>0</v>
      </c>
      <c r="N35" s="64">
        <f t="shared" ref="N35:N66" si="10">SUM(O35:O35)</f>
        <v>0</v>
      </c>
      <c r="O35" s="63">
        <v>0</v>
      </c>
      <c r="P35" s="63">
        <f t="shared" si="6"/>
        <v>12.085000000000001</v>
      </c>
      <c r="Q35" s="64">
        <f t="shared" si="7"/>
        <v>3.085</v>
      </c>
      <c r="R35" s="111">
        <v>1.085</v>
      </c>
      <c r="S35" s="111">
        <v>2</v>
      </c>
      <c r="T35" s="64">
        <f t="shared" si="8"/>
        <v>9</v>
      </c>
      <c r="U35" s="112">
        <v>7.2</v>
      </c>
      <c r="V35" s="112">
        <v>0.9</v>
      </c>
      <c r="W35" s="112">
        <v>0.9</v>
      </c>
      <c r="X35" s="112"/>
      <c r="Y35" s="63">
        <f t="shared" si="1"/>
        <v>30.35500000000004</v>
      </c>
    </row>
    <row r="36" spans="1:30" x14ac:dyDescent="0.25">
      <c r="A36" s="61">
        <v>2011</v>
      </c>
      <c r="B36" s="61">
        <v>2011</v>
      </c>
      <c r="C36" s="62">
        <v>40817</v>
      </c>
      <c r="D36" s="63">
        <f t="shared" si="9"/>
        <v>30.35500000000004</v>
      </c>
      <c r="E36" s="63">
        <f t="shared" si="0"/>
        <v>0</v>
      </c>
      <c r="F36" s="64"/>
      <c r="H36" s="64">
        <f t="shared" si="2"/>
        <v>13.97</v>
      </c>
      <c r="I36" s="110">
        <v>11.8</v>
      </c>
      <c r="J36" s="111">
        <v>2.17</v>
      </c>
      <c r="K36" s="63">
        <f t="shared" si="3"/>
        <v>0</v>
      </c>
      <c r="L36" s="64">
        <f t="shared" si="4"/>
        <v>0</v>
      </c>
      <c r="M36" s="111">
        <v>0</v>
      </c>
      <c r="N36" s="64">
        <f t="shared" si="10"/>
        <v>0</v>
      </c>
      <c r="O36" s="63">
        <v>0</v>
      </c>
      <c r="P36" s="63">
        <f t="shared" si="6"/>
        <v>11.17</v>
      </c>
      <c r="Q36" s="64">
        <f t="shared" si="7"/>
        <v>2.17</v>
      </c>
      <c r="R36" s="111">
        <v>1.085</v>
      </c>
      <c r="S36" s="111">
        <v>1.085</v>
      </c>
      <c r="T36" s="64">
        <f t="shared" si="8"/>
        <v>9</v>
      </c>
      <c r="U36" s="112">
        <v>7.2</v>
      </c>
      <c r="V36" s="112">
        <v>0.9</v>
      </c>
      <c r="W36" s="112">
        <v>0.9</v>
      </c>
      <c r="X36" s="112"/>
      <c r="Y36" s="63">
        <f t="shared" si="1"/>
        <v>27.555000000000042</v>
      </c>
    </row>
    <row r="37" spans="1:30" x14ac:dyDescent="0.25">
      <c r="A37" s="61">
        <v>2011</v>
      </c>
      <c r="B37" s="61">
        <v>2011</v>
      </c>
      <c r="C37" s="62">
        <v>40848</v>
      </c>
      <c r="D37" s="63">
        <f t="shared" si="9"/>
        <v>27.555000000000042</v>
      </c>
      <c r="E37" s="63">
        <f t="shared" si="0"/>
        <v>0</v>
      </c>
      <c r="F37" s="64"/>
      <c r="H37" s="64">
        <f t="shared" si="2"/>
        <v>13.97</v>
      </c>
      <c r="I37" s="110">
        <v>11.8</v>
      </c>
      <c r="J37" s="111">
        <v>2.17</v>
      </c>
      <c r="K37" s="63">
        <f t="shared" si="3"/>
        <v>0</v>
      </c>
      <c r="L37" s="64">
        <f t="shared" si="4"/>
        <v>0</v>
      </c>
      <c r="M37" s="111">
        <v>0</v>
      </c>
      <c r="N37" s="64">
        <f t="shared" si="10"/>
        <v>0</v>
      </c>
      <c r="O37" s="63">
        <v>0</v>
      </c>
      <c r="P37" s="63">
        <f t="shared" si="6"/>
        <v>11.17</v>
      </c>
      <c r="Q37" s="64">
        <f t="shared" si="7"/>
        <v>2.17</v>
      </c>
      <c r="R37" s="111">
        <v>1.085</v>
      </c>
      <c r="S37" s="111">
        <v>1.085</v>
      </c>
      <c r="T37" s="64">
        <f t="shared" si="8"/>
        <v>9</v>
      </c>
      <c r="U37" s="112">
        <v>7.2</v>
      </c>
      <c r="V37" s="112">
        <v>0.9</v>
      </c>
      <c r="W37" s="112">
        <v>0.9</v>
      </c>
      <c r="X37" s="112"/>
      <c r="Y37" s="63">
        <f t="shared" si="1"/>
        <v>24.755000000000042</v>
      </c>
    </row>
    <row r="38" spans="1:30" s="71" customFormat="1" x14ac:dyDescent="0.25">
      <c r="A38" s="67">
        <v>2011</v>
      </c>
      <c r="B38" s="67">
        <v>2011</v>
      </c>
      <c r="C38" s="68">
        <v>40878</v>
      </c>
      <c r="D38" s="69">
        <f t="shared" si="9"/>
        <v>24.755000000000042</v>
      </c>
      <c r="E38" s="69">
        <f t="shared" si="0"/>
        <v>0</v>
      </c>
      <c r="F38" s="70"/>
      <c r="G38" s="69"/>
      <c r="H38" s="70">
        <f t="shared" si="2"/>
        <v>13.97</v>
      </c>
      <c r="I38" s="110">
        <v>11.8</v>
      </c>
      <c r="J38" s="111">
        <v>2.17</v>
      </c>
      <c r="K38" s="63">
        <f t="shared" si="3"/>
        <v>0</v>
      </c>
      <c r="L38" s="64">
        <f t="shared" si="4"/>
        <v>0</v>
      </c>
      <c r="M38" s="111">
        <v>0</v>
      </c>
      <c r="N38" s="70">
        <f t="shared" si="10"/>
        <v>0</v>
      </c>
      <c r="O38" s="63">
        <v>0</v>
      </c>
      <c r="P38" s="63">
        <f t="shared" si="6"/>
        <v>11.17</v>
      </c>
      <c r="Q38" s="64">
        <f t="shared" si="7"/>
        <v>2.17</v>
      </c>
      <c r="R38" s="111">
        <v>1.085</v>
      </c>
      <c r="S38" s="111">
        <v>1.085</v>
      </c>
      <c r="T38" s="64">
        <f t="shared" si="8"/>
        <v>9</v>
      </c>
      <c r="U38" s="112">
        <v>7.2</v>
      </c>
      <c r="V38" s="112">
        <v>0.9</v>
      </c>
      <c r="W38" s="112">
        <v>0.9</v>
      </c>
      <c r="X38" s="112"/>
      <c r="Y38" s="69">
        <f t="shared" si="1"/>
        <v>21.955000000000041</v>
      </c>
      <c r="Z38" s="65"/>
      <c r="AA38" s="65"/>
      <c r="AB38" s="65"/>
      <c r="AD38" s="66"/>
    </row>
    <row r="39" spans="1:30" x14ac:dyDescent="0.25">
      <c r="A39" s="61">
        <v>2012</v>
      </c>
      <c r="B39" s="61">
        <v>2012</v>
      </c>
      <c r="C39" s="62">
        <v>40909</v>
      </c>
      <c r="D39" s="63">
        <f t="shared" si="9"/>
        <v>21.955000000000041</v>
      </c>
      <c r="E39" s="63">
        <f t="shared" si="0"/>
        <v>0</v>
      </c>
      <c r="F39" s="64"/>
      <c r="H39" s="64">
        <f t="shared" si="2"/>
        <v>14.56</v>
      </c>
      <c r="I39" s="110">
        <v>12.25</v>
      </c>
      <c r="J39" s="111">
        <v>2.31</v>
      </c>
      <c r="K39" s="63">
        <f t="shared" si="3"/>
        <v>0</v>
      </c>
      <c r="L39" s="64">
        <f t="shared" si="4"/>
        <v>0</v>
      </c>
      <c r="M39" s="111">
        <v>0</v>
      </c>
      <c r="N39" s="64">
        <f t="shared" si="10"/>
        <v>0</v>
      </c>
      <c r="O39" s="63">
        <v>0</v>
      </c>
      <c r="P39" s="63">
        <f t="shared" si="6"/>
        <v>11.71</v>
      </c>
      <c r="Q39" s="64">
        <f t="shared" si="7"/>
        <v>2.31</v>
      </c>
      <c r="R39" s="111">
        <v>1.155</v>
      </c>
      <c r="S39" s="111">
        <v>1.155</v>
      </c>
      <c r="T39" s="64">
        <f t="shared" si="8"/>
        <v>9.4</v>
      </c>
      <c r="U39" s="112">
        <v>7.5200000000000005</v>
      </c>
      <c r="V39" s="112">
        <v>0.94000000000000006</v>
      </c>
      <c r="W39" s="112">
        <v>0.94000000000000006</v>
      </c>
      <c r="X39" s="112"/>
      <c r="Y39" s="63">
        <f t="shared" si="1"/>
        <v>19.10500000000004</v>
      </c>
    </row>
    <row r="40" spans="1:30" x14ac:dyDescent="0.25">
      <c r="A40" s="61">
        <v>2012</v>
      </c>
      <c r="B40" s="61">
        <v>2012</v>
      </c>
      <c r="C40" s="62">
        <v>40940</v>
      </c>
      <c r="D40" s="63">
        <f t="shared" si="9"/>
        <v>19.10500000000004</v>
      </c>
      <c r="E40" s="63">
        <f t="shared" si="0"/>
        <v>0</v>
      </c>
      <c r="F40" s="64"/>
      <c r="H40" s="64">
        <f t="shared" si="2"/>
        <v>14.56</v>
      </c>
      <c r="I40" s="110">
        <v>12.25</v>
      </c>
      <c r="J40" s="111">
        <v>2.31</v>
      </c>
      <c r="K40" s="63">
        <f t="shared" si="3"/>
        <v>0</v>
      </c>
      <c r="L40" s="64">
        <f t="shared" si="4"/>
        <v>0</v>
      </c>
      <c r="M40" s="111">
        <v>0</v>
      </c>
      <c r="N40" s="64">
        <f t="shared" si="10"/>
        <v>0</v>
      </c>
      <c r="O40" s="63">
        <v>0</v>
      </c>
      <c r="P40" s="63">
        <f t="shared" si="6"/>
        <v>11.71</v>
      </c>
      <c r="Q40" s="64">
        <f t="shared" si="7"/>
        <v>2.31</v>
      </c>
      <c r="R40" s="111">
        <v>1.155</v>
      </c>
      <c r="S40" s="111">
        <v>1.155</v>
      </c>
      <c r="T40" s="64">
        <f t="shared" si="8"/>
        <v>9.4</v>
      </c>
      <c r="U40" s="112">
        <v>7.5200000000000005</v>
      </c>
      <c r="V40" s="112">
        <v>0.94000000000000006</v>
      </c>
      <c r="W40" s="112">
        <v>0.94000000000000006</v>
      </c>
      <c r="X40" s="112"/>
      <c r="Y40" s="63">
        <f t="shared" si="1"/>
        <v>16.255000000000038</v>
      </c>
    </row>
    <row r="41" spans="1:30" x14ac:dyDescent="0.25">
      <c r="A41" s="61">
        <v>2012</v>
      </c>
      <c r="B41" s="61">
        <v>2012</v>
      </c>
      <c r="C41" s="62">
        <v>40969</v>
      </c>
      <c r="D41" s="63">
        <f t="shared" si="9"/>
        <v>16.255000000000038</v>
      </c>
      <c r="E41" s="63">
        <f t="shared" si="0"/>
        <v>0</v>
      </c>
      <c r="F41" s="64"/>
      <c r="H41" s="64">
        <f t="shared" si="2"/>
        <v>14.56</v>
      </c>
      <c r="I41" s="110">
        <v>12.25</v>
      </c>
      <c r="J41" s="111">
        <v>2.31</v>
      </c>
      <c r="K41" s="63">
        <f t="shared" si="3"/>
        <v>0</v>
      </c>
      <c r="L41" s="64">
        <f t="shared" si="4"/>
        <v>0</v>
      </c>
      <c r="M41" s="111">
        <v>0</v>
      </c>
      <c r="N41" s="64">
        <f t="shared" si="10"/>
        <v>0</v>
      </c>
      <c r="O41" s="63">
        <v>0</v>
      </c>
      <c r="P41" s="63">
        <f t="shared" si="6"/>
        <v>11.71</v>
      </c>
      <c r="Q41" s="64">
        <f t="shared" si="7"/>
        <v>2.31</v>
      </c>
      <c r="R41" s="111">
        <v>1.155</v>
      </c>
      <c r="S41" s="111">
        <v>1.155</v>
      </c>
      <c r="T41" s="64">
        <f t="shared" si="8"/>
        <v>9.4</v>
      </c>
      <c r="U41" s="112">
        <v>7.5200000000000005</v>
      </c>
      <c r="V41" s="112">
        <v>0.94000000000000006</v>
      </c>
      <c r="W41" s="112">
        <v>0.94000000000000006</v>
      </c>
      <c r="X41" s="112"/>
      <c r="Y41" s="63">
        <f t="shared" si="1"/>
        <v>13.405000000000038</v>
      </c>
    </row>
    <row r="42" spans="1:30" x14ac:dyDescent="0.25">
      <c r="A42" s="61">
        <v>2012</v>
      </c>
      <c r="B42" s="61">
        <v>2012</v>
      </c>
      <c r="C42" s="62">
        <v>41000</v>
      </c>
      <c r="D42" s="63">
        <f t="shared" si="9"/>
        <v>13.405000000000038</v>
      </c>
      <c r="E42" s="63">
        <f t="shared" si="0"/>
        <v>0</v>
      </c>
      <c r="F42" s="64"/>
      <c r="H42" s="64">
        <f t="shared" si="2"/>
        <v>14.56</v>
      </c>
      <c r="I42" s="110">
        <v>12.25</v>
      </c>
      <c r="J42" s="111">
        <v>2.31</v>
      </c>
      <c r="K42" s="63">
        <f t="shared" si="3"/>
        <v>0</v>
      </c>
      <c r="L42" s="64">
        <f t="shared" si="4"/>
        <v>0</v>
      </c>
      <c r="M42" s="111">
        <v>0</v>
      </c>
      <c r="N42" s="64">
        <f t="shared" si="10"/>
        <v>0</v>
      </c>
      <c r="O42" s="63">
        <v>0</v>
      </c>
      <c r="P42" s="63">
        <f t="shared" si="6"/>
        <v>22.615000000000002</v>
      </c>
      <c r="Q42" s="64">
        <f t="shared" si="7"/>
        <v>4.1550000000000002</v>
      </c>
      <c r="R42" s="111">
        <v>1.155</v>
      </c>
      <c r="S42" s="111">
        <v>3</v>
      </c>
      <c r="T42" s="64">
        <f t="shared" si="8"/>
        <v>18.46</v>
      </c>
      <c r="U42" s="112">
        <v>7.5200000000000005</v>
      </c>
      <c r="V42" s="112">
        <v>10</v>
      </c>
      <c r="W42" s="112">
        <v>0.94000000000000006</v>
      </c>
      <c r="X42" s="112"/>
      <c r="Y42" s="63">
        <f t="shared" si="1"/>
        <v>21.46000000000004</v>
      </c>
    </row>
    <row r="43" spans="1:30" x14ac:dyDescent="0.25">
      <c r="A43" s="61">
        <v>2012</v>
      </c>
      <c r="B43" s="61">
        <v>2012</v>
      </c>
      <c r="C43" s="62">
        <v>41030</v>
      </c>
      <c r="D43" s="63">
        <f t="shared" si="9"/>
        <v>21.46000000000004</v>
      </c>
      <c r="E43" s="63">
        <f t="shared" si="0"/>
        <v>0</v>
      </c>
      <c r="F43" s="64"/>
      <c r="H43" s="64">
        <f t="shared" si="2"/>
        <v>14.56</v>
      </c>
      <c r="I43" s="110">
        <v>12.25</v>
      </c>
      <c r="J43" s="111">
        <v>2.31</v>
      </c>
      <c r="K43" s="63">
        <f t="shared" si="3"/>
        <v>0</v>
      </c>
      <c r="L43" s="64">
        <f t="shared" si="4"/>
        <v>0</v>
      </c>
      <c r="M43" s="111">
        <v>0</v>
      </c>
      <c r="N43" s="64">
        <f t="shared" si="10"/>
        <v>0</v>
      </c>
      <c r="O43" s="63">
        <v>0</v>
      </c>
      <c r="P43" s="63">
        <f t="shared" si="6"/>
        <v>20.77</v>
      </c>
      <c r="Q43" s="64">
        <f t="shared" si="7"/>
        <v>2.31</v>
      </c>
      <c r="R43" s="111">
        <v>1.155</v>
      </c>
      <c r="S43" s="111">
        <v>1.155</v>
      </c>
      <c r="T43" s="64">
        <f t="shared" si="8"/>
        <v>18.46</v>
      </c>
      <c r="U43" s="112">
        <v>7.5200000000000005</v>
      </c>
      <c r="V43" s="112">
        <v>10</v>
      </c>
      <c r="W43" s="112">
        <v>0.94000000000000006</v>
      </c>
      <c r="X43" s="112"/>
      <c r="Y43" s="63">
        <f t="shared" si="1"/>
        <v>27.670000000000037</v>
      </c>
    </row>
    <row r="44" spans="1:30" x14ac:dyDescent="0.25">
      <c r="A44" s="61">
        <v>2012</v>
      </c>
      <c r="B44" s="61">
        <v>2012</v>
      </c>
      <c r="C44" s="62">
        <v>41061</v>
      </c>
      <c r="D44" s="63">
        <f t="shared" si="9"/>
        <v>27.670000000000037</v>
      </c>
      <c r="E44" s="63">
        <f t="shared" si="0"/>
        <v>0</v>
      </c>
      <c r="F44" s="64"/>
      <c r="H44" s="64">
        <f t="shared" si="2"/>
        <v>14.56</v>
      </c>
      <c r="I44" s="110">
        <v>12.25</v>
      </c>
      <c r="J44" s="111">
        <v>2.31</v>
      </c>
      <c r="K44" s="63">
        <f t="shared" si="3"/>
        <v>0</v>
      </c>
      <c r="L44" s="64">
        <f t="shared" si="4"/>
        <v>0</v>
      </c>
      <c r="M44" s="111">
        <v>0</v>
      </c>
      <c r="N44" s="64">
        <f t="shared" si="10"/>
        <v>0</v>
      </c>
      <c r="O44" s="63">
        <v>0</v>
      </c>
      <c r="P44" s="63">
        <f t="shared" si="6"/>
        <v>15.770000000000001</v>
      </c>
      <c r="Q44" s="64">
        <f t="shared" si="7"/>
        <v>2.31</v>
      </c>
      <c r="R44" s="111">
        <v>1.155</v>
      </c>
      <c r="S44" s="111">
        <v>1.155</v>
      </c>
      <c r="T44" s="64">
        <f t="shared" si="8"/>
        <v>13.46</v>
      </c>
      <c r="U44" s="112">
        <v>7.5200000000000005</v>
      </c>
      <c r="V44" s="112">
        <v>0.94000000000000006</v>
      </c>
      <c r="W44" s="112">
        <v>5</v>
      </c>
      <c r="X44" s="112"/>
      <c r="Y44" s="63">
        <f t="shared" si="1"/>
        <v>28.880000000000038</v>
      </c>
    </row>
    <row r="45" spans="1:30" x14ac:dyDescent="0.25">
      <c r="A45" s="61">
        <v>2012</v>
      </c>
      <c r="B45" s="61">
        <v>2012</v>
      </c>
      <c r="C45" s="62">
        <v>41091</v>
      </c>
      <c r="D45" s="63">
        <f t="shared" si="9"/>
        <v>28.880000000000038</v>
      </c>
      <c r="E45" s="63">
        <f t="shared" si="0"/>
        <v>0</v>
      </c>
      <c r="F45" s="64"/>
      <c r="H45" s="64">
        <f t="shared" si="2"/>
        <v>14.56</v>
      </c>
      <c r="I45" s="110">
        <v>12.25</v>
      </c>
      <c r="J45" s="111">
        <v>2.31</v>
      </c>
      <c r="K45" s="63">
        <f t="shared" si="3"/>
        <v>0</v>
      </c>
      <c r="L45" s="64">
        <f t="shared" si="4"/>
        <v>0</v>
      </c>
      <c r="M45" s="111">
        <v>0</v>
      </c>
      <c r="N45" s="64">
        <f t="shared" si="10"/>
        <v>0</v>
      </c>
      <c r="O45" s="63">
        <v>0</v>
      </c>
      <c r="P45" s="63">
        <f t="shared" si="6"/>
        <v>19.189999999999998</v>
      </c>
      <c r="Q45" s="64">
        <f t="shared" si="7"/>
        <v>2.31</v>
      </c>
      <c r="R45" s="111">
        <v>1.155</v>
      </c>
      <c r="S45" s="111">
        <v>1.155</v>
      </c>
      <c r="T45" s="64">
        <f t="shared" si="8"/>
        <v>16.88</v>
      </c>
      <c r="U45" s="112">
        <v>15</v>
      </c>
      <c r="V45" s="112">
        <v>0.94000000000000006</v>
      </c>
      <c r="W45" s="112">
        <v>0.94000000000000006</v>
      </c>
      <c r="X45" s="112"/>
      <c r="Y45" s="63">
        <f t="shared" si="1"/>
        <v>33.510000000000034</v>
      </c>
    </row>
    <row r="46" spans="1:30" x14ac:dyDescent="0.25">
      <c r="A46" s="61">
        <v>2012</v>
      </c>
      <c r="B46" s="61">
        <v>2012</v>
      </c>
      <c r="C46" s="62">
        <v>41122</v>
      </c>
      <c r="D46" s="63">
        <f t="shared" si="9"/>
        <v>33.510000000000034</v>
      </c>
      <c r="E46" s="63">
        <f t="shared" si="0"/>
        <v>0</v>
      </c>
      <c r="F46" s="64"/>
      <c r="H46" s="64">
        <f t="shared" si="2"/>
        <v>14.56</v>
      </c>
      <c r="I46" s="110">
        <v>12.25</v>
      </c>
      <c r="J46" s="111">
        <v>2.31</v>
      </c>
      <c r="K46" s="63">
        <f t="shared" si="3"/>
        <v>0</v>
      </c>
      <c r="L46" s="64">
        <f t="shared" si="4"/>
        <v>0</v>
      </c>
      <c r="M46" s="111">
        <v>0</v>
      </c>
      <c r="N46" s="64">
        <f t="shared" si="10"/>
        <v>0</v>
      </c>
      <c r="O46" s="63">
        <v>0</v>
      </c>
      <c r="P46" s="63">
        <f t="shared" si="6"/>
        <v>19.189999999999998</v>
      </c>
      <c r="Q46" s="64">
        <f t="shared" si="7"/>
        <v>2.31</v>
      </c>
      <c r="R46" s="111">
        <v>1.155</v>
      </c>
      <c r="S46" s="111">
        <v>1.155</v>
      </c>
      <c r="T46" s="64">
        <f t="shared" si="8"/>
        <v>16.88</v>
      </c>
      <c r="U46" s="112">
        <v>15</v>
      </c>
      <c r="V46" s="112">
        <v>0.94000000000000006</v>
      </c>
      <c r="W46" s="112">
        <v>0.94000000000000006</v>
      </c>
      <c r="X46" s="112"/>
      <c r="Y46" s="63">
        <f t="shared" si="1"/>
        <v>38.140000000000029</v>
      </c>
    </row>
    <row r="47" spans="1:30" x14ac:dyDescent="0.25">
      <c r="A47" s="61">
        <v>2012</v>
      </c>
      <c r="B47" s="61">
        <v>2012</v>
      </c>
      <c r="C47" s="62">
        <v>41153</v>
      </c>
      <c r="D47" s="63">
        <f t="shared" si="9"/>
        <v>38.140000000000029</v>
      </c>
      <c r="E47" s="63">
        <f t="shared" si="0"/>
        <v>0</v>
      </c>
      <c r="F47" s="64"/>
      <c r="H47" s="64">
        <f t="shared" si="2"/>
        <v>14.56</v>
      </c>
      <c r="I47" s="110">
        <v>12.25</v>
      </c>
      <c r="J47" s="111">
        <v>2.31</v>
      </c>
      <c r="K47" s="63">
        <f t="shared" si="3"/>
        <v>0</v>
      </c>
      <c r="L47" s="64">
        <f t="shared" si="4"/>
        <v>0</v>
      </c>
      <c r="M47" s="111">
        <v>0</v>
      </c>
      <c r="N47" s="64">
        <f t="shared" si="10"/>
        <v>0</v>
      </c>
      <c r="O47" s="63">
        <v>0</v>
      </c>
      <c r="P47" s="63">
        <f t="shared" si="6"/>
        <v>11.71</v>
      </c>
      <c r="Q47" s="64">
        <f t="shared" si="7"/>
        <v>2.31</v>
      </c>
      <c r="R47" s="111">
        <v>1.155</v>
      </c>
      <c r="S47" s="111">
        <v>1.155</v>
      </c>
      <c r="T47" s="64">
        <f t="shared" si="8"/>
        <v>9.4</v>
      </c>
      <c r="U47" s="112">
        <v>7.5200000000000005</v>
      </c>
      <c r="V47" s="112">
        <v>0.94000000000000006</v>
      </c>
      <c r="W47" s="112">
        <v>0.94000000000000006</v>
      </c>
      <c r="X47" s="112"/>
      <c r="Y47" s="63">
        <f t="shared" si="1"/>
        <v>35.290000000000028</v>
      </c>
    </row>
    <row r="48" spans="1:30" x14ac:dyDescent="0.25">
      <c r="A48" s="61">
        <v>2012</v>
      </c>
      <c r="B48" s="61">
        <v>2012</v>
      </c>
      <c r="C48" s="62">
        <v>41183</v>
      </c>
      <c r="D48" s="63">
        <f t="shared" si="9"/>
        <v>35.290000000000028</v>
      </c>
      <c r="E48" s="63">
        <f t="shared" si="0"/>
        <v>0</v>
      </c>
      <c r="F48" s="64"/>
      <c r="H48" s="64">
        <f t="shared" si="2"/>
        <v>14.56</v>
      </c>
      <c r="I48" s="110">
        <v>12.25</v>
      </c>
      <c r="J48" s="111">
        <v>2.31</v>
      </c>
      <c r="K48" s="63">
        <f t="shared" si="3"/>
        <v>0</v>
      </c>
      <c r="L48" s="64">
        <f t="shared" si="4"/>
        <v>0</v>
      </c>
      <c r="M48" s="111">
        <v>0</v>
      </c>
      <c r="N48" s="64">
        <f t="shared" si="10"/>
        <v>0</v>
      </c>
      <c r="O48" s="63">
        <v>0</v>
      </c>
      <c r="P48" s="63">
        <f t="shared" si="6"/>
        <v>11.71</v>
      </c>
      <c r="Q48" s="64">
        <f t="shared" si="7"/>
        <v>2.31</v>
      </c>
      <c r="R48" s="111">
        <v>1.155</v>
      </c>
      <c r="S48" s="111">
        <v>1.155</v>
      </c>
      <c r="T48" s="64">
        <f t="shared" si="8"/>
        <v>9.4</v>
      </c>
      <c r="U48" s="112">
        <v>7.5200000000000005</v>
      </c>
      <c r="V48" s="112">
        <v>0.94000000000000006</v>
      </c>
      <c r="W48" s="112">
        <v>0.94000000000000006</v>
      </c>
      <c r="X48" s="112"/>
      <c r="Y48" s="63">
        <f t="shared" si="1"/>
        <v>32.440000000000026</v>
      </c>
    </row>
    <row r="49" spans="1:30" x14ac:dyDescent="0.25">
      <c r="A49" s="61">
        <v>2012</v>
      </c>
      <c r="B49" s="61">
        <v>2012</v>
      </c>
      <c r="C49" s="62">
        <v>41214</v>
      </c>
      <c r="D49" s="63">
        <f t="shared" si="9"/>
        <v>32.440000000000026</v>
      </c>
      <c r="E49" s="63">
        <f t="shared" si="0"/>
        <v>0</v>
      </c>
      <c r="F49" s="64"/>
      <c r="H49" s="64">
        <f t="shared" si="2"/>
        <v>14.56</v>
      </c>
      <c r="I49" s="110">
        <v>12.25</v>
      </c>
      <c r="J49" s="111">
        <v>2.31</v>
      </c>
      <c r="K49" s="63">
        <f t="shared" si="3"/>
        <v>0</v>
      </c>
      <c r="L49" s="64">
        <f t="shared" si="4"/>
        <v>0</v>
      </c>
      <c r="M49" s="111">
        <v>0</v>
      </c>
      <c r="N49" s="64">
        <f t="shared" si="10"/>
        <v>0</v>
      </c>
      <c r="O49" s="63">
        <v>0</v>
      </c>
      <c r="P49" s="63">
        <f t="shared" si="6"/>
        <v>11.71</v>
      </c>
      <c r="Q49" s="64">
        <f t="shared" si="7"/>
        <v>2.31</v>
      </c>
      <c r="R49" s="111">
        <v>1.155</v>
      </c>
      <c r="S49" s="111">
        <v>1.155</v>
      </c>
      <c r="T49" s="64">
        <f t="shared" si="8"/>
        <v>9.4</v>
      </c>
      <c r="U49" s="112">
        <v>7.5200000000000005</v>
      </c>
      <c r="V49" s="112">
        <v>0.94000000000000006</v>
      </c>
      <c r="W49" s="112">
        <v>0.94000000000000006</v>
      </c>
      <c r="X49" s="112"/>
      <c r="Y49" s="63">
        <f t="shared" si="1"/>
        <v>29.590000000000025</v>
      </c>
    </row>
    <row r="50" spans="1:30" x14ac:dyDescent="0.25">
      <c r="A50" s="67">
        <v>2012</v>
      </c>
      <c r="B50" s="67">
        <v>2012</v>
      </c>
      <c r="C50" s="68">
        <v>41244</v>
      </c>
      <c r="D50" s="63">
        <f t="shared" si="9"/>
        <v>29.590000000000025</v>
      </c>
      <c r="E50" s="63">
        <f t="shared" si="0"/>
        <v>0</v>
      </c>
      <c r="F50" s="64"/>
      <c r="H50" s="64">
        <f t="shared" si="2"/>
        <v>14.56</v>
      </c>
      <c r="I50" s="110">
        <v>12.25</v>
      </c>
      <c r="J50" s="111">
        <v>2.31</v>
      </c>
      <c r="K50" s="63">
        <f t="shared" si="3"/>
        <v>0</v>
      </c>
      <c r="L50" s="64">
        <f t="shared" si="4"/>
        <v>0</v>
      </c>
      <c r="M50" s="111">
        <v>0</v>
      </c>
      <c r="N50" s="64">
        <f t="shared" si="10"/>
        <v>0</v>
      </c>
      <c r="O50" s="63">
        <v>0</v>
      </c>
      <c r="P50" s="63">
        <f t="shared" si="6"/>
        <v>11.71</v>
      </c>
      <c r="Q50" s="64">
        <f t="shared" si="7"/>
        <v>2.31</v>
      </c>
      <c r="R50" s="111">
        <v>1.155</v>
      </c>
      <c r="S50" s="111">
        <v>1.155</v>
      </c>
      <c r="T50" s="64">
        <f t="shared" si="8"/>
        <v>9.4</v>
      </c>
      <c r="U50" s="112">
        <v>7.5200000000000005</v>
      </c>
      <c r="V50" s="112">
        <v>0.94000000000000006</v>
      </c>
      <c r="W50" s="112">
        <v>0.94000000000000006</v>
      </c>
      <c r="X50" s="112"/>
      <c r="Y50" s="63">
        <f t="shared" si="1"/>
        <v>26.740000000000023</v>
      </c>
    </row>
    <row r="51" spans="1:30" s="71" customFormat="1" x14ac:dyDescent="0.25">
      <c r="A51" s="61">
        <v>2013</v>
      </c>
      <c r="B51" s="61">
        <v>2013</v>
      </c>
      <c r="C51" s="62">
        <v>41275</v>
      </c>
      <c r="D51" s="69">
        <f t="shared" si="9"/>
        <v>26.740000000000023</v>
      </c>
      <c r="E51" s="69">
        <f t="shared" si="0"/>
        <v>0</v>
      </c>
      <c r="F51" s="70"/>
      <c r="G51" s="69"/>
      <c r="H51" s="70">
        <f t="shared" si="2"/>
        <v>15.149999999999999</v>
      </c>
      <c r="I51" s="110">
        <v>12.7</v>
      </c>
      <c r="J51" s="111">
        <v>2.4500000000000002</v>
      </c>
      <c r="K51" s="63">
        <f t="shared" si="3"/>
        <v>0</v>
      </c>
      <c r="L51" s="64">
        <f t="shared" si="4"/>
        <v>0</v>
      </c>
      <c r="M51" s="111">
        <v>0</v>
      </c>
      <c r="N51" s="70">
        <f t="shared" si="10"/>
        <v>0</v>
      </c>
      <c r="O51" s="63">
        <v>0</v>
      </c>
      <c r="P51" s="63">
        <f t="shared" si="6"/>
        <v>12.05</v>
      </c>
      <c r="Q51" s="64">
        <f t="shared" si="7"/>
        <v>2.4500000000000002</v>
      </c>
      <c r="R51" s="111">
        <v>1.2250000000000001</v>
      </c>
      <c r="S51" s="111">
        <v>1.2250000000000001</v>
      </c>
      <c r="T51" s="64">
        <f t="shared" si="8"/>
        <v>9.6000000000000014</v>
      </c>
      <c r="U51" s="112">
        <v>7.68</v>
      </c>
      <c r="V51" s="112">
        <v>0.96</v>
      </c>
      <c r="W51" s="112">
        <v>0.96</v>
      </c>
      <c r="X51" s="112"/>
      <c r="Y51" s="69">
        <f t="shared" si="1"/>
        <v>23.640000000000025</v>
      </c>
      <c r="Z51" s="65"/>
      <c r="AA51" s="65"/>
      <c r="AB51" s="65"/>
      <c r="AD51" s="66"/>
    </row>
    <row r="52" spans="1:30" x14ac:dyDescent="0.25">
      <c r="A52" s="61">
        <v>2013</v>
      </c>
      <c r="B52" s="61">
        <v>2013</v>
      </c>
      <c r="C52" s="62">
        <v>41306</v>
      </c>
      <c r="D52" s="63">
        <f t="shared" si="9"/>
        <v>23.640000000000025</v>
      </c>
      <c r="E52" s="63">
        <f t="shared" si="0"/>
        <v>0</v>
      </c>
      <c r="F52" s="64"/>
      <c r="H52" s="64">
        <f t="shared" si="2"/>
        <v>15.149999999999999</v>
      </c>
      <c r="I52" s="110">
        <v>12.7</v>
      </c>
      <c r="J52" s="111">
        <v>2.4500000000000002</v>
      </c>
      <c r="K52" s="63">
        <f t="shared" si="3"/>
        <v>0</v>
      </c>
      <c r="L52" s="64">
        <f t="shared" si="4"/>
        <v>0</v>
      </c>
      <c r="M52" s="111">
        <v>0</v>
      </c>
      <c r="N52" s="64">
        <f t="shared" si="10"/>
        <v>0</v>
      </c>
      <c r="O52" s="63">
        <v>0</v>
      </c>
      <c r="P52" s="63">
        <f t="shared" si="6"/>
        <v>19.37</v>
      </c>
      <c r="Q52" s="64">
        <f t="shared" si="7"/>
        <v>2.4500000000000002</v>
      </c>
      <c r="R52" s="111">
        <v>1.2250000000000001</v>
      </c>
      <c r="S52" s="111">
        <v>1.2250000000000001</v>
      </c>
      <c r="T52" s="64">
        <f t="shared" si="8"/>
        <v>16.920000000000002</v>
      </c>
      <c r="U52" s="112">
        <v>15</v>
      </c>
      <c r="V52" s="112">
        <v>0.96</v>
      </c>
      <c r="W52" s="112">
        <v>0.96</v>
      </c>
      <c r="X52" s="112"/>
      <c r="Y52" s="63">
        <f t="shared" si="1"/>
        <v>27.860000000000028</v>
      </c>
    </row>
    <row r="53" spans="1:30" x14ac:dyDescent="0.25">
      <c r="A53" s="61">
        <v>2013</v>
      </c>
      <c r="B53" s="61">
        <v>2013</v>
      </c>
      <c r="C53" s="62">
        <v>41334</v>
      </c>
      <c r="D53" s="63">
        <f t="shared" si="9"/>
        <v>27.860000000000028</v>
      </c>
      <c r="E53" s="63">
        <f t="shared" si="0"/>
        <v>0</v>
      </c>
      <c r="F53" s="64"/>
      <c r="H53" s="64">
        <f t="shared" si="2"/>
        <v>15.149999999999999</v>
      </c>
      <c r="I53" s="110">
        <v>12.7</v>
      </c>
      <c r="J53" s="111">
        <v>2.4500000000000002</v>
      </c>
      <c r="K53" s="63">
        <f t="shared" si="3"/>
        <v>0</v>
      </c>
      <c r="L53" s="64">
        <f t="shared" si="4"/>
        <v>0</v>
      </c>
      <c r="M53" s="111">
        <v>0</v>
      </c>
      <c r="N53" s="64">
        <f t="shared" si="10"/>
        <v>0</v>
      </c>
      <c r="O53" s="63">
        <v>0</v>
      </c>
      <c r="P53" s="63">
        <f t="shared" si="6"/>
        <v>19.37</v>
      </c>
      <c r="Q53" s="64">
        <f t="shared" si="7"/>
        <v>2.4500000000000002</v>
      </c>
      <c r="R53" s="111">
        <v>1.2250000000000001</v>
      </c>
      <c r="S53" s="111">
        <v>1.2250000000000001</v>
      </c>
      <c r="T53" s="64">
        <f t="shared" si="8"/>
        <v>16.920000000000002</v>
      </c>
      <c r="U53" s="112">
        <v>15</v>
      </c>
      <c r="V53" s="112">
        <v>0.96</v>
      </c>
      <c r="W53" s="112">
        <v>0.96</v>
      </c>
      <c r="X53" s="112"/>
      <c r="Y53" s="63">
        <f t="shared" si="1"/>
        <v>32.080000000000027</v>
      </c>
    </row>
    <row r="54" spans="1:30" x14ac:dyDescent="0.25">
      <c r="A54" s="61">
        <v>2013</v>
      </c>
      <c r="B54" s="61">
        <v>2013</v>
      </c>
      <c r="C54" s="62">
        <v>41365</v>
      </c>
      <c r="D54" s="63">
        <f t="shared" si="9"/>
        <v>32.080000000000027</v>
      </c>
      <c r="E54" s="63">
        <f t="shared" si="0"/>
        <v>0</v>
      </c>
      <c r="F54" s="64"/>
      <c r="H54" s="64">
        <f t="shared" si="2"/>
        <v>15.149999999999999</v>
      </c>
      <c r="I54" s="110">
        <v>12.7</v>
      </c>
      <c r="J54" s="111">
        <v>2.4500000000000002</v>
      </c>
      <c r="K54" s="63">
        <f t="shared" si="3"/>
        <v>0</v>
      </c>
      <c r="L54" s="64">
        <f t="shared" si="4"/>
        <v>0</v>
      </c>
      <c r="M54" s="111">
        <v>0</v>
      </c>
      <c r="N54" s="64">
        <f t="shared" si="10"/>
        <v>0</v>
      </c>
      <c r="O54" s="63">
        <v>0</v>
      </c>
      <c r="P54" s="63">
        <f t="shared" si="6"/>
        <v>19.37</v>
      </c>
      <c r="Q54" s="64">
        <f t="shared" si="7"/>
        <v>2.4500000000000002</v>
      </c>
      <c r="R54" s="111">
        <v>1.2250000000000001</v>
      </c>
      <c r="S54" s="111">
        <v>1.2250000000000001</v>
      </c>
      <c r="T54" s="64">
        <f t="shared" si="8"/>
        <v>16.920000000000002</v>
      </c>
      <c r="U54" s="112">
        <v>15</v>
      </c>
      <c r="V54" s="112">
        <v>0.96</v>
      </c>
      <c r="W54" s="112">
        <v>0.96</v>
      </c>
      <c r="X54" s="112"/>
      <c r="Y54" s="63">
        <f t="shared" si="1"/>
        <v>36.300000000000026</v>
      </c>
    </row>
    <row r="55" spans="1:30" x14ac:dyDescent="0.25">
      <c r="A55" s="61">
        <v>2013</v>
      </c>
      <c r="B55" s="61">
        <v>2013</v>
      </c>
      <c r="C55" s="62">
        <v>41395</v>
      </c>
      <c r="D55" s="63">
        <f t="shared" si="9"/>
        <v>36.300000000000026</v>
      </c>
      <c r="E55" s="63">
        <f t="shared" si="0"/>
        <v>0</v>
      </c>
      <c r="F55" s="64"/>
      <c r="H55" s="64">
        <f t="shared" si="2"/>
        <v>15.149999999999999</v>
      </c>
      <c r="I55" s="110">
        <v>12.7</v>
      </c>
      <c r="J55" s="111">
        <v>2.4500000000000002</v>
      </c>
      <c r="K55" s="63">
        <f t="shared" si="3"/>
        <v>0</v>
      </c>
      <c r="L55" s="64">
        <f t="shared" si="4"/>
        <v>0</v>
      </c>
      <c r="M55" s="111">
        <v>0</v>
      </c>
      <c r="N55" s="64">
        <f t="shared" si="10"/>
        <v>0</v>
      </c>
      <c r="O55" s="63">
        <v>0</v>
      </c>
      <c r="P55" s="63">
        <f t="shared" si="6"/>
        <v>14.865</v>
      </c>
      <c r="Q55" s="64">
        <f t="shared" si="7"/>
        <v>1.2250000000000001</v>
      </c>
      <c r="R55" s="111">
        <v>1.2250000000000001</v>
      </c>
      <c r="S55" s="111">
        <v>0</v>
      </c>
      <c r="T55" s="64">
        <f t="shared" si="8"/>
        <v>13.64</v>
      </c>
      <c r="U55" s="112">
        <v>7.68</v>
      </c>
      <c r="V55" s="112">
        <v>5</v>
      </c>
      <c r="W55" s="112">
        <v>0.96</v>
      </c>
      <c r="X55" s="112"/>
      <c r="Y55" s="63">
        <f t="shared" si="1"/>
        <v>36.015000000000029</v>
      </c>
    </row>
    <row r="56" spans="1:30" x14ac:dyDescent="0.25">
      <c r="A56" s="61">
        <v>2013</v>
      </c>
      <c r="B56" s="61">
        <v>2013</v>
      </c>
      <c r="C56" s="62">
        <v>41426</v>
      </c>
      <c r="D56" s="63">
        <f t="shared" si="9"/>
        <v>36.015000000000029</v>
      </c>
      <c r="E56" s="63">
        <f t="shared" si="0"/>
        <v>0</v>
      </c>
      <c r="F56" s="64"/>
      <c r="H56" s="64">
        <f t="shared" si="2"/>
        <v>15.149999999999999</v>
      </c>
      <c r="I56" s="110">
        <v>12.7</v>
      </c>
      <c r="J56" s="111">
        <v>2.4500000000000002</v>
      </c>
      <c r="K56" s="63">
        <f t="shared" si="3"/>
        <v>0</v>
      </c>
      <c r="L56" s="64">
        <f t="shared" si="4"/>
        <v>0</v>
      </c>
      <c r="M56" s="111">
        <v>0</v>
      </c>
      <c r="N56" s="64">
        <f t="shared" si="10"/>
        <v>0</v>
      </c>
      <c r="O56" s="63">
        <v>0</v>
      </c>
      <c r="P56" s="63">
        <f t="shared" si="6"/>
        <v>14.865</v>
      </c>
      <c r="Q56" s="64">
        <f t="shared" si="7"/>
        <v>1.2250000000000001</v>
      </c>
      <c r="R56" s="111">
        <v>1.2250000000000001</v>
      </c>
      <c r="S56" s="111">
        <v>0</v>
      </c>
      <c r="T56" s="64">
        <f t="shared" si="8"/>
        <v>13.64</v>
      </c>
      <c r="U56" s="112">
        <v>7.68</v>
      </c>
      <c r="V56" s="112">
        <v>5</v>
      </c>
      <c r="W56" s="112">
        <v>0.96</v>
      </c>
      <c r="X56" s="112"/>
      <c r="Y56" s="63">
        <f t="shared" si="1"/>
        <v>35.730000000000032</v>
      </c>
    </row>
    <row r="57" spans="1:30" x14ac:dyDescent="0.25">
      <c r="A57" s="61">
        <v>2013</v>
      </c>
      <c r="B57" s="61">
        <v>2013</v>
      </c>
      <c r="C57" s="62">
        <v>41456</v>
      </c>
      <c r="D57" s="63">
        <f t="shared" si="9"/>
        <v>35.730000000000032</v>
      </c>
      <c r="E57" s="63">
        <f t="shared" si="0"/>
        <v>0</v>
      </c>
      <c r="F57" s="64"/>
      <c r="H57" s="64">
        <f t="shared" si="2"/>
        <v>15.149999999999999</v>
      </c>
      <c r="I57" s="110">
        <v>12.7</v>
      </c>
      <c r="J57" s="111">
        <v>2.4500000000000002</v>
      </c>
      <c r="K57" s="63">
        <f t="shared" si="3"/>
        <v>0</v>
      </c>
      <c r="L57" s="64">
        <f t="shared" si="4"/>
        <v>0</v>
      </c>
      <c r="M57" s="111">
        <v>0</v>
      </c>
      <c r="N57" s="64">
        <f t="shared" si="10"/>
        <v>0</v>
      </c>
      <c r="O57" s="63">
        <v>0</v>
      </c>
      <c r="P57" s="63">
        <f t="shared" si="6"/>
        <v>15.09</v>
      </c>
      <c r="Q57" s="64">
        <f t="shared" si="7"/>
        <v>2.4500000000000002</v>
      </c>
      <c r="R57" s="111">
        <v>1.2250000000000001</v>
      </c>
      <c r="S57" s="111">
        <v>1.2250000000000001</v>
      </c>
      <c r="T57" s="64">
        <f t="shared" si="8"/>
        <v>12.64</v>
      </c>
      <c r="U57" s="112">
        <v>7.68</v>
      </c>
      <c r="V57" s="112">
        <v>0.96</v>
      </c>
      <c r="W57" s="112">
        <v>4</v>
      </c>
      <c r="X57" s="112"/>
      <c r="Y57" s="63">
        <f t="shared" si="1"/>
        <v>35.67000000000003</v>
      </c>
    </row>
    <row r="58" spans="1:30" x14ac:dyDescent="0.25">
      <c r="A58" s="61">
        <v>2013</v>
      </c>
      <c r="B58" s="61">
        <v>2013</v>
      </c>
      <c r="C58" s="62">
        <v>41487</v>
      </c>
      <c r="D58" s="63">
        <f t="shared" si="9"/>
        <v>35.67000000000003</v>
      </c>
      <c r="E58" s="63">
        <f t="shared" si="0"/>
        <v>0</v>
      </c>
      <c r="F58" s="64"/>
      <c r="H58" s="64">
        <f t="shared" si="2"/>
        <v>15.149999999999999</v>
      </c>
      <c r="I58" s="110">
        <v>12.7</v>
      </c>
      <c r="J58" s="111">
        <v>2.4500000000000002</v>
      </c>
      <c r="K58" s="63">
        <f t="shared" si="3"/>
        <v>0</v>
      </c>
      <c r="L58" s="64">
        <f t="shared" si="4"/>
        <v>0</v>
      </c>
      <c r="M58" s="111">
        <v>0</v>
      </c>
      <c r="N58" s="64">
        <f t="shared" si="10"/>
        <v>0</v>
      </c>
      <c r="O58" s="63">
        <v>0</v>
      </c>
      <c r="P58" s="63">
        <f t="shared" si="6"/>
        <v>16.09</v>
      </c>
      <c r="Q58" s="64">
        <f t="shared" si="7"/>
        <v>2.4500000000000002</v>
      </c>
      <c r="R58" s="111">
        <v>1.2250000000000001</v>
      </c>
      <c r="S58" s="111">
        <v>1.2250000000000001</v>
      </c>
      <c r="T58" s="64">
        <f t="shared" si="8"/>
        <v>13.64</v>
      </c>
      <c r="U58" s="112">
        <v>7.68</v>
      </c>
      <c r="V58" s="112">
        <v>0.96</v>
      </c>
      <c r="W58" s="112">
        <v>5</v>
      </c>
      <c r="X58" s="112"/>
      <c r="Y58" s="63">
        <f t="shared" si="1"/>
        <v>36.610000000000028</v>
      </c>
    </row>
    <row r="59" spans="1:30" x14ac:dyDescent="0.25">
      <c r="A59" s="61">
        <v>2013</v>
      </c>
      <c r="B59" s="61">
        <v>2013</v>
      </c>
      <c r="C59" s="62">
        <v>41518</v>
      </c>
      <c r="D59" s="63">
        <f t="shared" si="9"/>
        <v>36.610000000000028</v>
      </c>
      <c r="E59" s="63">
        <f t="shared" si="0"/>
        <v>0</v>
      </c>
      <c r="F59" s="64"/>
      <c r="H59" s="64">
        <f t="shared" si="2"/>
        <v>15.149999999999999</v>
      </c>
      <c r="I59" s="110">
        <v>12.7</v>
      </c>
      <c r="J59" s="111">
        <v>2.4500000000000002</v>
      </c>
      <c r="K59" s="63">
        <f t="shared" si="3"/>
        <v>0</v>
      </c>
      <c r="L59" s="64">
        <f t="shared" si="4"/>
        <v>0</v>
      </c>
      <c r="M59" s="111">
        <v>0</v>
      </c>
      <c r="N59" s="64">
        <f t="shared" si="10"/>
        <v>0</v>
      </c>
      <c r="O59" s="63">
        <v>0</v>
      </c>
      <c r="P59" s="63">
        <f t="shared" si="6"/>
        <v>16.09</v>
      </c>
      <c r="Q59" s="64">
        <f t="shared" si="7"/>
        <v>2.4500000000000002</v>
      </c>
      <c r="R59" s="111">
        <v>1.2250000000000001</v>
      </c>
      <c r="S59" s="111">
        <v>1.2250000000000001</v>
      </c>
      <c r="T59" s="64">
        <f t="shared" si="8"/>
        <v>13.64</v>
      </c>
      <c r="U59" s="112">
        <v>7.68</v>
      </c>
      <c r="V59" s="112">
        <v>0.96</v>
      </c>
      <c r="W59" s="112">
        <v>5</v>
      </c>
      <c r="X59" s="112"/>
      <c r="Y59" s="63">
        <f t="shared" si="1"/>
        <v>37.550000000000026</v>
      </c>
    </row>
    <row r="60" spans="1:30" x14ac:dyDescent="0.25">
      <c r="A60" s="61">
        <v>2013</v>
      </c>
      <c r="B60" s="61">
        <v>2013</v>
      </c>
      <c r="C60" s="62">
        <v>41548</v>
      </c>
      <c r="D60" s="63">
        <f t="shared" si="9"/>
        <v>37.550000000000026</v>
      </c>
      <c r="E60" s="63">
        <f t="shared" si="0"/>
        <v>0</v>
      </c>
      <c r="F60" s="64"/>
      <c r="H60" s="64">
        <f t="shared" si="2"/>
        <v>15.149999999999999</v>
      </c>
      <c r="I60" s="110">
        <v>12.7</v>
      </c>
      <c r="J60" s="111">
        <v>2.4500000000000002</v>
      </c>
      <c r="K60" s="63">
        <f t="shared" si="3"/>
        <v>0</v>
      </c>
      <c r="L60" s="64">
        <f t="shared" si="4"/>
        <v>0</v>
      </c>
      <c r="M60" s="111">
        <v>0</v>
      </c>
      <c r="N60" s="64">
        <f t="shared" si="10"/>
        <v>0</v>
      </c>
      <c r="O60" s="63">
        <v>0</v>
      </c>
      <c r="P60" s="63">
        <f t="shared" si="6"/>
        <v>15.09</v>
      </c>
      <c r="Q60" s="64">
        <f t="shared" si="7"/>
        <v>2.4500000000000002</v>
      </c>
      <c r="R60" s="111">
        <v>1.2250000000000001</v>
      </c>
      <c r="S60" s="111">
        <v>1.2250000000000001</v>
      </c>
      <c r="T60" s="64">
        <f t="shared" si="8"/>
        <v>12.64</v>
      </c>
      <c r="U60" s="112">
        <v>7.68</v>
      </c>
      <c r="V60" s="112">
        <v>4</v>
      </c>
      <c r="W60" s="112">
        <v>0.96</v>
      </c>
      <c r="X60" s="112"/>
      <c r="Y60" s="63">
        <f t="shared" si="1"/>
        <v>37.490000000000023</v>
      </c>
    </row>
    <row r="61" spans="1:30" x14ac:dyDescent="0.25">
      <c r="A61" s="61">
        <v>2013</v>
      </c>
      <c r="B61" s="61">
        <v>2013</v>
      </c>
      <c r="C61" s="62">
        <v>41579</v>
      </c>
      <c r="D61" s="63">
        <f t="shared" si="9"/>
        <v>37.490000000000023</v>
      </c>
      <c r="E61" s="63">
        <f t="shared" si="0"/>
        <v>0</v>
      </c>
      <c r="F61" s="64"/>
      <c r="H61" s="64">
        <f t="shared" si="2"/>
        <v>15.149999999999999</v>
      </c>
      <c r="I61" s="110">
        <v>12.7</v>
      </c>
      <c r="J61" s="111">
        <v>2.4500000000000002</v>
      </c>
      <c r="K61" s="63">
        <f t="shared" si="3"/>
        <v>0</v>
      </c>
      <c r="L61" s="64">
        <f t="shared" si="4"/>
        <v>0</v>
      </c>
      <c r="M61" s="111">
        <v>0</v>
      </c>
      <c r="N61" s="64">
        <f t="shared" si="10"/>
        <v>0</v>
      </c>
      <c r="O61" s="63">
        <v>0</v>
      </c>
      <c r="P61" s="63">
        <f t="shared" si="6"/>
        <v>12.05</v>
      </c>
      <c r="Q61" s="64">
        <f t="shared" si="7"/>
        <v>2.4500000000000002</v>
      </c>
      <c r="R61" s="111">
        <v>1.2250000000000001</v>
      </c>
      <c r="S61" s="111">
        <v>1.2250000000000001</v>
      </c>
      <c r="T61" s="64">
        <f t="shared" si="8"/>
        <v>9.6000000000000014</v>
      </c>
      <c r="U61" s="112">
        <v>7.68</v>
      </c>
      <c r="V61" s="112">
        <v>0.96</v>
      </c>
      <c r="W61" s="112">
        <v>0.96</v>
      </c>
      <c r="X61" s="112"/>
      <c r="Y61" s="63">
        <f t="shared" si="1"/>
        <v>34.390000000000029</v>
      </c>
    </row>
    <row r="62" spans="1:30" s="71" customFormat="1" x14ac:dyDescent="0.25">
      <c r="A62" s="67">
        <v>2013</v>
      </c>
      <c r="B62" s="67">
        <v>2013</v>
      </c>
      <c r="C62" s="68">
        <v>41609</v>
      </c>
      <c r="D62" s="69">
        <f t="shared" si="9"/>
        <v>34.390000000000029</v>
      </c>
      <c r="E62" s="69">
        <f t="shared" si="0"/>
        <v>0</v>
      </c>
      <c r="F62" s="70"/>
      <c r="G62" s="69"/>
      <c r="H62" s="70">
        <f t="shared" si="2"/>
        <v>15.149999999999999</v>
      </c>
      <c r="I62" s="110">
        <v>12.7</v>
      </c>
      <c r="J62" s="111">
        <v>2.4500000000000002</v>
      </c>
      <c r="K62" s="63">
        <f t="shared" si="3"/>
        <v>0</v>
      </c>
      <c r="L62" s="64">
        <f t="shared" si="4"/>
        <v>0</v>
      </c>
      <c r="M62" s="111">
        <v>0</v>
      </c>
      <c r="N62" s="70">
        <f t="shared" si="10"/>
        <v>0</v>
      </c>
      <c r="O62" s="63">
        <v>0</v>
      </c>
      <c r="P62" s="63">
        <f t="shared" si="6"/>
        <v>10.825000000000001</v>
      </c>
      <c r="Q62" s="64">
        <f t="shared" si="7"/>
        <v>1.2250000000000001</v>
      </c>
      <c r="R62" s="111">
        <v>1.2250000000000001</v>
      </c>
      <c r="S62" s="111">
        <v>0</v>
      </c>
      <c r="T62" s="64">
        <f t="shared" si="8"/>
        <v>9.6000000000000014</v>
      </c>
      <c r="U62" s="112">
        <v>7.68</v>
      </c>
      <c r="V62" s="112">
        <v>0.96</v>
      </c>
      <c r="W62" s="112">
        <v>0.96</v>
      </c>
      <c r="X62" s="112"/>
      <c r="Y62" s="69">
        <f t="shared" si="1"/>
        <v>30.065000000000033</v>
      </c>
      <c r="Z62" s="65"/>
      <c r="AA62" s="65"/>
      <c r="AB62" s="65"/>
      <c r="AD62" s="66"/>
    </row>
    <row r="63" spans="1:30" x14ac:dyDescent="0.25">
      <c r="A63" s="61">
        <v>2014</v>
      </c>
      <c r="B63" s="61">
        <v>2014</v>
      </c>
      <c r="C63" s="62">
        <v>41640</v>
      </c>
      <c r="D63" s="63">
        <f t="shared" si="9"/>
        <v>30.065000000000033</v>
      </c>
      <c r="E63" s="63">
        <f t="shared" si="0"/>
        <v>0</v>
      </c>
      <c r="F63" s="64"/>
      <c r="H63" s="64">
        <f t="shared" si="2"/>
        <v>15.829999999999998</v>
      </c>
      <c r="I63" s="110">
        <v>13.2</v>
      </c>
      <c r="J63" s="111">
        <v>2.63</v>
      </c>
      <c r="K63" s="63">
        <f t="shared" si="3"/>
        <v>0</v>
      </c>
      <c r="L63" s="64">
        <f t="shared" si="4"/>
        <v>0</v>
      </c>
      <c r="M63" s="111">
        <v>0</v>
      </c>
      <c r="N63" s="64">
        <f t="shared" si="10"/>
        <v>0</v>
      </c>
      <c r="O63" s="63">
        <v>0</v>
      </c>
      <c r="P63" s="63">
        <f t="shared" si="6"/>
        <v>11.18</v>
      </c>
      <c r="Q63" s="64">
        <f t="shared" si="7"/>
        <v>2.63</v>
      </c>
      <c r="R63" s="111">
        <v>1.3149999999999999</v>
      </c>
      <c r="S63" s="111">
        <v>1.3149999999999999</v>
      </c>
      <c r="T63" s="64">
        <f t="shared" si="8"/>
        <v>8.5500000000000007</v>
      </c>
      <c r="U63" s="112">
        <v>7.6000000000000005</v>
      </c>
      <c r="V63" s="112">
        <v>0</v>
      </c>
      <c r="W63" s="112">
        <v>0.95000000000000007</v>
      </c>
      <c r="X63" s="112"/>
      <c r="Y63" s="63">
        <f t="shared" si="1"/>
        <v>25.415000000000035</v>
      </c>
    </row>
    <row r="64" spans="1:30" x14ac:dyDescent="0.25">
      <c r="A64" s="61">
        <v>2014</v>
      </c>
      <c r="B64" s="61">
        <v>2014</v>
      </c>
      <c r="C64" s="62">
        <v>41671</v>
      </c>
      <c r="D64" s="63">
        <f t="shared" si="9"/>
        <v>25.415000000000035</v>
      </c>
      <c r="E64" s="63">
        <f t="shared" si="0"/>
        <v>0</v>
      </c>
      <c r="F64" s="64"/>
      <c r="H64" s="64">
        <f t="shared" si="2"/>
        <v>15.829999999999998</v>
      </c>
      <c r="I64" s="110">
        <v>13.2</v>
      </c>
      <c r="J64" s="111">
        <v>2.63</v>
      </c>
      <c r="K64" s="63">
        <f t="shared" si="3"/>
        <v>0</v>
      </c>
      <c r="L64" s="64">
        <f t="shared" si="4"/>
        <v>0</v>
      </c>
      <c r="M64" s="111">
        <v>0</v>
      </c>
      <c r="N64" s="64">
        <f t="shared" si="10"/>
        <v>0</v>
      </c>
      <c r="O64" s="63">
        <v>0</v>
      </c>
      <c r="P64" s="63">
        <f t="shared" si="6"/>
        <v>22.63</v>
      </c>
      <c r="Q64" s="64">
        <f t="shared" si="7"/>
        <v>2.63</v>
      </c>
      <c r="R64" s="111">
        <v>1.3149999999999999</v>
      </c>
      <c r="S64" s="111">
        <v>1.3149999999999999</v>
      </c>
      <c r="T64" s="64">
        <f t="shared" si="8"/>
        <v>20</v>
      </c>
      <c r="U64" s="112">
        <v>10</v>
      </c>
      <c r="V64" s="112">
        <v>5</v>
      </c>
      <c r="W64" s="112">
        <v>5</v>
      </c>
      <c r="X64" s="112"/>
      <c r="Y64" s="63">
        <f t="shared" si="1"/>
        <v>32.215000000000032</v>
      </c>
    </row>
    <row r="65" spans="1:30" x14ac:dyDescent="0.25">
      <c r="A65" s="61">
        <v>2014</v>
      </c>
      <c r="B65" s="61">
        <v>2014</v>
      </c>
      <c r="C65" s="62">
        <v>41699</v>
      </c>
      <c r="D65" s="63">
        <f t="shared" si="9"/>
        <v>32.215000000000032</v>
      </c>
      <c r="E65" s="63">
        <f t="shared" si="0"/>
        <v>0</v>
      </c>
      <c r="F65" s="64"/>
      <c r="H65" s="64">
        <f t="shared" si="2"/>
        <v>15.829999999999998</v>
      </c>
      <c r="I65" s="110">
        <v>13.2</v>
      </c>
      <c r="J65" s="111">
        <v>2.63</v>
      </c>
      <c r="K65" s="63">
        <f t="shared" si="3"/>
        <v>0</v>
      </c>
      <c r="L65" s="64">
        <f t="shared" si="4"/>
        <v>0</v>
      </c>
      <c r="M65" s="111">
        <v>0</v>
      </c>
      <c r="N65" s="64">
        <f t="shared" si="10"/>
        <v>0</v>
      </c>
      <c r="O65" s="63">
        <v>0</v>
      </c>
      <c r="P65" s="63">
        <f t="shared" si="6"/>
        <v>11.579999999999998</v>
      </c>
      <c r="Q65" s="64">
        <f t="shared" si="7"/>
        <v>2.63</v>
      </c>
      <c r="R65" s="111">
        <v>1.3149999999999999</v>
      </c>
      <c r="S65" s="111">
        <v>1.3149999999999999</v>
      </c>
      <c r="T65" s="64">
        <f t="shared" si="8"/>
        <v>8.9499999999999993</v>
      </c>
      <c r="U65" s="112">
        <v>3</v>
      </c>
      <c r="V65" s="112">
        <v>5</v>
      </c>
      <c r="W65" s="112">
        <v>0.95000000000000007</v>
      </c>
      <c r="X65" s="112"/>
      <c r="Y65" s="63">
        <f t="shared" si="1"/>
        <v>27.965000000000032</v>
      </c>
    </row>
    <row r="66" spans="1:30" x14ac:dyDescent="0.25">
      <c r="A66" s="61">
        <v>2014</v>
      </c>
      <c r="B66" s="61">
        <v>2014</v>
      </c>
      <c r="C66" s="62">
        <v>41730</v>
      </c>
      <c r="D66" s="63">
        <f t="shared" si="9"/>
        <v>27.965000000000032</v>
      </c>
      <c r="E66" s="63">
        <f t="shared" si="0"/>
        <v>0</v>
      </c>
      <c r="F66" s="64"/>
      <c r="H66" s="64">
        <f t="shared" si="2"/>
        <v>15.829999999999998</v>
      </c>
      <c r="I66" s="110">
        <v>13.2</v>
      </c>
      <c r="J66" s="111">
        <v>2.63</v>
      </c>
      <c r="K66" s="63">
        <f t="shared" si="3"/>
        <v>0</v>
      </c>
      <c r="L66" s="64">
        <f t="shared" si="4"/>
        <v>0</v>
      </c>
      <c r="M66" s="111">
        <v>0</v>
      </c>
      <c r="N66" s="64">
        <f t="shared" si="10"/>
        <v>0</v>
      </c>
      <c r="O66" s="63">
        <v>0</v>
      </c>
      <c r="P66" s="63">
        <f t="shared" si="6"/>
        <v>18.579999999999998</v>
      </c>
      <c r="Q66" s="64">
        <f t="shared" si="7"/>
        <v>2.63</v>
      </c>
      <c r="R66" s="111">
        <v>1.3149999999999999</v>
      </c>
      <c r="S66" s="111">
        <v>1.3149999999999999</v>
      </c>
      <c r="T66" s="64">
        <f t="shared" si="8"/>
        <v>15.95</v>
      </c>
      <c r="U66" s="112">
        <v>15</v>
      </c>
      <c r="V66" s="112">
        <v>0</v>
      </c>
      <c r="W66" s="112">
        <v>0.95000000000000007</v>
      </c>
      <c r="X66" s="112"/>
      <c r="Y66" s="63">
        <f t="shared" si="1"/>
        <v>30.715000000000032</v>
      </c>
    </row>
    <row r="67" spans="1:30" x14ac:dyDescent="0.25">
      <c r="A67" s="61">
        <v>2014</v>
      </c>
      <c r="B67" s="61">
        <v>2014</v>
      </c>
      <c r="C67" s="62">
        <v>41760</v>
      </c>
      <c r="D67" s="63">
        <f t="shared" si="9"/>
        <v>30.715000000000032</v>
      </c>
      <c r="E67" s="63">
        <f t="shared" ref="E67:E130" si="11">SUM(F67:G67)</f>
        <v>0</v>
      </c>
      <c r="F67" s="64"/>
      <c r="H67" s="64">
        <f t="shared" si="2"/>
        <v>15.829999999999998</v>
      </c>
      <c r="I67" s="110">
        <v>13.2</v>
      </c>
      <c r="J67" s="111">
        <v>2.63</v>
      </c>
      <c r="K67" s="63">
        <f t="shared" si="3"/>
        <v>0</v>
      </c>
      <c r="L67" s="64">
        <f t="shared" si="4"/>
        <v>0</v>
      </c>
      <c r="M67" s="111">
        <v>0</v>
      </c>
      <c r="N67" s="64">
        <f t="shared" ref="N67:N98" si="12">SUM(O67:O67)</f>
        <v>0</v>
      </c>
      <c r="O67" s="63">
        <v>0</v>
      </c>
      <c r="P67" s="63">
        <f t="shared" si="6"/>
        <v>22.58</v>
      </c>
      <c r="Q67" s="64">
        <f t="shared" si="7"/>
        <v>2.63</v>
      </c>
      <c r="R67" s="111">
        <v>1.3149999999999999</v>
      </c>
      <c r="S67" s="111">
        <v>1.3149999999999999</v>
      </c>
      <c r="T67" s="64">
        <f t="shared" si="8"/>
        <v>19.95</v>
      </c>
      <c r="U67" s="112">
        <v>15</v>
      </c>
      <c r="V67" s="112">
        <v>4</v>
      </c>
      <c r="W67" s="112">
        <v>0.95000000000000007</v>
      </c>
      <c r="X67" s="112"/>
      <c r="Y67" s="63">
        <f t="shared" ref="Y67:Y130" si="13">D67+E67-H67-K67+P67</f>
        <v>37.465000000000032</v>
      </c>
    </row>
    <row r="68" spans="1:30" x14ac:dyDescent="0.25">
      <c r="A68" s="61">
        <v>2014</v>
      </c>
      <c r="B68" s="61">
        <v>2014</v>
      </c>
      <c r="C68" s="62">
        <v>41791</v>
      </c>
      <c r="D68" s="63">
        <f t="shared" si="9"/>
        <v>37.465000000000032</v>
      </c>
      <c r="E68" s="63">
        <f t="shared" si="11"/>
        <v>0</v>
      </c>
      <c r="F68" s="64"/>
      <c r="H68" s="64">
        <f t="shared" ref="H68:H131" si="14">SUM(I68:J68)</f>
        <v>15.829999999999998</v>
      </c>
      <c r="I68" s="110">
        <v>13.2</v>
      </c>
      <c r="J68" s="111">
        <v>2.63</v>
      </c>
      <c r="K68" s="63">
        <f t="shared" ref="K68:K131" si="15">L68+N68</f>
        <v>0</v>
      </c>
      <c r="L68" s="64">
        <f t="shared" ref="L68:L131" si="16">M68</f>
        <v>0</v>
      </c>
      <c r="M68" s="111">
        <v>0</v>
      </c>
      <c r="N68" s="64">
        <f t="shared" si="12"/>
        <v>0</v>
      </c>
      <c r="O68" s="63">
        <v>0</v>
      </c>
      <c r="P68" s="63">
        <f t="shared" ref="P68:P131" si="17">Q68+T68</f>
        <v>19.529999999999998</v>
      </c>
      <c r="Q68" s="64">
        <f t="shared" ref="Q68:Q131" si="18">SUM(R68:S68)</f>
        <v>2.63</v>
      </c>
      <c r="R68" s="111">
        <v>1.3149999999999999</v>
      </c>
      <c r="S68" s="111">
        <v>1.3149999999999999</v>
      </c>
      <c r="T68" s="64">
        <f t="shared" ref="T68:T131" si="19">SUM(U68:X68)</f>
        <v>16.899999999999999</v>
      </c>
      <c r="U68" s="112">
        <v>15</v>
      </c>
      <c r="V68" s="112">
        <v>0.95000000000000007</v>
      </c>
      <c r="W68" s="112">
        <v>0.95000000000000007</v>
      </c>
      <c r="X68" s="112"/>
      <c r="Y68" s="63">
        <f t="shared" si="13"/>
        <v>41.165000000000035</v>
      </c>
    </row>
    <row r="69" spans="1:30" x14ac:dyDescent="0.25">
      <c r="A69" s="61">
        <v>2014</v>
      </c>
      <c r="B69" s="61">
        <v>2014</v>
      </c>
      <c r="C69" s="62">
        <v>41821</v>
      </c>
      <c r="D69" s="63">
        <f t="shared" ref="D69:D132" si="20">Y68</f>
        <v>41.165000000000035</v>
      </c>
      <c r="E69" s="63">
        <f t="shared" si="11"/>
        <v>0</v>
      </c>
      <c r="F69" s="64"/>
      <c r="H69" s="64">
        <f t="shared" si="14"/>
        <v>15.829999999999998</v>
      </c>
      <c r="I69" s="110">
        <v>13.2</v>
      </c>
      <c r="J69" s="111">
        <v>2.63</v>
      </c>
      <c r="K69" s="63">
        <f t="shared" si="15"/>
        <v>0</v>
      </c>
      <c r="L69" s="64">
        <f t="shared" si="16"/>
        <v>0</v>
      </c>
      <c r="M69" s="111">
        <v>0</v>
      </c>
      <c r="N69" s="64">
        <f t="shared" si="12"/>
        <v>0</v>
      </c>
      <c r="O69" s="63">
        <v>0</v>
      </c>
      <c r="P69" s="63">
        <f t="shared" si="17"/>
        <v>19.529999999999998</v>
      </c>
      <c r="Q69" s="64">
        <f t="shared" si="18"/>
        <v>2.63</v>
      </c>
      <c r="R69" s="111">
        <v>1.3149999999999999</v>
      </c>
      <c r="S69" s="111">
        <v>1.3149999999999999</v>
      </c>
      <c r="T69" s="64">
        <f t="shared" si="19"/>
        <v>16.899999999999999</v>
      </c>
      <c r="U69" s="112">
        <v>15</v>
      </c>
      <c r="V69" s="112">
        <v>0.95000000000000007</v>
      </c>
      <c r="W69" s="112">
        <v>0.95000000000000007</v>
      </c>
      <c r="X69" s="112"/>
      <c r="Y69" s="63">
        <f t="shared" si="13"/>
        <v>44.865000000000038</v>
      </c>
    </row>
    <row r="70" spans="1:30" x14ac:dyDescent="0.25">
      <c r="A70" s="61">
        <v>2014</v>
      </c>
      <c r="B70" s="61">
        <v>2014</v>
      </c>
      <c r="C70" s="62">
        <v>41852</v>
      </c>
      <c r="D70" s="63">
        <f t="shared" si="20"/>
        <v>44.865000000000038</v>
      </c>
      <c r="E70" s="63">
        <f t="shared" si="11"/>
        <v>0</v>
      </c>
      <c r="F70" s="64"/>
      <c r="H70" s="64">
        <f t="shared" si="14"/>
        <v>15.829999999999998</v>
      </c>
      <c r="I70" s="110">
        <v>13.2</v>
      </c>
      <c r="J70" s="111">
        <v>2.63</v>
      </c>
      <c r="K70" s="63">
        <f t="shared" si="15"/>
        <v>0</v>
      </c>
      <c r="L70" s="64">
        <f t="shared" si="16"/>
        <v>0</v>
      </c>
      <c r="M70" s="111">
        <v>0</v>
      </c>
      <c r="N70" s="64">
        <f t="shared" si="12"/>
        <v>0</v>
      </c>
      <c r="O70" s="63">
        <v>0</v>
      </c>
      <c r="P70" s="63">
        <f t="shared" si="17"/>
        <v>14.815</v>
      </c>
      <c r="Q70" s="64">
        <f t="shared" si="18"/>
        <v>5.3149999999999995</v>
      </c>
      <c r="R70" s="111">
        <v>1.3149999999999999</v>
      </c>
      <c r="S70" s="111">
        <v>4</v>
      </c>
      <c r="T70" s="64">
        <f t="shared" si="19"/>
        <v>9.5</v>
      </c>
      <c r="U70" s="112">
        <v>7.6000000000000005</v>
      </c>
      <c r="V70" s="112">
        <v>0.95000000000000007</v>
      </c>
      <c r="W70" s="112">
        <v>0.95000000000000007</v>
      </c>
      <c r="X70" s="112"/>
      <c r="Y70" s="63">
        <f t="shared" si="13"/>
        <v>43.850000000000037</v>
      </c>
    </row>
    <row r="71" spans="1:30" x14ac:dyDescent="0.25">
      <c r="A71" s="61">
        <v>2014</v>
      </c>
      <c r="B71" s="61">
        <v>2014</v>
      </c>
      <c r="C71" s="62">
        <v>41883</v>
      </c>
      <c r="D71" s="63">
        <f t="shared" si="20"/>
        <v>43.850000000000037</v>
      </c>
      <c r="E71" s="63">
        <f t="shared" si="11"/>
        <v>0</v>
      </c>
      <c r="F71" s="64"/>
      <c r="H71" s="64">
        <f t="shared" si="14"/>
        <v>15.829999999999998</v>
      </c>
      <c r="I71" s="110">
        <v>13.2</v>
      </c>
      <c r="J71" s="111">
        <v>2.63</v>
      </c>
      <c r="K71" s="63">
        <f t="shared" si="15"/>
        <v>0</v>
      </c>
      <c r="L71" s="64">
        <f t="shared" si="16"/>
        <v>0</v>
      </c>
      <c r="M71" s="111">
        <v>0</v>
      </c>
      <c r="N71" s="64">
        <f t="shared" si="12"/>
        <v>0</v>
      </c>
      <c r="O71" s="63">
        <v>0</v>
      </c>
      <c r="P71" s="63">
        <f t="shared" si="17"/>
        <v>12.129999999999999</v>
      </c>
      <c r="Q71" s="64">
        <f t="shared" si="18"/>
        <v>2.63</v>
      </c>
      <c r="R71" s="111">
        <v>1.3149999999999999</v>
      </c>
      <c r="S71" s="111">
        <v>1.3149999999999999</v>
      </c>
      <c r="T71" s="64">
        <f t="shared" si="19"/>
        <v>9.5</v>
      </c>
      <c r="U71" s="112">
        <v>7.6000000000000005</v>
      </c>
      <c r="V71" s="112">
        <v>0.95000000000000007</v>
      </c>
      <c r="W71" s="112">
        <v>0.95000000000000007</v>
      </c>
      <c r="X71" s="112"/>
      <c r="Y71" s="63">
        <f t="shared" si="13"/>
        <v>40.150000000000034</v>
      </c>
    </row>
    <row r="72" spans="1:30" x14ac:dyDescent="0.25">
      <c r="A72" s="61">
        <v>2014</v>
      </c>
      <c r="B72" s="61">
        <v>2014</v>
      </c>
      <c r="C72" s="62">
        <v>41913</v>
      </c>
      <c r="D72" s="63">
        <f t="shared" si="20"/>
        <v>40.150000000000034</v>
      </c>
      <c r="E72" s="63">
        <f t="shared" si="11"/>
        <v>0</v>
      </c>
      <c r="F72" s="64"/>
      <c r="H72" s="64">
        <f t="shared" si="14"/>
        <v>15.829999999999998</v>
      </c>
      <c r="I72" s="110">
        <v>13.2</v>
      </c>
      <c r="J72" s="111">
        <v>2.63</v>
      </c>
      <c r="K72" s="63">
        <f t="shared" si="15"/>
        <v>0</v>
      </c>
      <c r="L72" s="64">
        <f t="shared" si="16"/>
        <v>0</v>
      </c>
      <c r="M72" s="111">
        <v>0</v>
      </c>
      <c r="N72" s="64">
        <f t="shared" si="12"/>
        <v>0</v>
      </c>
      <c r="O72" s="63">
        <v>0</v>
      </c>
      <c r="P72" s="63">
        <f t="shared" si="17"/>
        <v>12.129999999999999</v>
      </c>
      <c r="Q72" s="64">
        <f t="shared" si="18"/>
        <v>2.63</v>
      </c>
      <c r="R72" s="111">
        <v>1.3149999999999999</v>
      </c>
      <c r="S72" s="111">
        <v>1.3149999999999999</v>
      </c>
      <c r="T72" s="64">
        <f t="shared" si="19"/>
        <v>9.5</v>
      </c>
      <c r="U72" s="112">
        <v>7.6000000000000005</v>
      </c>
      <c r="V72" s="112">
        <v>0.95000000000000007</v>
      </c>
      <c r="W72" s="112">
        <v>0.95000000000000007</v>
      </c>
      <c r="X72" s="112"/>
      <c r="Y72" s="63">
        <f t="shared" si="13"/>
        <v>36.450000000000031</v>
      </c>
    </row>
    <row r="73" spans="1:30" x14ac:dyDescent="0.25">
      <c r="A73" s="61">
        <v>2014</v>
      </c>
      <c r="B73" s="61">
        <v>2014</v>
      </c>
      <c r="C73" s="62">
        <v>41944</v>
      </c>
      <c r="D73" s="63">
        <f t="shared" si="20"/>
        <v>36.450000000000031</v>
      </c>
      <c r="E73" s="63">
        <f t="shared" si="11"/>
        <v>0</v>
      </c>
      <c r="F73" s="64"/>
      <c r="H73" s="64">
        <f t="shared" si="14"/>
        <v>15.829999999999998</v>
      </c>
      <c r="I73" s="110">
        <v>13.2</v>
      </c>
      <c r="J73" s="111">
        <v>2.63</v>
      </c>
      <c r="K73" s="63">
        <f t="shared" si="15"/>
        <v>0</v>
      </c>
      <c r="L73" s="64">
        <f t="shared" si="16"/>
        <v>0</v>
      </c>
      <c r="M73" s="111">
        <v>0</v>
      </c>
      <c r="N73" s="64">
        <f t="shared" si="12"/>
        <v>0</v>
      </c>
      <c r="O73" s="63">
        <v>0</v>
      </c>
      <c r="P73" s="63">
        <f t="shared" si="17"/>
        <v>12.129999999999999</v>
      </c>
      <c r="Q73" s="64">
        <f t="shared" si="18"/>
        <v>2.63</v>
      </c>
      <c r="R73" s="111">
        <v>1.3149999999999999</v>
      </c>
      <c r="S73" s="111">
        <v>1.3149999999999999</v>
      </c>
      <c r="T73" s="64">
        <f t="shared" si="19"/>
        <v>9.5</v>
      </c>
      <c r="U73" s="112">
        <v>7.6000000000000005</v>
      </c>
      <c r="V73" s="112">
        <v>0.95000000000000007</v>
      </c>
      <c r="W73" s="112">
        <v>0.95000000000000007</v>
      </c>
      <c r="X73" s="112"/>
      <c r="Y73" s="63">
        <f t="shared" si="13"/>
        <v>32.750000000000028</v>
      </c>
    </row>
    <row r="74" spans="1:30" s="71" customFormat="1" x14ac:dyDescent="0.25">
      <c r="A74" s="67">
        <v>2014</v>
      </c>
      <c r="B74" s="67">
        <v>2014</v>
      </c>
      <c r="C74" s="68">
        <v>41974</v>
      </c>
      <c r="D74" s="69">
        <f t="shared" si="20"/>
        <v>32.750000000000028</v>
      </c>
      <c r="E74" s="69">
        <f t="shared" si="11"/>
        <v>0</v>
      </c>
      <c r="F74" s="70"/>
      <c r="G74" s="69"/>
      <c r="H74" s="70">
        <f t="shared" si="14"/>
        <v>15.829999999999998</v>
      </c>
      <c r="I74" s="110">
        <v>13.2</v>
      </c>
      <c r="J74" s="111">
        <v>2.63</v>
      </c>
      <c r="K74" s="63">
        <f t="shared" si="15"/>
        <v>0</v>
      </c>
      <c r="L74" s="64">
        <f t="shared" si="16"/>
        <v>0</v>
      </c>
      <c r="M74" s="111">
        <v>0</v>
      </c>
      <c r="N74" s="70">
        <f t="shared" si="12"/>
        <v>0</v>
      </c>
      <c r="O74" s="63">
        <v>0</v>
      </c>
      <c r="P74" s="63">
        <f t="shared" si="17"/>
        <v>12.129999999999999</v>
      </c>
      <c r="Q74" s="64">
        <f t="shared" si="18"/>
        <v>2.63</v>
      </c>
      <c r="R74" s="111">
        <v>1.3149999999999999</v>
      </c>
      <c r="S74" s="111">
        <v>1.3149999999999999</v>
      </c>
      <c r="T74" s="64">
        <f t="shared" si="19"/>
        <v>9.5</v>
      </c>
      <c r="U74" s="112">
        <v>7.6000000000000005</v>
      </c>
      <c r="V74" s="112">
        <v>0.95000000000000007</v>
      </c>
      <c r="W74" s="112">
        <v>0.95000000000000007</v>
      </c>
      <c r="X74" s="112"/>
      <c r="Y74" s="69">
        <f t="shared" si="13"/>
        <v>29.050000000000029</v>
      </c>
      <c r="Z74" s="65"/>
      <c r="AA74" s="65"/>
      <c r="AB74" s="65"/>
      <c r="AD74" s="66"/>
    </row>
    <row r="75" spans="1:30" x14ac:dyDescent="0.25">
      <c r="A75" s="61">
        <v>2015</v>
      </c>
      <c r="B75" s="61">
        <v>2015</v>
      </c>
      <c r="C75" s="62">
        <v>42005</v>
      </c>
      <c r="D75" s="63">
        <f t="shared" si="20"/>
        <v>29.050000000000029</v>
      </c>
      <c r="E75" s="63">
        <f t="shared" si="11"/>
        <v>0</v>
      </c>
      <c r="F75" s="64"/>
      <c r="H75" s="64">
        <f t="shared" si="14"/>
        <v>16.38</v>
      </c>
      <c r="I75" s="110">
        <v>13.5</v>
      </c>
      <c r="J75" s="111">
        <v>2.88</v>
      </c>
      <c r="K75" s="63">
        <f t="shared" si="15"/>
        <v>0</v>
      </c>
      <c r="L75" s="64">
        <f t="shared" si="16"/>
        <v>0</v>
      </c>
      <c r="M75" s="111">
        <v>0</v>
      </c>
      <c r="N75" s="64">
        <f t="shared" si="12"/>
        <v>0</v>
      </c>
      <c r="O75" s="63">
        <v>0</v>
      </c>
      <c r="P75" s="63">
        <f t="shared" si="17"/>
        <v>16.88</v>
      </c>
      <c r="Q75" s="64">
        <f t="shared" si="18"/>
        <v>2.88</v>
      </c>
      <c r="R75" s="111">
        <v>1.44</v>
      </c>
      <c r="S75" s="111">
        <v>1.44</v>
      </c>
      <c r="T75" s="64">
        <f t="shared" si="19"/>
        <v>14</v>
      </c>
      <c r="U75" s="112">
        <v>8</v>
      </c>
      <c r="V75" s="112">
        <v>5</v>
      </c>
      <c r="W75" s="112">
        <v>1</v>
      </c>
      <c r="X75" s="112"/>
      <c r="Y75" s="63">
        <f t="shared" si="13"/>
        <v>29.550000000000029</v>
      </c>
    </row>
    <row r="76" spans="1:30" x14ac:dyDescent="0.25">
      <c r="A76" s="61">
        <v>2015</v>
      </c>
      <c r="B76" s="61">
        <v>2015</v>
      </c>
      <c r="C76" s="62">
        <v>42036</v>
      </c>
      <c r="D76" s="63">
        <f t="shared" si="20"/>
        <v>29.550000000000029</v>
      </c>
      <c r="E76" s="63">
        <f t="shared" si="11"/>
        <v>0</v>
      </c>
      <c r="F76" s="64"/>
      <c r="H76" s="64">
        <f t="shared" si="14"/>
        <v>16.38</v>
      </c>
      <c r="I76" s="110">
        <v>13.5</v>
      </c>
      <c r="J76" s="111">
        <v>2.88</v>
      </c>
      <c r="K76" s="63">
        <f t="shared" si="15"/>
        <v>0</v>
      </c>
      <c r="L76" s="64">
        <f t="shared" si="16"/>
        <v>0</v>
      </c>
      <c r="M76" s="111">
        <v>0</v>
      </c>
      <c r="N76" s="64">
        <f t="shared" si="12"/>
        <v>0</v>
      </c>
      <c r="O76" s="63">
        <v>0</v>
      </c>
      <c r="P76" s="63">
        <f t="shared" si="17"/>
        <v>16.88</v>
      </c>
      <c r="Q76" s="64">
        <f t="shared" si="18"/>
        <v>2.88</v>
      </c>
      <c r="R76" s="111">
        <v>1.44</v>
      </c>
      <c r="S76" s="111">
        <v>1.44</v>
      </c>
      <c r="T76" s="64">
        <f t="shared" si="19"/>
        <v>14</v>
      </c>
      <c r="U76" s="112">
        <v>8</v>
      </c>
      <c r="V76" s="112">
        <v>5</v>
      </c>
      <c r="W76" s="112">
        <v>1</v>
      </c>
      <c r="X76" s="112"/>
      <c r="Y76" s="63">
        <f t="shared" si="13"/>
        <v>30.050000000000029</v>
      </c>
    </row>
    <row r="77" spans="1:30" x14ac:dyDescent="0.25">
      <c r="A77" s="61">
        <v>2015</v>
      </c>
      <c r="B77" s="61">
        <v>2015</v>
      </c>
      <c r="C77" s="62">
        <v>42064</v>
      </c>
      <c r="D77" s="63">
        <f t="shared" si="20"/>
        <v>30.050000000000029</v>
      </c>
      <c r="E77" s="63">
        <f t="shared" si="11"/>
        <v>0</v>
      </c>
      <c r="F77" s="64"/>
      <c r="H77" s="64">
        <f t="shared" si="14"/>
        <v>16.38</v>
      </c>
      <c r="I77" s="110">
        <v>13.5</v>
      </c>
      <c r="J77" s="111">
        <v>2.88</v>
      </c>
      <c r="K77" s="63">
        <f t="shared" si="15"/>
        <v>0</v>
      </c>
      <c r="L77" s="64">
        <f t="shared" si="16"/>
        <v>0</v>
      </c>
      <c r="M77" s="111">
        <v>0</v>
      </c>
      <c r="N77" s="64">
        <f t="shared" si="12"/>
        <v>0</v>
      </c>
      <c r="O77" s="63">
        <v>0</v>
      </c>
      <c r="P77" s="63">
        <f t="shared" si="17"/>
        <v>20.88</v>
      </c>
      <c r="Q77" s="64">
        <f t="shared" si="18"/>
        <v>2.88</v>
      </c>
      <c r="R77" s="111">
        <v>1.44</v>
      </c>
      <c r="S77" s="111">
        <v>1.44</v>
      </c>
      <c r="T77" s="64">
        <f t="shared" si="19"/>
        <v>18</v>
      </c>
      <c r="U77" s="112">
        <v>8</v>
      </c>
      <c r="V77" s="112">
        <v>5</v>
      </c>
      <c r="W77" s="112">
        <v>5</v>
      </c>
      <c r="X77" s="112"/>
      <c r="Y77" s="63">
        <f t="shared" si="13"/>
        <v>34.550000000000026</v>
      </c>
    </row>
    <row r="78" spans="1:30" x14ac:dyDescent="0.25">
      <c r="A78" s="61">
        <v>2015</v>
      </c>
      <c r="B78" s="61">
        <v>2015</v>
      </c>
      <c r="C78" s="62">
        <v>42095</v>
      </c>
      <c r="D78" s="63">
        <f t="shared" si="20"/>
        <v>34.550000000000026</v>
      </c>
      <c r="E78" s="63">
        <f t="shared" si="11"/>
        <v>0</v>
      </c>
      <c r="F78" s="64"/>
      <c r="H78" s="64">
        <f t="shared" si="14"/>
        <v>16.38</v>
      </c>
      <c r="I78" s="110">
        <v>13.5</v>
      </c>
      <c r="J78" s="111">
        <v>2.88</v>
      </c>
      <c r="K78" s="63">
        <f t="shared" si="15"/>
        <v>0</v>
      </c>
      <c r="L78" s="64">
        <f t="shared" si="16"/>
        <v>0</v>
      </c>
      <c r="M78" s="111">
        <v>0</v>
      </c>
      <c r="N78" s="64">
        <f t="shared" si="12"/>
        <v>0</v>
      </c>
      <c r="O78" s="63">
        <v>0</v>
      </c>
      <c r="P78" s="63">
        <f t="shared" si="17"/>
        <v>23.88</v>
      </c>
      <c r="Q78" s="64">
        <f t="shared" si="18"/>
        <v>2.88</v>
      </c>
      <c r="R78" s="111">
        <v>1.44</v>
      </c>
      <c r="S78" s="111">
        <v>1.44</v>
      </c>
      <c r="T78" s="64">
        <f t="shared" si="19"/>
        <v>21</v>
      </c>
      <c r="U78" s="112">
        <v>15</v>
      </c>
      <c r="V78" s="112">
        <v>5</v>
      </c>
      <c r="W78" s="112">
        <v>1</v>
      </c>
      <c r="X78" s="112"/>
      <c r="Y78" s="63">
        <f t="shared" si="13"/>
        <v>42.050000000000026</v>
      </c>
    </row>
    <row r="79" spans="1:30" x14ac:dyDescent="0.25">
      <c r="A79" s="61">
        <v>2015</v>
      </c>
      <c r="B79" s="61">
        <v>2015</v>
      </c>
      <c r="C79" s="62">
        <v>42125</v>
      </c>
      <c r="D79" s="63">
        <f t="shared" si="20"/>
        <v>42.050000000000026</v>
      </c>
      <c r="E79" s="63">
        <f t="shared" si="11"/>
        <v>0</v>
      </c>
      <c r="F79" s="64"/>
      <c r="H79" s="64">
        <f t="shared" si="14"/>
        <v>16.38</v>
      </c>
      <c r="I79" s="110">
        <v>13.5</v>
      </c>
      <c r="J79" s="111">
        <v>2.88</v>
      </c>
      <c r="K79" s="63">
        <f t="shared" si="15"/>
        <v>0</v>
      </c>
      <c r="L79" s="64">
        <f t="shared" si="16"/>
        <v>0</v>
      </c>
      <c r="M79" s="111">
        <v>0</v>
      </c>
      <c r="N79" s="64">
        <f t="shared" si="12"/>
        <v>0</v>
      </c>
      <c r="O79" s="63">
        <v>0</v>
      </c>
      <c r="P79" s="63">
        <f t="shared" si="17"/>
        <v>12.879999999999999</v>
      </c>
      <c r="Q79" s="64">
        <f t="shared" si="18"/>
        <v>2.88</v>
      </c>
      <c r="R79" s="111">
        <v>1.44</v>
      </c>
      <c r="S79" s="111">
        <v>1.44</v>
      </c>
      <c r="T79" s="64">
        <f t="shared" si="19"/>
        <v>10</v>
      </c>
      <c r="U79" s="112">
        <v>8</v>
      </c>
      <c r="V79" s="112">
        <v>1</v>
      </c>
      <c r="W79" s="112">
        <v>1</v>
      </c>
      <c r="X79" s="112"/>
      <c r="Y79" s="63">
        <f t="shared" si="13"/>
        <v>38.550000000000026</v>
      </c>
    </row>
    <row r="80" spans="1:30" x14ac:dyDescent="0.25">
      <c r="A80" s="61">
        <v>2015</v>
      </c>
      <c r="B80" s="61">
        <v>2015</v>
      </c>
      <c r="C80" s="62">
        <v>42156</v>
      </c>
      <c r="D80" s="63">
        <f t="shared" si="20"/>
        <v>38.550000000000026</v>
      </c>
      <c r="E80" s="63">
        <f t="shared" si="11"/>
        <v>0</v>
      </c>
      <c r="F80" s="64"/>
      <c r="H80" s="64">
        <f t="shared" si="14"/>
        <v>16.38</v>
      </c>
      <c r="I80" s="110">
        <v>13.5</v>
      </c>
      <c r="J80" s="111">
        <v>2.88</v>
      </c>
      <c r="K80" s="63">
        <f t="shared" si="15"/>
        <v>0</v>
      </c>
      <c r="L80" s="64">
        <f t="shared" si="16"/>
        <v>0</v>
      </c>
      <c r="M80" s="111">
        <v>0</v>
      </c>
      <c r="N80" s="64">
        <f t="shared" si="12"/>
        <v>0</v>
      </c>
      <c r="O80" s="63">
        <v>0</v>
      </c>
      <c r="P80" s="63">
        <f t="shared" si="17"/>
        <v>11.44</v>
      </c>
      <c r="Q80" s="64">
        <f t="shared" si="18"/>
        <v>1.44</v>
      </c>
      <c r="R80" s="111">
        <v>1.44</v>
      </c>
      <c r="S80" s="111">
        <v>0</v>
      </c>
      <c r="T80" s="64">
        <f t="shared" si="19"/>
        <v>10</v>
      </c>
      <c r="U80" s="112">
        <v>8</v>
      </c>
      <c r="V80" s="112">
        <v>1</v>
      </c>
      <c r="W80" s="112">
        <v>1</v>
      </c>
      <c r="X80" s="112"/>
      <c r="Y80" s="63">
        <f t="shared" si="13"/>
        <v>33.610000000000028</v>
      </c>
    </row>
    <row r="81" spans="1:30" x14ac:dyDescent="0.25">
      <c r="A81" s="61">
        <v>2015</v>
      </c>
      <c r="B81" s="61">
        <v>2015</v>
      </c>
      <c r="C81" s="62">
        <v>42186</v>
      </c>
      <c r="D81" s="63">
        <f t="shared" si="20"/>
        <v>33.610000000000028</v>
      </c>
      <c r="E81" s="63">
        <f t="shared" si="11"/>
        <v>0</v>
      </c>
      <c r="F81" s="64"/>
      <c r="H81" s="64">
        <f t="shared" si="14"/>
        <v>16.38</v>
      </c>
      <c r="I81" s="110">
        <v>13.5</v>
      </c>
      <c r="J81" s="111">
        <v>2.88</v>
      </c>
      <c r="K81" s="63">
        <f t="shared" si="15"/>
        <v>0</v>
      </c>
      <c r="L81" s="64">
        <f t="shared" si="16"/>
        <v>0</v>
      </c>
      <c r="M81" s="111">
        <v>0</v>
      </c>
      <c r="N81" s="64">
        <f t="shared" si="12"/>
        <v>0</v>
      </c>
      <c r="O81" s="63">
        <v>0</v>
      </c>
      <c r="P81" s="63">
        <f t="shared" si="17"/>
        <v>12.14</v>
      </c>
      <c r="Q81" s="64">
        <f t="shared" si="18"/>
        <v>2.1399999999999997</v>
      </c>
      <c r="R81" s="111">
        <v>1.44</v>
      </c>
      <c r="S81" s="111">
        <v>0.7</v>
      </c>
      <c r="T81" s="64">
        <f t="shared" si="19"/>
        <v>10</v>
      </c>
      <c r="U81" s="112">
        <v>8</v>
      </c>
      <c r="V81" s="112">
        <v>1</v>
      </c>
      <c r="W81" s="112">
        <v>1</v>
      </c>
      <c r="X81" s="112"/>
      <c r="Y81" s="63">
        <f t="shared" si="13"/>
        <v>29.370000000000029</v>
      </c>
    </row>
    <row r="82" spans="1:30" x14ac:dyDescent="0.25">
      <c r="A82" s="61">
        <v>2015</v>
      </c>
      <c r="B82" s="61">
        <v>2015</v>
      </c>
      <c r="C82" s="62">
        <v>42217</v>
      </c>
      <c r="D82" s="63">
        <f t="shared" si="20"/>
        <v>29.370000000000029</v>
      </c>
      <c r="E82" s="63">
        <f t="shared" si="11"/>
        <v>0</v>
      </c>
      <c r="F82" s="64"/>
      <c r="H82" s="64">
        <f t="shared" si="14"/>
        <v>16.38</v>
      </c>
      <c r="I82" s="110">
        <v>13.5</v>
      </c>
      <c r="J82" s="111">
        <v>2.88</v>
      </c>
      <c r="K82" s="63">
        <f t="shared" si="15"/>
        <v>0</v>
      </c>
      <c r="L82" s="64">
        <f t="shared" si="16"/>
        <v>0</v>
      </c>
      <c r="M82" s="111">
        <v>0</v>
      </c>
      <c r="N82" s="64">
        <f t="shared" si="12"/>
        <v>0</v>
      </c>
      <c r="O82" s="63">
        <v>0</v>
      </c>
      <c r="P82" s="63">
        <f t="shared" si="17"/>
        <v>12.879999999999999</v>
      </c>
      <c r="Q82" s="64">
        <f t="shared" si="18"/>
        <v>2.88</v>
      </c>
      <c r="R82" s="111">
        <v>1.44</v>
      </c>
      <c r="S82" s="111">
        <v>1.44</v>
      </c>
      <c r="T82" s="64">
        <f t="shared" si="19"/>
        <v>10</v>
      </c>
      <c r="U82" s="112">
        <v>8</v>
      </c>
      <c r="V82" s="112">
        <v>1</v>
      </c>
      <c r="W82" s="112">
        <v>1</v>
      </c>
      <c r="X82" s="112"/>
      <c r="Y82" s="63">
        <f t="shared" si="13"/>
        <v>25.870000000000029</v>
      </c>
    </row>
    <row r="83" spans="1:30" x14ac:dyDescent="0.25">
      <c r="A83" s="61">
        <v>2015</v>
      </c>
      <c r="B83" s="61">
        <v>2015</v>
      </c>
      <c r="C83" s="62">
        <v>42248</v>
      </c>
      <c r="D83" s="63">
        <f t="shared" si="20"/>
        <v>25.870000000000029</v>
      </c>
      <c r="E83" s="63">
        <f t="shared" si="11"/>
        <v>0</v>
      </c>
      <c r="F83" s="64"/>
      <c r="H83" s="64">
        <f t="shared" si="14"/>
        <v>16.38</v>
      </c>
      <c r="I83" s="110">
        <v>13.5</v>
      </c>
      <c r="J83" s="111">
        <v>2.88</v>
      </c>
      <c r="K83" s="63">
        <f t="shared" si="15"/>
        <v>0</v>
      </c>
      <c r="L83" s="64">
        <f t="shared" si="16"/>
        <v>0</v>
      </c>
      <c r="M83" s="111">
        <v>0</v>
      </c>
      <c r="N83" s="64">
        <f t="shared" si="12"/>
        <v>0</v>
      </c>
      <c r="O83" s="63">
        <v>0</v>
      </c>
      <c r="P83" s="63">
        <f t="shared" si="17"/>
        <v>12.879999999999999</v>
      </c>
      <c r="Q83" s="64">
        <f t="shared" si="18"/>
        <v>2.88</v>
      </c>
      <c r="R83" s="111">
        <v>1.44</v>
      </c>
      <c r="S83" s="111">
        <v>1.44</v>
      </c>
      <c r="T83" s="64">
        <f t="shared" si="19"/>
        <v>10</v>
      </c>
      <c r="U83" s="112">
        <v>8</v>
      </c>
      <c r="V83" s="112">
        <v>1</v>
      </c>
      <c r="W83" s="112">
        <v>1</v>
      </c>
      <c r="X83" s="112"/>
      <c r="Y83" s="63">
        <f t="shared" si="13"/>
        <v>22.370000000000029</v>
      </c>
    </row>
    <row r="84" spans="1:30" x14ac:dyDescent="0.25">
      <c r="A84" s="61">
        <v>2015</v>
      </c>
      <c r="B84" s="61">
        <v>2015</v>
      </c>
      <c r="C84" s="62">
        <v>42278</v>
      </c>
      <c r="D84" s="63">
        <f t="shared" si="20"/>
        <v>22.370000000000029</v>
      </c>
      <c r="E84" s="63">
        <f t="shared" si="11"/>
        <v>0</v>
      </c>
      <c r="F84" s="64"/>
      <c r="H84" s="64">
        <f t="shared" si="14"/>
        <v>16.38</v>
      </c>
      <c r="I84" s="110">
        <v>13.5</v>
      </c>
      <c r="J84" s="111">
        <v>2.88</v>
      </c>
      <c r="K84" s="63">
        <f t="shared" si="15"/>
        <v>0</v>
      </c>
      <c r="L84" s="64">
        <f t="shared" si="16"/>
        <v>0</v>
      </c>
      <c r="M84" s="111">
        <v>0</v>
      </c>
      <c r="N84" s="64">
        <f t="shared" si="12"/>
        <v>0</v>
      </c>
      <c r="O84" s="63">
        <v>0</v>
      </c>
      <c r="P84" s="63">
        <f t="shared" si="17"/>
        <v>12.879999999999999</v>
      </c>
      <c r="Q84" s="64">
        <f t="shared" si="18"/>
        <v>2.88</v>
      </c>
      <c r="R84" s="111">
        <v>1.44</v>
      </c>
      <c r="S84" s="111">
        <v>1.44</v>
      </c>
      <c r="T84" s="64">
        <f t="shared" si="19"/>
        <v>10</v>
      </c>
      <c r="U84" s="112">
        <v>8</v>
      </c>
      <c r="V84" s="112">
        <v>1</v>
      </c>
      <c r="W84" s="112">
        <v>1</v>
      </c>
      <c r="X84" s="112"/>
      <c r="Y84" s="63">
        <f t="shared" si="13"/>
        <v>18.870000000000029</v>
      </c>
    </row>
    <row r="85" spans="1:30" x14ac:dyDescent="0.25">
      <c r="A85" s="61">
        <v>2015</v>
      </c>
      <c r="B85" s="61">
        <v>2015</v>
      </c>
      <c r="C85" s="62">
        <v>42309</v>
      </c>
      <c r="D85" s="63">
        <f t="shared" si="20"/>
        <v>18.870000000000029</v>
      </c>
      <c r="E85" s="63">
        <f t="shared" si="11"/>
        <v>0</v>
      </c>
      <c r="F85" s="64"/>
      <c r="H85" s="64">
        <f t="shared" si="14"/>
        <v>16.38</v>
      </c>
      <c r="I85" s="110">
        <v>13.5</v>
      </c>
      <c r="J85" s="111">
        <v>2.88</v>
      </c>
      <c r="K85" s="63">
        <f t="shared" si="15"/>
        <v>0</v>
      </c>
      <c r="L85" s="64">
        <f t="shared" si="16"/>
        <v>0</v>
      </c>
      <c r="M85" s="111">
        <v>0</v>
      </c>
      <c r="N85" s="64">
        <f t="shared" si="12"/>
        <v>0</v>
      </c>
      <c r="O85" s="63">
        <v>0</v>
      </c>
      <c r="P85" s="63">
        <f t="shared" si="17"/>
        <v>12.879999999999999</v>
      </c>
      <c r="Q85" s="64">
        <f t="shared" si="18"/>
        <v>2.88</v>
      </c>
      <c r="R85" s="111">
        <v>1.44</v>
      </c>
      <c r="S85" s="111">
        <v>1.44</v>
      </c>
      <c r="T85" s="64">
        <f t="shared" si="19"/>
        <v>10</v>
      </c>
      <c r="U85" s="112">
        <v>8</v>
      </c>
      <c r="V85" s="112">
        <v>1</v>
      </c>
      <c r="W85" s="112">
        <v>1</v>
      </c>
      <c r="X85" s="112"/>
      <c r="Y85" s="63">
        <f t="shared" si="13"/>
        <v>15.370000000000029</v>
      </c>
    </row>
    <row r="86" spans="1:30" s="71" customFormat="1" x14ac:dyDescent="0.25">
      <c r="A86" s="61">
        <v>2015</v>
      </c>
      <c r="B86" s="61">
        <v>2015</v>
      </c>
      <c r="C86" s="62">
        <v>42339</v>
      </c>
      <c r="D86" s="69">
        <f t="shared" si="20"/>
        <v>15.370000000000029</v>
      </c>
      <c r="E86" s="69">
        <f t="shared" si="11"/>
        <v>0</v>
      </c>
      <c r="F86" s="70"/>
      <c r="G86" s="69"/>
      <c r="H86" s="70">
        <f t="shared" si="14"/>
        <v>16.38</v>
      </c>
      <c r="I86" s="110">
        <v>13.5</v>
      </c>
      <c r="J86" s="111">
        <v>2.88</v>
      </c>
      <c r="K86" s="63">
        <f t="shared" si="15"/>
        <v>0</v>
      </c>
      <c r="L86" s="64">
        <f t="shared" si="16"/>
        <v>0</v>
      </c>
      <c r="M86" s="111">
        <v>0</v>
      </c>
      <c r="N86" s="70">
        <f t="shared" si="12"/>
        <v>0</v>
      </c>
      <c r="O86" s="63">
        <v>0</v>
      </c>
      <c r="P86" s="63">
        <f t="shared" si="17"/>
        <v>12.879999999999999</v>
      </c>
      <c r="Q86" s="64">
        <f t="shared" si="18"/>
        <v>2.88</v>
      </c>
      <c r="R86" s="111">
        <v>1.44</v>
      </c>
      <c r="S86" s="111">
        <v>1.44</v>
      </c>
      <c r="T86" s="64">
        <f t="shared" si="19"/>
        <v>10</v>
      </c>
      <c r="U86" s="112">
        <v>8</v>
      </c>
      <c r="V86" s="112">
        <v>1</v>
      </c>
      <c r="W86" s="112">
        <v>1</v>
      </c>
      <c r="X86" s="112"/>
      <c r="Y86" s="69">
        <f t="shared" si="13"/>
        <v>11.870000000000029</v>
      </c>
      <c r="Z86" s="65"/>
      <c r="AA86" s="65"/>
      <c r="AB86" s="65"/>
      <c r="AD86" s="66"/>
    </row>
    <row r="87" spans="1:30" x14ac:dyDescent="0.25">
      <c r="A87" s="72">
        <v>2016</v>
      </c>
      <c r="B87" s="72">
        <v>2016</v>
      </c>
      <c r="C87" s="73">
        <v>42370</v>
      </c>
      <c r="D87" s="63">
        <f t="shared" si="20"/>
        <v>11.870000000000029</v>
      </c>
      <c r="E87" s="63">
        <f t="shared" si="11"/>
        <v>0</v>
      </c>
      <c r="F87" s="64"/>
      <c r="H87" s="64">
        <f t="shared" si="14"/>
        <v>16.82</v>
      </c>
      <c r="I87" s="110">
        <v>13.8</v>
      </c>
      <c r="J87" s="75">
        <v>3.02</v>
      </c>
      <c r="K87" s="63">
        <f t="shared" si="15"/>
        <v>0.83299999999999996</v>
      </c>
      <c r="L87" s="64">
        <f t="shared" si="16"/>
        <v>0.83299999999999996</v>
      </c>
      <c r="M87" s="117">
        <v>0.83299999999999996</v>
      </c>
      <c r="N87" s="64">
        <f t="shared" si="12"/>
        <v>0</v>
      </c>
      <c r="O87" s="63">
        <v>0</v>
      </c>
      <c r="P87" s="63">
        <f t="shared" si="17"/>
        <v>17.520000000000003</v>
      </c>
      <c r="Q87" s="64">
        <f t="shared" si="18"/>
        <v>3.02</v>
      </c>
      <c r="R87" s="75">
        <v>1.51</v>
      </c>
      <c r="S87" s="75">
        <v>1.51</v>
      </c>
      <c r="T87" s="64">
        <f t="shared" si="19"/>
        <v>14.500000000000002</v>
      </c>
      <c r="U87" s="76">
        <v>8.4</v>
      </c>
      <c r="V87" s="76">
        <v>1.05</v>
      </c>
      <c r="W87" s="76">
        <v>1.05</v>
      </c>
      <c r="X87" s="112">
        <v>4</v>
      </c>
      <c r="Y87" s="63">
        <f t="shared" si="13"/>
        <v>11.737000000000032</v>
      </c>
    </row>
    <row r="88" spans="1:30" x14ac:dyDescent="0.25">
      <c r="A88" s="61">
        <v>2016</v>
      </c>
      <c r="B88" s="61">
        <v>2016</v>
      </c>
      <c r="C88" s="62">
        <v>42401</v>
      </c>
      <c r="D88" s="63">
        <f t="shared" si="20"/>
        <v>11.737000000000032</v>
      </c>
      <c r="E88" s="63">
        <f t="shared" si="11"/>
        <v>0</v>
      </c>
      <c r="F88" s="64"/>
      <c r="H88" s="64">
        <f t="shared" si="14"/>
        <v>16.82</v>
      </c>
      <c r="I88" s="110">
        <v>13.8</v>
      </c>
      <c r="J88" s="111">
        <v>3.02</v>
      </c>
      <c r="K88" s="63">
        <f t="shared" si="15"/>
        <v>0.83299999999999996</v>
      </c>
      <c r="L88" s="64">
        <f t="shared" si="16"/>
        <v>0.83299999999999996</v>
      </c>
      <c r="M88" s="117">
        <v>0.83299999999999996</v>
      </c>
      <c r="N88" s="64">
        <f t="shared" si="12"/>
        <v>0</v>
      </c>
      <c r="O88" s="63">
        <v>0</v>
      </c>
      <c r="P88" s="63">
        <f t="shared" si="17"/>
        <v>17.520000000000003</v>
      </c>
      <c r="Q88" s="64">
        <f t="shared" si="18"/>
        <v>3.02</v>
      </c>
      <c r="R88" s="111">
        <v>1.51</v>
      </c>
      <c r="S88" s="111">
        <v>1.51</v>
      </c>
      <c r="T88" s="64">
        <f t="shared" si="19"/>
        <v>14.500000000000002</v>
      </c>
      <c r="U88" s="112">
        <v>8.4</v>
      </c>
      <c r="V88" s="112">
        <v>1.05</v>
      </c>
      <c r="W88" s="112">
        <v>1.05</v>
      </c>
      <c r="X88" s="112">
        <v>4</v>
      </c>
      <c r="Y88" s="63">
        <f t="shared" si="13"/>
        <v>11.604000000000035</v>
      </c>
    </row>
    <row r="89" spans="1:30" x14ac:dyDescent="0.25">
      <c r="A89" s="61">
        <v>2016</v>
      </c>
      <c r="B89" s="61">
        <v>2016</v>
      </c>
      <c r="C89" s="62">
        <v>42430</v>
      </c>
      <c r="D89" s="63">
        <f t="shared" si="20"/>
        <v>11.604000000000035</v>
      </c>
      <c r="E89" s="63">
        <f t="shared" si="11"/>
        <v>0</v>
      </c>
      <c r="F89" s="64"/>
      <c r="H89" s="64">
        <f t="shared" si="14"/>
        <v>16.82</v>
      </c>
      <c r="I89" s="110">
        <v>13.8</v>
      </c>
      <c r="J89" s="111">
        <v>3.02</v>
      </c>
      <c r="K89" s="63">
        <f t="shared" si="15"/>
        <v>0.83299999999999996</v>
      </c>
      <c r="L89" s="64">
        <f t="shared" si="16"/>
        <v>0.83299999999999996</v>
      </c>
      <c r="M89" s="117">
        <v>0.83299999999999996</v>
      </c>
      <c r="N89" s="64">
        <f t="shared" si="12"/>
        <v>0</v>
      </c>
      <c r="O89" s="63">
        <v>0</v>
      </c>
      <c r="P89" s="63">
        <f t="shared" si="17"/>
        <v>17.520000000000003</v>
      </c>
      <c r="Q89" s="64">
        <f t="shared" si="18"/>
        <v>3.02</v>
      </c>
      <c r="R89" s="111">
        <v>1.51</v>
      </c>
      <c r="S89" s="111">
        <v>1.51</v>
      </c>
      <c r="T89" s="64">
        <f t="shared" si="19"/>
        <v>14.500000000000002</v>
      </c>
      <c r="U89" s="112">
        <v>8.4</v>
      </c>
      <c r="V89" s="112">
        <v>1.05</v>
      </c>
      <c r="W89" s="112">
        <v>1.05</v>
      </c>
      <c r="X89" s="112">
        <v>4</v>
      </c>
      <c r="Y89" s="63">
        <f t="shared" si="13"/>
        <v>11.471000000000037</v>
      </c>
    </row>
    <row r="90" spans="1:30" x14ac:dyDescent="0.25">
      <c r="A90" s="61">
        <v>2016</v>
      </c>
      <c r="B90" s="61">
        <v>2016</v>
      </c>
      <c r="C90" s="62">
        <v>42461</v>
      </c>
      <c r="D90" s="63">
        <f t="shared" si="20"/>
        <v>11.471000000000037</v>
      </c>
      <c r="E90" s="63">
        <f t="shared" si="11"/>
        <v>0</v>
      </c>
      <c r="F90" s="64"/>
      <c r="H90" s="64">
        <f t="shared" si="14"/>
        <v>16.82</v>
      </c>
      <c r="I90" s="110">
        <v>13.8</v>
      </c>
      <c r="J90" s="111">
        <v>3.02</v>
      </c>
      <c r="K90" s="63">
        <f t="shared" si="15"/>
        <v>0.83299999999999996</v>
      </c>
      <c r="L90" s="64">
        <f t="shared" si="16"/>
        <v>0.83299999999999996</v>
      </c>
      <c r="M90" s="117">
        <v>0.83299999999999996</v>
      </c>
      <c r="N90" s="64">
        <f t="shared" si="12"/>
        <v>0</v>
      </c>
      <c r="O90" s="63">
        <v>0</v>
      </c>
      <c r="P90" s="63">
        <f t="shared" si="17"/>
        <v>17.520000000000003</v>
      </c>
      <c r="Q90" s="64">
        <f t="shared" si="18"/>
        <v>3.02</v>
      </c>
      <c r="R90" s="111">
        <v>1.51</v>
      </c>
      <c r="S90" s="111">
        <v>1.51</v>
      </c>
      <c r="T90" s="64">
        <f t="shared" si="19"/>
        <v>14.500000000000002</v>
      </c>
      <c r="U90" s="112">
        <v>8.4</v>
      </c>
      <c r="V90" s="112">
        <v>1.05</v>
      </c>
      <c r="W90" s="112">
        <v>1.05</v>
      </c>
      <c r="X90" s="112">
        <v>4</v>
      </c>
      <c r="Y90" s="63">
        <f t="shared" si="13"/>
        <v>11.33800000000004</v>
      </c>
    </row>
    <row r="91" spans="1:30" x14ac:dyDescent="0.25">
      <c r="A91" s="61">
        <v>2016</v>
      </c>
      <c r="B91" s="61">
        <v>2016</v>
      </c>
      <c r="C91" s="62">
        <v>42491</v>
      </c>
      <c r="D91" s="63">
        <f t="shared" si="20"/>
        <v>11.33800000000004</v>
      </c>
      <c r="E91" s="63">
        <f t="shared" si="11"/>
        <v>0</v>
      </c>
      <c r="F91" s="64"/>
      <c r="H91" s="64">
        <f t="shared" si="14"/>
        <v>16.82</v>
      </c>
      <c r="I91" s="110">
        <v>13.8</v>
      </c>
      <c r="J91" s="111">
        <v>3.02</v>
      </c>
      <c r="K91" s="63">
        <f t="shared" si="15"/>
        <v>0.83299999999999996</v>
      </c>
      <c r="L91" s="64">
        <f t="shared" si="16"/>
        <v>0.83299999999999996</v>
      </c>
      <c r="M91" s="117">
        <v>0.83299999999999996</v>
      </c>
      <c r="N91" s="64">
        <f t="shared" si="12"/>
        <v>0</v>
      </c>
      <c r="O91" s="63">
        <v>0</v>
      </c>
      <c r="P91" s="63">
        <f t="shared" si="17"/>
        <v>17.520000000000003</v>
      </c>
      <c r="Q91" s="64">
        <f t="shared" si="18"/>
        <v>3.02</v>
      </c>
      <c r="R91" s="111">
        <v>1.51</v>
      </c>
      <c r="S91" s="111">
        <v>1.51</v>
      </c>
      <c r="T91" s="64">
        <f t="shared" si="19"/>
        <v>14.500000000000002</v>
      </c>
      <c r="U91" s="112">
        <v>8.4</v>
      </c>
      <c r="V91" s="112">
        <v>1.05</v>
      </c>
      <c r="W91" s="112">
        <v>1.05</v>
      </c>
      <c r="X91" s="112">
        <v>4</v>
      </c>
      <c r="Y91" s="63">
        <f t="shared" si="13"/>
        <v>11.205000000000043</v>
      </c>
    </row>
    <row r="92" spans="1:30" x14ac:dyDescent="0.25">
      <c r="A92" s="61">
        <v>2016</v>
      </c>
      <c r="B92" s="61">
        <v>2016</v>
      </c>
      <c r="C92" s="62">
        <v>42522</v>
      </c>
      <c r="D92" s="63">
        <f t="shared" si="20"/>
        <v>11.205000000000043</v>
      </c>
      <c r="E92" s="63">
        <f t="shared" si="11"/>
        <v>0</v>
      </c>
      <c r="F92" s="64"/>
      <c r="H92" s="64">
        <f t="shared" si="14"/>
        <v>16.82</v>
      </c>
      <c r="I92" s="110">
        <v>13.8</v>
      </c>
      <c r="J92" s="111">
        <v>3.02</v>
      </c>
      <c r="K92" s="63">
        <f t="shared" si="15"/>
        <v>0.83299999999999996</v>
      </c>
      <c r="L92" s="64">
        <f t="shared" si="16"/>
        <v>0.83299999999999996</v>
      </c>
      <c r="M92" s="117">
        <v>0.83299999999999996</v>
      </c>
      <c r="N92" s="64">
        <f t="shared" si="12"/>
        <v>0</v>
      </c>
      <c r="O92" s="63">
        <v>0</v>
      </c>
      <c r="P92" s="63">
        <f t="shared" si="17"/>
        <v>17.520000000000003</v>
      </c>
      <c r="Q92" s="64">
        <f t="shared" si="18"/>
        <v>3.02</v>
      </c>
      <c r="R92" s="111">
        <v>1.51</v>
      </c>
      <c r="S92" s="111">
        <v>1.51</v>
      </c>
      <c r="T92" s="64">
        <f t="shared" si="19"/>
        <v>14.500000000000002</v>
      </c>
      <c r="U92" s="112">
        <v>8.4</v>
      </c>
      <c r="V92" s="112">
        <v>1.05</v>
      </c>
      <c r="W92" s="112">
        <v>1.05</v>
      </c>
      <c r="X92" s="112">
        <v>4</v>
      </c>
      <c r="Y92" s="63">
        <f t="shared" si="13"/>
        <v>11.072000000000045</v>
      </c>
    </row>
    <row r="93" spans="1:30" x14ac:dyDescent="0.25">
      <c r="A93" s="61">
        <v>2016</v>
      </c>
      <c r="B93" s="61">
        <v>2016</v>
      </c>
      <c r="C93" s="62">
        <v>42552</v>
      </c>
      <c r="D93" s="63">
        <f t="shared" si="20"/>
        <v>11.072000000000045</v>
      </c>
      <c r="E93" s="63">
        <f t="shared" si="11"/>
        <v>0</v>
      </c>
      <c r="F93" s="64"/>
      <c r="H93" s="64">
        <f t="shared" si="14"/>
        <v>16.82</v>
      </c>
      <c r="I93" s="110">
        <v>13.8</v>
      </c>
      <c r="J93" s="111">
        <v>3.02</v>
      </c>
      <c r="K93" s="63">
        <f t="shared" si="15"/>
        <v>0.83299999999999996</v>
      </c>
      <c r="L93" s="64">
        <f t="shared" si="16"/>
        <v>0.83299999999999996</v>
      </c>
      <c r="M93" s="117">
        <v>0.83299999999999996</v>
      </c>
      <c r="N93" s="64">
        <f t="shared" si="12"/>
        <v>0</v>
      </c>
      <c r="O93" s="63">
        <v>0</v>
      </c>
      <c r="P93" s="63">
        <f t="shared" si="17"/>
        <v>17.520000000000003</v>
      </c>
      <c r="Q93" s="64">
        <f t="shared" si="18"/>
        <v>3.02</v>
      </c>
      <c r="R93" s="111">
        <v>1.51</v>
      </c>
      <c r="S93" s="111">
        <v>1.51</v>
      </c>
      <c r="T93" s="64">
        <f t="shared" si="19"/>
        <v>14.500000000000002</v>
      </c>
      <c r="U93" s="112">
        <v>8.4</v>
      </c>
      <c r="V93" s="112">
        <v>1.05</v>
      </c>
      <c r="W93" s="112">
        <v>1.05</v>
      </c>
      <c r="X93" s="112">
        <v>4</v>
      </c>
      <c r="Y93" s="63">
        <f t="shared" si="13"/>
        <v>10.939000000000048</v>
      </c>
    </row>
    <row r="94" spans="1:30" x14ac:dyDescent="0.25">
      <c r="A94" s="61">
        <v>2016</v>
      </c>
      <c r="B94" s="61">
        <v>2016</v>
      </c>
      <c r="C94" s="62">
        <v>42583</v>
      </c>
      <c r="D94" s="63">
        <f t="shared" si="20"/>
        <v>10.939000000000048</v>
      </c>
      <c r="E94" s="63">
        <f t="shared" si="11"/>
        <v>0</v>
      </c>
      <c r="F94" s="64"/>
      <c r="H94" s="64">
        <f t="shared" si="14"/>
        <v>16.82</v>
      </c>
      <c r="I94" s="110">
        <v>13.8</v>
      </c>
      <c r="J94" s="111">
        <v>3.02</v>
      </c>
      <c r="K94" s="63">
        <f t="shared" si="15"/>
        <v>0.83299999999999996</v>
      </c>
      <c r="L94" s="64">
        <f t="shared" si="16"/>
        <v>0.83299999999999996</v>
      </c>
      <c r="M94" s="117">
        <v>0.83299999999999996</v>
      </c>
      <c r="N94" s="64">
        <f t="shared" si="12"/>
        <v>0</v>
      </c>
      <c r="O94" s="63">
        <v>0</v>
      </c>
      <c r="P94" s="63">
        <f t="shared" si="17"/>
        <v>17.520000000000003</v>
      </c>
      <c r="Q94" s="64">
        <f t="shared" si="18"/>
        <v>3.02</v>
      </c>
      <c r="R94" s="111">
        <v>1.51</v>
      </c>
      <c r="S94" s="111">
        <v>1.51</v>
      </c>
      <c r="T94" s="64">
        <f t="shared" si="19"/>
        <v>14.500000000000002</v>
      </c>
      <c r="U94" s="112">
        <v>8.4</v>
      </c>
      <c r="V94" s="112">
        <v>1.05</v>
      </c>
      <c r="W94" s="112">
        <v>1.05</v>
      </c>
      <c r="X94" s="112">
        <v>4</v>
      </c>
      <c r="Y94" s="63">
        <f t="shared" si="13"/>
        <v>10.806000000000051</v>
      </c>
    </row>
    <row r="95" spans="1:30" x14ac:dyDescent="0.25">
      <c r="A95" s="61">
        <v>2016</v>
      </c>
      <c r="B95" s="61">
        <v>2016</v>
      </c>
      <c r="C95" s="62">
        <v>42614</v>
      </c>
      <c r="D95" s="63">
        <f t="shared" si="20"/>
        <v>10.806000000000051</v>
      </c>
      <c r="E95" s="63">
        <f t="shared" si="11"/>
        <v>0</v>
      </c>
      <c r="F95" s="64"/>
      <c r="H95" s="64">
        <f t="shared" si="14"/>
        <v>16.82</v>
      </c>
      <c r="I95" s="110">
        <v>13.8</v>
      </c>
      <c r="J95" s="111">
        <v>3.02</v>
      </c>
      <c r="K95" s="63">
        <f t="shared" si="15"/>
        <v>0.83299999999999996</v>
      </c>
      <c r="L95" s="64">
        <f t="shared" si="16"/>
        <v>0.83299999999999996</v>
      </c>
      <c r="M95" s="117">
        <v>0.83299999999999996</v>
      </c>
      <c r="N95" s="64">
        <f t="shared" si="12"/>
        <v>0</v>
      </c>
      <c r="O95" s="63">
        <v>0</v>
      </c>
      <c r="P95" s="63">
        <f t="shared" si="17"/>
        <v>17.520000000000003</v>
      </c>
      <c r="Q95" s="64">
        <f t="shared" si="18"/>
        <v>3.02</v>
      </c>
      <c r="R95" s="111">
        <v>1.51</v>
      </c>
      <c r="S95" s="111">
        <v>1.51</v>
      </c>
      <c r="T95" s="64">
        <f t="shared" si="19"/>
        <v>14.500000000000002</v>
      </c>
      <c r="U95" s="112">
        <v>8.4</v>
      </c>
      <c r="V95" s="112">
        <v>1.05</v>
      </c>
      <c r="W95" s="112">
        <v>1.05</v>
      </c>
      <c r="X95" s="112">
        <v>4</v>
      </c>
      <c r="Y95" s="63">
        <f t="shared" si="13"/>
        <v>10.673000000000053</v>
      </c>
    </row>
    <row r="96" spans="1:30" x14ac:dyDescent="0.25">
      <c r="A96" s="61">
        <v>2016</v>
      </c>
      <c r="B96" s="61">
        <v>2016</v>
      </c>
      <c r="C96" s="62">
        <v>42644</v>
      </c>
      <c r="D96" s="63">
        <f t="shared" si="20"/>
        <v>10.673000000000053</v>
      </c>
      <c r="E96" s="63">
        <f t="shared" si="11"/>
        <v>0</v>
      </c>
      <c r="F96" s="64"/>
      <c r="H96" s="64">
        <f t="shared" si="14"/>
        <v>16.82</v>
      </c>
      <c r="I96" s="110">
        <v>13.8</v>
      </c>
      <c r="J96" s="111">
        <v>3.02</v>
      </c>
      <c r="K96" s="63">
        <f t="shared" si="15"/>
        <v>0.83299999999999996</v>
      </c>
      <c r="L96" s="64">
        <f t="shared" si="16"/>
        <v>0.83299999999999996</v>
      </c>
      <c r="M96" s="117">
        <v>0.83299999999999996</v>
      </c>
      <c r="N96" s="64">
        <f t="shared" si="12"/>
        <v>0</v>
      </c>
      <c r="O96" s="63">
        <v>0</v>
      </c>
      <c r="P96" s="63">
        <f t="shared" si="17"/>
        <v>17.520000000000003</v>
      </c>
      <c r="Q96" s="64">
        <f t="shared" si="18"/>
        <v>3.02</v>
      </c>
      <c r="R96" s="111">
        <v>1.51</v>
      </c>
      <c r="S96" s="111">
        <v>1.51</v>
      </c>
      <c r="T96" s="64">
        <f t="shared" si="19"/>
        <v>14.500000000000002</v>
      </c>
      <c r="U96" s="112">
        <v>8.4</v>
      </c>
      <c r="V96" s="112">
        <v>1.05</v>
      </c>
      <c r="W96" s="112">
        <v>1.05</v>
      </c>
      <c r="X96" s="112">
        <v>4</v>
      </c>
      <c r="Y96" s="63">
        <f t="shared" si="13"/>
        <v>10.540000000000056</v>
      </c>
    </row>
    <row r="97" spans="1:30" x14ac:dyDescent="0.25">
      <c r="A97" s="61">
        <v>2016</v>
      </c>
      <c r="B97" s="61">
        <v>2016</v>
      </c>
      <c r="C97" s="62">
        <v>42675</v>
      </c>
      <c r="D97" s="63">
        <f t="shared" si="20"/>
        <v>10.540000000000056</v>
      </c>
      <c r="E97" s="63">
        <f t="shared" si="11"/>
        <v>0</v>
      </c>
      <c r="F97" s="64"/>
      <c r="H97" s="64">
        <f t="shared" si="14"/>
        <v>16.82</v>
      </c>
      <c r="I97" s="110">
        <v>13.8</v>
      </c>
      <c r="J97" s="111">
        <v>3.02</v>
      </c>
      <c r="K97" s="63">
        <f t="shared" si="15"/>
        <v>0.83299999999999996</v>
      </c>
      <c r="L97" s="64">
        <f t="shared" si="16"/>
        <v>0.83299999999999996</v>
      </c>
      <c r="M97" s="117">
        <v>0.83299999999999996</v>
      </c>
      <c r="N97" s="64">
        <f t="shared" si="12"/>
        <v>0</v>
      </c>
      <c r="O97" s="63">
        <v>0</v>
      </c>
      <c r="P97" s="63">
        <f t="shared" si="17"/>
        <v>17.520000000000003</v>
      </c>
      <c r="Q97" s="64">
        <f t="shared" si="18"/>
        <v>3.02</v>
      </c>
      <c r="R97" s="111">
        <v>1.51</v>
      </c>
      <c r="S97" s="111">
        <v>1.51</v>
      </c>
      <c r="T97" s="64">
        <f t="shared" si="19"/>
        <v>14.500000000000002</v>
      </c>
      <c r="U97" s="112">
        <v>8.4</v>
      </c>
      <c r="V97" s="112">
        <v>1.05</v>
      </c>
      <c r="W97" s="112">
        <v>1.05</v>
      </c>
      <c r="X97" s="112">
        <v>4</v>
      </c>
      <c r="Y97" s="63">
        <f t="shared" si="13"/>
        <v>10.407000000000059</v>
      </c>
    </row>
    <row r="98" spans="1:30" s="71" customFormat="1" x14ac:dyDescent="0.25">
      <c r="A98" s="67">
        <v>2016</v>
      </c>
      <c r="B98" s="67">
        <v>2016</v>
      </c>
      <c r="C98" s="68">
        <v>42705</v>
      </c>
      <c r="D98" s="69">
        <f t="shared" si="20"/>
        <v>10.407000000000059</v>
      </c>
      <c r="E98" s="69">
        <f t="shared" si="11"/>
        <v>0</v>
      </c>
      <c r="F98" s="70"/>
      <c r="G98" s="69"/>
      <c r="H98" s="70">
        <f t="shared" si="14"/>
        <v>16.82</v>
      </c>
      <c r="I98" s="110">
        <v>13.8</v>
      </c>
      <c r="J98" s="111">
        <v>3.02</v>
      </c>
      <c r="K98" s="63">
        <f t="shared" si="15"/>
        <v>0.83299999999999996</v>
      </c>
      <c r="L98" s="64">
        <f t="shared" si="16"/>
        <v>0.83299999999999996</v>
      </c>
      <c r="M98" s="117">
        <v>0.83299999999999996</v>
      </c>
      <c r="N98" s="70">
        <f t="shared" si="12"/>
        <v>0</v>
      </c>
      <c r="O98" s="63">
        <v>0</v>
      </c>
      <c r="P98" s="63">
        <f t="shared" si="17"/>
        <v>17.520000000000003</v>
      </c>
      <c r="Q98" s="64">
        <f t="shared" si="18"/>
        <v>3.02</v>
      </c>
      <c r="R98" s="111">
        <v>1.51</v>
      </c>
      <c r="S98" s="111">
        <v>1.51</v>
      </c>
      <c r="T98" s="64">
        <f t="shared" si="19"/>
        <v>14.500000000000002</v>
      </c>
      <c r="U98" s="112">
        <v>8.4</v>
      </c>
      <c r="V98" s="112">
        <v>1.05</v>
      </c>
      <c r="W98" s="112">
        <v>1.05</v>
      </c>
      <c r="X98" s="112">
        <v>4</v>
      </c>
      <c r="Y98" s="69">
        <f t="shared" si="13"/>
        <v>10.274000000000061</v>
      </c>
      <c r="Z98" s="65"/>
      <c r="AA98" s="65"/>
      <c r="AB98" s="65"/>
      <c r="AD98" s="66"/>
    </row>
    <row r="99" spans="1:30" x14ac:dyDescent="0.25">
      <c r="A99" s="61">
        <v>2017</v>
      </c>
      <c r="B99" s="61">
        <v>2017</v>
      </c>
      <c r="C99" s="62">
        <v>42736</v>
      </c>
      <c r="D99" s="63">
        <f t="shared" si="20"/>
        <v>10.274000000000061</v>
      </c>
      <c r="E99" s="63">
        <f t="shared" si="11"/>
        <v>0</v>
      </c>
      <c r="F99" s="64"/>
      <c r="H99" s="64">
        <f t="shared" si="14"/>
        <v>17.37</v>
      </c>
      <c r="I99" s="110">
        <v>14.25</v>
      </c>
      <c r="J99" s="111">
        <v>3.12</v>
      </c>
      <c r="K99" s="63">
        <f t="shared" si="15"/>
        <v>0.9</v>
      </c>
      <c r="L99" s="64">
        <f t="shared" si="16"/>
        <v>0.9</v>
      </c>
      <c r="M99" s="117">
        <v>0.9</v>
      </c>
      <c r="N99" s="64">
        <f t="shared" ref="N99:N130" si="21">SUM(O99:O99)</f>
        <v>0</v>
      </c>
      <c r="O99" s="63">
        <v>0</v>
      </c>
      <c r="P99" s="63">
        <f t="shared" si="17"/>
        <v>18.12</v>
      </c>
      <c r="Q99" s="64">
        <f t="shared" si="18"/>
        <v>3.12</v>
      </c>
      <c r="R99" s="111">
        <v>1.56</v>
      </c>
      <c r="S99" s="111">
        <v>1.56</v>
      </c>
      <c r="T99" s="64">
        <f t="shared" si="19"/>
        <v>15</v>
      </c>
      <c r="U99" s="112">
        <v>8</v>
      </c>
      <c r="V99" s="112">
        <v>1</v>
      </c>
      <c r="W99" s="112">
        <v>1</v>
      </c>
      <c r="X99" s="112">
        <v>5</v>
      </c>
      <c r="Y99" s="63">
        <f t="shared" si="13"/>
        <v>10.124000000000061</v>
      </c>
    </row>
    <row r="100" spans="1:30" x14ac:dyDescent="0.25">
      <c r="A100" s="61">
        <v>2017</v>
      </c>
      <c r="B100" s="61">
        <v>2017</v>
      </c>
      <c r="C100" s="62">
        <v>42767</v>
      </c>
      <c r="D100" s="63">
        <f t="shared" si="20"/>
        <v>10.124000000000061</v>
      </c>
      <c r="E100" s="63">
        <f t="shared" si="11"/>
        <v>0</v>
      </c>
      <c r="F100" s="64"/>
      <c r="H100" s="64">
        <f t="shared" si="14"/>
        <v>17.37</v>
      </c>
      <c r="I100" s="110">
        <v>14.25</v>
      </c>
      <c r="J100" s="111">
        <v>3.12</v>
      </c>
      <c r="K100" s="63">
        <f t="shared" si="15"/>
        <v>0.9</v>
      </c>
      <c r="L100" s="64">
        <f t="shared" si="16"/>
        <v>0.9</v>
      </c>
      <c r="M100" s="117">
        <v>0.9</v>
      </c>
      <c r="N100" s="64">
        <f t="shared" si="21"/>
        <v>0</v>
      </c>
      <c r="O100" s="63">
        <v>0</v>
      </c>
      <c r="P100" s="63">
        <f t="shared" si="17"/>
        <v>18.12</v>
      </c>
      <c r="Q100" s="64">
        <f t="shared" si="18"/>
        <v>3.12</v>
      </c>
      <c r="R100" s="111">
        <v>1.56</v>
      </c>
      <c r="S100" s="111">
        <v>1.56</v>
      </c>
      <c r="T100" s="64">
        <f t="shared" si="19"/>
        <v>15</v>
      </c>
      <c r="U100" s="112">
        <v>8</v>
      </c>
      <c r="V100" s="112">
        <v>1</v>
      </c>
      <c r="W100" s="112">
        <v>1</v>
      </c>
      <c r="X100" s="112">
        <v>5</v>
      </c>
      <c r="Y100" s="63">
        <f t="shared" si="13"/>
        <v>9.9740000000000606</v>
      </c>
    </row>
    <row r="101" spans="1:30" x14ac:dyDescent="0.25">
      <c r="A101" s="61">
        <v>2017</v>
      </c>
      <c r="B101" s="61">
        <v>2017</v>
      </c>
      <c r="C101" s="62">
        <v>42795</v>
      </c>
      <c r="D101" s="63">
        <f t="shared" si="20"/>
        <v>9.9740000000000606</v>
      </c>
      <c r="E101" s="63">
        <f t="shared" si="11"/>
        <v>0</v>
      </c>
      <c r="F101" s="64"/>
      <c r="H101" s="64">
        <f t="shared" si="14"/>
        <v>17.37</v>
      </c>
      <c r="I101" s="110">
        <v>14.25</v>
      </c>
      <c r="J101" s="111">
        <v>3.12</v>
      </c>
      <c r="K101" s="63">
        <f t="shared" si="15"/>
        <v>0.9</v>
      </c>
      <c r="L101" s="64">
        <f t="shared" si="16"/>
        <v>0.9</v>
      </c>
      <c r="M101" s="117">
        <v>0.9</v>
      </c>
      <c r="N101" s="64">
        <f t="shared" si="21"/>
        <v>0</v>
      </c>
      <c r="O101" s="63">
        <v>0</v>
      </c>
      <c r="P101" s="63">
        <f t="shared" si="17"/>
        <v>18.12</v>
      </c>
      <c r="Q101" s="64">
        <f t="shared" si="18"/>
        <v>3.12</v>
      </c>
      <c r="R101" s="111">
        <v>1.56</v>
      </c>
      <c r="S101" s="111">
        <v>1.56</v>
      </c>
      <c r="T101" s="64">
        <f t="shared" si="19"/>
        <v>15</v>
      </c>
      <c r="U101" s="112">
        <v>8</v>
      </c>
      <c r="V101" s="112">
        <v>1</v>
      </c>
      <c r="W101" s="112">
        <v>1</v>
      </c>
      <c r="X101" s="112">
        <v>5</v>
      </c>
      <c r="Y101" s="63">
        <f t="shared" si="13"/>
        <v>9.8240000000000602</v>
      </c>
    </row>
    <row r="102" spans="1:30" x14ac:dyDescent="0.25">
      <c r="A102" s="61">
        <v>2017</v>
      </c>
      <c r="B102" s="61">
        <v>2017</v>
      </c>
      <c r="C102" s="62">
        <v>42826</v>
      </c>
      <c r="D102" s="63">
        <f t="shared" si="20"/>
        <v>9.8240000000000602</v>
      </c>
      <c r="E102" s="63">
        <f t="shared" si="11"/>
        <v>0</v>
      </c>
      <c r="F102" s="64"/>
      <c r="H102" s="64">
        <f t="shared" si="14"/>
        <v>17.37</v>
      </c>
      <c r="I102" s="110">
        <v>14.25</v>
      </c>
      <c r="J102" s="111">
        <v>3.12</v>
      </c>
      <c r="K102" s="63">
        <f t="shared" si="15"/>
        <v>0.9</v>
      </c>
      <c r="L102" s="64">
        <f t="shared" si="16"/>
        <v>0.9</v>
      </c>
      <c r="M102" s="117">
        <v>0.9</v>
      </c>
      <c r="N102" s="64">
        <f t="shared" si="21"/>
        <v>0</v>
      </c>
      <c r="O102" s="63">
        <v>0</v>
      </c>
      <c r="P102" s="63">
        <f t="shared" si="17"/>
        <v>28.560000000000002</v>
      </c>
      <c r="Q102" s="64">
        <f t="shared" si="18"/>
        <v>6.5600000000000005</v>
      </c>
      <c r="R102" s="111">
        <v>1.56</v>
      </c>
      <c r="S102" s="111">
        <v>5</v>
      </c>
      <c r="T102" s="64">
        <f t="shared" si="19"/>
        <v>22</v>
      </c>
      <c r="U102" s="112">
        <v>15</v>
      </c>
      <c r="V102" s="112">
        <v>1</v>
      </c>
      <c r="W102" s="112">
        <v>1</v>
      </c>
      <c r="X102" s="112">
        <v>5</v>
      </c>
      <c r="Y102" s="63">
        <f t="shared" si="13"/>
        <v>20.114000000000061</v>
      </c>
    </row>
    <row r="103" spans="1:30" x14ac:dyDescent="0.25">
      <c r="A103" s="61">
        <v>2017</v>
      </c>
      <c r="B103" s="61">
        <v>2017</v>
      </c>
      <c r="C103" s="62">
        <v>42856</v>
      </c>
      <c r="D103" s="63">
        <f t="shared" si="20"/>
        <v>20.114000000000061</v>
      </c>
      <c r="E103" s="63">
        <f t="shared" si="11"/>
        <v>0</v>
      </c>
      <c r="F103" s="64"/>
      <c r="H103" s="64">
        <f t="shared" si="14"/>
        <v>17.37</v>
      </c>
      <c r="I103" s="110">
        <v>14.25</v>
      </c>
      <c r="J103" s="111">
        <v>3.12</v>
      </c>
      <c r="K103" s="63">
        <f t="shared" si="15"/>
        <v>0.9</v>
      </c>
      <c r="L103" s="64">
        <f t="shared" si="16"/>
        <v>0.9</v>
      </c>
      <c r="M103" s="117">
        <v>0.9</v>
      </c>
      <c r="N103" s="64">
        <f t="shared" si="21"/>
        <v>0</v>
      </c>
      <c r="O103" s="63">
        <v>0</v>
      </c>
      <c r="P103" s="63">
        <f t="shared" si="17"/>
        <v>23.12</v>
      </c>
      <c r="Q103" s="64">
        <f t="shared" si="18"/>
        <v>3.12</v>
      </c>
      <c r="R103" s="111">
        <v>1.56</v>
      </c>
      <c r="S103" s="111">
        <v>1.56</v>
      </c>
      <c r="T103" s="64">
        <f t="shared" si="19"/>
        <v>20</v>
      </c>
      <c r="U103" s="112">
        <v>13</v>
      </c>
      <c r="V103" s="112">
        <v>1</v>
      </c>
      <c r="W103" s="112">
        <v>1</v>
      </c>
      <c r="X103" s="112">
        <v>5</v>
      </c>
      <c r="Y103" s="63">
        <f t="shared" si="13"/>
        <v>24.964000000000063</v>
      </c>
    </row>
    <row r="104" spans="1:30" x14ac:dyDescent="0.25">
      <c r="A104" s="61">
        <v>2017</v>
      </c>
      <c r="B104" s="61">
        <v>2017</v>
      </c>
      <c r="C104" s="62">
        <v>42887</v>
      </c>
      <c r="D104" s="63">
        <f t="shared" si="20"/>
        <v>24.964000000000063</v>
      </c>
      <c r="E104" s="63">
        <f t="shared" si="11"/>
        <v>0</v>
      </c>
      <c r="F104" s="64"/>
      <c r="H104" s="64">
        <f t="shared" si="14"/>
        <v>17.37</v>
      </c>
      <c r="I104" s="110">
        <v>14.25</v>
      </c>
      <c r="J104" s="111">
        <v>3.12</v>
      </c>
      <c r="K104" s="63">
        <f t="shared" si="15"/>
        <v>0.9</v>
      </c>
      <c r="L104" s="64">
        <f t="shared" si="16"/>
        <v>0.9</v>
      </c>
      <c r="M104" s="117">
        <v>0.9</v>
      </c>
      <c r="N104" s="64">
        <f t="shared" si="21"/>
        <v>0</v>
      </c>
      <c r="O104" s="63">
        <v>0</v>
      </c>
      <c r="P104" s="63">
        <f t="shared" si="17"/>
        <v>18.12</v>
      </c>
      <c r="Q104" s="64">
        <f t="shared" si="18"/>
        <v>3.12</v>
      </c>
      <c r="R104" s="111">
        <v>1.56</v>
      </c>
      <c r="S104" s="111">
        <v>1.56</v>
      </c>
      <c r="T104" s="64">
        <f t="shared" si="19"/>
        <v>15</v>
      </c>
      <c r="U104" s="112">
        <v>8</v>
      </c>
      <c r="V104" s="112">
        <v>1</v>
      </c>
      <c r="W104" s="112">
        <v>1</v>
      </c>
      <c r="X104" s="112">
        <v>5</v>
      </c>
      <c r="Y104" s="63">
        <f t="shared" si="13"/>
        <v>24.814000000000064</v>
      </c>
    </row>
    <row r="105" spans="1:30" x14ac:dyDescent="0.25">
      <c r="A105" s="61">
        <v>2017</v>
      </c>
      <c r="B105" s="61">
        <v>2017</v>
      </c>
      <c r="C105" s="62">
        <v>42917</v>
      </c>
      <c r="D105" s="63">
        <f t="shared" si="20"/>
        <v>24.814000000000064</v>
      </c>
      <c r="E105" s="63">
        <f t="shared" si="11"/>
        <v>0</v>
      </c>
      <c r="F105" s="64"/>
      <c r="H105" s="64">
        <f t="shared" si="14"/>
        <v>17.37</v>
      </c>
      <c r="I105" s="110">
        <v>14.25</v>
      </c>
      <c r="J105" s="111">
        <v>3.12</v>
      </c>
      <c r="K105" s="63">
        <f t="shared" si="15"/>
        <v>0.9</v>
      </c>
      <c r="L105" s="64">
        <f t="shared" si="16"/>
        <v>0.9</v>
      </c>
      <c r="M105" s="117">
        <v>0.9</v>
      </c>
      <c r="N105" s="64">
        <f t="shared" si="21"/>
        <v>0</v>
      </c>
      <c r="O105" s="63">
        <v>0</v>
      </c>
      <c r="P105" s="63">
        <f t="shared" si="17"/>
        <v>18.12</v>
      </c>
      <c r="Q105" s="64">
        <f t="shared" si="18"/>
        <v>3.12</v>
      </c>
      <c r="R105" s="111">
        <v>1.56</v>
      </c>
      <c r="S105" s="111">
        <v>1.56</v>
      </c>
      <c r="T105" s="64">
        <f t="shared" si="19"/>
        <v>15</v>
      </c>
      <c r="U105" s="112">
        <v>8</v>
      </c>
      <c r="V105" s="112">
        <v>1</v>
      </c>
      <c r="W105" s="112">
        <v>1</v>
      </c>
      <c r="X105" s="112">
        <v>5</v>
      </c>
      <c r="Y105" s="63">
        <f t="shared" si="13"/>
        <v>24.664000000000065</v>
      </c>
    </row>
    <row r="106" spans="1:30" x14ac:dyDescent="0.25">
      <c r="A106" s="61">
        <v>2017</v>
      </c>
      <c r="B106" s="61">
        <v>2017</v>
      </c>
      <c r="C106" s="62">
        <v>42948</v>
      </c>
      <c r="D106" s="63">
        <f t="shared" si="20"/>
        <v>24.664000000000065</v>
      </c>
      <c r="E106" s="63">
        <f t="shared" si="11"/>
        <v>0</v>
      </c>
      <c r="F106" s="64"/>
      <c r="H106" s="64">
        <f t="shared" si="14"/>
        <v>17.37</v>
      </c>
      <c r="I106" s="110">
        <v>14.25</v>
      </c>
      <c r="J106" s="111">
        <v>3.12</v>
      </c>
      <c r="K106" s="63">
        <f t="shared" si="15"/>
        <v>0.9</v>
      </c>
      <c r="L106" s="64">
        <f t="shared" si="16"/>
        <v>0.9</v>
      </c>
      <c r="M106" s="117">
        <v>0.9</v>
      </c>
      <c r="N106" s="64">
        <f t="shared" si="21"/>
        <v>0</v>
      </c>
      <c r="O106" s="63">
        <v>0</v>
      </c>
      <c r="P106" s="63">
        <f t="shared" si="17"/>
        <v>18.12</v>
      </c>
      <c r="Q106" s="64">
        <f t="shared" si="18"/>
        <v>3.12</v>
      </c>
      <c r="R106" s="111">
        <v>1.56</v>
      </c>
      <c r="S106" s="111">
        <v>1.56</v>
      </c>
      <c r="T106" s="64">
        <f t="shared" si="19"/>
        <v>15</v>
      </c>
      <c r="U106" s="112">
        <v>8</v>
      </c>
      <c r="V106" s="112">
        <v>1</v>
      </c>
      <c r="W106" s="112">
        <v>1</v>
      </c>
      <c r="X106" s="112">
        <v>5</v>
      </c>
      <c r="Y106" s="63">
        <f t="shared" si="13"/>
        <v>24.514000000000067</v>
      </c>
    </row>
    <row r="107" spans="1:30" x14ac:dyDescent="0.25">
      <c r="A107" s="61">
        <v>2017</v>
      </c>
      <c r="B107" s="61">
        <v>2017</v>
      </c>
      <c r="C107" s="62">
        <v>42979</v>
      </c>
      <c r="D107" s="63">
        <f t="shared" si="20"/>
        <v>24.514000000000067</v>
      </c>
      <c r="E107" s="63">
        <f t="shared" si="11"/>
        <v>0</v>
      </c>
      <c r="F107" s="64"/>
      <c r="H107" s="64">
        <f t="shared" si="14"/>
        <v>17.37</v>
      </c>
      <c r="I107" s="110">
        <v>14.25</v>
      </c>
      <c r="J107" s="111">
        <v>3.12</v>
      </c>
      <c r="K107" s="63">
        <f t="shared" si="15"/>
        <v>0.9</v>
      </c>
      <c r="L107" s="64">
        <f t="shared" si="16"/>
        <v>0.9</v>
      </c>
      <c r="M107" s="117">
        <v>0.9</v>
      </c>
      <c r="N107" s="64">
        <f t="shared" si="21"/>
        <v>0</v>
      </c>
      <c r="O107" s="63">
        <v>0</v>
      </c>
      <c r="P107" s="63">
        <f t="shared" si="17"/>
        <v>18.12</v>
      </c>
      <c r="Q107" s="64">
        <f t="shared" si="18"/>
        <v>3.12</v>
      </c>
      <c r="R107" s="111">
        <v>1.56</v>
      </c>
      <c r="S107" s="111">
        <v>1.56</v>
      </c>
      <c r="T107" s="64">
        <f t="shared" si="19"/>
        <v>15</v>
      </c>
      <c r="U107" s="112">
        <v>8</v>
      </c>
      <c r="V107" s="112">
        <v>1</v>
      </c>
      <c r="W107" s="112">
        <v>1</v>
      </c>
      <c r="X107" s="112">
        <v>5</v>
      </c>
      <c r="Y107" s="63">
        <f t="shared" si="13"/>
        <v>24.364000000000068</v>
      </c>
    </row>
    <row r="108" spans="1:30" x14ac:dyDescent="0.25">
      <c r="A108" s="61">
        <v>2017</v>
      </c>
      <c r="B108" s="61">
        <v>2017</v>
      </c>
      <c r="C108" s="62">
        <v>43009</v>
      </c>
      <c r="D108" s="63">
        <f t="shared" si="20"/>
        <v>24.364000000000068</v>
      </c>
      <c r="E108" s="63">
        <f t="shared" si="11"/>
        <v>0</v>
      </c>
      <c r="F108" s="64"/>
      <c r="G108" s="64"/>
      <c r="H108" s="64">
        <f t="shared" si="14"/>
        <v>17.37</v>
      </c>
      <c r="I108" s="110">
        <v>14.25</v>
      </c>
      <c r="J108" s="111">
        <v>3.12</v>
      </c>
      <c r="K108" s="63">
        <f t="shared" si="15"/>
        <v>0.9</v>
      </c>
      <c r="L108" s="64">
        <f t="shared" si="16"/>
        <v>0.9</v>
      </c>
      <c r="M108" s="117">
        <v>0.9</v>
      </c>
      <c r="N108" s="64">
        <f t="shared" si="21"/>
        <v>0</v>
      </c>
      <c r="O108" s="63">
        <v>0</v>
      </c>
      <c r="P108" s="63">
        <f t="shared" si="17"/>
        <v>18.12</v>
      </c>
      <c r="Q108" s="64">
        <f t="shared" si="18"/>
        <v>3.12</v>
      </c>
      <c r="R108" s="111">
        <v>1.56</v>
      </c>
      <c r="S108" s="111">
        <v>1.56</v>
      </c>
      <c r="T108" s="64">
        <f t="shared" si="19"/>
        <v>15</v>
      </c>
      <c r="U108" s="112">
        <v>8</v>
      </c>
      <c r="V108" s="112">
        <v>1</v>
      </c>
      <c r="W108" s="112">
        <v>1</v>
      </c>
      <c r="X108" s="112">
        <v>5</v>
      </c>
      <c r="Y108" s="63">
        <f t="shared" si="13"/>
        <v>24.21400000000007</v>
      </c>
    </row>
    <row r="109" spans="1:30" x14ac:dyDescent="0.25">
      <c r="A109" s="61">
        <v>2017</v>
      </c>
      <c r="B109" s="61">
        <v>2017</v>
      </c>
      <c r="C109" s="62">
        <v>43040</v>
      </c>
      <c r="D109" s="63">
        <f t="shared" si="20"/>
        <v>24.21400000000007</v>
      </c>
      <c r="E109" s="63">
        <f t="shared" si="11"/>
        <v>0</v>
      </c>
      <c r="F109" s="64"/>
      <c r="G109" s="64"/>
      <c r="H109" s="64">
        <f t="shared" si="14"/>
        <v>17.37</v>
      </c>
      <c r="I109" s="110">
        <v>14.25</v>
      </c>
      <c r="J109" s="111">
        <v>3.12</v>
      </c>
      <c r="K109" s="63">
        <f t="shared" si="15"/>
        <v>0.9</v>
      </c>
      <c r="L109" s="64">
        <f t="shared" si="16"/>
        <v>0.9</v>
      </c>
      <c r="M109" s="117">
        <v>0.9</v>
      </c>
      <c r="N109" s="64">
        <f t="shared" si="21"/>
        <v>0</v>
      </c>
      <c r="O109" s="63">
        <v>0</v>
      </c>
      <c r="P109" s="63">
        <f t="shared" si="17"/>
        <v>18.12</v>
      </c>
      <c r="Q109" s="64">
        <f t="shared" si="18"/>
        <v>3.12</v>
      </c>
      <c r="R109" s="111">
        <v>1.56</v>
      </c>
      <c r="S109" s="111">
        <v>1.56</v>
      </c>
      <c r="T109" s="64">
        <f t="shared" si="19"/>
        <v>15</v>
      </c>
      <c r="U109" s="112">
        <v>8</v>
      </c>
      <c r="V109" s="112">
        <v>1</v>
      </c>
      <c r="W109" s="112">
        <v>1</v>
      </c>
      <c r="X109" s="112">
        <v>5</v>
      </c>
      <c r="Y109" s="63">
        <f t="shared" si="13"/>
        <v>24.064000000000071</v>
      </c>
    </row>
    <row r="110" spans="1:30" x14ac:dyDescent="0.25">
      <c r="A110" s="67">
        <v>2017</v>
      </c>
      <c r="B110" s="67">
        <v>2017</v>
      </c>
      <c r="C110" s="68">
        <v>43070</v>
      </c>
      <c r="D110" s="63">
        <f t="shared" si="20"/>
        <v>24.064000000000071</v>
      </c>
      <c r="E110" s="63">
        <f t="shared" si="11"/>
        <v>0</v>
      </c>
      <c r="F110" s="64"/>
      <c r="G110" s="64"/>
      <c r="H110" s="64">
        <f t="shared" si="14"/>
        <v>17.37</v>
      </c>
      <c r="I110" s="110">
        <v>14.25</v>
      </c>
      <c r="J110" s="111">
        <v>3.12</v>
      </c>
      <c r="K110" s="63">
        <f t="shared" si="15"/>
        <v>0.9</v>
      </c>
      <c r="L110" s="64">
        <f t="shared" si="16"/>
        <v>0.9</v>
      </c>
      <c r="M110" s="117">
        <v>0.9</v>
      </c>
      <c r="N110" s="64">
        <f t="shared" si="21"/>
        <v>0</v>
      </c>
      <c r="O110" s="63">
        <v>0</v>
      </c>
      <c r="P110" s="63">
        <f t="shared" si="17"/>
        <v>18.12</v>
      </c>
      <c r="Q110" s="64">
        <f t="shared" si="18"/>
        <v>3.12</v>
      </c>
      <c r="R110" s="111">
        <v>1.56</v>
      </c>
      <c r="S110" s="111">
        <v>1.56</v>
      </c>
      <c r="T110" s="64">
        <f t="shared" si="19"/>
        <v>15</v>
      </c>
      <c r="U110" s="112">
        <v>8</v>
      </c>
      <c r="V110" s="112">
        <v>1</v>
      </c>
      <c r="W110" s="112">
        <v>1</v>
      </c>
      <c r="X110" s="112">
        <v>5</v>
      </c>
      <c r="Y110" s="63">
        <f t="shared" si="13"/>
        <v>23.914000000000073</v>
      </c>
    </row>
    <row r="111" spans="1:30" s="77" customFormat="1" x14ac:dyDescent="0.25">
      <c r="A111" s="61">
        <v>2018</v>
      </c>
      <c r="B111" s="61">
        <v>2018</v>
      </c>
      <c r="C111" s="62">
        <v>43101</v>
      </c>
      <c r="D111" s="74">
        <f t="shared" si="20"/>
        <v>23.914000000000073</v>
      </c>
      <c r="E111" s="74">
        <f t="shared" si="11"/>
        <v>0</v>
      </c>
      <c r="F111" s="75"/>
      <c r="G111" s="75"/>
      <c r="H111" s="75">
        <f t="shared" si="14"/>
        <v>17.93</v>
      </c>
      <c r="I111" s="110">
        <v>14.7</v>
      </c>
      <c r="J111" s="111">
        <v>3.23</v>
      </c>
      <c r="K111" s="63">
        <f t="shared" si="15"/>
        <v>0.58299999999999996</v>
      </c>
      <c r="L111" s="75">
        <f t="shared" si="16"/>
        <v>0.58299999999999996</v>
      </c>
      <c r="M111" s="117">
        <v>0.58299999999999996</v>
      </c>
      <c r="N111" s="75">
        <f t="shared" si="21"/>
        <v>0</v>
      </c>
      <c r="O111" s="63">
        <v>0</v>
      </c>
      <c r="P111" s="63">
        <f t="shared" si="17"/>
        <v>18.73</v>
      </c>
      <c r="Q111" s="75">
        <f t="shared" si="18"/>
        <v>3.23</v>
      </c>
      <c r="R111" s="111">
        <v>1.615</v>
      </c>
      <c r="S111" s="111">
        <v>1.615</v>
      </c>
      <c r="T111" s="64">
        <f t="shared" si="19"/>
        <v>15.500000000000002</v>
      </c>
      <c r="U111" s="112">
        <v>8.4</v>
      </c>
      <c r="V111" s="112">
        <v>1.05</v>
      </c>
      <c r="W111" s="112">
        <v>1.05</v>
      </c>
      <c r="X111" s="112">
        <v>5</v>
      </c>
      <c r="Y111" s="74">
        <f t="shared" si="13"/>
        <v>24.131000000000071</v>
      </c>
      <c r="Z111" s="76"/>
      <c r="AA111" s="76"/>
      <c r="AB111" s="76"/>
    </row>
    <row r="112" spans="1:30" x14ac:dyDescent="0.25">
      <c r="A112" s="61">
        <v>2018</v>
      </c>
      <c r="B112" s="61">
        <v>2018</v>
      </c>
      <c r="C112" s="62">
        <v>43132</v>
      </c>
      <c r="D112" s="63">
        <f t="shared" si="20"/>
        <v>24.131000000000071</v>
      </c>
      <c r="E112" s="63">
        <f t="shared" si="11"/>
        <v>0</v>
      </c>
      <c r="F112" s="64"/>
      <c r="G112" s="64"/>
      <c r="H112" s="64">
        <f t="shared" si="14"/>
        <v>17.93</v>
      </c>
      <c r="I112" s="110">
        <v>14.7</v>
      </c>
      <c r="J112" s="111">
        <v>3.23</v>
      </c>
      <c r="K112" s="63">
        <f t="shared" si="15"/>
        <v>0.58299999999999996</v>
      </c>
      <c r="L112" s="64">
        <f t="shared" si="16"/>
        <v>0.58299999999999996</v>
      </c>
      <c r="M112" s="117">
        <v>0.58299999999999996</v>
      </c>
      <c r="N112" s="64">
        <f t="shared" si="21"/>
        <v>0</v>
      </c>
      <c r="O112" s="63">
        <v>0</v>
      </c>
      <c r="P112" s="63">
        <f t="shared" si="17"/>
        <v>18.73</v>
      </c>
      <c r="Q112" s="64">
        <f t="shared" si="18"/>
        <v>3.23</v>
      </c>
      <c r="R112" s="111">
        <v>1.615</v>
      </c>
      <c r="S112" s="111">
        <v>1.615</v>
      </c>
      <c r="T112" s="64">
        <f t="shared" si="19"/>
        <v>15.500000000000002</v>
      </c>
      <c r="U112" s="112">
        <v>8.4</v>
      </c>
      <c r="V112" s="112">
        <v>1.05</v>
      </c>
      <c r="W112" s="112">
        <v>1.05</v>
      </c>
      <c r="X112" s="112">
        <v>5</v>
      </c>
      <c r="Y112" s="63">
        <f t="shared" si="13"/>
        <v>24.34800000000007</v>
      </c>
      <c r="AA112" s="65">
        <v>4</v>
      </c>
    </row>
    <row r="113" spans="1:30" x14ac:dyDescent="0.25">
      <c r="A113" s="61">
        <v>2018</v>
      </c>
      <c r="B113" s="61">
        <v>2018</v>
      </c>
      <c r="C113" s="62">
        <v>43160</v>
      </c>
      <c r="D113" s="63">
        <f t="shared" si="20"/>
        <v>24.34800000000007</v>
      </c>
      <c r="E113" s="63">
        <f t="shared" si="11"/>
        <v>0</v>
      </c>
      <c r="F113" s="64"/>
      <c r="G113" s="64"/>
      <c r="H113" s="64">
        <f t="shared" si="14"/>
        <v>17.93</v>
      </c>
      <c r="I113" s="110">
        <v>14.7</v>
      </c>
      <c r="J113" s="111">
        <v>3.23</v>
      </c>
      <c r="K113" s="63">
        <f t="shared" si="15"/>
        <v>0.58299999999999996</v>
      </c>
      <c r="L113" s="64">
        <f t="shared" si="16"/>
        <v>0.58299999999999996</v>
      </c>
      <c r="M113" s="117">
        <v>0.58299999999999996</v>
      </c>
      <c r="N113" s="64">
        <f t="shared" si="21"/>
        <v>0</v>
      </c>
      <c r="O113" s="63">
        <v>0</v>
      </c>
      <c r="P113" s="63">
        <f t="shared" si="17"/>
        <v>18.73</v>
      </c>
      <c r="Q113" s="64">
        <f t="shared" si="18"/>
        <v>3.23</v>
      </c>
      <c r="R113" s="111">
        <v>1.615</v>
      </c>
      <c r="S113" s="111">
        <v>1.615</v>
      </c>
      <c r="T113" s="64">
        <f t="shared" si="19"/>
        <v>15.500000000000002</v>
      </c>
      <c r="U113" s="112">
        <v>8.4</v>
      </c>
      <c r="V113" s="112">
        <v>1.05</v>
      </c>
      <c r="W113" s="112">
        <v>1.05</v>
      </c>
      <c r="X113" s="112">
        <v>5</v>
      </c>
      <c r="Y113" s="63">
        <f t="shared" si="13"/>
        <v>24.565000000000069</v>
      </c>
      <c r="AA113" s="65">
        <v>4</v>
      </c>
    </row>
    <row r="114" spans="1:30" x14ac:dyDescent="0.25">
      <c r="A114" s="61">
        <v>2018</v>
      </c>
      <c r="B114" s="61">
        <v>2018</v>
      </c>
      <c r="C114" s="62">
        <v>43191</v>
      </c>
      <c r="D114" s="63">
        <f t="shared" si="20"/>
        <v>24.565000000000069</v>
      </c>
      <c r="E114" s="63">
        <f t="shared" si="11"/>
        <v>0</v>
      </c>
      <c r="F114" s="64"/>
      <c r="G114" s="64"/>
      <c r="H114" s="64">
        <f t="shared" si="14"/>
        <v>17.93</v>
      </c>
      <c r="I114" s="110">
        <v>14.7</v>
      </c>
      <c r="J114" s="111">
        <v>3.23</v>
      </c>
      <c r="K114" s="63">
        <f t="shared" si="15"/>
        <v>0.58299999999999996</v>
      </c>
      <c r="L114" s="64">
        <f t="shared" si="16"/>
        <v>0.58299999999999996</v>
      </c>
      <c r="M114" s="117">
        <v>0.58299999999999996</v>
      </c>
      <c r="N114" s="64">
        <f t="shared" si="21"/>
        <v>0</v>
      </c>
      <c r="O114" s="63">
        <v>0</v>
      </c>
      <c r="P114" s="63">
        <f t="shared" si="17"/>
        <v>18.73</v>
      </c>
      <c r="Q114" s="64">
        <f t="shared" si="18"/>
        <v>3.23</v>
      </c>
      <c r="R114" s="111">
        <v>1.615</v>
      </c>
      <c r="S114" s="111">
        <v>1.615</v>
      </c>
      <c r="T114" s="64">
        <f t="shared" si="19"/>
        <v>15.500000000000002</v>
      </c>
      <c r="U114" s="112">
        <v>8.4</v>
      </c>
      <c r="V114" s="112">
        <v>1.05</v>
      </c>
      <c r="W114" s="112">
        <v>1.05</v>
      </c>
      <c r="X114" s="112">
        <v>5</v>
      </c>
      <c r="Y114" s="63">
        <f t="shared" si="13"/>
        <v>24.782000000000068</v>
      </c>
      <c r="AA114" s="65">
        <v>4</v>
      </c>
    </row>
    <row r="115" spans="1:30" x14ac:dyDescent="0.25">
      <c r="A115" s="61">
        <v>2018</v>
      </c>
      <c r="B115" s="61">
        <v>2018</v>
      </c>
      <c r="C115" s="62">
        <v>43221</v>
      </c>
      <c r="D115" s="63">
        <f t="shared" si="20"/>
        <v>24.782000000000068</v>
      </c>
      <c r="E115" s="63">
        <f t="shared" si="11"/>
        <v>0</v>
      </c>
      <c r="F115" s="64"/>
      <c r="G115" s="64"/>
      <c r="H115" s="64">
        <f t="shared" si="14"/>
        <v>17.93</v>
      </c>
      <c r="I115" s="110">
        <v>14.7</v>
      </c>
      <c r="J115" s="111">
        <v>3.23</v>
      </c>
      <c r="K115" s="63">
        <f t="shared" si="15"/>
        <v>0.58299999999999996</v>
      </c>
      <c r="L115" s="64">
        <f t="shared" si="16"/>
        <v>0.58299999999999996</v>
      </c>
      <c r="M115" s="117">
        <v>0.58299999999999996</v>
      </c>
      <c r="N115" s="64">
        <f t="shared" si="21"/>
        <v>0</v>
      </c>
      <c r="O115" s="63">
        <v>0</v>
      </c>
      <c r="P115" s="63">
        <f t="shared" si="17"/>
        <v>18.73</v>
      </c>
      <c r="Q115" s="64">
        <f t="shared" si="18"/>
        <v>3.23</v>
      </c>
      <c r="R115" s="111">
        <v>1.615</v>
      </c>
      <c r="S115" s="111">
        <v>1.615</v>
      </c>
      <c r="T115" s="64">
        <f t="shared" si="19"/>
        <v>15.500000000000002</v>
      </c>
      <c r="U115" s="112">
        <v>8.4</v>
      </c>
      <c r="V115" s="112">
        <v>1.05</v>
      </c>
      <c r="W115" s="112">
        <v>1.05</v>
      </c>
      <c r="X115" s="112">
        <v>5</v>
      </c>
      <c r="Y115" s="63">
        <f t="shared" si="13"/>
        <v>24.999000000000066</v>
      </c>
      <c r="AA115" s="65">
        <v>4</v>
      </c>
    </row>
    <row r="116" spans="1:30" x14ac:dyDescent="0.25">
      <c r="A116" s="61">
        <v>2018</v>
      </c>
      <c r="B116" s="61">
        <v>2018</v>
      </c>
      <c r="C116" s="62">
        <v>43252</v>
      </c>
      <c r="D116" s="63">
        <f t="shared" si="20"/>
        <v>24.999000000000066</v>
      </c>
      <c r="E116" s="63">
        <f t="shared" si="11"/>
        <v>0</v>
      </c>
      <c r="F116" s="64"/>
      <c r="G116" s="64"/>
      <c r="H116" s="64">
        <f t="shared" si="14"/>
        <v>17.93</v>
      </c>
      <c r="I116" s="110">
        <v>14.7</v>
      </c>
      <c r="J116" s="111">
        <v>3.23</v>
      </c>
      <c r="K116" s="63">
        <f t="shared" si="15"/>
        <v>0.58299999999999996</v>
      </c>
      <c r="L116" s="64">
        <f t="shared" si="16"/>
        <v>0.58299999999999996</v>
      </c>
      <c r="M116" s="117">
        <v>0.58299999999999996</v>
      </c>
      <c r="N116" s="64">
        <f t="shared" si="21"/>
        <v>0</v>
      </c>
      <c r="O116" s="63">
        <v>0</v>
      </c>
      <c r="P116" s="63">
        <f t="shared" si="17"/>
        <v>13.730000000000002</v>
      </c>
      <c r="Q116" s="64">
        <f t="shared" si="18"/>
        <v>3.23</v>
      </c>
      <c r="R116" s="111">
        <v>1.615</v>
      </c>
      <c r="S116" s="111">
        <v>1.615</v>
      </c>
      <c r="T116" s="64">
        <f t="shared" si="19"/>
        <v>10.500000000000002</v>
      </c>
      <c r="U116" s="112">
        <v>8.4</v>
      </c>
      <c r="V116" s="112">
        <v>1.05</v>
      </c>
      <c r="W116" s="112">
        <v>1.05</v>
      </c>
      <c r="X116" s="112">
        <v>0</v>
      </c>
      <c r="Y116" s="63">
        <f t="shared" si="13"/>
        <v>20.216000000000069</v>
      </c>
      <c r="AA116" s="65">
        <v>4</v>
      </c>
    </row>
    <row r="117" spans="1:30" x14ac:dyDescent="0.25">
      <c r="A117" s="61">
        <v>2018</v>
      </c>
      <c r="B117" s="61">
        <v>2018</v>
      </c>
      <c r="C117" s="62">
        <v>43282</v>
      </c>
      <c r="D117" s="63">
        <f t="shared" si="20"/>
        <v>20.216000000000069</v>
      </c>
      <c r="E117" s="63">
        <f t="shared" si="11"/>
        <v>0</v>
      </c>
      <c r="F117" s="64"/>
      <c r="G117" s="64"/>
      <c r="H117" s="64">
        <f t="shared" si="14"/>
        <v>17.93</v>
      </c>
      <c r="I117" s="110">
        <v>14.7</v>
      </c>
      <c r="J117" s="111">
        <v>3.23</v>
      </c>
      <c r="K117" s="63">
        <f t="shared" si="15"/>
        <v>0.58299999999999996</v>
      </c>
      <c r="L117" s="64">
        <f t="shared" si="16"/>
        <v>0.58299999999999996</v>
      </c>
      <c r="M117" s="117">
        <v>0.58299999999999996</v>
      </c>
      <c r="N117" s="64">
        <f t="shared" si="21"/>
        <v>0</v>
      </c>
      <c r="O117" s="63">
        <v>0</v>
      </c>
      <c r="P117" s="63">
        <f t="shared" si="17"/>
        <v>17.115000000000002</v>
      </c>
      <c r="Q117" s="64">
        <f t="shared" si="18"/>
        <v>1.615</v>
      </c>
      <c r="R117" s="111">
        <v>1.615</v>
      </c>
      <c r="S117" s="111">
        <v>0</v>
      </c>
      <c r="T117" s="64">
        <f t="shared" si="19"/>
        <v>15.500000000000002</v>
      </c>
      <c r="U117" s="112">
        <v>8.4</v>
      </c>
      <c r="V117" s="112">
        <v>1.05</v>
      </c>
      <c r="W117" s="112">
        <v>1.05</v>
      </c>
      <c r="X117" s="112">
        <v>5</v>
      </c>
      <c r="Y117" s="63">
        <f t="shared" si="13"/>
        <v>18.818000000000072</v>
      </c>
      <c r="AA117" s="65">
        <v>4</v>
      </c>
    </row>
    <row r="118" spans="1:30" x14ac:dyDescent="0.25">
      <c r="A118" s="61">
        <v>2018</v>
      </c>
      <c r="B118" s="61">
        <v>2018</v>
      </c>
      <c r="C118" s="62">
        <v>43313</v>
      </c>
      <c r="D118" s="63">
        <f t="shared" si="20"/>
        <v>18.818000000000072</v>
      </c>
      <c r="E118" s="63">
        <f t="shared" si="11"/>
        <v>0</v>
      </c>
      <c r="F118" s="64"/>
      <c r="G118" s="64"/>
      <c r="H118" s="64">
        <f t="shared" si="14"/>
        <v>17.93</v>
      </c>
      <c r="I118" s="110">
        <v>14.7</v>
      </c>
      <c r="J118" s="111">
        <v>3.23</v>
      </c>
      <c r="K118" s="63">
        <f t="shared" si="15"/>
        <v>0.58299999999999996</v>
      </c>
      <c r="L118" s="64">
        <f t="shared" si="16"/>
        <v>0.58299999999999996</v>
      </c>
      <c r="M118" s="117">
        <v>0.58299999999999996</v>
      </c>
      <c r="N118" s="64">
        <f t="shared" si="21"/>
        <v>0</v>
      </c>
      <c r="O118" s="63">
        <v>0</v>
      </c>
      <c r="P118" s="63">
        <f t="shared" si="17"/>
        <v>18.73</v>
      </c>
      <c r="Q118" s="64">
        <f t="shared" si="18"/>
        <v>3.23</v>
      </c>
      <c r="R118" s="111">
        <v>1.615</v>
      </c>
      <c r="S118" s="111">
        <v>1.615</v>
      </c>
      <c r="T118" s="64">
        <f t="shared" si="19"/>
        <v>15.500000000000002</v>
      </c>
      <c r="U118" s="112">
        <v>8.4</v>
      </c>
      <c r="V118" s="112">
        <v>1.05</v>
      </c>
      <c r="W118" s="112">
        <v>1.05</v>
      </c>
      <c r="X118" s="112">
        <v>5</v>
      </c>
      <c r="Y118" s="63">
        <f t="shared" si="13"/>
        <v>19.035000000000075</v>
      </c>
      <c r="AA118" s="65">
        <v>4</v>
      </c>
    </row>
    <row r="119" spans="1:30" x14ac:dyDescent="0.25">
      <c r="A119" s="61">
        <v>2018</v>
      </c>
      <c r="B119" s="61">
        <v>2018</v>
      </c>
      <c r="C119" s="62">
        <v>43344</v>
      </c>
      <c r="D119" s="63">
        <f t="shared" si="20"/>
        <v>19.035000000000075</v>
      </c>
      <c r="E119" s="63">
        <f t="shared" si="11"/>
        <v>0</v>
      </c>
      <c r="F119" s="64"/>
      <c r="G119" s="64"/>
      <c r="H119" s="64">
        <f t="shared" si="14"/>
        <v>17.93</v>
      </c>
      <c r="I119" s="110">
        <v>14.7</v>
      </c>
      <c r="J119" s="111">
        <v>3.23</v>
      </c>
      <c r="K119" s="63">
        <f t="shared" si="15"/>
        <v>0.58299999999999996</v>
      </c>
      <c r="L119" s="64">
        <f t="shared" si="16"/>
        <v>0.58299999999999996</v>
      </c>
      <c r="M119" s="117">
        <v>0.58299999999999996</v>
      </c>
      <c r="N119" s="64">
        <f t="shared" si="21"/>
        <v>0</v>
      </c>
      <c r="O119" s="63">
        <v>0</v>
      </c>
      <c r="P119" s="63">
        <f t="shared" si="17"/>
        <v>18.73</v>
      </c>
      <c r="Q119" s="64">
        <f t="shared" si="18"/>
        <v>3.23</v>
      </c>
      <c r="R119" s="111">
        <v>1.615</v>
      </c>
      <c r="S119" s="111">
        <v>1.615</v>
      </c>
      <c r="T119" s="64">
        <f t="shared" si="19"/>
        <v>15.500000000000002</v>
      </c>
      <c r="U119" s="112">
        <v>8.4</v>
      </c>
      <c r="V119" s="112">
        <v>1.05</v>
      </c>
      <c r="W119" s="112">
        <v>1.05</v>
      </c>
      <c r="X119" s="112">
        <v>5</v>
      </c>
      <c r="Y119" s="63">
        <f t="shared" si="13"/>
        <v>19.252000000000077</v>
      </c>
      <c r="AA119" s="65">
        <v>4</v>
      </c>
    </row>
    <row r="120" spans="1:30" x14ac:dyDescent="0.25">
      <c r="A120" s="61">
        <v>2018</v>
      </c>
      <c r="B120" s="61">
        <v>2018</v>
      </c>
      <c r="C120" s="62">
        <v>43374</v>
      </c>
      <c r="D120" s="63">
        <f t="shared" si="20"/>
        <v>19.252000000000077</v>
      </c>
      <c r="E120" s="63">
        <f t="shared" si="11"/>
        <v>0</v>
      </c>
      <c r="F120" s="64"/>
      <c r="H120" s="64">
        <f t="shared" si="14"/>
        <v>17.93</v>
      </c>
      <c r="I120" s="110">
        <v>14.7</v>
      </c>
      <c r="J120" s="111">
        <v>3.23</v>
      </c>
      <c r="K120" s="63">
        <f t="shared" si="15"/>
        <v>0.58299999999999996</v>
      </c>
      <c r="L120" s="64">
        <f t="shared" si="16"/>
        <v>0.58299999999999996</v>
      </c>
      <c r="M120" s="117">
        <v>0.58299999999999996</v>
      </c>
      <c r="N120" s="64">
        <f t="shared" si="21"/>
        <v>0</v>
      </c>
      <c r="O120" s="63">
        <v>0</v>
      </c>
      <c r="P120" s="63">
        <f t="shared" si="17"/>
        <v>18.73</v>
      </c>
      <c r="Q120" s="64">
        <f t="shared" si="18"/>
        <v>3.23</v>
      </c>
      <c r="R120" s="111">
        <v>1.615</v>
      </c>
      <c r="S120" s="111">
        <v>1.615</v>
      </c>
      <c r="T120" s="64">
        <f t="shared" si="19"/>
        <v>15.500000000000002</v>
      </c>
      <c r="U120" s="112">
        <v>8.4</v>
      </c>
      <c r="V120" s="112">
        <v>1.05</v>
      </c>
      <c r="W120" s="112">
        <v>1.05</v>
      </c>
      <c r="X120" s="112">
        <v>5</v>
      </c>
      <c r="Y120" s="63">
        <f t="shared" si="13"/>
        <v>19.469000000000079</v>
      </c>
      <c r="AA120" s="65">
        <v>4</v>
      </c>
    </row>
    <row r="121" spans="1:30" x14ac:dyDescent="0.25">
      <c r="A121" s="61">
        <v>2018</v>
      </c>
      <c r="B121" s="61">
        <v>2018</v>
      </c>
      <c r="C121" s="62">
        <v>43405</v>
      </c>
      <c r="D121" s="63">
        <f t="shared" si="20"/>
        <v>19.469000000000079</v>
      </c>
      <c r="E121" s="63">
        <f t="shared" si="11"/>
        <v>0</v>
      </c>
      <c r="F121" s="64"/>
      <c r="H121" s="64">
        <f t="shared" si="14"/>
        <v>17.93</v>
      </c>
      <c r="I121" s="110">
        <v>14.7</v>
      </c>
      <c r="J121" s="111">
        <v>3.23</v>
      </c>
      <c r="K121" s="63">
        <f t="shared" si="15"/>
        <v>0.58299999999999996</v>
      </c>
      <c r="L121" s="64">
        <f t="shared" si="16"/>
        <v>0.58299999999999996</v>
      </c>
      <c r="M121" s="117">
        <v>0.58299999999999996</v>
      </c>
      <c r="N121" s="64">
        <f t="shared" si="21"/>
        <v>0</v>
      </c>
      <c r="O121" s="63">
        <v>0</v>
      </c>
      <c r="P121" s="63">
        <f t="shared" si="17"/>
        <v>18.73</v>
      </c>
      <c r="Q121" s="64">
        <f t="shared" si="18"/>
        <v>3.23</v>
      </c>
      <c r="R121" s="111">
        <v>1.615</v>
      </c>
      <c r="S121" s="111">
        <v>1.615</v>
      </c>
      <c r="T121" s="64">
        <f t="shared" si="19"/>
        <v>15.500000000000002</v>
      </c>
      <c r="U121" s="112">
        <v>8.4</v>
      </c>
      <c r="V121" s="112">
        <v>1.05</v>
      </c>
      <c r="W121" s="112">
        <v>1.05</v>
      </c>
      <c r="X121" s="112">
        <v>5</v>
      </c>
      <c r="Y121" s="63">
        <f t="shared" si="13"/>
        <v>19.686000000000082</v>
      </c>
      <c r="AA121" s="65">
        <v>4</v>
      </c>
    </row>
    <row r="122" spans="1:30" s="71" customFormat="1" x14ac:dyDescent="0.25">
      <c r="A122" s="67">
        <v>2018</v>
      </c>
      <c r="B122" s="67">
        <v>2018</v>
      </c>
      <c r="C122" s="68">
        <v>43435</v>
      </c>
      <c r="D122" s="69">
        <f t="shared" si="20"/>
        <v>19.686000000000082</v>
      </c>
      <c r="E122" s="69">
        <f t="shared" si="11"/>
        <v>0</v>
      </c>
      <c r="F122" s="70"/>
      <c r="G122" s="69"/>
      <c r="H122" s="70">
        <f t="shared" si="14"/>
        <v>17.93</v>
      </c>
      <c r="I122" s="110">
        <v>14.7</v>
      </c>
      <c r="J122" s="111">
        <v>3.23</v>
      </c>
      <c r="K122" s="63">
        <f t="shared" si="15"/>
        <v>0.58299999999999996</v>
      </c>
      <c r="L122" s="64">
        <f t="shared" si="16"/>
        <v>0.58299999999999996</v>
      </c>
      <c r="M122" s="117">
        <v>0.58299999999999996</v>
      </c>
      <c r="N122" s="70">
        <f t="shared" si="21"/>
        <v>0</v>
      </c>
      <c r="O122" s="63">
        <v>0</v>
      </c>
      <c r="P122" s="63">
        <f t="shared" si="17"/>
        <v>18.78</v>
      </c>
      <c r="Q122" s="64">
        <f t="shared" si="18"/>
        <v>3.23</v>
      </c>
      <c r="R122" s="111">
        <v>1.615</v>
      </c>
      <c r="S122" s="111">
        <v>1.615</v>
      </c>
      <c r="T122" s="64">
        <f t="shared" si="19"/>
        <v>15.55</v>
      </c>
      <c r="U122" s="112">
        <v>8.4</v>
      </c>
      <c r="V122" s="112">
        <v>1.05</v>
      </c>
      <c r="W122" s="112">
        <v>1.1000000000000001</v>
      </c>
      <c r="X122" s="112">
        <v>5</v>
      </c>
      <c r="Y122" s="69">
        <f t="shared" si="13"/>
        <v>19.953000000000085</v>
      </c>
      <c r="Z122" s="65"/>
      <c r="AA122" s="65">
        <v>4</v>
      </c>
      <c r="AB122" s="65"/>
      <c r="AD122" s="66"/>
    </row>
    <row r="123" spans="1:30" x14ac:dyDescent="0.25">
      <c r="A123" s="61">
        <v>2019</v>
      </c>
      <c r="B123" s="61">
        <v>2019</v>
      </c>
      <c r="C123" s="62">
        <v>43466</v>
      </c>
      <c r="D123" s="63">
        <f t="shared" si="20"/>
        <v>19.953000000000085</v>
      </c>
      <c r="E123" s="63">
        <f t="shared" si="11"/>
        <v>0</v>
      </c>
      <c r="F123" s="64"/>
      <c r="H123" s="64">
        <f t="shared" si="14"/>
        <v>18.718299999999999</v>
      </c>
      <c r="I123" s="110">
        <v>15.208299999999999</v>
      </c>
      <c r="J123" s="111">
        <v>3.51</v>
      </c>
      <c r="K123" s="63">
        <f t="shared" si="15"/>
        <v>0.2</v>
      </c>
      <c r="L123" s="64">
        <f t="shared" si="16"/>
        <v>0.2</v>
      </c>
      <c r="M123" s="117">
        <v>0.2</v>
      </c>
      <c r="N123" s="64">
        <f t="shared" si="21"/>
        <v>0</v>
      </c>
      <c r="O123" s="63">
        <v>0</v>
      </c>
      <c r="P123" s="63">
        <f t="shared" si="17"/>
        <v>19.509999999999998</v>
      </c>
      <c r="Q123" s="64">
        <f t="shared" si="18"/>
        <v>3.51</v>
      </c>
      <c r="R123" s="111">
        <v>1.7549999999999999</v>
      </c>
      <c r="S123" s="111">
        <v>1.7549999999999999</v>
      </c>
      <c r="T123" s="64">
        <f t="shared" si="19"/>
        <v>16</v>
      </c>
      <c r="U123" s="112">
        <v>8.8000000000000007</v>
      </c>
      <c r="V123" s="112">
        <v>1.1000000000000001</v>
      </c>
      <c r="W123" s="112">
        <v>1.1000000000000001</v>
      </c>
      <c r="X123" s="112">
        <v>5</v>
      </c>
      <c r="Y123" s="63">
        <f t="shared" si="13"/>
        <v>20.544700000000084</v>
      </c>
      <c r="AA123" s="65">
        <v>4</v>
      </c>
    </row>
    <row r="124" spans="1:30" x14ac:dyDescent="0.25">
      <c r="A124" s="61">
        <v>2019</v>
      </c>
      <c r="B124" s="61">
        <v>2019</v>
      </c>
      <c r="C124" s="62">
        <v>43497</v>
      </c>
      <c r="D124" s="63">
        <f t="shared" si="20"/>
        <v>20.544700000000084</v>
      </c>
      <c r="E124" s="63">
        <f t="shared" si="11"/>
        <v>0</v>
      </c>
      <c r="F124" s="64"/>
      <c r="H124" s="64">
        <f t="shared" si="14"/>
        <v>18.718299999999999</v>
      </c>
      <c r="I124" s="110">
        <v>15.208299999999999</v>
      </c>
      <c r="J124" s="111">
        <v>3.51</v>
      </c>
      <c r="K124" s="63">
        <f t="shared" si="15"/>
        <v>0.2</v>
      </c>
      <c r="L124" s="64">
        <f t="shared" si="16"/>
        <v>0.2</v>
      </c>
      <c r="M124" s="117">
        <v>0.2</v>
      </c>
      <c r="N124" s="64">
        <f t="shared" si="21"/>
        <v>0</v>
      </c>
      <c r="O124" s="63">
        <v>0</v>
      </c>
      <c r="P124" s="63">
        <f t="shared" si="17"/>
        <v>19.509999999999998</v>
      </c>
      <c r="Q124" s="64">
        <f t="shared" si="18"/>
        <v>3.51</v>
      </c>
      <c r="R124" s="111">
        <v>1.7549999999999999</v>
      </c>
      <c r="S124" s="111">
        <v>1.7549999999999999</v>
      </c>
      <c r="T124" s="64">
        <f t="shared" si="19"/>
        <v>16</v>
      </c>
      <c r="U124" s="112">
        <v>8.8000000000000007</v>
      </c>
      <c r="V124" s="112">
        <v>1.1000000000000001</v>
      </c>
      <c r="W124" s="112">
        <v>1.1000000000000001</v>
      </c>
      <c r="X124" s="112">
        <v>5</v>
      </c>
      <c r="Y124" s="63">
        <f t="shared" si="13"/>
        <v>21.136400000000084</v>
      </c>
      <c r="AA124" s="65">
        <v>5</v>
      </c>
    </row>
    <row r="125" spans="1:30" x14ac:dyDescent="0.25">
      <c r="A125" s="61">
        <v>2019</v>
      </c>
      <c r="B125" s="61">
        <v>2019</v>
      </c>
      <c r="C125" s="62">
        <v>43525</v>
      </c>
      <c r="D125" s="63">
        <f t="shared" si="20"/>
        <v>21.136400000000084</v>
      </c>
      <c r="E125" s="63">
        <f t="shared" si="11"/>
        <v>0</v>
      </c>
      <c r="F125" s="64"/>
      <c r="H125" s="64">
        <f t="shared" si="14"/>
        <v>18.718299999999999</v>
      </c>
      <c r="I125" s="110">
        <v>15.208299999999999</v>
      </c>
      <c r="J125" s="111">
        <v>3.51</v>
      </c>
      <c r="K125" s="63">
        <f t="shared" si="15"/>
        <v>0.2</v>
      </c>
      <c r="L125" s="64">
        <f t="shared" si="16"/>
        <v>0.2</v>
      </c>
      <c r="M125" s="117">
        <v>0.2</v>
      </c>
      <c r="N125" s="64">
        <f t="shared" si="21"/>
        <v>0</v>
      </c>
      <c r="O125" s="63">
        <v>0</v>
      </c>
      <c r="P125" s="63">
        <f t="shared" si="17"/>
        <v>19.509999999999998</v>
      </c>
      <c r="Q125" s="64">
        <f t="shared" si="18"/>
        <v>3.51</v>
      </c>
      <c r="R125" s="111">
        <v>1.7549999999999999</v>
      </c>
      <c r="S125" s="111">
        <v>1.7549999999999999</v>
      </c>
      <c r="T125" s="64">
        <f t="shared" si="19"/>
        <v>16</v>
      </c>
      <c r="U125" s="112">
        <v>8.8000000000000007</v>
      </c>
      <c r="V125" s="112">
        <v>1.1000000000000001</v>
      </c>
      <c r="W125" s="112">
        <v>1.1000000000000001</v>
      </c>
      <c r="X125" s="112">
        <v>5</v>
      </c>
      <c r="Y125" s="63">
        <f t="shared" si="13"/>
        <v>21.728100000000083</v>
      </c>
      <c r="AA125" s="65">
        <v>5</v>
      </c>
    </row>
    <row r="126" spans="1:30" x14ac:dyDescent="0.25">
      <c r="A126" s="61">
        <v>2019</v>
      </c>
      <c r="B126" s="61">
        <v>2019</v>
      </c>
      <c r="C126" s="62">
        <v>43556</v>
      </c>
      <c r="D126" s="63">
        <f t="shared" si="20"/>
        <v>21.728100000000083</v>
      </c>
      <c r="E126" s="63">
        <f t="shared" si="11"/>
        <v>0</v>
      </c>
      <c r="F126" s="64"/>
      <c r="H126" s="64">
        <f t="shared" si="14"/>
        <v>18.718299999999999</v>
      </c>
      <c r="I126" s="110">
        <v>15.208299999999999</v>
      </c>
      <c r="J126" s="111">
        <v>3.51</v>
      </c>
      <c r="K126" s="63">
        <f t="shared" si="15"/>
        <v>0.2</v>
      </c>
      <c r="L126" s="64">
        <f t="shared" si="16"/>
        <v>0.2</v>
      </c>
      <c r="M126" s="117">
        <v>0.2</v>
      </c>
      <c r="N126" s="64">
        <f t="shared" si="21"/>
        <v>0</v>
      </c>
      <c r="O126" s="63">
        <v>0</v>
      </c>
      <c r="P126" s="63">
        <f t="shared" si="17"/>
        <v>20.754999999999999</v>
      </c>
      <c r="Q126" s="64">
        <f t="shared" si="18"/>
        <v>4.7549999999999999</v>
      </c>
      <c r="R126" s="111">
        <v>3</v>
      </c>
      <c r="S126" s="111">
        <v>1.7549999999999999</v>
      </c>
      <c r="T126" s="64">
        <f t="shared" si="19"/>
        <v>16</v>
      </c>
      <c r="U126" s="112">
        <v>8.8000000000000007</v>
      </c>
      <c r="V126" s="112">
        <v>1.1000000000000001</v>
      </c>
      <c r="W126" s="112">
        <v>1.1000000000000001</v>
      </c>
      <c r="X126" s="112">
        <v>5</v>
      </c>
      <c r="Y126" s="63">
        <f t="shared" si="13"/>
        <v>23.564800000000083</v>
      </c>
      <c r="AA126" s="65">
        <v>5</v>
      </c>
    </row>
    <row r="127" spans="1:30" x14ac:dyDescent="0.25">
      <c r="A127" s="61">
        <v>2019</v>
      </c>
      <c r="B127" s="61">
        <v>2019</v>
      </c>
      <c r="C127" s="62">
        <v>43586</v>
      </c>
      <c r="D127" s="63">
        <f t="shared" si="20"/>
        <v>23.564800000000083</v>
      </c>
      <c r="E127" s="63">
        <f t="shared" si="11"/>
        <v>0</v>
      </c>
      <c r="F127" s="64"/>
      <c r="H127" s="64">
        <f t="shared" si="14"/>
        <v>18.718299999999999</v>
      </c>
      <c r="I127" s="110">
        <v>15.208299999999999</v>
      </c>
      <c r="J127" s="111">
        <v>3.51</v>
      </c>
      <c r="K127" s="63">
        <f t="shared" si="15"/>
        <v>0.2</v>
      </c>
      <c r="L127" s="64">
        <f t="shared" si="16"/>
        <v>0.2</v>
      </c>
      <c r="M127" s="117">
        <v>0.2</v>
      </c>
      <c r="N127" s="64">
        <f t="shared" si="21"/>
        <v>0</v>
      </c>
      <c r="O127" s="63">
        <v>0</v>
      </c>
      <c r="P127" s="63">
        <f t="shared" si="17"/>
        <v>17.754999999999999</v>
      </c>
      <c r="Q127" s="64">
        <f t="shared" si="18"/>
        <v>1.7549999999999999</v>
      </c>
      <c r="R127" s="111">
        <v>1.7549999999999999</v>
      </c>
      <c r="S127" s="111">
        <v>0</v>
      </c>
      <c r="T127" s="64">
        <f t="shared" si="19"/>
        <v>16</v>
      </c>
      <c r="U127" s="112">
        <v>8.8000000000000007</v>
      </c>
      <c r="V127" s="112">
        <v>1.1000000000000001</v>
      </c>
      <c r="W127" s="112">
        <v>1.1000000000000001</v>
      </c>
      <c r="X127" s="112">
        <v>5</v>
      </c>
      <c r="Y127" s="63">
        <f t="shared" si="13"/>
        <v>22.401500000000084</v>
      </c>
      <c r="AA127" s="65">
        <v>5</v>
      </c>
    </row>
    <row r="128" spans="1:30" x14ac:dyDescent="0.25">
      <c r="A128" s="61">
        <v>2019</v>
      </c>
      <c r="B128" s="61">
        <v>2019</v>
      </c>
      <c r="C128" s="62">
        <v>43617</v>
      </c>
      <c r="D128" s="63">
        <f t="shared" si="20"/>
        <v>22.401500000000084</v>
      </c>
      <c r="E128" s="63">
        <f t="shared" si="11"/>
        <v>0</v>
      </c>
      <c r="F128" s="64"/>
      <c r="H128" s="64">
        <f t="shared" si="14"/>
        <v>18.718299999999999</v>
      </c>
      <c r="I128" s="110">
        <v>15.208299999999999</v>
      </c>
      <c r="J128" s="111">
        <v>3.51</v>
      </c>
      <c r="K128" s="63">
        <f t="shared" si="15"/>
        <v>0.2</v>
      </c>
      <c r="L128" s="64">
        <f t="shared" si="16"/>
        <v>0.2</v>
      </c>
      <c r="M128" s="117">
        <v>0.2</v>
      </c>
      <c r="N128" s="64">
        <f t="shared" si="21"/>
        <v>0</v>
      </c>
      <c r="O128" s="63">
        <v>0</v>
      </c>
      <c r="P128" s="63">
        <f t="shared" si="17"/>
        <v>17.754999999999999</v>
      </c>
      <c r="Q128" s="64">
        <f t="shared" si="18"/>
        <v>1.7549999999999999</v>
      </c>
      <c r="R128" s="111">
        <v>1.7549999999999999</v>
      </c>
      <c r="S128" s="111">
        <v>0</v>
      </c>
      <c r="T128" s="64">
        <f t="shared" si="19"/>
        <v>16</v>
      </c>
      <c r="U128" s="112">
        <v>8.8000000000000007</v>
      </c>
      <c r="V128" s="112">
        <v>1.1000000000000001</v>
      </c>
      <c r="W128" s="112">
        <v>1.1000000000000001</v>
      </c>
      <c r="X128" s="112">
        <v>5</v>
      </c>
      <c r="Y128" s="63">
        <f t="shared" si="13"/>
        <v>21.238200000000084</v>
      </c>
      <c r="AA128" s="65">
        <v>5</v>
      </c>
    </row>
    <row r="129" spans="1:30" x14ac:dyDescent="0.25">
      <c r="A129" s="61">
        <v>2019</v>
      </c>
      <c r="B129" s="61">
        <v>2019</v>
      </c>
      <c r="C129" s="62">
        <v>43647</v>
      </c>
      <c r="D129" s="63">
        <f t="shared" si="20"/>
        <v>21.238200000000084</v>
      </c>
      <c r="E129" s="63">
        <f t="shared" si="11"/>
        <v>0</v>
      </c>
      <c r="F129" s="64"/>
      <c r="H129" s="64">
        <f t="shared" si="14"/>
        <v>18.718299999999999</v>
      </c>
      <c r="I129" s="110">
        <v>15.208299999999999</v>
      </c>
      <c r="J129" s="111">
        <v>3.51</v>
      </c>
      <c r="K129" s="63">
        <f t="shared" si="15"/>
        <v>0.2</v>
      </c>
      <c r="L129" s="64">
        <f t="shared" si="16"/>
        <v>0.2</v>
      </c>
      <c r="M129" s="117">
        <v>0.2</v>
      </c>
      <c r="N129" s="64">
        <f t="shared" si="21"/>
        <v>0</v>
      </c>
      <c r="O129" s="63">
        <v>0</v>
      </c>
      <c r="P129" s="63">
        <f t="shared" si="17"/>
        <v>24</v>
      </c>
      <c r="Q129" s="64">
        <f t="shared" si="18"/>
        <v>5</v>
      </c>
      <c r="R129" s="111">
        <v>5</v>
      </c>
      <c r="S129" s="111">
        <v>0</v>
      </c>
      <c r="T129" s="64">
        <f t="shared" si="19"/>
        <v>19</v>
      </c>
      <c r="U129" s="112">
        <v>8.8000000000000007</v>
      </c>
      <c r="V129" s="112">
        <v>1.1000000000000001</v>
      </c>
      <c r="W129" s="112">
        <v>1.1000000000000001</v>
      </c>
      <c r="X129" s="112">
        <v>8</v>
      </c>
      <c r="Y129" s="63">
        <f t="shared" si="13"/>
        <v>26.319900000000086</v>
      </c>
      <c r="AA129" s="65">
        <v>5</v>
      </c>
    </row>
    <row r="130" spans="1:30" x14ac:dyDescent="0.25">
      <c r="A130" s="61">
        <v>2019</v>
      </c>
      <c r="B130" s="61">
        <v>2019</v>
      </c>
      <c r="C130" s="62">
        <v>43678</v>
      </c>
      <c r="D130" s="63">
        <f t="shared" si="20"/>
        <v>26.319900000000086</v>
      </c>
      <c r="E130" s="63">
        <f t="shared" si="11"/>
        <v>0</v>
      </c>
      <c r="F130" s="64"/>
      <c r="H130" s="64">
        <f t="shared" si="14"/>
        <v>18.718299999999999</v>
      </c>
      <c r="I130" s="110">
        <v>15.208299999999999</v>
      </c>
      <c r="J130" s="111">
        <v>3.51</v>
      </c>
      <c r="K130" s="63">
        <f t="shared" si="15"/>
        <v>0.2</v>
      </c>
      <c r="L130" s="64">
        <f t="shared" si="16"/>
        <v>0.2</v>
      </c>
      <c r="M130" s="117">
        <v>0.2</v>
      </c>
      <c r="N130" s="64">
        <f t="shared" si="21"/>
        <v>0</v>
      </c>
      <c r="O130" s="63">
        <v>0</v>
      </c>
      <c r="P130" s="63">
        <f t="shared" si="17"/>
        <v>22.509999999999998</v>
      </c>
      <c r="Q130" s="64">
        <f t="shared" si="18"/>
        <v>3.51</v>
      </c>
      <c r="R130" s="111">
        <v>1.7549999999999999</v>
      </c>
      <c r="S130" s="111">
        <v>1.7549999999999999</v>
      </c>
      <c r="T130" s="64">
        <f t="shared" si="19"/>
        <v>19</v>
      </c>
      <c r="U130" s="112">
        <v>8.8000000000000007</v>
      </c>
      <c r="V130" s="112">
        <v>1.1000000000000001</v>
      </c>
      <c r="W130" s="112">
        <v>1.1000000000000001</v>
      </c>
      <c r="X130" s="112">
        <v>8</v>
      </c>
      <c r="Y130" s="63">
        <f t="shared" si="13"/>
        <v>29.911600000000085</v>
      </c>
      <c r="AA130" s="65">
        <v>5</v>
      </c>
    </row>
    <row r="131" spans="1:30" x14ac:dyDescent="0.25">
      <c r="A131" s="61">
        <v>2019</v>
      </c>
      <c r="B131" s="61">
        <v>2019</v>
      </c>
      <c r="C131" s="62">
        <v>43709</v>
      </c>
      <c r="D131" s="63">
        <f t="shared" si="20"/>
        <v>29.911600000000085</v>
      </c>
      <c r="E131" s="63">
        <f t="shared" ref="E131:E161" si="22">SUM(F131:G131)</f>
        <v>0</v>
      </c>
      <c r="F131" s="64"/>
      <c r="H131" s="64">
        <f t="shared" si="14"/>
        <v>18.718299999999999</v>
      </c>
      <c r="I131" s="110">
        <v>15.208299999999999</v>
      </c>
      <c r="J131" s="111">
        <v>3.51</v>
      </c>
      <c r="K131" s="63">
        <f t="shared" si="15"/>
        <v>0.2</v>
      </c>
      <c r="L131" s="64">
        <f t="shared" si="16"/>
        <v>0.2</v>
      </c>
      <c r="M131" s="117">
        <v>0.2</v>
      </c>
      <c r="N131" s="64">
        <f t="shared" ref="N131:N162" si="23">SUM(O131:O131)</f>
        <v>0</v>
      </c>
      <c r="O131" s="63">
        <v>0</v>
      </c>
      <c r="P131" s="63">
        <f t="shared" si="17"/>
        <v>15.51</v>
      </c>
      <c r="Q131" s="64">
        <f t="shared" si="18"/>
        <v>3.51</v>
      </c>
      <c r="R131" s="111">
        <v>1.7549999999999999</v>
      </c>
      <c r="S131" s="111">
        <v>1.7549999999999999</v>
      </c>
      <c r="T131" s="64">
        <f t="shared" si="19"/>
        <v>12</v>
      </c>
      <c r="U131" s="112">
        <v>4.8</v>
      </c>
      <c r="V131" s="112">
        <v>1.1000000000000001</v>
      </c>
      <c r="W131" s="112">
        <v>1.1000000000000001</v>
      </c>
      <c r="X131" s="112">
        <v>5</v>
      </c>
      <c r="Y131" s="63">
        <f t="shared" ref="Y131:Y194" si="24">D131+E131-H131-K131+P131</f>
        <v>26.503300000000088</v>
      </c>
      <c r="AA131" s="65">
        <v>5</v>
      </c>
    </row>
    <row r="132" spans="1:30" x14ac:dyDescent="0.25">
      <c r="A132" s="61">
        <v>2019</v>
      </c>
      <c r="B132" s="61">
        <v>2019</v>
      </c>
      <c r="C132" s="62">
        <v>43739</v>
      </c>
      <c r="D132" s="63">
        <f t="shared" si="20"/>
        <v>26.503300000000088</v>
      </c>
      <c r="E132" s="63">
        <f t="shared" si="22"/>
        <v>0</v>
      </c>
      <c r="F132" s="64"/>
      <c r="H132" s="64">
        <f t="shared" ref="H132:H194" si="25">SUM(I132:J132)</f>
        <v>18.718299999999999</v>
      </c>
      <c r="I132" s="110">
        <v>15.208299999999999</v>
      </c>
      <c r="J132" s="111">
        <v>3.51</v>
      </c>
      <c r="K132" s="63">
        <f t="shared" ref="K132:K195" si="26">L132+N132</f>
        <v>0.2</v>
      </c>
      <c r="L132" s="64">
        <f t="shared" ref="L132:L194" si="27">M132</f>
        <v>0.2</v>
      </c>
      <c r="M132" s="117">
        <v>0.2</v>
      </c>
      <c r="N132" s="64">
        <f t="shared" si="23"/>
        <v>0</v>
      </c>
      <c r="O132" s="63">
        <v>0</v>
      </c>
      <c r="P132" s="63">
        <f t="shared" ref="P132:P195" si="28">Q132+T132</f>
        <v>19.509999999999998</v>
      </c>
      <c r="Q132" s="64">
        <f t="shared" ref="Q132:Q194" si="29">SUM(R132:S132)</f>
        <v>3.51</v>
      </c>
      <c r="R132" s="111">
        <v>1.7549999999999999</v>
      </c>
      <c r="S132" s="111">
        <v>1.7549999999999999</v>
      </c>
      <c r="T132" s="64">
        <f t="shared" ref="T132:T194" si="30">SUM(U132:X132)</f>
        <v>16</v>
      </c>
      <c r="U132" s="112">
        <v>8.8000000000000007</v>
      </c>
      <c r="V132" s="112">
        <v>1.1000000000000001</v>
      </c>
      <c r="W132" s="112">
        <v>1.1000000000000001</v>
      </c>
      <c r="X132" s="112">
        <v>5</v>
      </c>
      <c r="Y132" s="63">
        <f t="shared" si="24"/>
        <v>27.095000000000088</v>
      </c>
      <c r="AA132" s="65">
        <v>5</v>
      </c>
    </row>
    <row r="133" spans="1:30" x14ac:dyDescent="0.25">
      <c r="A133" s="61">
        <v>2019</v>
      </c>
      <c r="B133" s="61">
        <v>2019</v>
      </c>
      <c r="C133" s="62">
        <v>43770</v>
      </c>
      <c r="D133" s="63">
        <f t="shared" ref="D133:D196" si="31">Y132</f>
        <v>27.095000000000088</v>
      </c>
      <c r="E133" s="63">
        <f t="shared" si="22"/>
        <v>0</v>
      </c>
      <c r="F133" s="64"/>
      <c r="H133" s="64">
        <f t="shared" si="25"/>
        <v>18.718299999999999</v>
      </c>
      <c r="I133" s="110">
        <v>15.208299999999999</v>
      </c>
      <c r="J133" s="111">
        <v>3.51</v>
      </c>
      <c r="K133" s="63">
        <f t="shared" si="26"/>
        <v>0.2</v>
      </c>
      <c r="L133" s="64">
        <f t="shared" si="27"/>
        <v>0.2</v>
      </c>
      <c r="M133" s="117">
        <v>0.2</v>
      </c>
      <c r="N133" s="64">
        <f t="shared" si="23"/>
        <v>0</v>
      </c>
      <c r="O133" s="63">
        <v>0</v>
      </c>
      <c r="P133" s="63">
        <f t="shared" si="28"/>
        <v>22</v>
      </c>
      <c r="Q133" s="64">
        <f t="shared" si="29"/>
        <v>6</v>
      </c>
      <c r="R133" s="111">
        <v>6</v>
      </c>
      <c r="S133" s="111">
        <v>0</v>
      </c>
      <c r="T133" s="64">
        <f t="shared" si="30"/>
        <v>16</v>
      </c>
      <c r="U133" s="112">
        <v>8.8000000000000007</v>
      </c>
      <c r="V133" s="112">
        <v>1.1000000000000001</v>
      </c>
      <c r="W133" s="112">
        <v>1.1000000000000001</v>
      </c>
      <c r="X133" s="112">
        <v>5</v>
      </c>
      <c r="Y133" s="63">
        <f t="shared" si="24"/>
        <v>30.176700000000089</v>
      </c>
      <c r="AA133" s="65">
        <v>5</v>
      </c>
    </row>
    <row r="134" spans="1:30" s="71" customFormat="1" x14ac:dyDescent="0.25">
      <c r="A134" s="67">
        <v>2019</v>
      </c>
      <c r="B134" s="67">
        <v>2019</v>
      </c>
      <c r="C134" s="68">
        <v>43800</v>
      </c>
      <c r="D134" s="69">
        <f t="shared" si="31"/>
        <v>30.176700000000089</v>
      </c>
      <c r="E134" s="69">
        <f t="shared" si="22"/>
        <v>0</v>
      </c>
      <c r="F134" s="70"/>
      <c r="G134" s="69"/>
      <c r="H134" s="70">
        <f t="shared" si="25"/>
        <v>18.718299999999999</v>
      </c>
      <c r="I134" s="110">
        <v>15.208299999999999</v>
      </c>
      <c r="J134" s="111">
        <v>3.51</v>
      </c>
      <c r="K134" s="63">
        <f t="shared" si="26"/>
        <v>0.2</v>
      </c>
      <c r="L134" s="64">
        <f t="shared" si="27"/>
        <v>0.2</v>
      </c>
      <c r="M134" s="117">
        <v>0.2</v>
      </c>
      <c r="N134" s="70">
        <f t="shared" si="23"/>
        <v>0</v>
      </c>
      <c r="O134" s="63">
        <v>0</v>
      </c>
      <c r="P134" s="63">
        <f t="shared" si="28"/>
        <v>19.54</v>
      </c>
      <c r="Q134" s="64">
        <f t="shared" si="29"/>
        <v>3.51</v>
      </c>
      <c r="R134" s="111">
        <v>1.7549999999999999</v>
      </c>
      <c r="S134" s="111">
        <v>1.7549999999999999</v>
      </c>
      <c r="T134" s="64">
        <f t="shared" si="30"/>
        <v>16.03</v>
      </c>
      <c r="U134" s="112">
        <v>8.8000000000000007</v>
      </c>
      <c r="V134" s="112">
        <v>1.1000000000000001</v>
      </c>
      <c r="W134" s="112">
        <v>1.1300000000000001</v>
      </c>
      <c r="X134" s="112">
        <v>5</v>
      </c>
      <c r="Y134" s="69">
        <f t="shared" si="24"/>
        <v>30.79840000000009</v>
      </c>
      <c r="Z134" s="65"/>
      <c r="AA134" s="65">
        <v>5</v>
      </c>
      <c r="AB134" s="65"/>
      <c r="AD134" s="66"/>
    </row>
    <row r="135" spans="1:30" x14ac:dyDescent="0.25">
      <c r="A135" s="61">
        <v>2020</v>
      </c>
      <c r="B135" s="61">
        <v>2020</v>
      </c>
      <c r="C135" s="62">
        <v>43831</v>
      </c>
      <c r="D135" s="63">
        <f t="shared" si="31"/>
        <v>30.79840000000009</v>
      </c>
      <c r="E135" s="63">
        <f t="shared" si="22"/>
        <v>0</v>
      </c>
      <c r="F135" s="64"/>
      <c r="H135" s="64">
        <f t="shared" si="25"/>
        <v>19.43</v>
      </c>
      <c r="I135" s="110">
        <v>15.7</v>
      </c>
      <c r="J135" s="111">
        <v>3.73</v>
      </c>
      <c r="K135" s="63">
        <f t="shared" si="26"/>
        <v>0.2</v>
      </c>
      <c r="L135" s="64">
        <f t="shared" si="27"/>
        <v>0.2</v>
      </c>
      <c r="M135" s="117">
        <v>0.2</v>
      </c>
      <c r="N135" s="64">
        <f t="shared" si="23"/>
        <v>0</v>
      </c>
      <c r="O135" s="63">
        <v>0</v>
      </c>
      <c r="P135" s="63">
        <f t="shared" si="28"/>
        <v>17.667899999999999</v>
      </c>
      <c r="Q135" s="64">
        <f t="shared" si="29"/>
        <v>1.865</v>
      </c>
      <c r="R135" s="111">
        <v>1.865</v>
      </c>
      <c r="S135" s="111">
        <v>0</v>
      </c>
      <c r="T135" s="64">
        <f t="shared" si="30"/>
        <v>15.802900000000001</v>
      </c>
      <c r="U135" s="112">
        <v>3.0832999999999999</v>
      </c>
      <c r="V135" s="112">
        <v>0.25</v>
      </c>
      <c r="W135" s="112">
        <v>2.5529999999999999</v>
      </c>
      <c r="X135" s="112">
        <v>9.9166000000000007</v>
      </c>
      <c r="Y135" s="63">
        <f t="shared" si="24"/>
        <v>28.83630000000009</v>
      </c>
      <c r="AA135" s="65">
        <v>5</v>
      </c>
    </row>
    <row r="136" spans="1:30" x14ac:dyDescent="0.25">
      <c r="A136" s="61">
        <v>2020</v>
      </c>
      <c r="B136" s="61">
        <v>2020</v>
      </c>
      <c r="C136" s="62">
        <v>43862</v>
      </c>
      <c r="D136" s="63">
        <f t="shared" si="31"/>
        <v>28.83630000000009</v>
      </c>
      <c r="E136" s="63">
        <f t="shared" si="22"/>
        <v>0</v>
      </c>
      <c r="F136" s="64"/>
      <c r="H136" s="64">
        <f t="shared" si="25"/>
        <v>19.43</v>
      </c>
      <c r="I136" s="110">
        <v>15.7</v>
      </c>
      <c r="J136" s="111">
        <v>3.73</v>
      </c>
      <c r="K136" s="63">
        <f t="shared" si="26"/>
        <v>0.2</v>
      </c>
      <c r="L136" s="64">
        <f t="shared" si="27"/>
        <v>0.2</v>
      </c>
      <c r="M136" s="117">
        <v>0.2</v>
      </c>
      <c r="N136" s="64">
        <f t="shared" si="23"/>
        <v>0</v>
      </c>
      <c r="O136" s="63">
        <v>0</v>
      </c>
      <c r="P136" s="63">
        <f t="shared" si="28"/>
        <v>18.667900000000003</v>
      </c>
      <c r="Q136" s="64">
        <f t="shared" si="29"/>
        <v>2.8650000000000002</v>
      </c>
      <c r="R136" s="111">
        <v>1.865</v>
      </c>
      <c r="S136" s="111">
        <v>1</v>
      </c>
      <c r="T136" s="64">
        <f t="shared" si="30"/>
        <v>15.802900000000001</v>
      </c>
      <c r="U136" s="112">
        <v>3.0832999999999999</v>
      </c>
      <c r="V136" s="112">
        <v>0.25</v>
      </c>
      <c r="W136" s="112">
        <v>2.5529999999999999</v>
      </c>
      <c r="X136" s="112">
        <v>9.9166000000000007</v>
      </c>
      <c r="Y136" s="63">
        <f t="shared" si="24"/>
        <v>27.874200000000094</v>
      </c>
      <c r="AA136" s="65">
        <v>5</v>
      </c>
    </row>
    <row r="137" spans="1:30" x14ac:dyDescent="0.25">
      <c r="A137" s="61">
        <v>2020</v>
      </c>
      <c r="B137" s="61">
        <v>2020</v>
      </c>
      <c r="C137" s="62">
        <v>43891</v>
      </c>
      <c r="D137" s="63">
        <f t="shared" si="31"/>
        <v>27.874200000000094</v>
      </c>
      <c r="E137" s="63">
        <f t="shared" si="22"/>
        <v>0</v>
      </c>
      <c r="F137" s="64"/>
      <c r="H137" s="64">
        <f t="shared" si="25"/>
        <v>19.43</v>
      </c>
      <c r="I137" s="110">
        <v>15.7</v>
      </c>
      <c r="J137" s="111">
        <v>3.73</v>
      </c>
      <c r="K137" s="63">
        <f t="shared" si="26"/>
        <v>0.2</v>
      </c>
      <c r="L137" s="64">
        <f t="shared" si="27"/>
        <v>0.2</v>
      </c>
      <c r="M137" s="117">
        <v>0.2</v>
      </c>
      <c r="N137" s="64">
        <f t="shared" si="23"/>
        <v>0</v>
      </c>
      <c r="O137" s="63">
        <v>0</v>
      </c>
      <c r="P137" s="63">
        <f t="shared" si="28"/>
        <v>17.667899999999999</v>
      </c>
      <c r="Q137" s="64">
        <f t="shared" si="29"/>
        <v>1.865</v>
      </c>
      <c r="R137" s="111">
        <v>0</v>
      </c>
      <c r="S137" s="111">
        <v>1.865</v>
      </c>
      <c r="T137" s="64">
        <f t="shared" si="30"/>
        <v>15.802900000000001</v>
      </c>
      <c r="U137" s="112">
        <v>3.0832999999999999</v>
      </c>
      <c r="V137" s="112">
        <v>0.25</v>
      </c>
      <c r="W137" s="112">
        <v>2.5529999999999999</v>
      </c>
      <c r="X137" s="112">
        <v>9.9166000000000007</v>
      </c>
      <c r="Y137" s="63">
        <f t="shared" si="24"/>
        <v>25.912100000000095</v>
      </c>
      <c r="AA137" s="65">
        <v>5</v>
      </c>
    </row>
    <row r="138" spans="1:30" x14ac:dyDescent="0.25">
      <c r="A138" s="61">
        <v>2020</v>
      </c>
      <c r="B138" s="61">
        <v>2020</v>
      </c>
      <c r="C138" s="62">
        <v>43922</v>
      </c>
      <c r="D138" s="63">
        <f t="shared" si="31"/>
        <v>25.912100000000095</v>
      </c>
      <c r="E138" s="63">
        <f t="shared" si="22"/>
        <v>0</v>
      </c>
      <c r="F138" s="64"/>
      <c r="H138" s="64">
        <f t="shared" si="25"/>
        <v>17.916629999999998</v>
      </c>
      <c r="I138" s="110">
        <v>14.833299999999999</v>
      </c>
      <c r="J138" s="111">
        <v>3.0833300000000001</v>
      </c>
      <c r="K138" s="63">
        <f t="shared" si="26"/>
        <v>0.2</v>
      </c>
      <c r="L138" s="64">
        <f t="shared" si="27"/>
        <v>0.2</v>
      </c>
      <c r="M138" s="117">
        <v>0.2</v>
      </c>
      <c r="N138" s="64">
        <f t="shared" si="23"/>
        <v>0</v>
      </c>
      <c r="O138" s="63">
        <v>0</v>
      </c>
      <c r="P138" s="63">
        <f t="shared" si="28"/>
        <v>17.667899999999999</v>
      </c>
      <c r="Q138" s="64">
        <f t="shared" si="29"/>
        <v>1.865</v>
      </c>
      <c r="R138" s="111">
        <v>0</v>
      </c>
      <c r="S138" s="111">
        <v>1.865</v>
      </c>
      <c r="T138" s="64">
        <f t="shared" si="30"/>
        <v>15.802900000000001</v>
      </c>
      <c r="U138" s="112">
        <v>3.0832999999999999</v>
      </c>
      <c r="V138" s="112">
        <v>0.25</v>
      </c>
      <c r="W138" s="112">
        <v>2.5529999999999999</v>
      </c>
      <c r="X138" s="112">
        <v>9.9166000000000007</v>
      </c>
      <c r="Y138" s="63">
        <f t="shared" si="24"/>
        <v>25.463370000000097</v>
      </c>
      <c r="AA138" s="65">
        <v>5</v>
      </c>
    </row>
    <row r="139" spans="1:30" x14ac:dyDescent="0.25">
      <c r="A139" s="61">
        <v>2020</v>
      </c>
      <c r="B139" s="61">
        <v>2020</v>
      </c>
      <c r="C139" s="62">
        <v>43952</v>
      </c>
      <c r="D139" s="63">
        <f t="shared" si="31"/>
        <v>25.463370000000097</v>
      </c>
      <c r="E139" s="63">
        <f t="shared" si="22"/>
        <v>0</v>
      </c>
      <c r="F139" s="64"/>
      <c r="H139" s="64">
        <f t="shared" si="25"/>
        <v>17.916629999999998</v>
      </c>
      <c r="I139" s="110">
        <v>14.833299999999999</v>
      </c>
      <c r="J139" s="111">
        <v>3.0833300000000001</v>
      </c>
      <c r="K139" s="63">
        <f t="shared" si="26"/>
        <v>0.2</v>
      </c>
      <c r="L139" s="64">
        <f t="shared" si="27"/>
        <v>0.2</v>
      </c>
      <c r="M139" s="117">
        <v>0.2</v>
      </c>
      <c r="N139" s="64">
        <f t="shared" si="23"/>
        <v>0</v>
      </c>
      <c r="O139" s="63">
        <v>0</v>
      </c>
      <c r="P139" s="63">
        <f t="shared" si="28"/>
        <v>19.667900000000003</v>
      </c>
      <c r="Q139" s="64">
        <f t="shared" si="29"/>
        <v>3.8650000000000002</v>
      </c>
      <c r="R139" s="111">
        <v>2</v>
      </c>
      <c r="S139" s="111">
        <v>1.865</v>
      </c>
      <c r="T139" s="64">
        <f t="shared" si="30"/>
        <v>15.802900000000001</v>
      </c>
      <c r="U139" s="112">
        <v>3.0832999999999999</v>
      </c>
      <c r="V139" s="112">
        <v>0.25</v>
      </c>
      <c r="W139" s="112">
        <v>2.5529999999999999</v>
      </c>
      <c r="X139" s="112">
        <v>9.9166000000000007</v>
      </c>
      <c r="Y139" s="63">
        <f t="shared" si="24"/>
        <v>27.014640000000103</v>
      </c>
      <c r="AA139" s="65">
        <v>5</v>
      </c>
    </row>
    <row r="140" spans="1:30" x14ac:dyDescent="0.25">
      <c r="A140" s="61">
        <v>2020</v>
      </c>
      <c r="B140" s="61">
        <v>2020</v>
      </c>
      <c r="C140" s="62">
        <v>43983</v>
      </c>
      <c r="D140" s="63">
        <f t="shared" si="31"/>
        <v>27.014640000000103</v>
      </c>
      <c r="E140" s="63">
        <f t="shared" si="22"/>
        <v>0</v>
      </c>
      <c r="F140" s="64"/>
      <c r="H140" s="64">
        <f t="shared" si="25"/>
        <v>17.916629999999998</v>
      </c>
      <c r="I140" s="110">
        <v>14.833299999999999</v>
      </c>
      <c r="J140" s="111">
        <v>3.0833300000000001</v>
      </c>
      <c r="K140" s="63">
        <f t="shared" si="26"/>
        <v>0.2</v>
      </c>
      <c r="L140" s="64">
        <f t="shared" si="27"/>
        <v>0.2</v>
      </c>
      <c r="M140" s="117">
        <v>0.2</v>
      </c>
      <c r="N140" s="64">
        <f t="shared" si="23"/>
        <v>0</v>
      </c>
      <c r="O140" s="63">
        <v>0</v>
      </c>
      <c r="P140" s="63">
        <f t="shared" si="28"/>
        <v>19.532900000000001</v>
      </c>
      <c r="Q140" s="64">
        <f t="shared" si="29"/>
        <v>3.73</v>
      </c>
      <c r="R140" s="111">
        <v>1.865</v>
      </c>
      <c r="S140" s="111">
        <v>1.865</v>
      </c>
      <c r="T140" s="64">
        <f t="shared" si="30"/>
        <v>15.802900000000001</v>
      </c>
      <c r="U140" s="112">
        <v>3.0832999999999999</v>
      </c>
      <c r="V140" s="112">
        <v>0.25</v>
      </c>
      <c r="W140" s="112">
        <v>2.5529999999999999</v>
      </c>
      <c r="X140" s="112">
        <v>9.9166000000000007</v>
      </c>
      <c r="Y140" s="63">
        <f t="shared" si="24"/>
        <v>28.430910000000107</v>
      </c>
      <c r="AA140" s="65">
        <v>5</v>
      </c>
    </row>
    <row r="141" spans="1:30" x14ac:dyDescent="0.25">
      <c r="A141" s="61">
        <v>2020</v>
      </c>
      <c r="B141" s="61">
        <v>2020</v>
      </c>
      <c r="C141" s="62">
        <v>44013</v>
      </c>
      <c r="D141" s="63">
        <f t="shared" si="31"/>
        <v>28.430910000000107</v>
      </c>
      <c r="E141" s="63">
        <f t="shared" si="22"/>
        <v>0</v>
      </c>
      <c r="F141" s="64"/>
      <c r="H141" s="64">
        <f t="shared" si="25"/>
        <v>17.916629999999998</v>
      </c>
      <c r="I141" s="110">
        <v>14.833299999999999</v>
      </c>
      <c r="J141" s="111">
        <v>3.0833300000000001</v>
      </c>
      <c r="K141" s="63">
        <f t="shared" si="26"/>
        <v>0.2</v>
      </c>
      <c r="L141" s="64">
        <f t="shared" si="27"/>
        <v>0.2</v>
      </c>
      <c r="M141" s="117">
        <v>0.2</v>
      </c>
      <c r="N141" s="64">
        <f t="shared" si="23"/>
        <v>0</v>
      </c>
      <c r="O141" s="63">
        <v>0</v>
      </c>
      <c r="P141" s="63">
        <f t="shared" si="28"/>
        <v>17.667899999999999</v>
      </c>
      <c r="Q141" s="64">
        <f t="shared" si="29"/>
        <v>1.865</v>
      </c>
      <c r="R141" s="111">
        <v>0</v>
      </c>
      <c r="S141" s="111">
        <v>1.865</v>
      </c>
      <c r="T141" s="64">
        <f t="shared" si="30"/>
        <v>15.802900000000001</v>
      </c>
      <c r="U141" s="112">
        <v>3.0832999999999999</v>
      </c>
      <c r="V141" s="112">
        <v>0.25</v>
      </c>
      <c r="W141" s="112">
        <v>2.5529999999999999</v>
      </c>
      <c r="X141" s="112">
        <v>9.9166000000000007</v>
      </c>
      <c r="Y141" s="63">
        <f t="shared" si="24"/>
        <v>27.98218000000011</v>
      </c>
      <c r="AA141" s="65">
        <v>5</v>
      </c>
    </row>
    <row r="142" spans="1:30" x14ac:dyDescent="0.25">
      <c r="A142" s="61">
        <v>2020</v>
      </c>
      <c r="B142" s="61">
        <v>2020</v>
      </c>
      <c r="C142" s="62">
        <v>44044</v>
      </c>
      <c r="D142" s="63">
        <f t="shared" si="31"/>
        <v>27.98218000000011</v>
      </c>
      <c r="E142" s="63">
        <f t="shared" si="22"/>
        <v>0</v>
      </c>
      <c r="F142" s="64"/>
      <c r="H142" s="64">
        <f t="shared" si="25"/>
        <v>17.916629999999998</v>
      </c>
      <c r="I142" s="110">
        <v>14.833299999999999</v>
      </c>
      <c r="J142" s="111">
        <v>3.0833300000000001</v>
      </c>
      <c r="K142" s="63">
        <f t="shared" si="26"/>
        <v>0.2</v>
      </c>
      <c r="L142" s="64">
        <f t="shared" si="27"/>
        <v>0.2</v>
      </c>
      <c r="M142" s="117">
        <v>0.2</v>
      </c>
      <c r="N142" s="64">
        <f t="shared" si="23"/>
        <v>0</v>
      </c>
      <c r="O142" s="63">
        <v>0</v>
      </c>
      <c r="P142" s="63">
        <f t="shared" si="28"/>
        <v>19.532900000000001</v>
      </c>
      <c r="Q142" s="64">
        <f t="shared" si="29"/>
        <v>3.73</v>
      </c>
      <c r="R142" s="111">
        <v>1.865</v>
      </c>
      <c r="S142" s="111">
        <v>1.865</v>
      </c>
      <c r="T142" s="64">
        <f t="shared" si="30"/>
        <v>15.802900000000001</v>
      </c>
      <c r="U142" s="112">
        <v>3.0832999999999999</v>
      </c>
      <c r="V142" s="112">
        <v>0.25</v>
      </c>
      <c r="W142" s="112">
        <v>2.5529999999999999</v>
      </c>
      <c r="X142" s="112">
        <v>9.9166000000000007</v>
      </c>
      <c r="Y142" s="63">
        <f t="shared" si="24"/>
        <v>29.398450000000114</v>
      </c>
      <c r="AA142" s="65">
        <v>5</v>
      </c>
    </row>
    <row r="143" spans="1:30" x14ac:dyDescent="0.25">
      <c r="A143" s="61">
        <v>2020</v>
      </c>
      <c r="B143" s="61">
        <v>2020</v>
      </c>
      <c r="C143" s="62">
        <v>44075</v>
      </c>
      <c r="D143" s="63">
        <f t="shared" si="31"/>
        <v>29.398450000000114</v>
      </c>
      <c r="E143" s="63">
        <f t="shared" si="22"/>
        <v>0</v>
      </c>
      <c r="F143" s="64"/>
      <c r="H143" s="64">
        <f t="shared" si="25"/>
        <v>17.916629999999998</v>
      </c>
      <c r="I143" s="110">
        <v>14.833299999999999</v>
      </c>
      <c r="J143" s="111">
        <v>3.0833300000000001</v>
      </c>
      <c r="K143" s="63">
        <f t="shared" si="26"/>
        <v>0.2</v>
      </c>
      <c r="L143" s="64">
        <f t="shared" si="27"/>
        <v>0.2</v>
      </c>
      <c r="M143" s="117">
        <v>0.2</v>
      </c>
      <c r="N143" s="64">
        <f t="shared" si="23"/>
        <v>0</v>
      </c>
      <c r="O143" s="63">
        <v>0</v>
      </c>
      <c r="P143" s="63">
        <f t="shared" si="28"/>
        <v>19.532900000000001</v>
      </c>
      <c r="Q143" s="64">
        <f t="shared" si="29"/>
        <v>3.73</v>
      </c>
      <c r="R143" s="111">
        <v>1.865</v>
      </c>
      <c r="S143" s="111">
        <v>1.865</v>
      </c>
      <c r="T143" s="64">
        <f t="shared" si="30"/>
        <v>15.802900000000001</v>
      </c>
      <c r="U143" s="112">
        <v>3.0832999999999999</v>
      </c>
      <c r="V143" s="112">
        <v>0.25</v>
      </c>
      <c r="W143" s="112">
        <v>2.5529999999999999</v>
      </c>
      <c r="X143" s="112">
        <v>9.9166000000000007</v>
      </c>
      <c r="Y143" s="63">
        <f t="shared" si="24"/>
        <v>30.814720000000118</v>
      </c>
      <c r="AA143" s="65">
        <v>5</v>
      </c>
    </row>
    <row r="144" spans="1:30" x14ac:dyDescent="0.25">
      <c r="A144" s="61">
        <v>2020</v>
      </c>
      <c r="B144" s="61">
        <v>2020</v>
      </c>
      <c r="C144" s="62">
        <v>44105</v>
      </c>
      <c r="D144" s="63">
        <f t="shared" si="31"/>
        <v>30.814720000000118</v>
      </c>
      <c r="E144" s="63">
        <f t="shared" si="22"/>
        <v>0</v>
      </c>
      <c r="F144" s="64"/>
      <c r="H144" s="64">
        <f t="shared" si="25"/>
        <v>17.916629999999998</v>
      </c>
      <c r="I144" s="110">
        <v>14.833299999999999</v>
      </c>
      <c r="J144" s="111">
        <v>3.0833300000000001</v>
      </c>
      <c r="K144" s="63">
        <f t="shared" si="26"/>
        <v>0.2</v>
      </c>
      <c r="L144" s="64">
        <f t="shared" si="27"/>
        <v>0.2</v>
      </c>
      <c r="M144" s="117">
        <v>0.2</v>
      </c>
      <c r="N144" s="64">
        <f t="shared" si="23"/>
        <v>0</v>
      </c>
      <c r="O144" s="63">
        <v>0</v>
      </c>
      <c r="P144" s="63">
        <f t="shared" si="28"/>
        <v>22.667900000000003</v>
      </c>
      <c r="Q144" s="64">
        <f t="shared" si="29"/>
        <v>6.8650000000000002</v>
      </c>
      <c r="R144" s="111">
        <v>1.865</v>
      </c>
      <c r="S144" s="111">
        <v>5</v>
      </c>
      <c r="T144" s="64">
        <f t="shared" si="30"/>
        <v>15.802900000000001</v>
      </c>
      <c r="U144" s="112">
        <v>3.0832999999999999</v>
      </c>
      <c r="V144" s="112">
        <v>0.25</v>
      </c>
      <c r="W144" s="112">
        <v>2.5529999999999999</v>
      </c>
      <c r="X144" s="112">
        <v>9.9166000000000007</v>
      </c>
      <c r="Y144" s="63">
        <f t="shared" si="24"/>
        <v>35.365990000000124</v>
      </c>
      <c r="AA144" s="65">
        <v>5</v>
      </c>
    </row>
    <row r="145" spans="1:28" x14ac:dyDescent="0.25">
      <c r="A145" s="61">
        <v>2020</v>
      </c>
      <c r="B145" s="61">
        <v>2020</v>
      </c>
      <c r="C145" s="62">
        <v>44136</v>
      </c>
      <c r="D145" s="63">
        <f t="shared" si="31"/>
        <v>35.365990000000124</v>
      </c>
      <c r="E145" s="63">
        <f t="shared" si="22"/>
        <v>0</v>
      </c>
      <c r="F145" s="64"/>
      <c r="H145" s="64">
        <f t="shared" si="25"/>
        <v>17.916629999999998</v>
      </c>
      <c r="I145" s="110">
        <v>14.833299999999999</v>
      </c>
      <c r="J145" s="111">
        <v>3.0833300000000001</v>
      </c>
      <c r="K145" s="63">
        <f t="shared" si="26"/>
        <v>0.2</v>
      </c>
      <c r="L145" s="64">
        <f t="shared" si="27"/>
        <v>0.2</v>
      </c>
      <c r="M145" s="117">
        <v>0.2</v>
      </c>
      <c r="N145" s="64">
        <f t="shared" si="23"/>
        <v>0</v>
      </c>
      <c r="O145" s="63">
        <v>0</v>
      </c>
      <c r="P145" s="63">
        <f t="shared" si="28"/>
        <v>20.802900000000001</v>
      </c>
      <c r="Q145" s="64">
        <f t="shared" si="29"/>
        <v>5</v>
      </c>
      <c r="R145" s="111">
        <v>1</v>
      </c>
      <c r="S145" s="111">
        <v>4</v>
      </c>
      <c r="T145" s="64">
        <f t="shared" si="30"/>
        <v>15.802900000000001</v>
      </c>
      <c r="U145" s="112">
        <v>3.0832999999999999</v>
      </c>
      <c r="V145" s="112">
        <v>0.25</v>
      </c>
      <c r="W145" s="112">
        <v>2.5529999999999999</v>
      </c>
      <c r="X145" s="112">
        <v>9.9166000000000007</v>
      </c>
      <c r="Y145" s="63">
        <f t="shared" si="24"/>
        <v>38.052260000000132</v>
      </c>
      <c r="AA145" s="65">
        <v>5</v>
      </c>
    </row>
    <row r="146" spans="1:28" s="71" customFormat="1" x14ac:dyDescent="0.25">
      <c r="A146" s="67">
        <v>2020</v>
      </c>
      <c r="B146" s="67">
        <v>2020</v>
      </c>
      <c r="C146" s="68">
        <v>44166</v>
      </c>
      <c r="D146" s="69">
        <f t="shared" si="31"/>
        <v>38.052260000000132</v>
      </c>
      <c r="E146" s="69">
        <f t="shared" si="22"/>
        <v>0</v>
      </c>
      <c r="F146" s="70"/>
      <c r="G146" s="69"/>
      <c r="H146" s="70">
        <f t="shared" si="25"/>
        <v>17.916629999999998</v>
      </c>
      <c r="I146" s="110">
        <v>14.833299999999999</v>
      </c>
      <c r="J146" s="111">
        <v>3.0833300000000001</v>
      </c>
      <c r="K146" s="63">
        <f t="shared" si="26"/>
        <v>0.2</v>
      </c>
      <c r="L146" s="64">
        <f t="shared" si="27"/>
        <v>0.2</v>
      </c>
      <c r="M146" s="117">
        <v>0.2</v>
      </c>
      <c r="N146" s="70">
        <f t="shared" si="23"/>
        <v>0</v>
      </c>
      <c r="O146" s="63">
        <v>0</v>
      </c>
      <c r="P146" s="63">
        <f t="shared" si="28"/>
        <v>18.667900000000003</v>
      </c>
      <c r="Q146" s="64">
        <f t="shared" si="29"/>
        <v>2.8650000000000002</v>
      </c>
      <c r="R146" s="111">
        <v>1</v>
      </c>
      <c r="S146" s="111">
        <v>1.865</v>
      </c>
      <c r="T146" s="64">
        <f t="shared" si="30"/>
        <v>15.802900000000001</v>
      </c>
      <c r="U146" s="112">
        <v>3.0832999999999999</v>
      </c>
      <c r="V146" s="112">
        <v>0.25</v>
      </c>
      <c r="W146" s="112">
        <v>2.5529999999999999</v>
      </c>
      <c r="X146" s="112">
        <v>9.9166000000000007</v>
      </c>
      <c r="Y146" s="69">
        <f t="shared" si="24"/>
        <v>38.603530000000134</v>
      </c>
      <c r="Z146" s="65"/>
      <c r="AA146" s="65">
        <v>5</v>
      </c>
      <c r="AB146" s="65"/>
    </row>
    <row r="147" spans="1:28" x14ac:dyDescent="0.25">
      <c r="A147" s="61">
        <v>2021</v>
      </c>
      <c r="B147" s="61">
        <v>2021</v>
      </c>
      <c r="C147" s="62">
        <v>44197</v>
      </c>
      <c r="D147" s="63">
        <f t="shared" si="31"/>
        <v>38.603530000000134</v>
      </c>
      <c r="E147" s="63">
        <f t="shared" si="22"/>
        <v>0</v>
      </c>
      <c r="F147" s="64"/>
      <c r="H147" s="64">
        <f t="shared" si="25"/>
        <v>17.916629999999998</v>
      </c>
      <c r="I147" s="110">
        <v>14.833299999999999</v>
      </c>
      <c r="J147" s="111">
        <v>3.0833300000000001</v>
      </c>
      <c r="K147" s="63">
        <f t="shared" si="26"/>
        <v>0.2</v>
      </c>
      <c r="L147" s="64">
        <f t="shared" si="27"/>
        <v>0.2</v>
      </c>
      <c r="M147" s="117">
        <v>0.2</v>
      </c>
      <c r="N147" s="64">
        <f t="shared" si="23"/>
        <v>0</v>
      </c>
      <c r="O147" s="63">
        <v>0</v>
      </c>
      <c r="P147" s="63">
        <f t="shared" si="28"/>
        <v>17.837250000000001</v>
      </c>
      <c r="Q147" s="64">
        <f t="shared" si="29"/>
        <v>2.7915999999999999</v>
      </c>
      <c r="R147" s="111">
        <v>0.70830000000000004</v>
      </c>
      <c r="S147" s="111">
        <v>2.0832999999999999</v>
      </c>
      <c r="T147" s="64">
        <f t="shared" si="30"/>
        <v>15.04565</v>
      </c>
      <c r="U147" s="112">
        <v>4.5833000000000004</v>
      </c>
      <c r="V147" s="112">
        <v>0.75</v>
      </c>
      <c r="W147" s="112">
        <v>1.79575</v>
      </c>
      <c r="X147" s="112">
        <v>7.9165999999999999</v>
      </c>
      <c r="Y147" s="63">
        <f t="shared" si="24"/>
        <v>38.324150000000138</v>
      </c>
      <c r="AA147" s="65">
        <v>5</v>
      </c>
    </row>
    <row r="148" spans="1:28" x14ac:dyDescent="0.25">
      <c r="A148" s="61">
        <v>2021</v>
      </c>
      <c r="B148" s="61">
        <v>2021</v>
      </c>
      <c r="C148" s="62">
        <v>44228</v>
      </c>
      <c r="D148" s="63">
        <f t="shared" si="31"/>
        <v>38.324150000000138</v>
      </c>
      <c r="E148" s="63">
        <f t="shared" si="22"/>
        <v>0</v>
      </c>
      <c r="F148" s="64"/>
      <c r="H148" s="64">
        <f t="shared" si="25"/>
        <v>17.916629999999998</v>
      </c>
      <c r="I148" s="110">
        <v>14.833299999999999</v>
      </c>
      <c r="J148" s="111">
        <v>3.0833300000000001</v>
      </c>
      <c r="K148" s="63">
        <f t="shared" si="26"/>
        <v>0.2</v>
      </c>
      <c r="L148" s="64">
        <f t="shared" si="27"/>
        <v>0.2</v>
      </c>
      <c r="M148" s="117">
        <v>0.2</v>
      </c>
      <c r="N148" s="64">
        <f t="shared" si="23"/>
        <v>0</v>
      </c>
      <c r="O148" s="63">
        <v>0</v>
      </c>
      <c r="P148" s="63">
        <f t="shared" si="28"/>
        <v>17.837250000000001</v>
      </c>
      <c r="Q148" s="64">
        <f t="shared" si="29"/>
        <v>2.7915999999999999</v>
      </c>
      <c r="R148" s="111">
        <v>0.70830000000000004</v>
      </c>
      <c r="S148" s="111">
        <v>2.0832999999999999</v>
      </c>
      <c r="T148" s="64">
        <f t="shared" si="30"/>
        <v>15.04565</v>
      </c>
      <c r="U148" s="112">
        <v>4.5833000000000004</v>
      </c>
      <c r="V148" s="112">
        <v>0.75</v>
      </c>
      <c r="W148" s="112">
        <v>1.79575</v>
      </c>
      <c r="X148" s="112">
        <v>7.9165999999999999</v>
      </c>
      <c r="Y148" s="63">
        <f t="shared" si="24"/>
        <v>38.044770000000142</v>
      </c>
      <c r="AA148" s="65">
        <v>5</v>
      </c>
    </row>
    <row r="149" spans="1:28" x14ac:dyDescent="0.25">
      <c r="A149" s="61">
        <v>2021</v>
      </c>
      <c r="B149" s="61">
        <v>2021</v>
      </c>
      <c r="C149" s="62">
        <v>44256</v>
      </c>
      <c r="D149" s="63">
        <f t="shared" si="31"/>
        <v>38.044770000000142</v>
      </c>
      <c r="E149" s="63">
        <f t="shared" si="22"/>
        <v>0</v>
      </c>
      <c r="F149" s="64"/>
      <c r="H149" s="64">
        <f t="shared" si="25"/>
        <v>17.916629999999998</v>
      </c>
      <c r="I149" s="110">
        <v>14.833299999999999</v>
      </c>
      <c r="J149" s="111">
        <v>3.0833300000000001</v>
      </c>
      <c r="K149" s="63">
        <f t="shared" si="26"/>
        <v>0.2</v>
      </c>
      <c r="L149" s="64">
        <f t="shared" si="27"/>
        <v>0.2</v>
      </c>
      <c r="M149" s="117">
        <v>0.2</v>
      </c>
      <c r="N149" s="64">
        <f t="shared" si="23"/>
        <v>0</v>
      </c>
      <c r="O149" s="63">
        <v>0</v>
      </c>
      <c r="P149" s="63">
        <f t="shared" si="28"/>
        <v>17.837250000000001</v>
      </c>
      <c r="Q149" s="64">
        <f t="shared" si="29"/>
        <v>2.7915999999999999</v>
      </c>
      <c r="R149" s="111">
        <v>0.70830000000000004</v>
      </c>
      <c r="S149" s="111">
        <v>2.0832999999999999</v>
      </c>
      <c r="T149" s="64">
        <f t="shared" si="30"/>
        <v>15.04565</v>
      </c>
      <c r="U149" s="112">
        <v>4.5833000000000004</v>
      </c>
      <c r="V149" s="112">
        <v>0.75</v>
      </c>
      <c r="W149" s="112">
        <v>1.79575</v>
      </c>
      <c r="X149" s="112">
        <v>7.9165999999999999</v>
      </c>
      <c r="Y149" s="63">
        <f t="shared" si="24"/>
        <v>37.765390000000146</v>
      </c>
      <c r="AA149" s="65">
        <v>5</v>
      </c>
    </row>
    <row r="150" spans="1:28" x14ac:dyDescent="0.25">
      <c r="A150" s="61">
        <v>2021</v>
      </c>
      <c r="B150" s="61">
        <v>2021</v>
      </c>
      <c r="C150" s="62">
        <v>44287</v>
      </c>
      <c r="D150" s="63">
        <f t="shared" si="31"/>
        <v>37.765390000000146</v>
      </c>
      <c r="E150" s="63">
        <f t="shared" si="22"/>
        <v>0</v>
      </c>
      <c r="F150" s="64"/>
      <c r="H150" s="64">
        <f t="shared" si="25"/>
        <v>18.75</v>
      </c>
      <c r="I150" s="110">
        <v>15.5</v>
      </c>
      <c r="J150" s="111">
        <v>3.25</v>
      </c>
      <c r="K150" s="63">
        <f t="shared" si="26"/>
        <v>0.2</v>
      </c>
      <c r="L150" s="64">
        <f t="shared" si="27"/>
        <v>0.2</v>
      </c>
      <c r="M150" s="117">
        <v>0.2</v>
      </c>
      <c r="N150" s="64">
        <f t="shared" si="23"/>
        <v>0</v>
      </c>
      <c r="O150" s="63">
        <v>0</v>
      </c>
      <c r="P150" s="63">
        <f t="shared" si="28"/>
        <v>17.837250000000001</v>
      </c>
      <c r="Q150" s="64">
        <f t="shared" si="29"/>
        <v>2.7915999999999999</v>
      </c>
      <c r="R150" s="111">
        <v>0.70830000000000004</v>
      </c>
      <c r="S150" s="111">
        <v>2.0832999999999999</v>
      </c>
      <c r="T150" s="64">
        <f t="shared" si="30"/>
        <v>15.04565</v>
      </c>
      <c r="U150" s="112">
        <v>4.5833000000000004</v>
      </c>
      <c r="V150" s="112">
        <v>0.75</v>
      </c>
      <c r="W150" s="112">
        <v>1.79575</v>
      </c>
      <c r="X150" s="112">
        <v>7.9165999999999999</v>
      </c>
      <c r="Y150" s="63">
        <f t="shared" si="24"/>
        <v>36.652640000000147</v>
      </c>
      <c r="AA150" s="65">
        <v>5</v>
      </c>
    </row>
    <row r="151" spans="1:28" x14ac:dyDescent="0.25">
      <c r="A151" s="61">
        <v>2021</v>
      </c>
      <c r="B151" s="61">
        <v>2021</v>
      </c>
      <c r="C151" s="62">
        <v>44317</v>
      </c>
      <c r="D151" s="63">
        <f t="shared" si="31"/>
        <v>36.652640000000147</v>
      </c>
      <c r="E151" s="63">
        <f t="shared" si="22"/>
        <v>0</v>
      </c>
      <c r="F151" s="64"/>
      <c r="H151" s="64">
        <f t="shared" si="25"/>
        <v>18.75</v>
      </c>
      <c r="I151" s="110">
        <v>15.5</v>
      </c>
      <c r="J151" s="111">
        <v>3.25</v>
      </c>
      <c r="K151" s="63">
        <f t="shared" si="26"/>
        <v>0.2</v>
      </c>
      <c r="L151" s="64">
        <f t="shared" si="27"/>
        <v>0.2</v>
      </c>
      <c r="M151" s="117">
        <v>0.2</v>
      </c>
      <c r="N151" s="64">
        <f t="shared" si="23"/>
        <v>0</v>
      </c>
      <c r="O151" s="63">
        <v>0</v>
      </c>
      <c r="P151" s="63">
        <f t="shared" si="28"/>
        <v>17.837250000000001</v>
      </c>
      <c r="Q151" s="64">
        <f t="shared" si="29"/>
        <v>2.7915999999999999</v>
      </c>
      <c r="R151" s="111">
        <v>0.70830000000000004</v>
      </c>
      <c r="S151" s="111">
        <v>2.0832999999999999</v>
      </c>
      <c r="T151" s="64">
        <f t="shared" si="30"/>
        <v>15.04565</v>
      </c>
      <c r="U151" s="112">
        <v>4.5833000000000004</v>
      </c>
      <c r="V151" s="112">
        <v>0.75</v>
      </c>
      <c r="W151" s="112">
        <v>1.79575</v>
      </c>
      <c r="X151" s="112">
        <v>7.9165999999999999</v>
      </c>
      <c r="Y151" s="63">
        <f t="shared" si="24"/>
        <v>35.539890000000149</v>
      </c>
      <c r="AA151" s="65">
        <v>5</v>
      </c>
    </row>
    <row r="152" spans="1:28" x14ac:dyDescent="0.25">
      <c r="A152" s="61">
        <v>2021</v>
      </c>
      <c r="B152" s="61">
        <v>2021</v>
      </c>
      <c r="C152" s="62">
        <v>44348</v>
      </c>
      <c r="D152" s="63">
        <f t="shared" si="31"/>
        <v>35.539890000000149</v>
      </c>
      <c r="E152" s="63">
        <f t="shared" si="22"/>
        <v>0</v>
      </c>
      <c r="F152" s="64"/>
      <c r="H152" s="64">
        <f t="shared" si="25"/>
        <v>18.75</v>
      </c>
      <c r="I152" s="110">
        <v>15.5</v>
      </c>
      <c r="J152" s="111">
        <v>3.25</v>
      </c>
      <c r="K152" s="63">
        <f t="shared" si="26"/>
        <v>0.2</v>
      </c>
      <c r="L152" s="64">
        <f t="shared" si="27"/>
        <v>0.2</v>
      </c>
      <c r="M152" s="117">
        <v>0.2</v>
      </c>
      <c r="N152" s="64">
        <f t="shared" si="23"/>
        <v>0</v>
      </c>
      <c r="O152" s="63">
        <v>0</v>
      </c>
      <c r="P152" s="63">
        <f t="shared" si="28"/>
        <v>17.837250000000001</v>
      </c>
      <c r="Q152" s="64">
        <f t="shared" si="29"/>
        <v>2.7915999999999999</v>
      </c>
      <c r="R152" s="111">
        <v>0.70830000000000004</v>
      </c>
      <c r="S152" s="111">
        <v>2.0832999999999999</v>
      </c>
      <c r="T152" s="64">
        <f t="shared" si="30"/>
        <v>15.04565</v>
      </c>
      <c r="U152" s="112">
        <v>4.5833000000000004</v>
      </c>
      <c r="V152" s="112">
        <v>0.75</v>
      </c>
      <c r="W152" s="112">
        <v>1.79575</v>
      </c>
      <c r="X152" s="112">
        <v>7.9165999999999999</v>
      </c>
      <c r="Y152" s="63">
        <f t="shared" si="24"/>
        <v>34.427140000000151</v>
      </c>
      <c r="AA152" s="65">
        <v>5</v>
      </c>
    </row>
    <row r="153" spans="1:28" x14ac:dyDescent="0.25">
      <c r="A153" s="61">
        <v>2021</v>
      </c>
      <c r="B153" s="61">
        <v>2021</v>
      </c>
      <c r="C153" s="62">
        <v>44378</v>
      </c>
      <c r="D153" s="63">
        <f t="shared" si="31"/>
        <v>34.427140000000151</v>
      </c>
      <c r="E153" s="63">
        <f t="shared" si="22"/>
        <v>0</v>
      </c>
      <c r="F153" s="64"/>
      <c r="H153" s="64">
        <f t="shared" si="25"/>
        <v>18.75</v>
      </c>
      <c r="I153" s="110">
        <v>15.5</v>
      </c>
      <c r="J153" s="111">
        <v>3.25</v>
      </c>
      <c r="K153" s="63">
        <f t="shared" si="26"/>
        <v>0.2</v>
      </c>
      <c r="L153" s="64">
        <f t="shared" si="27"/>
        <v>0.2</v>
      </c>
      <c r="M153" s="117">
        <v>0.2</v>
      </c>
      <c r="N153" s="64">
        <f t="shared" si="23"/>
        <v>0</v>
      </c>
      <c r="O153" s="63">
        <v>0</v>
      </c>
      <c r="P153" s="63">
        <f t="shared" si="28"/>
        <v>17.837250000000001</v>
      </c>
      <c r="Q153" s="64">
        <f t="shared" si="29"/>
        <v>2.7915999999999999</v>
      </c>
      <c r="R153" s="111">
        <v>0.70830000000000004</v>
      </c>
      <c r="S153" s="111">
        <v>2.0832999999999999</v>
      </c>
      <c r="T153" s="64">
        <f t="shared" si="30"/>
        <v>15.04565</v>
      </c>
      <c r="U153" s="112">
        <v>4.5833000000000004</v>
      </c>
      <c r="V153" s="112">
        <v>0.75</v>
      </c>
      <c r="W153" s="112">
        <v>1.79575</v>
      </c>
      <c r="X153" s="112">
        <v>7.9165999999999999</v>
      </c>
      <c r="Y153" s="63">
        <f t="shared" si="24"/>
        <v>33.314390000000152</v>
      </c>
      <c r="AA153" s="65">
        <v>5</v>
      </c>
    </row>
    <row r="154" spans="1:28" x14ac:dyDescent="0.25">
      <c r="A154" s="61">
        <v>2021</v>
      </c>
      <c r="B154" s="61">
        <v>2021</v>
      </c>
      <c r="C154" s="62">
        <v>44409</v>
      </c>
      <c r="D154" s="63">
        <f t="shared" si="31"/>
        <v>33.314390000000152</v>
      </c>
      <c r="E154" s="63">
        <f t="shared" si="22"/>
        <v>0</v>
      </c>
      <c r="F154" s="64"/>
      <c r="H154" s="64">
        <f t="shared" si="25"/>
        <v>18.75</v>
      </c>
      <c r="I154" s="110">
        <v>15.5</v>
      </c>
      <c r="J154" s="111">
        <v>3.25</v>
      </c>
      <c r="K154" s="63">
        <f t="shared" si="26"/>
        <v>0.2</v>
      </c>
      <c r="L154" s="64">
        <f t="shared" si="27"/>
        <v>0.2</v>
      </c>
      <c r="M154" s="117">
        <v>0.2</v>
      </c>
      <c r="N154" s="64">
        <f t="shared" si="23"/>
        <v>0</v>
      </c>
      <c r="O154" s="63">
        <v>0</v>
      </c>
      <c r="P154" s="63">
        <f t="shared" si="28"/>
        <v>17.837250000000001</v>
      </c>
      <c r="Q154" s="64">
        <f t="shared" si="29"/>
        <v>2.7915999999999999</v>
      </c>
      <c r="R154" s="111">
        <v>0.70830000000000004</v>
      </c>
      <c r="S154" s="111">
        <v>2.0832999999999999</v>
      </c>
      <c r="T154" s="64">
        <f t="shared" si="30"/>
        <v>15.04565</v>
      </c>
      <c r="U154" s="112">
        <v>4.5833000000000004</v>
      </c>
      <c r="V154" s="112">
        <v>0.75</v>
      </c>
      <c r="W154" s="112">
        <v>1.79575</v>
      </c>
      <c r="X154" s="112">
        <v>7.9165999999999999</v>
      </c>
      <c r="Y154" s="63">
        <f t="shared" si="24"/>
        <v>32.201640000000154</v>
      </c>
      <c r="AA154" s="65">
        <v>5</v>
      </c>
    </row>
    <row r="155" spans="1:28" x14ac:dyDescent="0.25">
      <c r="A155" s="61">
        <v>2021</v>
      </c>
      <c r="B155" s="61">
        <v>2021</v>
      </c>
      <c r="C155" s="62">
        <v>44440</v>
      </c>
      <c r="D155" s="63">
        <f t="shared" si="31"/>
        <v>32.201640000000154</v>
      </c>
      <c r="E155" s="63">
        <f t="shared" si="22"/>
        <v>0</v>
      </c>
      <c r="F155" s="64"/>
      <c r="H155" s="64">
        <f t="shared" si="25"/>
        <v>18.75</v>
      </c>
      <c r="I155" s="110">
        <v>15.5</v>
      </c>
      <c r="J155" s="111">
        <v>3.25</v>
      </c>
      <c r="K155" s="63">
        <f t="shared" si="26"/>
        <v>0.2</v>
      </c>
      <c r="L155" s="64">
        <f t="shared" si="27"/>
        <v>0.2</v>
      </c>
      <c r="M155" s="117">
        <v>0.2</v>
      </c>
      <c r="N155" s="64">
        <f t="shared" si="23"/>
        <v>0</v>
      </c>
      <c r="O155" s="63">
        <v>0</v>
      </c>
      <c r="P155" s="63">
        <f t="shared" si="28"/>
        <v>21.045650000000002</v>
      </c>
      <c r="Q155" s="64">
        <v>6</v>
      </c>
      <c r="R155" s="111">
        <v>0.70830000000000004</v>
      </c>
      <c r="S155" s="111">
        <v>2.0832999999999999</v>
      </c>
      <c r="T155" s="64">
        <f t="shared" si="30"/>
        <v>15.04565</v>
      </c>
      <c r="U155" s="112">
        <v>4.5833000000000004</v>
      </c>
      <c r="V155" s="112">
        <v>0.75</v>
      </c>
      <c r="W155" s="112">
        <v>1.79575</v>
      </c>
      <c r="X155" s="112">
        <v>7.9165999999999999</v>
      </c>
      <c r="Y155" s="63">
        <f t="shared" si="24"/>
        <v>34.29729000000016</v>
      </c>
      <c r="AA155" s="65">
        <v>5</v>
      </c>
    </row>
    <row r="156" spans="1:28" x14ac:dyDescent="0.25">
      <c r="A156" s="61">
        <v>2021</v>
      </c>
      <c r="B156" s="61">
        <v>2021</v>
      </c>
      <c r="C156" s="62">
        <v>44470</v>
      </c>
      <c r="D156" s="63">
        <f t="shared" si="31"/>
        <v>34.29729000000016</v>
      </c>
      <c r="E156" s="63">
        <f t="shared" si="22"/>
        <v>0</v>
      </c>
      <c r="F156" s="64"/>
      <c r="H156" s="64">
        <f t="shared" si="25"/>
        <v>18.75</v>
      </c>
      <c r="I156" s="110">
        <v>15.5</v>
      </c>
      <c r="J156" s="111">
        <v>3.25</v>
      </c>
      <c r="K156" s="63">
        <f t="shared" si="26"/>
        <v>0.2</v>
      </c>
      <c r="L156" s="64">
        <f t="shared" si="27"/>
        <v>0.2</v>
      </c>
      <c r="M156" s="117">
        <v>0.2</v>
      </c>
      <c r="N156" s="64">
        <f t="shared" si="23"/>
        <v>0</v>
      </c>
      <c r="O156" s="63">
        <v>0</v>
      </c>
      <c r="P156" s="63">
        <f t="shared" si="28"/>
        <v>20.045650000000002</v>
      </c>
      <c r="Q156" s="64">
        <v>5</v>
      </c>
      <c r="R156" s="111">
        <v>0.70830000000000004</v>
      </c>
      <c r="S156" s="111">
        <v>2.0832999999999999</v>
      </c>
      <c r="T156" s="64">
        <f t="shared" si="30"/>
        <v>15.04565</v>
      </c>
      <c r="U156" s="112">
        <v>4.5833000000000004</v>
      </c>
      <c r="V156" s="112">
        <v>0.75</v>
      </c>
      <c r="W156" s="112">
        <v>1.79575</v>
      </c>
      <c r="X156" s="112">
        <v>7.9165999999999999</v>
      </c>
      <c r="Y156" s="63">
        <f t="shared" si="24"/>
        <v>35.392940000000166</v>
      </c>
      <c r="AA156" s="65">
        <v>5</v>
      </c>
    </row>
    <row r="157" spans="1:28" x14ac:dyDescent="0.25">
      <c r="A157" s="61">
        <v>2021</v>
      </c>
      <c r="B157" s="61">
        <v>2021</v>
      </c>
      <c r="C157" s="62">
        <v>44501</v>
      </c>
      <c r="D157" s="63">
        <f t="shared" si="31"/>
        <v>35.392940000000166</v>
      </c>
      <c r="E157" s="63">
        <f t="shared" si="22"/>
        <v>0</v>
      </c>
      <c r="F157" s="64"/>
      <c r="H157" s="64">
        <f t="shared" si="25"/>
        <v>18.75</v>
      </c>
      <c r="I157" s="110">
        <v>15.5</v>
      </c>
      <c r="J157" s="111">
        <v>3.25</v>
      </c>
      <c r="K157" s="63">
        <f t="shared" si="26"/>
        <v>0.2</v>
      </c>
      <c r="L157" s="64">
        <f t="shared" si="27"/>
        <v>0.2</v>
      </c>
      <c r="M157" s="117">
        <v>0.2</v>
      </c>
      <c r="N157" s="64">
        <f t="shared" si="23"/>
        <v>0</v>
      </c>
      <c r="O157" s="63">
        <v>0</v>
      </c>
      <c r="P157" s="63">
        <f t="shared" si="28"/>
        <v>20.045650000000002</v>
      </c>
      <c r="Q157" s="64">
        <v>5</v>
      </c>
      <c r="R157" s="111">
        <v>0.70830000000000004</v>
      </c>
      <c r="S157" s="111">
        <v>2.0832999999999999</v>
      </c>
      <c r="T157" s="64">
        <f t="shared" si="30"/>
        <v>15.04565</v>
      </c>
      <c r="U157" s="112">
        <v>4.5833000000000004</v>
      </c>
      <c r="V157" s="112">
        <v>0.75</v>
      </c>
      <c r="W157" s="112">
        <v>1.79575</v>
      </c>
      <c r="X157" s="112">
        <v>7.9165999999999999</v>
      </c>
      <c r="Y157" s="63">
        <f t="shared" si="24"/>
        <v>36.488590000000173</v>
      </c>
      <c r="AA157" s="65">
        <v>5</v>
      </c>
    </row>
    <row r="158" spans="1:28" s="71" customFormat="1" x14ac:dyDescent="0.25">
      <c r="A158" s="67">
        <v>2021</v>
      </c>
      <c r="B158" s="67">
        <v>2021</v>
      </c>
      <c r="C158" s="68">
        <v>44531</v>
      </c>
      <c r="D158" s="69">
        <f t="shared" si="31"/>
        <v>36.488590000000173</v>
      </c>
      <c r="E158" s="69">
        <f t="shared" si="22"/>
        <v>0</v>
      </c>
      <c r="F158" s="70"/>
      <c r="G158" s="69"/>
      <c r="H158" s="70">
        <f t="shared" si="25"/>
        <v>18.75</v>
      </c>
      <c r="I158" s="110">
        <v>15.5</v>
      </c>
      <c r="J158" s="111">
        <v>3.25</v>
      </c>
      <c r="K158" s="63">
        <f t="shared" si="26"/>
        <v>0.2</v>
      </c>
      <c r="L158" s="64">
        <f t="shared" si="27"/>
        <v>0.2</v>
      </c>
      <c r="M158" s="117">
        <v>0.2</v>
      </c>
      <c r="N158" s="70">
        <f t="shared" si="23"/>
        <v>0</v>
      </c>
      <c r="O158" s="63">
        <v>0</v>
      </c>
      <c r="P158" s="63">
        <f t="shared" si="28"/>
        <v>20.045650000000002</v>
      </c>
      <c r="Q158" s="64">
        <v>5</v>
      </c>
      <c r="R158" s="111">
        <v>0.70830000000000004</v>
      </c>
      <c r="S158" s="111">
        <v>2.0832999999999999</v>
      </c>
      <c r="T158" s="64">
        <f t="shared" si="30"/>
        <v>15.04565</v>
      </c>
      <c r="U158" s="112">
        <v>4.5833000000000004</v>
      </c>
      <c r="V158" s="112">
        <v>0.75</v>
      </c>
      <c r="W158" s="112">
        <v>1.79575</v>
      </c>
      <c r="X158" s="112">
        <v>7.9165999999999999</v>
      </c>
      <c r="Y158" s="69">
        <f t="shared" si="24"/>
        <v>37.584240000000179</v>
      </c>
      <c r="Z158" s="65"/>
      <c r="AA158" s="65">
        <v>5</v>
      </c>
      <c r="AB158" s="65"/>
    </row>
    <row r="159" spans="1:28" x14ac:dyDescent="0.25">
      <c r="A159" s="61">
        <v>2022</v>
      </c>
      <c r="B159" s="61">
        <v>2022</v>
      </c>
      <c r="C159" s="62">
        <v>44562</v>
      </c>
      <c r="D159" s="63">
        <f t="shared" si="31"/>
        <v>37.584240000000179</v>
      </c>
      <c r="E159" s="63">
        <f t="shared" si="22"/>
        <v>0</v>
      </c>
      <c r="F159" s="64"/>
      <c r="H159" s="64">
        <f t="shared" si="25"/>
        <v>18.75</v>
      </c>
      <c r="I159" s="110">
        <v>15.5</v>
      </c>
      <c r="J159" s="111">
        <v>3.25</v>
      </c>
      <c r="K159" s="63">
        <f t="shared" si="26"/>
        <v>0.2</v>
      </c>
      <c r="L159" s="64">
        <f t="shared" si="27"/>
        <v>0.2</v>
      </c>
      <c r="M159" s="117">
        <v>0.2</v>
      </c>
      <c r="N159" s="64">
        <f t="shared" si="23"/>
        <v>0</v>
      </c>
      <c r="O159" s="63">
        <v>0</v>
      </c>
      <c r="P159" s="63">
        <f t="shared" si="28"/>
        <v>13.276280000000003</v>
      </c>
      <c r="Q159" s="64">
        <f t="shared" si="29"/>
        <v>1.97628</v>
      </c>
      <c r="R159" s="111">
        <v>1.97628</v>
      </c>
      <c r="S159" s="111">
        <v>0</v>
      </c>
      <c r="T159" s="64">
        <f t="shared" si="30"/>
        <v>11.300000000000002</v>
      </c>
      <c r="U159" s="112">
        <v>9.0400000000000009</v>
      </c>
      <c r="V159" s="112">
        <v>1.1300000000000001</v>
      </c>
      <c r="W159" s="112">
        <v>1.1300000000000001</v>
      </c>
      <c r="X159" s="112">
        <v>0</v>
      </c>
      <c r="Y159" s="63">
        <f t="shared" si="24"/>
        <v>31.910520000000183</v>
      </c>
      <c r="AA159" s="65">
        <v>5</v>
      </c>
    </row>
    <row r="160" spans="1:28" x14ac:dyDescent="0.25">
      <c r="A160" s="61">
        <v>2022</v>
      </c>
      <c r="B160" s="61">
        <v>2022</v>
      </c>
      <c r="C160" s="62">
        <v>44593</v>
      </c>
      <c r="D160" s="63">
        <f t="shared" si="31"/>
        <v>31.910520000000183</v>
      </c>
      <c r="E160" s="63">
        <f t="shared" si="22"/>
        <v>0</v>
      </c>
      <c r="F160" s="64"/>
      <c r="H160" s="64">
        <f t="shared" si="25"/>
        <v>18.75</v>
      </c>
      <c r="I160" s="110">
        <v>15.5</v>
      </c>
      <c r="J160" s="111">
        <v>3.25</v>
      </c>
      <c r="K160" s="63">
        <f t="shared" si="26"/>
        <v>0.2</v>
      </c>
      <c r="L160" s="64">
        <f t="shared" si="27"/>
        <v>0.2</v>
      </c>
      <c r="M160" s="117">
        <v>0.2</v>
      </c>
      <c r="N160" s="64">
        <f t="shared" si="23"/>
        <v>0</v>
      </c>
      <c r="O160" s="63">
        <v>0</v>
      </c>
      <c r="P160" s="63">
        <f t="shared" si="28"/>
        <v>19.186940008684321</v>
      </c>
      <c r="Q160" s="64">
        <f t="shared" si="29"/>
        <v>1.97628</v>
      </c>
      <c r="R160" s="111">
        <v>1.97628</v>
      </c>
      <c r="S160" s="111">
        <v>0</v>
      </c>
      <c r="T160" s="64">
        <f t="shared" si="30"/>
        <v>17.210660008684322</v>
      </c>
      <c r="U160" s="112">
        <v>9.0400000000000009</v>
      </c>
      <c r="V160" s="112">
        <v>1.1300000000000001</v>
      </c>
      <c r="W160" s="112">
        <v>1.1300000000000001</v>
      </c>
      <c r="X160" s="112">
        <v>5.91066000868432</v>
      </c>
      <c r="Y160" s="63">
        <f t="shared" si="24"/>
        <v>32.147460008684504</v>
      </c>
    </row>
    <row r="161" spans="1:28" x14ac:dyDescent="0.25">
      <c r="A161" s="61">
        <v>2022</v>
      </c>
      <c r="B161" s="61">
        <v>2022</v>
      </c>
      <c r="C161" s="62">
        <v>44621</v>
      </c>
      <c r="D161" s="63">
        <f t="shared" si="31"/>
        <v>32.147460008684504</v>
      </c>
      <c r="E161" s="63">
        <f t="shared" si="22"/>
        <v>0</v>
      </c>
      <c r="F161" s="64"/>
      <c r="H161" s="64">
        <f t="shared" si="25"/>
        <v>18.75</v>
      </c>
      <c r="I161" s="110">
        <v>15.5</v>
      </c>
      <c r="J161" s="111">
        <v>3.25</v>
      </c>
      <c r="K161" s="63">
        <f t="shared" si="26"/>
        <v>0.2</v>
      </c>
      <c r="L161" s="64">
        <f t="shared" si="27"/>
        <v>0.2</v>
      </c>
      <c r="M161" s="117">
        <v>0.2</v>
      </c>
      <c r="N161" s="64">
        <f t="shared" si="23"/>
        <v>0</v>
      </c>
      <c r="O161" s="63">
        <v>0</v>
      </c>
      <c r="P161" s="63">
        <f t="shared" si="28"/>
        <v>19.210387685627442</v>
      </c>
      <c r="Q161" s="64">
        <f t="shared" si="29"/>
        <v>1.97628</v>
      </c>
      <c r="R161" s="111">
        <v>1.97628</v>
      </c>
      <c r="S161" s="111">
        <v>0</v>
      </c>
      <c r="T161" s="64">
        <f t="shared" si="30"/>
        <v>17.234107685627443</v>
      </c>
      <c r="U161" s="112">
        <v>9.0400000000000009</v>
      </c>
      <c r="V161" s="112">
        <v>1.1300000000000001</v>
      </c>
      <c r="W161" s="112">
        <v>1.1300000000000001</v>
      </c>
      <c r="X161" s="112">
        <v>5.9341076856274402</v>
      </c>
      <c r="Y161" s="63">
        <f t="shared" si="24"/>
        <v>32.407847694311947</v>
      </c>
    </row>
    <row r="162" spans="1:28" x14ac:dyDescent="0.25">
      <c r="A162" s="61">
        <v>2022</v>
      </c>
      <c r="B162" s="61">
        <v>2022</v>
      </c>
      <c r="C162" s="62">
        <v>44652</v>
      </c>
      <c r="D162" s="63">
        <f t="shared" si="31"/>
        <v>32.407847694311947</v>
      </c>
      <c r="E162" s="63">
        <v>0.1666</v>
      </c>
      <c r="F162" s="64"/>
      <c r="H162" s="64">
        <f t="shared" si="25"/>
        <v>19.33333</v>
      </c>
      <c r="I162" s="110">
        <v>15.83333</v>
      </c>
      <c r="J162" s="111">
        <v>3.5</v>
      </c>
      <c r="K162" s="63">
        <f t="shared" si="26"/>
        <v>0.2</v>
      </c>
      <c r="L162" s="64">
        <f t="shared" si="27"/>
        <v>0.2</v>
      </c>
      <c r="M162" s="117">
        <v>0.2</v>
      </c>
      <c r="N162" s="64">
        <f t="shared" si="23"/>
        <v>0</v>
      </c>
      <c r="O162" s="63">
        <v>0</v>
      </c>
      <c r="P162" s="63">
        <f t="shared" si="28"/>
        <v>15.252560000000003</v>
      </c>
      <c r="Q162" s="64">
        <f t="shared" si="29"/>
        <v>3.9525600000000001</v>
      </c>
      <c r="R162" s="111">
        <v>1.97628</v>
      </c>
      <c r="S162" s="111">
        <v>1.97628</v>
      </c>
      <c r="T162" s="64">
        <f t="shared" si="30"/>
        <v>11.300000000000002</v>
      </c>
      <c r="U162" s="112">
        <v>9.0400000000000009</v>
      </c>
      <c r="V162" s="112">
        <v>1.1300000000000001</v>
      </c>
      <c r="W162" s="112">
        <v>1.1300000000000001</v>
      </c>
      <c r="X162" s="112">
        <v>0</v>
      </c>
      <c r="Y162" s="63">
        <f t="shared" si="24"/>
        <v>28.293677694311953</v>
      </c>
    </row>
    <row r="163" spans="1:28" x14ac:dyDescent="0.25">
      <c r="A163" s="61">
        <v>2022</v>
      </c>
      <c r="B163" s="61">
        <v>2022</v>
      </c>
      <c r="C163" s="62">
        <v>44682</v>
      </c>
      <c r="D163" s="63">
        <f t="shared" si="31"/>
        <v>28.293677694311953</v>
      </c>
      <c r="E163" s="63">
        <v>0.1666</v>
      </c>
      <c r="F163" s="64"/>
      <c r="H163" s="64">
        <f t="shared" si="25"/>
        <v>19.33333</v>
      </c>
      <c r="I163" s="110">
        <v>15.83333</v>
      </c>
      <c r="J163" s="111">
        <v>3.5</v>
      </c>
      <c r="K163" s="63">
        <f t="shared" si="26"/>
        <v>0.2</v>
      </c>
      <c r="L163" s="64">
        <f t="shared" si="27"/>
        <v>0.2</v>
      </c>
      <c r="M163" s="117">
        <v>0.2</v>
      </c>
      <c r="N163" s="64">
        <f t="shared" ref="N163:N194" si="32">SUM(O163:O163)</f>
        <v>0</v>
      </c>
      <c r="O163" s="63">
        <v>0</v>
      </c>
      <c r="P163" s="63">
        <f t="shared" si="28"/>
        <v>18.252560000000003</v>
      </c>
      <c r="Q163" s="64">
        <f t="shared" si="29"/>
        <v>3.9525600000000001</v>
      </c>
      <c r="R163" s="111">
        <v>1.97628</v>
      </c>
      <c r="S163" s="111">
        <v>1.97628</v>
      </c>
      <c r="T163" s="64">
        <f t="shared" si="30"/>
        <v>14.300000000000002</v>
      </c>
      <c r="U163" s="112">
        <v>9.0400000000000009</v>
      </c>
      <c r="V163" s="112">
        <v>1.1300000000000001</v>
      </c>
      <c r="W163" s="112">
        <v>1.1300000000000001</v>
      </c>
      <c r="X163" s="112">
        <v>3</v>
      </c>
      <c r="Y163" s="63">
        <f t="shared" si="24"/>
        <v>27.179507694311955</v>
      </c>
    </row>
    <row r="164" spans="1:28" x14ac:dyDescent="0.25">
      <c r="A164" s="61">
        <v>2022</v>
      </c>
      <c r="B164" s="61">
        <v>2022</v>
      </c>
      <c r="C164" s="62">
        <v>44713</v>
      </c>
      <c r="D164" s="63">
        <f t="shared" si="31"/>
        <v>27.179507694311955</v>
      </c>
      <c r="E164" s="63">
        <v>0.1666</v>
      </c>
      <c r="F164" s="64"/>
      <c r="H164" s="64">
        <f t="shared" si="25"/>
        <v>19.33333</v>
      </c>
      <c r="I164" s="110">
        <v>15.83333</v>
      </c>
      <c r="J164" s="111">
        <v>3.5</v>
      </c>
      <c r="K164" s="63">
        <f t="shared" si="26"/>
        <v>0.2</v>
      </c>
      <c r="L164" s="64">
        <f t="shared" si="27"/>
        <v>0.2</v>
      </c>
      <c r="M164" s="117">
        <v>0.2</v>
      </c>
      <c r="N164" s="64">
        <f t="shared" si="32"/>
        <v>0</v>
      </c>
      <c r="O164" s="63">
        <v>0</v>
      </c>
      <c r="P164" s="63">
        <f t="shared" si="28"/>
        <v>15.252560000000003</v>
      </c>
      <c r="Q164" s="64">
        <f t="shared" si="29"/>
        <v>3.9525600000000001</v>
      </c>
      <c r="R164" s="111">
        <v>1.97628</v>
      </c>
      <c r="S164" s="111">
        <v>1.97628</v>
      </c>
      <c r="T164" s="64">
        <f t="shared" si="30"/>
        <v>11.300000000000002</v>
      </c>
      <c r="U164" s="112">
        <v>9.0400000000000009</v>
      </c>
      <c r="V164" s="112">
        <v>1.1300000000000001</v>
      </c>
      <c r="W164" s="112">
        <v>1.1300000000000001</v>
      </c>
      <c r="X164" s="112">
        <v>0</v>
      </c>
      <c r="Y164" s="63">
        <f t="shared" si="24"/>
        <v>23.065337694311957</v>
      </c>
    </row>
    <row r="165" spans="1:28" x14ac:dyDescent="0.25">
      <c r="A165" s="61">
        <v>2022</v>
      </c>
      <c r="B165" s="61">
        <v>2022</v>
      </c>
      <c r="C165" s="62">
        <v>44743</v>
      </c>
      <c r="D165" s="63">
        <f t="shared" si="31"/>
        <v>23.065337694311957</v>
      </c>
      <c r="E165" s="63">
        <v>0.1666</v>
      </c>
      <c r="F165" s="64"/>
      <c r="H165" s="64">
        <f t="shared" si="25"/>
        <v>19.33333</v>
      </c>
      <c r="I165" s="110">
        <v>15.83333</v>
      </c>
      <c r="J165" s="111">
        <v>3.5</v>
      </c>
      <c r="K165" s="63">
        <f t="shared" si="26"/>
        <v>0.2</v>
      </c>
      <c r="L165" s="64">
        <f t="shared" si="27"/>
        <v>0.2</v>
      </c>
      <c r="M165" s="117">
        <v>0.2</v>
      </c>
      <c r="N165" s="64">
        <f t="shared" si="32"/>
        <v>0</v>
      </c>
      <c r="O165" s="63">
        <v>0</v>
      </c>
      <c r="P165" s="63">
        <f t="shared" si="28"/>
        <v>21.252560000000003</v>
      </c>
      <c r="Q165" s="64">
        <f t="shared" si="29"/>
        <v>3.9525600000000001</v>
      </c>
      <c r="R165" s="111">
        <v>1.97628</v>
      </c>
      <c r="S165" s="111">
        <v>1.97628</v>
      </c>
      <c r="T165" s="64">
        <f t="shared" si="30"/>
        <v>17.300000000000004</v>
      </c>
      <c r="U165" s="112">
        <v>9.0400000000000009</v>
      </c>
      <c r="V165" s="112">
        <v>1.1300000000000001</v>
      </c>
      <c r="W165" s="112">
        <v>1.1300000000000001</v>
      </c>
      <c r="X165" s="112">
        <v>6</v>
      </c>
      <c r="Y165" s="63">
        <f t="shared" si="24"/>
        <v>24.951167694311959</v>
      </c>
    </row>
    <row r="166" spans="1:28" x14ac:dyDescent="0.25">
      <c r="A166" s="61">
        <v>2022</v>
      </c>
      <c r="B166" s="61">
        <v>2022</v>
      </c>
      <c r="C166" s="62">
        <v>44774</v>
      </c>
      <c r="D166" s="63">
        <f t="shared" si="31"/>
        <v>24.951167694311959</v>
      </c>
      <c r="E166" s="63">
        <v>0.1666</v>
      </c>
      <c r="F166" s="64"/>
      <c r="H166" s="64">
        <f t="shared" si="25"/>
        <v>19.33333</v>
      </c>
      <c r="I166" s="110">
        <v>15.83333</v>
      </c>
      <c r="J166" s="111">
        <v>3.5</v>
      </c>
      <c r="K166" s="63">
        <f t="shared" si="26"/>
        <v>0.2</v>
      </c>
      <c r="L166" s="64">
        <f t="shared" si="27"/>
        <v>0.2</v>
      </c>
      <c r="M166" s="117">
        <v>0.2</v>
      </c>
      <c r="N166" s="64">
        <f t="shared" si="32"/>
        <v>0</v>
      </c>
      <c r="O166" s="63">
        <v>0</v>
      </c>
      <c r="P166" s="63">
        <f t="shared" si="28"/>
        <v>21.303906070343039</v>
      </c>
      <c r="Q166" s="64">
        <f t="shared" si="29"/>
        <v>3.9525600000000001</v>
      </c>
      <c r="R166" s="111">
        <v>1.97628</v>
      </c>
      <c r="S166" s="111">
        <v>1.97628</v>
      </c>
      <c r="T166" s="64">
        <f t="shared" si="30"/>
        <v>17.351346070343041</v>
      </c>
      <c r="U166" s="112">
        <v>9.0400000000000009</v>
      </c>
      <c r="V166" s="112">
        <v>1.1300000000000001</v>
      </c>
      <c r="W166" s="112">
        <v>1.1300000000000001</v>
      </c>
      <c r="X166" s="112">
        <v>6.0513460703430404</v>
      </c>
      <c r="Y166" s="63">
        <f t="shared" si="24"/>
        <v>26.888343764654998</v>
      </c>
    </row>
    <row r="167" spans="1:28" x14ac:dyDescent="0.25">
      <c r="A167" s="61">
        <v>2022</v>
      </c>
      <c r="B167" s="61">
        <v>2022</v>
      </c>
      <c r="C167" s="62">
        <v>44805</v>
      </c>
      <c r="D167" s="63">
        <f t="shared" si="31"/>
        <v>26.888343764654998</v>
      </c>
      <c r="E167" s="63">
        <v>0.1666</v>
      </c>
      <c r="F167" s="64"/>
      <c r="H167" s="64">
        <f t="shared" si="25"/>
        <v>19.33333</v>
      </c>
      <c r="I167" s="110">
        <v>15.83333</v>
      </c>
      <c r="J167" s="111">
        <v>3.5</v>
      </c>
      <c r="K167" s="63">
        <f t="shared" si="26"/>
        <v>0.2</v>
      </c>
      <c r="L167" s="64">
        <f t="shared" si="27"/>
        <v>0.2</v>
      </c>
      <c r="M167" s="117">
        <v>0.2</v>
      </c>
      <c r="N167" s="64">
        <f t="shared" si="32"/>
        <v>0</v>
      </c>
      <c r="O167" s="63">
        <v>0</v>
      </c>
      <c r="P167" s="63">
        <f t="shared" si="28"/>
        <v>21.327353747286139</v>
      </c>
      <c r="Q167" s="64">
        <f t="shared" si="29"/>
        <v>3.9525600000000001</v>
      </c>
      <c r="R167" s="111">
        <v>1.97628</v>
      </c>
      <c r="S167" s="111">
        <v>1.97628</v>
      </c>
      <c r="T167" s="64">
        <f t="shared" si="30"/>
        <v>17.374793747286141</v>
      </c>
      <c r="U167" s="112">
        <v>9.0400000000000009</v>
      </c>
      <c r="V167" s="112">
        <v>1.1300000000000001</v>
      </c>
      <c r="W167" s="112">
        <v>1.1300000000000001</v>
      </c>
      <c r="X167" s="112">
        <v>6.0747937472861402</v>
      </c>
      <c r="Y167" s="63">
        <f t="shared" si="24"/>
        <v>28.848967511941137</v>
      </c>
    </row>
    <row r="168" spans="1:28" x14ac:dyDescent="0.25">
      <c r="A168" s="61">
        <v>2022</v>
      </c>
      <c r="B168" s="61">
        <v>2022</v>
      </c>
      <c r="C168" s="62">
        <v>44835</v>
      </c>
      <c r="D168" s="63">
        <f t="shared" si="31"/>
        <v>28.848967511941137</v>
      </c>
      <c r="E168" s="63">
        <v>0.1666</v>
      </c>
      <c r="F168" s="64"/>
      <c r="H168" s="64">
        <f t="shared" si="25"/>
        <v>19.33333</v>
      </c>
      <c r="I168" s="110">
        <v>15.83333</v>
      </c>
      <c r="J168" s="111">
        <v>3.5</v>
      </c>
      <c r="K168" s="63">
        <f t="shared" si="26"/>
        <v>0.2</v>
      </c>
      <c r="L168" s="64">
        <f t="shared" si="27"/>
        <v>0.2</v>
      </c>
      <c r="M168" s="117">
        <v>0.2</v>
      </c>
      <c r="N168" s="64">
        <f t="shared" si="32"/>
        <v>0</v>
      </c>
      <c r="O168" s="63">
        <v>0</v>
      </c>
      <c r="P168" s="63">
        <f t="shared" si="28"/>
        <v>21.35080142422926</v>
      </c>
      <c r="Q168" s="64">
        <f t="shared" si="29"/>
        <v>3.9525600000000001</v>
      </c>
      <c r="R168" s="111">
        <v>1.97628</v>
      </c>
      <c r="S168" s="111">
        <v>1.97628</v>
      </c>
      <c r="T168" s="64">
        <f t="shared" si="30"/>
        <v>17.398241424229262</v>
      </c>
      <c r="U168" s="112">
        <v>9.0400000000000009</v>
      </c>
      <c r="V168" s="112">
        <v>1.1300000000000001</v>
      </c>
      <c r="W168" s="112">
        <v>1.1300000000000001</v>
      </c>
      <c r="X168" s="112">
        <v>6.0982414242292604</v>
      </c>
      <c r="Y168" s="63">
        <f t="shared" si="24"/>
        <v>30.833038936170396</v>
      </c>
    </row>
    <row r="169" spans="1:28" x14ac:dyDescent="0.25">
      <c r="A169" s="61">
        <v>2022</v>
      </c>
      <c r="B169" s="61">
        <v>2022</v>
      </c>
      <c r="C169" s="62">
        <v>44866</v>
      </c>
      <c r="D169" s="63">
        <f t="shared" si="31"/>
        <v>30.833038936170396</v>
      </c>
      <c r="E169" s="63">
        <v>0.1666</v>
      </c>
      <c r="F169" s="64"/>
      <c r="H169" s="64">
        <f t="shared" si="25"/>
        <v>19.33333</v>
      </c>
      <c r="I169" s="110">
        <v>15.83333</v>
      </c>
      <c r="J169" s="111">
        <v>3.5</v>
      </c>
      <c r="K169" s="63">
        <f t="shared" si="26"/>
        <v>0.2</v>
      </c>
      <c r="L169" s="64">
        <f t="shared" si="27"/>
        <v>0.2</v>
      </c>
      <c r="M169" s="117">
        <v>0.2</v>
      </c>
      <c r="N169" s="64">
        <f t="shared" si="32"/>
        <v>0</v>
      </c>
      <c r="O169" s="63">
        <v>0</v>
      </c>
      <c r="P169" s="63">
        <f t="shared" si="28"/>
        <v>21.374249101172396</v>
      </c>
      <c r="Q169" s="64">
        <f t="shared" si="29"/>
        <v>3.9525600000000001</v>
      </c>
      <c r="R169" s="111">
        <v>1.97628</v>
      </c>
      <c r="S169" s="111">
        <v>1.97628</v>
      </c>
      <c r="T169" s="64">
        <f t="shared" si="30"/>
        <v>17.421689101172394</v>
      </c>
      <c r="U169" s="112">
        <v>9.0400000000000009</v>
      </c>
      <c r="V169" s="112">
        <v>1.1300000000000001</v>
      </c>
      <c r="W169" s="112">
        <v>1.1300000000000001</v>
      </c>
      <c r="X169" s="112">
        <v>6.1216891011723904</v>
      </c>
      <c r="Y169" s="63">
        <f t="shared" si="24"/>
        <v>32.840558037342788</v>
      </c>
    </row>
    <row r="170" spans="1:28" s="71" customFormat="1" x14ac:dyDescent="0.25">
      <c r="A170" s="67">
        <v>2022</v>
      </c>
      <c r="B170" s="67">
        <v>2022</v>
      </c>
      <c r="C170" s="68">
        <v>44896</v>
      </c>
      <c r="D170" s="69">
        <f t="shared" si="31"/>
        <v>32.840558037342788</v>
      </c>
      <c r="E170" s="63">
        <v>0.1666</v>
      </c>
      <c r="F170" s="70"/>
      <c r="G170" s="69"/>
      <c r="H170" s="70">
        <f t="shared" si="25"/>
        <v>19.33333</v>
      </c>
      <c r="I170" s="110">
        <v>15.83333</v>
      </c>
      <c r="J170" s="111">
        <v>3.5</v>
      </c>
      <c r="K170" s="63">
        <f t="shared" si="26"/>
        <v>0.2</v>
      </c>
      <c r="L170" s="64">
        <f t="shared" si="27"/>
        <v>0.2</v>
      </c>
      <c r="M170" s="117">
        <v>0.2</v>
      </c>
      <c r="N170" s="70">
        <f t="shared" si="32"/>
        <v>0</v>
      </c>
      <c r="O170" s="63">
        <v>0</v>
      </c>
      <c r="P170" s="63">
        <f t="shared" si="28"/>
        <v>21.39769677811551</v>
      </c>
      <c r="Q170" s="64">
        <f t="shared" si="29"/>
        <v>3.9525600000000001</v>
      </c>
      <c r="R170" s="111">
        <v>1.97628</v>
      </c>
      <c r="S170" s="111">
        <v>1.97628</v>
      </c>
      <c r="T170" s="64">
        <f t="shared" si="30"/>
        <v>17.445136778115511</v>
      </c>
      <c r="U170" s="112">
        <v>9.0400000000000009</v>
      </c>
      <c r="V170" s="112">
        <v>1.1300000000000001</v>
      </c>
      <c r="W170" s="112">
        <v>1.1300000000000001</v>
      </c>
      <c r="X170" s="112">
        <v>6.1451367781155097</v>
      </c>
      <c r="Y170" s="69">
        <f t="shared" si="24"/>
        <v>34.871524815458301</v>
      </c>
      <c r="Z170" s="65"/>
      <c r="AA170" s="65"/>
      <c r="AB170" s="65"/>
    </row>
    <row r="171" spans="1:28" x14ac:dyDescent="0.25">
      <c r="A171" s="61">
        <v>2023</v>
      </c>
      <c r="B171" s="61">
        <v>2023</v>
      </c>
      <c r="C171" s="62">
        <v>44927</v>
      </c>
      <c r="D171" s="63">
        <f t="shared" si="31"/>
        <v>34.871524815458301</v>
      </c>
      <c r="E171" s="63">
        <v>0.1666</v>
      </c>
      <c r="F171" s="64"/>
      <c r="H171" s="64">
        <f t="shared" si="25"/>
        <v>19.33333</v>
      </c>
      <c r="I171" s="110">
        <v>15.83333</v>
      </c>
      <c r="J171" s="111">
        <v>3.5</v>
      </c>
      <c r="K171" s="63">
        <f t="shared" si="26"/>
        <v>0.2</v>
      </c>
      <c r="L171" s="64">
        <f t="shared" si="27"/>
        <v>0.2</v>
      </c>
      <c r="M171" s="117">
        <v>0.2</v>
      </c>
      <c r="N171" s="64">
        <f t="shared" si="32"/>
        <v>0</v>
      </c>
      <c r="O171" s="63">
        <v>0</v>
      </c>
      <c r="P171" s="63">
        <f t="shared" si="28"/>
        <v>21.139772331741213</v>
      </c>
      <c r="Q171" s="64">
        <f t="shared" si="29"/>
        <v>3.9525600000000001</v>
      </c>
      <c r="R171" s="111">
        <v>1.97628</v>
      </c>
      <c r="S171" s="111">
        <v>1.97628</v>
      </c>
      <c r="T171" s="64">
        <f t="shared" si="30"/>
        <v>17.187212331741215</v>
      </c>
      <c r="U171" s="112">
        <v>9.0400000000000009</v>
      </c>
      <c r="V171" s="112">
        <v>1.1300000000000001</v>
      </c>
      <c r="W171" s="112">
        <v>1.1300000000000001</v>
      </c>
      <c r="X171" s="112">
        <v>5.8872123317412104</v>
      </c>
      <c r="Y171" s="63">
        <f t="shared" si="24"/>
        <v>36.644567147199517</v>
      </c>
    </row>
    <row r="172" spans="1:28" x14ac:dyDescent="0.25">
      <c r="A172" s="61">
        <v>2023</v>
      </c>
      <c r="B172" s="61">
        <v>2023</v>
      </c>
      <c r="C172" s="62">
        <v>44958</v>
      </c>
      <c r="D172" s="63">
        <f t="shared" si="31"/>
        <v>36.644567147199517</v>
      </c>
      <c r="E172" s="63">
        <v>0.1666</v>
      </c>
      <c r="F172" s="64"/>
      <c r="H172" s="64">
        <f t="shared" si="25"/>
        <v>19.33333</v>
      </c>
      <c r="I172" s="110">
        <v>15.83333</v>
      </c>
      <c r="J172" s="111">
        <v>3.5</v>
      </c>
      <c r="K172" s="63">
        <f t="shared" si="26"/>
        <v>0.2</v>
      </c>
      <c r="L172" s="64">
        <f t="shared" si="27"/>
        <v>0.2</v>
      </c>
      <c r="M172" s="117">
        <v>0.2</v>
      </c>
      <c r="N172" s="64">
        <f t="shared" si="32"/>
        <v>0</v>
      </c>
      <c r="O172" s="63">
        <v>0</v>
      </c>
      <c r="P172" s="63">
        <f t="shared" si="28"/>
        <v>21.16322000868432</v>
      </c>
      <c r="Q172" s="64">
        <f t="shared" si="29"/>
        <v>3.9525600000000001</v>
      </c>
      <c r="R172" s="111">
        <v>1.97628</v>
      </c>
      <c r="S172" s="111">
        <v>1.97628</v>
      </c>
      <c r="T172" s="64">
        <f t="shared" si="30"/>
        <v>17.210660008684322</v>
      </c>
      <c r="U172" s="112">
        <v>9.0400000000000009</v>
      </c>
      <c r="V172" s="112">
        <v>1.1300000000000001</v>
      </c>
      <c r="W172" s="112">
        <v>1.1300000000000001</v>
      </c>
      <c r="X172" s="112">
        <v>5.91066000868432</v>
      </c>
      <c r="Y172" s="63">
        <f t="shared" si="24"/>
        <v>38.44105715588384</v>
      </c>
    </row>
    <row r="173" spans="1:28" x14ac:dyDescent="0.25">
      <c r="A173" s="61">
        <v>2023</v>
      </c>
      <c r="B173" s="61">
        <v>2023</v>
      </c>
      <c r="C173" s="62">
        <v>44986</v>
      </c>
      <c r="D173" s="63">
        <f t="shared" si="31"/>
        <v>38.44105715588384</v>
      </c>
      <c r="E173" s="63">
        <v>0.1666</v>
      </c>
      <c r="F173" s="64"/>
      <c r="H173" s="64">
        <f t="shared" si="25"/>
        <v>19.33333</v>
      </c>
      <c r="I173" s="110">
        <v>15.83333</v>
      </c>
      <c r="J173" s="111">
        <v>3.5</v>
      </c>
      <c r="K173" s="63">
        <f t="shared" si="26"/>
        <v>0.2</v>
      </c>
      <c r="L173" s="64">
        <f t="shared" si="27"/>
        <v>0.2</v>
      </c>
      <c r="M173" s="117">
        <v>0.2</v>
      </c>
      <c r="N173" s="64">
        <f t="shared" si="32"/>
        <v>0</v>
      </c>
      <c r="O173" s="63">
        <v>0</v>
      </c>
      <c r="P173" s="63">
        <f t="shared" si="28"/>
        <v>21.186667685627441</v>
      </c>
      <c r="Q173" s="64">
        <f t="shared" si="29"/>
        <v>3.9525600000000001</v>
      </c>
      <c r="R173" s="111">
        <v>1.97628</v>
      </c>
      <c r="S173" s="111">
        <v>1.97628</v>
      </c>
      <c r="T173" s="64">
        <f t="shared" si="30"/>
        <v>17.234107685627443</v>
      </c>
      <c r="U173" s="112">
        <v>9.0400000000000009</v>
      </c>
      <c r="V173" s="112">
        <v>1.1300000000000001</v>
      </c>
      <c r="W173" s="112">
        <v>1.1300000000000001</v>
      </c>
      <c r="X173" s="112">
        <v>5.9341076856274402</v>
      </c>
      <c r="Y173" s="63">
        <f t="shared" si="24"/>
        <v>40.260994841511284</v>
      </c>
    </row>
    <row r="174" spans="1:28" x14ac:dyDescent="0.25">
      <c r="A174" s="61">
        <v>2023</v>
      </c>
      <c r="B174" s="61">
        <v>2023</v>
      </c>
      <c r="C174" s="62">
        <v>45017</v>
      </c>
      <c r="D174" s="63">
        <f t="shared" si="31"/>
        <v>40.260994841511284</v>
      </c>
      <c r="E174" s="63">
        <v>0.33329999999999999</v>
      </c>
      <c r="F174" s="64"/>
      <c r="H174" s="64">
        <f t="shared" si="25"/>
        <v>19.9999</v>
      </c>
      <c r="I174" s="110">
        <v>16.333300000000001</v>
      </c>
      <c r="J174" s="111">
        <v>3.6665999999999999</v>
      </c>
      <c r="K174" s="63">
        <f t="shared" si="26"/>
        <v>0.2</v>
      </c>
      <c r="L174" s="64">
        <f t="shared" si="27"/>
        <v>0.2</v>
      </c>
      <c r="M174" s="117">
        <v>0.2</v>
      </c>
      <c r="N174" s="64">
        <f t="shared" si="32"/>
        <v>0</v>
      </c>
      <c r="O174" s="63">
        <v>0</v>
      </c>
      <c r="P174" s="63">
        <f t="shared" si="28"/>
        <v>21.210115362570562</v>
      </c>
      <c r="Q174" s="64">
        <f t="shared" si="29"/>
        <v>3.9525600000000001</v>
      </c>
      <c r="R174" s="111">
        <v>1.97628</v>
      </c>
      <c r="S174" s="111">
        <v>1.97628</v>
      </c>
      <c r="T174" s="64">
        <f t="shared" si="30"/>
        <v>17.257555362570564</v>
      </c>
      <c r="U174" s="112">
        <v>9.0400000000000009</v>
      </c>
      <c r="V174" s="112">
        <v>1.1300000000000001</v>
      </c>
      <c r="W174" s="112">
        <v>1.1300000000000001</v>
      </c>
      <c r="X174" s="112">
        <v>5.9575553625705604</v>
      </c>
      <c r="Y174" s="63">
        <f t="shared" si="24"/>
        <v>41.604510204081848</v>
      </c>
    </row>
    <row r="175" spans="1:28" x14ac:dyDescent="0.25">
      <c r="A175" s="61">
        <v>2023</v>
      </c>
      <c r="B175" s="61">
        <v>2023</v>
      </c>
      <c r="C175" s="62">
        <v>45047</v>
      </c>
      <c r="D175" s="63">
        <f t="shared" si="31"/>
        <v>41.604510204081848</v>
      </c>
      <c r="E175" s="63">
        <v>0.33329999999999999</v>
      </c>
      <c r="F175" s="64"/>
      <c r="H175" s="64">
        <f t="shared" si="25"/>
        <v>19.9999</v>
      </c>
      <c r="I175" s="110">
        <v>16.333300000000001</v>
      </c>
      <c r="J175" s="111">
        <v>3.6665999999999999</v>
      </c>
      <c r="K175" s="63">
        <f t="shared" si="26"/>
        <v>0.2</v>
      </c>
      <c r="L175" s="64">
        <f t="shared" si="27"/>
        <v>0.2</v>
      </c>
      <c r="M175" s="117">
        <v>0.2</v>
      </c>
      <c r="N175" s="64">
        <f t="shared" si="32"/>
        <v>0</v>
      </c>
      <c r="O175" s="63">
        <v>0</v>
      </c>
      <c r="P175" s="63">
        <f t="shared" si="28"/>
        <v>21.233563039513683</v>
      </c>
      <c r="Q175" s="64">
        <f t="shared" si="29"/>
        <v>3.9525600000000001</v>
      </c>
      <c r="R175" s="111">
        <v>1.97628</v>
      </c>
      <c r="S175" s="111">
        <v>1.97628</v>
      </c>
      <c r="T175" s="64">
        <f t="shared" si="30"/>
        <v>17.281003039513681</v>
      </c>
      <c r="U175" s="112">
        <v>9.0400000000000009</v>
      </c>
      <c r="V175" s="112">
        <v>1.1300000000000001</v>
      </c>
      <c r="W175" s="112">
        <v>1.1300000000000001</v>
      </c>
      <c r="X175" s="112">
        <v>5.9810030395136797</v>
      </c>
      <c r="Y175" s="63">
        <f t="shared" si="24"/>
        <v>42.971473243595533</v>
      </c>
    </row>
    <row r="176" spans="1:28" x14ac:dyDescent="0.25">
      <c r="A176" s="61">
        <v>2023</v>
      </c>
      <c r="B176" s="61">
        <v>2023</v>
      </c>
      <c r="C176" s="62">
        <v>45078</v>
      </c>
      <c r="D176" s="63">
        <f t="shared" si="31"/>
        <v>42.971473243595533</v>
      </c>
      <c r="E176" s="63">
        <v>0.33329999999999999</v>
      </c>
      <c r="F176" s="64"/>
      <c r="H176" s="64">
        <f t="shared" si="25"/>
        <v>19.9999</v>
      </c>
      <c r="I176" s="110">
        <v>16.333300000000001</v>
      </c>
      <c r="J176" s="111">
        <v>3.6665999999999999</v>
      </c>
      <c r="K176" s="63">
        <f t="shared" si="26"/>
        <v>0.2</v>
      </c>
      <c r="L176" s="64">
        <f t="shared" si="27"/>
        <v>0.2</v>
      </c>
      <c r="M176" s="117">
        <v>0.2</v>
      </c>
      <c r="N176" s="64">
        <f t="shared" si="32"/>
        <v>0</v>
      </c>
      <c r="O176" s="63">
        <v>0</v>
      </c>
      <c r="P176" s="63">
        <f t="shared" si="28"/>
        <v>15.252560000000003</v>
      </c>
      <c r="Q176" s="64">
        <f t="shared" si="29"/>
        <v>3.9525600000000001</v>
      </c>
      <c r="R176" s="111">
        <v>1.97628</v>
      </c>
      <c r="S176" s="111">
        <v>1.97628</v>
      </c>
      <c r="T176" s="64">
        <f t="shared" si="30"/>
        <v>11.300000000000002</v>
      </c>
      <c r="U176" s="112">
        <v>9.0400000000000009</v>
      </c>
      <c r="V176" s="112">
        <v>1.1300000000000001</v>
      </c>
      <c r="W176" s="112">
        <v>1.1300000000000001</v>
      </c>
      <c r="X176" s="112">
        <v>0</v>
      </c>
      <c r="Y176" s="63">
        <f t="shared" si="24"/>
        <v>38.357433243595537</v>
      </c>
    </row>
    <row r="177" spans="1:28" x14ac:dyDescent="0.25">
      <c r="A177" s="61">
        <v>2023</v>
      </c>
      <c r="B177" s="61">
        <v>2023</v>
      </c>
      <c r="C177" s="62">
        <v>45108</v>
      </c>
      <c r="D177" s="63">
        <f t="shared" si="31"/>
        <v>38.357433243595537</v>
      </c>
      <c r="E177" s="63">
        <v>0.33329999999999999</v>
      </c>
      <c r="F177" s="64"/>
      <c r="H177" s="64">
        <f t="shared" si="25"/>
        <v>19.9999</v>
      </c>
      <c r="I177" s="110">
        <v>16.333300000000001</v>
      </c>
      <c r="J177" s="111">
        <v>3.6665999999999999</v>
      </c>
      <c r="K177" s="63">
        <f t="shared" si="26"/>
        <v>0.2</v>
      </c>
      <c r="L177" s="64">
        <f t="shared" si="27"/>
        <v>0.2</v>
      </c>
      <c r="M177" s="117">
        <v>0.2</v>
      </c>
      <c r="N177" s="64">
        <f t="shared" si="32"/>
        <v>0</v>
      </c>
      <c r="O177" s="63">
        <v>0</v>
      </c>
      <c r="P177" s="63">
        <f t="shared" si="28"/>
        <v>19.252560000000003</v>
      </c>
      <c r="Q177" s="64">
        <f t="shared" si="29"/>
        <v>3.9525600000000001</v>
      </c>
      <c r="R177" s="111">
        <v>1.97628</v>
      </c>
      <c r="S177" s="111">
        <v>1.97628</v>
      </c>
      <c r="T177" s="64">
        <f t="shared" si="30"/>
        <v>15.300000000000002</v>
      </c>
      <c r="U177" s="112">
        <v>9.0400000000000009</v>
      </c>
      <c r="V177" s="112">
        <v>1.1300000000000001</v>
      </c>
      <c r="W177" s="112">
        <v>1.1300000000000001</v>
      </c>
      <c r="X177" s="112">
        <v>4</v>
      </c>
      <c r="Y177" s="63">
        <f t="shared" si="24"/>
        <v>37.743393243595541</v>
      </c>
    </row>
    <row r="178" spans="1:28" x14ac:dyDescent="0.25">
      <c r="A178" s="61">
        <v>2023</v>
      </c>
      <c r="B178" s="61">
        <v>2023</v>
      </c>
      <c r="C178" s="62">
        <v>45139</v>
      </c>
      <c r="D178" s="63">
        <f t="shared" si="31"/>
        <v>37.743393243595541</v>
      </c>
      <c r="E178" s="63">
        <v>0.33329999999999999</v>
      </c>
      <c r="F178" s="64"/>
      <c r="H178" s="64">
        <f t="shared" si="25"/>
        <v>19.9999</v>
      </c>
      <c r="I178" s="110">
        <v>16.333300000000001</v>
      </c>
      <c r="J178" s="111">
        <v>3.6665999999999999</v>
      </c>
      <c r="K178" s="63">
        <f t="shared" si="26"/>
        <v>0.2</v>
      </c>
      <c r="L178" s="64">
        <f t="shared" si="27"/>
        <v>0.2</v>
      </c>
      <c r="M178" s="117">
        <v>0.2</v>
      </c>
      <c r="N178" s="64">
        <f t="shared" si="32"/>
        <v>0</v>
      </c>
      <c r="O178" s="63">
        <v>0</v>
      </c>
      <c r="P178" s="63">
        <f t="shared" si="28"/>
        <v>21.303906070343039</v>
      </c>
      <c r="Q178" s="64">
        <f t="shared" si="29"/>
        <v>3.9525600000000001</v>
      </c>
      <c r="R178" s="111">
        <v>1.97628</v>
      </c>
      <c r="S178" s="111">
        <v>1.97628</v>
      </c>
      <c r="T178" s="64">
        <f t="shared" si="30"/>
        <v>17.351346070343041</v>
      </c>
      <c r="U178" s="112">
        <v>9.0400000000000009</v>
      </c>
      <c r="V178" s="112">
        <v>1.1300000000000001</v>
      </c>
      <c r="W178" s="112">
        <v>1.1300000000000001</v>
      </c>
      <c r="X178" s="112">
        <v>6.0513460703430404</v>
      </c>
      <c r="Y178" s="63">
        <f t="shared" si="24"/>
        <v>39.180699313938582</v>
      </c>
    </row>
    <row r="179" spans="1:28" x14ac:dyDescent="0.25">
      <c r="A179" s="61">
        <v>2023</v>
      </c>
      <c r="B179" s="61">
        <v>2023</v>
      </c>
      <c r="C179" s="62">
        <v>45170</v>
      </c>
      <c r="D179" s="63">
        <f t="shared" si="31"/>
        <v>39.180699313938582</v>
      </c>
      <c r="E179" s="63">
        <v>0.33329999999999999</v>
      </c>
      <c r="F179" s="64"/>
      <c r="H179" s="64">
        <f t="shared" si="25"/>
        <v>19.9999</v>
      </c>
      <c r="I179" s="110">
        <v>16.333300000000001</v>
      </c>
      <c r="J179" s="111">
        <v>3.6665999999999999</v>
      </c>
      <c r="K179" s="63">
        <f t="shared" si="26"/>
        <v>0.2</v>
      </c>
      <c r="L179" s="64">
        <f t="shared" si="27"/>
        <v>0.2</v>
      </c>
      <c r="M179" s="117">
        <v>0.2</v>
      </c>
      <c r="N179" s="64">
        <f t="shared" si="32"/>
        <v>0</v>
      </c>
      <c r="O179" s="63">
        <v>0</v>
      </c>
      <c r="P179" s="63">
        <f t="shared" si="28"/>
        <v>21.327353747286139</v>
      </c>
      <c r="Q179" s="64">
        <f t="shared" si="29"/>
        <v>3.9525600000000001</v>
      </c>
      <c r="R179" s="111">
        <v>1.97628</v>
      </c>
      <c r="S179" s="111">
        <v>1.97628</v>
      </c>
      <c r="T179" s="64">
        <f t="shared" si="30"/>
        <v>17.374793747286141</v>
      </c>
      <c r="U179" s="112">
        <v>9.0400000000000009</v>
      </c>
      <c r="V179" s="112">
        <v>1.1300000000000001</v>
      </c>
      <c r="W179" s="112">
        <v>1.1300000000000001</v>
      </c>
      <c r="X179" s="112">
        <v>6.0747937472861402</v>
      </c>
      <c r="Y179" s="63">
        <f t="shared" si="24"/>
        <v>40.641453061224723</v>
      </c>
    </row>
    <row r="180" spans="1:28" x14ac:dyDescent="0.25">
      <c r="A180" s="61">
        <v>2023</v>
      </c>
      <c r="B180" s="61">
        <v>2023</v>
      </c>
      <c r="C180" s="62">
        <v>45200</v>
      </c>
      <c r="D180" s="63">
        <f t="shared" si="31"/>
        <v>40.641453061224723</v>
      </c>
      <c r="E180" s="63">
        <v>0.33329999999999999</v>
      </c>
      <c r="F180" s="64"/>
      <c r="H180" s="64">
        <f t="shared" si="25"/>
        <v>19.9999</v>
      </c>
      <c r="I180" s="110">
        <v>16.333300000000001</v>
      </c>
      <c r="J180" s="111">
        <v>3.6665999999999999</v>
      </c>
      <c r="K180" s="63">
        <f t="shared" si="26"/>
        <v>0.2</v>
      </c>
      <c r="L180" s="64">
        <f t="shared" si="27"/>
        <v>0.2</v>
      </c>
      <c r="M180" s="117">
        <v>0.2</v>
      </c>
      <c r="N180" s="64">
        <f t="shared" si="32"/>
        <v>0</v>
      </c>
      <c r="O180" s="63">
        <v>0</v>
      </c>
      <c r="P180" s="63">
        <f t="shared" si="28"/>
        <v>21.35080142422926</v>
      </c>
      <c r="Q180" s="64">
        <f t="shared" si="29"/>
        <v>3.9525600000000001</v>
      </c>
      <c r="R180" s="111">
        <v>1.97628</v>
      </c>
      <c r="S180" s="111">
        <v>1.97628</v>
      </c>
      <c r="T180" s="64">
        <f t="shared" si="30"/>
        <v>17.398241424229262</v>
      </c>
      <c r="U180" s="112">
        <v>9.0400000000000009</v>
      </c>
      <c r="V180" s="112">
        <v>1.1300000000000001</v>
      </c>
      <c r="W180" s="112">
        <v>1.1300000000000001</v>
      </c>
      <c r="X180" s="112">
        <v>6.0982414242292604</v>
      </c>
      <c r="Y180" s="63">
        <f t="shared" si="24"/>
        <v>42.125654485453985</v>
      </c>
    </row>
    <row r="181" spans="1:28" x14ac:dyDescent="0.25">
      <c r="A181" s="61">
        <v>2023</v>
      </c>
      <c r="B181" s="61">
        <v>2023</v>
      </c>
      <c r="C181" s="62">
        <v>45231</v>
      </c>
      <c r="D181" s="63">
        <f t="shared" si="31"/>
        <v>42.125654485453985</v>
      </c>
      <c r="E181" s="63">
        <v>0.33329999999999999</v>
      </c>
      <c r="F181" s="64"/>
      <c r="H181" s="64">
        <f t="shared" si="25"/>
        <v>19.9999</v>
      </c>
      <c r="I181" s="110">
        <v>16.333300000000001</v>
      </c>
      <c r="J181" s="111">
        <v>3.6665999999999999</v>
      </c>
      <c r="K181" s="63">
        <f t="shared" si="26"/>
        <v>0.2</v>
      </c>
      <c r="L181" s="64">
        <f t="shared" si="27"/>
        <v>0.2</v>
      </c>
      <c r="M181" s="117">
        <v>0.2</v>
      </c>
      <c r="N181" s="64">
        <f t="shared" si="32"/>
        <v>0</v>
      </c>
      <c r="O181" s="63">
        <v>0</v>
      </c>
      <c r="P181" s="63">
        <f t="shared" si="28"/>
        <v>21.374249101172396</v>
      </c>
      <c r="Q181" s="64">
        <f t="shared" si="29"/>
        <v>3.9525600000000001</v>
      </c>
      <c r="R181" s="111">
        <v>1.97628</v>
      </c>
      <c r="S181" s="111">
        <v>1.97628</v>
      </c>
      <c r="T181" s="64">
        <f t="shared" si="30"/>
        <v>17.421689101172394</v>
      </c>
      <c r="U181" s="112">
        <v>9.0400000000000009</v>
      </c>
      <c r="V181" s="112">
        <v>1.1300000000000001</v>
      </c>
      <c r="W181" s="112">
        <v>1.1300000000000001</v>
      </c>
      <c r="X181" s="112">
        <v>6.1216891011723904</v>
      </c>
      <c r="Y181" s="63">
        <f t="shared" si="24"/>
        <v>43.633303586626383</v>
      </c>
    </row>
    <row r="182" spans="1:28" s="71" customFormat="1" x14ac:dyDescent="0.25">
      <c r="A182" s="61">
        <v>2023</v>
      </c>
      <c r="B182" s="61">
        <v>2023</v>
      </c>
      <c r="C182" s="62">
        <v>45261</v>
      </c>
      <c r="D182" s="63">
        <f t="shared" si="31"/>
        <v>43.633303586626383</v>
      </c>
      <c r="E182" s="63">
        <v>0.33329999999999999</v>
      </c>
      <c r="F182" s="70"/>
      <c r="G182" s="69"/>
      <c r="H182" s="70">
        <f t="shared" si="25"/>
        <v>19.9999</v>
      </c>
      <c r="I182" s="110">
        <v>16.333300000000001</v>
      </c>
      <c r="J182" s="111">
        <v>3.6665999999999999</v>
      </c>
      <c r="K182" s="63">
        <f t="shared" si="26"/>
        <v>0.2</v>
      </c>
      <c r="L182" s="64">
        <f t="shared" si="27"/>
        <v>0.2</v>
      </c>
      <c r="M182" s="117">
        <v>0.2</v>
      </c>
      <c r="N182" s="70">
        <f t="shared" si="32"/>
        <v>0</v>
      </c>
      <c r="O182" s="63">
        <v>0</v>
      </c>
      <c r="P182" s="63">
        <f t="shared" si="28"/>
        <v>19.42141677811551</v>
      </c>
      <c r="Q182" s="64">
        <f t="shared" si="29"/>
        <v>1.97628</v>
      </c>
      <c r="R182" s="111">
        <v>1.97628</v>
      </c>
      <c r="S182" s="111">
        <v>0</v>
      </c>
      <c r="T182" s="64">
        <f t="shared" si="30"/>
        <v>17.445136778115511</v>
      </c>
      <c r="U182" s="112">
        <v>9.0400000000000009</v>
      </c>
      <c r="V182" s="112">
        <v>1.1300000000000001</v>
      </c>
      <c r="W182" s="112">
        <v>1.1300000000000001</v>
      </c>
      <c r="X182" s="112">
        <v>6.1451367781155097</v>
      </c>
      <c r="Y182" s="63">
        <f t="shared" si="24"/>
        <v>43.188120364741891</v>
      </c>
      <c r="Z182" s="65"/>
      <c r="AA182" s="65"/>
      <c r="AB182" s="65"/>
    </row>
    <row r="183" spans="1:28" x14ac:dyDescent="0.25">
      <c r="A183" s="61">
        <v>2024</v>
      </c>
      <c r="B183" s="61">
        <v>2024</v>
      </c>
      <c r="C183" s="62">
        <v>45292</v>
      </c>
      <c r="D183" s="63">
        <f t="shared" si="31"/>
        <v>43.188120364741891</v>
      </c>
      <c r="E183" s="63">
        <v>0.33329999999999999</v>
      </c>
      <c r="H183" s="64">
        <f t="shared" si="25"/>
        <v>19.9999</v>
      </c>
      <c r="I183" s="110">
        <v>16.333300000000001</v>
      </c>
      <c r="J183" s="111">
        <v>3.6665999999999999</v>
      </c>
      <c r="K183" s="63">
        <f t="shared" si="26"/>
        <v>0.2</v>
      </c>
      <c r="L183" s="64">
        <f t="shared" si="27"/>
        <v>0.2</v>
      </c>
      <c r="M183" s="117">
        <v>0.2</v>
      </c>
      <c r="N183" s="64">
        <f t="shared" si="32"/>
        <v>0</v>
      </c>
      <c r="O183" s="63">
        <v>0</v>
      </c>
      <c r="P183" s="63">
        <f t="shared" si="28"/>
        <v>19.42141677811551</v>
      </c>
      <c r="Q183" s="64">
        <f t="shared" si="29"/>
        <v>1.97628</v>
      </c>
      <c r="R183" s="111">
        <v>1.97628</v>
      </c>
      <c r="S183" s="111">
        <v>0</v>
      </c>
      <c r="T183" s="64">
        <f t="shared" si="30"/>
        <v>17.445136778115511</v>
      </c>
      <c r="U183" s="112">
        <v>9.0400000000000009</v>
      </c>
      <c r="V183" s="112">
        <v>1.1300000000000001</v>
      </c>
      <c r="W183" s="112">
        <v>1.1300000000000001</v>
      </c>
      <c r="X183" s="112">
        <v>6.1451367781155097</v>
      </c>
      <c r="Y183" s="63">
        <f t="shared" si="24"/>
        <v>42.7429371428574</v>
      </c>
    </row>
    <row r="184" spans="1:28" x14ac:dyDescent="0.25">
      <c r="A184" s="61">
        <v>2024</v>
      </c>
      <c r="B184" s="61">
        <v>2024</v>
      </c>
      <c r="C184" s="62">
        <v>45323</v>
      </c>
      <c r="D184" s="63">
        <f t="shared" si="31"/>
        <v>42.7429371428574</v>
      </c>
      <c r="E184" s="63">
        <v>0.33329999999999999</v>
      </c>
      <c r="H184" s="64">
        <f t="shared" si="25"/>
        <v>19.9999</v>
      </c>
      <c r="I184" s="110">
        <v>16.333300000000001</v>
      </c>
      <c r="J184" s="111">
        <v>3.6665999999999999</v>
      </c>
      <c r="K184" s="63">
        <f t="shared" si="26"/>
        <v>0.2</v>
      </c>
      <c r="L184" s="64">
        <f t="shared" si="27"/>
        <v>0.2</v>
      </c>
      <c r="M184" s="117">
        <v>0.2</v>
      </c>
      <c r="N184" s="64">
        <f t="shared" si="32"/>
        <v>0</v>
      </c>
      <c r="O184" s="63">
        <v>0</v>
      </c>
      <c r="P184" s="63">
        <f t="shared" si="28"/>
        <v>21.39769677811551</v>
      </c>
      <c r="Q184" s="64">
        <f t="shared" si="29"/>
        <v>3.9525600000000001</v>
      </c>
      <c r="R184" s="111">
        <v>1.97628</v>
      </c>
      <c r="S184" s="111">
        <v>1.97628</v>
      </c>
      <c r="T184" s="64">
        <f t="shared" si="30"/>
        <v>17.445136778115511</v>
      </c>
      <c r="U184" s="112">
        <v>9.0400000000000009</v>
      </c>
      <c r="V184" s="112">
        <v>1.1300000000000001</v>
      </c>
      <c r="W184" s="112">
        <v>1.1300000000000001</v>
      </c>
      <c r="X184" s="112">
        <v>6.1451367781155097</v>
      </c>
      <c r="Y184" s="63">
        <f t="shared" si="24"/>
        <v>44.274033920972911</v>
      </c>
    </row>
    <row r="185" spans="1:28" x14ac:dyDescent="0.25">
      <c r="A185" s="61">
        <v>2024</v>
      </c>
      <c r="B185" s="61">
        <v>2024</v>
      </c>
      <c r="C185" s="62">
        <v>45352</v>
      </c>
      <c r="D185" s="63">
        <f t="shared" si="31"/>
        <v>44.274033920972911</v>
      </c>
      <c r="E185" s="63">
        <v>0.33329999999999999</v>
      </c>
      <c r="H185" s="64">
        <f t="shared" si="25"/>
        <v>19.9999</v>
      </c>
      <c r="I185" s="110">
        <v>16.333300000000001</v>
      </c>
      <c r="J185" s="111">
        <v>3.6665999999999999</v>
      </c>
      <c r="K185" s="63">
        <f t="shared" si="26"/>
        <v>0.2</v>
      </c>
      <c r="L185" s="64">
        <f t="shared" si="27"/>
        <v>0.2</v>
      </c>
      <c r="M185" s="117">
        <v>0.2</v>
      </c>
      <c r="N185" s="64">
        <f t="shared" si="32"/>
        <v>0</v>
      </c>
      <c r="O185" s="63">
        <v>0</v>
      </c>
      <c r="P185" s="63">
        <f t="shared" si="28"/>
        <v>21.39769677811551</v>
      </c>
      <c r="Q185" s="64">
        <f t="shared" si="29"/>
        <v>3.9525600000000001</v>
      </c>
      <c r="R185" s="111">
        <v>1.97628</v>
      </c>
      <c r="S185" s="111">
        <v>1.97628</v>
      </c>
      <c r="T185" s="64">
        <f t="shared" si="30"/>
        <v>17.445136778115511</v>
      </c>
      <c r="U185" s="112">
        <v>9.0400000000000009</v>
      </c>
      <c r="V185" s="112">
        <v>1.1300000000000001</v>
      </c>
      <c r="W185" s="112">
        <v>1.1300000000000001</v>
      </c>
      <c r="X185" s="112">
        <v>6.1451367781155097</v>
      </c>
      <c r="Y185" s="63">
        <f t="shared" si="24"/>
        <v>45.805130699088423</v>
      </c>
    </row>
    <row r="186" spans="1:28" x14ac:dyDescent="0.25">
      <c r="A186" s="61">
        <v>2024</v>
      </c>
      <c r="B186" s="61">
        <v>2024</v>
      </c>
      <c r="C186" s="62">
        <v>45383</v>
      </c>
      <c r="D186" s="63">
        <f t="shared" si="31"/>
        <v>45.805130699088423</v>
      </c>
      <c r="E186" s="63">
        <v>0.41660000000000003</v>
      </c>
      <c r="H186" s="64">
        <f t="shared" si="25"/>
        <v>20.666599999999999</v>
      </c>
      <c r="I186" s="63">
        <v>16.916599999999999</v>
      </c>
      <c r="J186" s="64">
        <v>3.75</v>
      </c>
      <c r="K186" s="63">
        <f t="shared" si="26"/>
        <v>0</v>
      </c>
      <c r="L186" s="64">
        <f t="shared" si="27"/>
        <v>0</v>
      </c>
      <c r="M186" s="64">
        <v>0</v>
      </c>
      <c r="N186" s="64">
        <f t="shared" si="32"/>
        <v>0</v>
      </c>
      <c r="O186" s="63">
        <v>0</v>
      </c>
      <c r="P186" s="63">
        <f t="shared" si="28"/>
        <v>19.833200000000001</v>
      </c>
      <c r="Q186" s="64">
        <f t="shared" si="29"/>
        <v>3.4165999999999999</v>
      </c>
      <c r="R186" s="64">
        <v>0</v>
      </c>
      <c r="S186" s="64">
        <v>3.4165999999999999</v>
      </c>
      <c r="T186" s="64">
        <f t="shared" si="30"/>
        <v>16.416600000000003</v>
      </c>
      <c r="U186" s="65">
        <v>9.1666000000000007</v>
      </c>
      <c r="V186" s="65">
        <v>0.25</v>
      </c>
      <c r="W186" s="65">
        <v>1</v>
      </c>
      <c r="X186" s="65">
        <v>6</v>
      </c>
      <c r="Y186" s="63">
        <f t="shared" si="24"/>
        <v>45.388330699088428</v>
      </c>
    </row>
    <row r="187" spans="1:28" x14ac:dyDescent="0.25">
      <c r="A187" s="61">
        <v>2024</v>
      </c>
      <c r="B187" s="61">
        <v>2024</v>
      </c>
      <c r="C187" s="62">
        <v>45413</v>
      </c>
      <c r="D187" s="63">
        <f t="shared" si="31"/>
        <v>45.388330699088428</v>
      </c>
      <c r="E187" s="63">
        <v>0.41660000000000003</v>
      </c>
      <c r="H187" s="64">
        <f t="shared" si="25"/>
        <v>20.666599999999999</v>
      </c>
      <c r="I187" s="63">
        <v>16.916599999999999</v>
      </c>
      <c r="J187" s="64">
        <v>3.75</v>
      </c>
      <c r="K187" s="63">
        <f t="shared" si="26"/>
        <v>0</v>
      </c>
      <c r="L187" s="64">
        <f t="shared" si="27"/>
        <v>0</v>
      </c>
      <c r="M187" s="64">
        <v>0</v>
      </c>
      <c r="N187" s="64">
        <f t="shared" si="32"/>
        <v>0</v>
      </c>
      <c r="O187" s="63">
        <v>0</v>
      </c>
      <c r="P187" s="63">
        <f t="shared" si="28"/>
        <v>19.833200000000001</v>
      </c>
      <c r="Q187" s="64">
        <f t="shared" si="29"/>
        <v>3.4165999999999999</v>
      </c>
      <c r="R187" s="64">
        <v>0</v>
      </c>
      <c r="S187" s="64">
        <v>3.4165999999999999</v>
      </c>
      <c r="T187" s="64">
        <f t="shared" si="30"/>
        <v>16.416600000000003</v>
      </c>
      <c r="U187" s="65">
        <v>9.1666000000000007</v>
      </c>
      <c r="V187" s="65">
        <v>0.25</v>
      </c>
      <c r="W187" s="65">
        <v>1</v>
      </c>
      <c r="X187" s="65">
        <v>6</v>
      </c>
      <c r="Y187" s="63">
        <f t="shared" si="24"/>
        <v>44.971530699088433</v>
      </c>
    </row>
    <row r="188" spans="1:28" x14ac:dyDescent="0.25">
      <c r="A188" s="61">
        <v>2024</v>
      </c>
      <c r="B188" s="61">
        <v>2024</v>
      </c>
      <c r="C188" s="62">
        <v>45444</v>
      </c>
      <c r="D188" s="63">
        <f t="shared" si="31"/>
        <v>44.971530699088433</v>
      </c>
      <c r="E188" s="63">
        <v>0.41660000000000003</v>
      </c>
      <c r="H188" s="64">
        <f t="shared" si="25"/>
        <v>20.666599999999999</v>
      </c>
      <c r="I188" s="63">
        <v>16.916599999999999</v>
      </c>
      <c r="J188" s="64">
        <v>3.75</v>
      </c>
      <c r="K188" s="63">
        <f t="shared" si="26"/>
        <v>0</v>
      </c>
      <c r="L188" s="64">
        <f t="shared" si="27"/>
        <v>0</v>
      </c>
      <c r="M188" s="64">
        <v>0</v>
      </c>
      <c r="N188" s="64">
        <f t="shared" si="32"/>
        <v>0</v>
      </c>
      <c r="O188" s="63">
        <v>0</v>
      </c>
      <c r="P188" s="63">
        <f t="shared" si="28"/>
        <v>19.833200000000001</v>
      </c>
      <c r="Q188" s="64">
        <f t="shared" si="29"/>
        <v>3.4165999999999999</v>
      </c>
      <c r="R188" s="64">
        <v>0</v>
      </c>
      <c r="S188" s="64">
        <v>3.4165999999999999</v>
      </c>
      <c r="T188" s="64">
        <f t="shared" si="30"/>
        <v>16.416600000000003</v>
      </c>
      <c r="U188" s="65">
        <v>9.1666000000000007</v>
      </c>
      <c r="V188" s="65">
        <v>0.25</v>
      </c>
      <c r="W188" s="65">
        <v>1</v>
      </c>
      <c r="X188" s="65">
        <v>6</v>
      </c>
      <c r="Y188" s="63">
        <f t="shared" si="24"/>
        <v>44.554730699088438</v>
      </c>
    </row>
    <row r="189" spans="1:28" x14ac:dyDescent="0.25">
      <c r="A189" s="61">
        <v>2024</v>
      </c>
      <c r="B189" s="61">
        <v>2024</v>
      </c>
      <c r="C189" s="62">
        <v>45474</v>
      </c>
      <c r="D189" s="63">
        <f t="shared" si="31"/>
        <v>44.554730699088438</v>
      </c>
      <c r="E189" s="63">
        <v>0.41660000000000003</v>
      </c>
      <c r="H189" s="64">
        <f t="shared" si="25"/>
        <v>20.666599999999999</v>
      </c>
      <c r="I189" s="63">
        <v>16.916599999999999</v>
      </c>
      <c r="J189" s="64">
        <v>3.75</v>
      </c>
      <c r="K189" s="63">
        <f t="shared" si="26"/>
        <v>0</v>
      </c>
      <c r="L189" s="64">
        <f t="shared" si="27"/>
        <v>0</v>
      </c>
      <c r="M189" s="64">
        <v>0</v>
      </c>
      <c r="N189" s="64">
        <f t="shared" si="32"/>
        <v>0</v>
      </c>
      <c r="O189" s="63">
        <v>0</v>
      </c>
      <c r="P189" s="63">
        <f t="shared" si="28"/>
        <v>19.833200000000001</v>
      </c>
      <c r="Q189" s="64">
        <f t="shared" si="29"/>
        <v>3.4165999999999999</v>
      </c>
      <c r="R189" s="64">
        <v>0</v>
      </c>
      <c r="S189" s="64">
        <v>3.4165999999999999</v>
      </c>
      <c r="T189" s="64">
        <f t="shared" si="30"/>
        <v>16.416600000000003</v>
      </c>
      <c r="U189" s="65">
        <v>9.1666000000000007</v>
      </c>
      <c r="V189" s="65">
        <v>0.25</v>
      </c>
      <c r="W189" s="65">
        <v>1</v>
      </c>
      <c r="X189" s="65">
        <v>6</v>
      </c>
      <c r="Y189" s="63">
        <f t="shared" si="24"/>
        <v>44.137930699088443</v>
      </c>
    </row>
    <row r="190" spans="1:28" x14ac:dyDescent="0.25">
      <c r="A190" s="61">
        <v>2024</v>
      </c>
      <c r="B190" s="61">
        <v>2024</v>
      </c>
      <c r="C190" s="62">
        <v>45505</v>
      </c>
      <c r="D190" s="63">
        <f t="shared" si="31"/>
        <v>44.137930699088443</v>
      </c>
      <c r="E190" s="63">
        <v>0.41660000000000003</v>
      </c>
      <c r="H190" s="64">
        <f t="shared" si="25"/>
        <v>20.666599999999999</v>
      </c>
      <c r="I190" s="63">
        <v>16.916599999999999</v>
      </c>
      <c r="J190" s="64">
        <v>3.75</v>
      </c>
      <c r="K190" s="63">
        <f t="shared" si="26"/>
        <v>0</v>
      </c>
      <c r="L190" s="64">
        <f t="shared" si="27"/>
        <v>0</v>
      </c>
      <c r="M190" s="64">
        <v>0</v>
      </c>
      <c r="N190" s="64">
        <f t="shared" si="32"/>
        <v>0</v>
      </c>
      <c r="O190" s="63">
        <v>0</v>
      </c>
      <c r="P190" s="63">
        <f t="shared" si="28"/>
        <v>19.833200000000001</v>
      </c>
      <c r="Q190" s="64">
        <f t="shared" si="29"/>
        <v>3.4165999999999999</v>
      </c>
      <c r="R190" s="64">
        <v>0</v>
      </c>
      <c r="S190" s="64">
        <v>3.4165999999999999</v>
      </c>
      <c r="T190" s="64">
        <f t="shared" si="30"/>
        <v>16.416600000000003</v>
      </c>
      <c r="U190" s="65">
        <v>9.1666000000000007</v>
      </c>
      <c r="V190" s="65">
        <v>0.25</v>
      </c>
      <c r="W190" s="65">
        <v>1</v>
      </c>
      <c r="X190" s="65">
        <v>6</v>
      </c>
      <c r="Y190" s="63">
        <f t="shared" si="24"/>
        <v>43.721130699088448</v>
      </c>
    </row>
    <row r="191" spans="1:28" x14ac:dyDescent="0.25">
      <c r="A191" s="61">
        <v>2024</v>
      </c>
      <c r="B191" s="61">
        <v>2024</v>
      </c>
      <c r="C191" s="62">
        <v>45536</v>
      </c>
      <c r="D191" s="63">
        <f t="shared" si="31"/>
        <v>43.721130699088448</v>
      </c>
      <c r="E191" s="63">
        <v>0.41660000000000003</v>
      </c>
      <c r="H191" s="64">
        <f t="shared" si="25"/>
        <v>20.666599999999999</v>
      </c>
      <c r="I191" s="63">
        <v>16.916599999999999</v>
      </c>
      <c r="J191" s="64">
        <v>3.75</v>
      </c>
      <c r="K191" s="63">
        <f t="shared" si="26"/>
        <v>0</v>
      </c>
      <c r="L191" s="64">
        <f t="shared" si="27"/>
        <v>0</v>
      </c>
      <c r="M191" s="64">
        <v>0</v>
      </c>
      <c r="N191" s="64">
        <f t="shared" si="32"/>
        <v>0</v>
      </c>
      <c r="O191" s="63">
        <v>0</v>
      </c>
      <c r="P191" s="63">
        <f t="shared" si="28"/>
        <v>19.833200000000001</v>
      </c>
      <c r="Q191" s="64">
        <f t="shared" si="29"/>
        <v>3.4165999999999999</v>
      </c>
      <c r="R191" s="64">
        <v>0</v>
      </c>
      <c r="S191" s="64">
        <v>3.4165999999999999</v>
      </c>
      <c r="T191" s="64">
        <f t="shared" si="30"/>
        <v>16.416600000000003</v>
      </c>
      <c r="U191" s="65">
        <v>9.1666000000000007</v>
      </c>
      <c r="V191" s="65">
        <v>0.25</v>
      </c>
      <c r="W191" s="65">
        <v>1</v>
      </c>
      <c r="X191" s="65">
        <v>6</v>
      </c>
      <c r="Y191" s="63">
        <f t="shared" si="24"/>
        <v>43.304330699088453</v>
      </c>
    </row>
    <row r="192" spans="1:28" x14ac:dyDescent="0.25">
      <c r="A192" s="61">
        <v>2024</v>
      </c>
      <c r="B192" s="61">
        <v>2024</v>
      </c>
      <c r="C192" s="62">
        <v>45566</v>
      </c>
      <c r="D192" s="63">
        <f t="shared" si="31"/>
        <v>43.304330699088453</v>
      </c>
      <c r="E192" s="63">
        <v>0.41660000000000003</v>
      </c>
      <c r="H192" s="64">
        <f t="shared" si="25"/>
        <v>20.666599999999999</v>
      </c>
      <c r="I192" s="63">
        <v>16.916599999999999</v>
      </c>
      <c r="J192" s="64">
        <v>3.75</v>
      </c>
      <c r="K192" s="63">
        <f t="shared" si="26"/>
        <v>0</v>
      </c>
      <c r="L192" s="64">
        <f t="shared" si="27"/>
        <v>0</v>
      </c>
      <c r="M192" s="64">
        <v>0</v>
      </c>
      <c r="N192" s="64">
        <f t="shared" si="32"/>
        <v>0</v>
      </c>
      <c r="O192" s="63">
        <v>0</v>
      </c>
      <c r="P192" s="63">
        <f t="shared" si="28"/>
        <v>19.833200000000001</v>
      </c>
      <c r="Q192" s="64">
        <f t="shared" si="29"/>
        <v>3.4165999999999999</v>
      </c>
      <c r="R192" s="64">
        <v>0</v>
      </c>
      <c r="S192" s="64">
        <v>3.4165999999999999</v>
      </c>
      <c r="T192" s="64">
        <f t="shared" si="30"/>
        <v>16.416600000000003</v>
      </c>
      <c r="U192" s="65">
        <v>9.1666000000000007</v>
      </c>
      <c r="V192" s="65">
        <v>0.25</v>
      </c>
      <c r="W192" s="65">
        <v>1</v>
      </c>
      <c r="X192" s="65">
        <v>6</v>
      </c>
      <c r="Y192" s="63">
        <f t="shared" si="24"/>
        <v>42.887530699088458</v>
      </c>
    </row>
    <row r="193" spans="1:28" x14ac:dyDescent="0.25">
      <c r="A193" s="61">
        <v>2024</v>
      </c>
      <c r="B193" s="61">
        <v>2024</v>
      </c>
      <c r="C193" s="62">
        <v>45597</v>
      </c>
      <c r="D193" s="63">
        <f t="shared" si="31"/>
        <v>42.887530699088458</v>
      </c>
      <c r="E193" s="63">
        <v>0.41660000000000003</v>
      </c>
      <c r="H193" s="64">
        <f t="shared" si="25"/>
        <v>20.666599999999999</v>
      </c>
      <c r="I193" s="63">
        <v>16.916599999999999</v>
      </c>
      <c r="J193" s="64">
        <v>3.75</v>
      </c>
      <c r="K193" s="63">
        <f t="shared" si="26"/>
        <v>3</v>
      </c>
      <c r="L193" s="64">
        <f t="shared" si="27"/>
        <v>3</v>
      </c>
      <c r="M193" s="64">
        <v>3</v>
      </c>
      <c r="N193" s="64">
        <f t="shared" si="32"/>
        <v>0</v>
      </c>
      <c r="O193" s="63">
        <v>0</v>
      </c>
      <c r="P193" s="63">
        <f t="shared" si="28"/>
        <v>19.833200000000001</v>
      </c>
      <c r="Q193" s="64">
        <f t="shared" si="29"/>
        <v>3.4165999999999999</v>
      </c>
      <c r="R193" s="64">
        <v>0</v>
      </c>
      <c r="S193" s="64">
        <v>3.4165999999999999</v>
      </c>
      <c r="T193" s="64">
        <f t="shared" si="30"/>
        <v>16.416600000000003</v>
      </c>
      <c r="U193" s="65">
        <v>9.1666000000000007</v>
      </c>
      <c r="V193" s="65">
        <v>0.25</v>
      </c>
      <c r="W193" s="65">
        <v>1</v>
      </c>
      <c r="X193" s="65">
        <v>6</v>
      </c>
      <c r="Y193" s="63">
        <f t="shared" si="24"/>
        <v>39.470730699088463</v>
      </c>
    </row>
    <row r="194" spans="1:28" s="71" customFormat="1" x14ac:dyDescent="0.25">
      <c r="A194" s="61">
        <v>2024</v>
      </c>
      <c r="B194" s="61">
        <v>2024</v>
      </c>
      <c r="C194" s="62">
        <v>45627</v>
      </c>
      <c r="D194" s="63">
        <f t="shared" si="31"/>
        <v>39.470730699088463</v>
      </c>
      <c r="E194" s="63">
        <v>0.41660000000000003</v>
      </c>
      <c r="F194" s="69"/>
      <c r="G194" s="69"/>
      <c r="H194" s="70">
        <f t="shared" si="25"/>
        <v>20.666599999999999</v>
      </c>
      <c r="I194" s="63">
        <v>16.916599999999999</v>
      </c>
      <c r="J194" s="64">
        <v>3.75</v>
      </c>
      <c r="K194" s="63">
        <f t="shared" si="26"/>
        <v>0</v>
      </c>
      <c r="L194" s="64">
        <f t="shared" si="27"/>
        <v>0</v>
      </c>
      <c r="M194" s="64">
        <v>0</v>
      </c>
      <c r="N194" s="70">
        <f t="shared" si="32"/>
        <v>0</v>
      </c>
      <c r="O194" s="63">
        <v>0</v>
      </c>
      <c r="P194" s="63">
        <f t="shared" si="28"/>
        <v>19.833200000000001</v>
      </c>
      <c r="Q194" s="64">
        <f t="shared" si="29"/>
        <v>3.4165999999999999</v>
      </c>
      <c r="R194" s="64">
        <v>0</v>
      </c>
      <c r="S194" s="64">
        <v>3.4165999999999999</v>
      </c>
      <c r="T194" s="64">
        <f t="shared" si="30"/>
        <v>16.416600000000003</v>
      </c>
      <c r="U194" s="65">
        <v>9.1666000000000007</v>
      </c>
      <c r="V194" s="65">
        <v>0.25</v>
      </c>
      <c r="W194" s="65">
        <v>1</v>
      </c>
      <c r="X194" s="65">
        <v>6</v>
      </c>
      <c r="Y194" s="63">
        <f t="shared" si="24"/>
        <v>39.053930699088468</v>
      </c>
      <c r="Z194" s="65"/>
      <c r="AA194" s="65"/>
      <c r="AB194" s="65"/>
    </row>
    <row r="195" spans="1:28" x14ac:dyDescent="0.25">
      <c r="A195" s="61">
        <v>2025</v>
      </c>
      <c r="B195" s="61">
        <v>2025</v>
      </c>
      <c r="C195" s="62">
        <v>45658</v>
      </c>
      <c r="D195" s="63">
        <f t="shared" si="31"/>
        <v>39.053930699088468</v>
      </c>
      <c r="E195" s="63">
        <v>0.41660000000000003</v>
      </c>
      <c r="H195" s="64">
        <f t="shared" ref="H195:H233" si="33">SUM(I195:J195)</f>
        <v>20.666599999999999</v>
      </c>
      <c r="I195" s="63">
        <v>16.916599999999999</v>
      </c>
      <c r="J195" s="64">
        <v>3.75</v>
      </c>
      <c r="K195" s="63">
        <f t="shared" si="26"/>
        <v>0</v>
      </c>
      <c r="L195" s="64">
        <f t="shared" ref="L195:L209" si="34">M195</f>
        <v>0</v>
      </c>
      <c r="M195" s="64">
        <v>0</v>
      </c>
      <c r="N195" s="64">
        <f t="shared" ref="N195:N209" si="35">SUM(O195:O195)</f>
        <v>0</v>
      </c>
      <c r="O195" s="63">
        <v>0</v>
      </c>
      <c r="P195" s="63">
        <f t="shared" si="28"/>
        <v>19.833200000000001</v>
      </c>
      <c r="Q195" s="64">
        <f t="shared" ref="Q195:Q209" si="36">SUM(R195:S195)</f>
        <v>3.4165999999999999</v>
      </c>
      <c r="R195" s="64">
        <v>0</v>
      </c>
      <c r="S195" s="64">
        <v>3.4165999999999999</v>
      </c>
      <c r="T195" s="64">
        <f t="shared" ref="T195:T209" si="37">SUM(U195:X195)</f>
        <v>16.416600000000003</v>
      </c>
      <c r="U195" s="65">
        <v>9.1666000000000007</v>
      </c>
      <c r="V195" s="65">
        <v>0.25</v>
      </c>
      <c r="W195" s="65">
        <v>1</v>
      </c>
      <c r="X195" s="65">
        <v>6</v>
      </c>
      <c r="Y195" s="63">
        <f t="shared" ref="Y195:Y209" si="38">D195+E195-H195-K195+P195</f>
        <v>38.637130699088473</v>
      </c>
    </row>
    <row r="196" spans="1:28" x14ac:dyDescent="0.25">
      <c r="A196" s="61">
        <v>2025</v>
      </c>
      <c r="B196" s="61">
        <v>2025</v>
      </c>
      <c r="C196" s="62">
        <v>45689</v>
      </c>
      <c r="D196" s="63">
        <f t="shared" si="31"/>
        <v>38.637130699088473</v>
      </c>
      <c r="E196" s="63">
        <v>0.41660000000000003</v>
      </c>
      <c r="H196" s="64">
        <f t="shared" si="33"/>
        <v>20.666599999999999</v>
      </c>
      <c r="I196" s="63">
        <v>16.916599999999999</v>
      </c>
      <c r="J196" s="64">
        <v>3.75</v>
      </c>
      <c r="K196" s="63">
        <f t="shared" ref="K196:K209" si="39">L196+N196</f>
        <v>0</v>
      </c>
      <c r="L196" s="64">
        <f t="shared" si="34"/>
        <v>0</v>
      </c>
      <c r="M196" s="64">
        <v>0</v>
      </c>
      <c r="N196" s="64">
        <f t="shared" si="35"/>
        <v>0</v>
      </c>
      <c r="O196" s="63">
        <v>0</v>
      </c>
      <c r="P196" s="63">
        <f t="shared" ref="P196:P209" si="40">Q196+T196</f>
        <v>19.833200000000001</v>
      </c>
      <c r="Q196" s="64">
        <f t="shared" si="36"/>
        <v>3.4165999999999999</v>
      </c>
      <c r="R196" s="64">
        <v>0</v>
      </c>
      <c r="S196" s="64">
        <v>3.4165999999999999</v>
      </c>
      <c r="T196" s="64">
        <f t="shared" si="37"/>
        <v>16.416600000000003</v>
      </c>
      <c r="U196" s="65">
        <v>9.1666000000000007</v>
      </c>
      <c r="V196" s="65">
        <v>0.25</v>
      </c>
      <c r="W196" s="65">
        <v>1</v>
      </c>
      <c r="X196" s="65">
        <v>6</v>
      </c>
      <c r="Y196" s="63">
        <f t="shared" si="38"/>
        <v>38.220330699088478</v>
      </c>
    </row>
    <row r="197" spans="1:28" x14ac:dyDescent="0.25">
      <c r="A197" s="61">
        <v>2025</v>
      </c>
      <c r="B197" s="61">
        <v>2025</v>
      </c>
      <c r="C197" s="62">
        <v>45717</v>
      </c>
      <c r="D197" s="63">
        <f t="shared" ref="D197:D209" si="41">Y196</f>
        <v>38.220330699088478</v>
      </c>
      <c r="E197" s="63">
        <v>0.41660000000000003</v>
      </c>
      <c r="H197" s="64">
        <f t="shared" si="33"/>
        <v>20.666599999999999</v>
      </c>
      <c r="I197" s="63">
        <v>16.916599999999999</v>
      </c>
      <c r="J197" s="64">
        <v>3.75</v>
      </c>
      <c r="K197" s="63">
        <f t="shared" si="39"/>
        <v>0</v>
      </c>
      <c r="L197" s="64">
        <f t="shared" si="34"/>
        <v>0</v>
      </c>
      <c r="M197" s="64">
        <v>0</v>
      </c>
      <c r="N197" s="64">
        <f t="shared" si="35"/>
        <v>0</v>
      </c>
      <c r="O197" s="63">
        <v>0</v>
      </c>
      <c r="P197" s="63">
        <f t="shared" si="40"/>
        <v>19.783199999999997</v>
      </c>
      <c r="Q197" s="64">
        <f t="shared" si="36"/>
        <v>3.4165999999999999</v>
      </c>
      <c r="R197" s="64">
        <v>0</v>
      </c>
      <c r="S197" s="64">
        <v>3.4165999999999999</v>
      </c>
      <c r="T197" s="64">
        <f t="shared" si="37"/>
        <v>16.366599999999998</v>
      </c>
      <c r="U197" s="65">
        <v>9.1666000000000007</v>
      </c>
      <c r="V197" s="65">
        <v>0.2</v>
      </c>
      <c r="W197" s="65">
        <v>1</v>
      </c>
      <c r="X197" s="65">
        <v>6</v>
      </c>
      <c r="Y197" s="63">
        <f t="shared" si="38"/>
        <v>37.753530699088479</v>
      </c>
    </row>
    <row r="198" spans="1:28" x14ac:dyDescent="0.25">
      <c r="A198" s="61">
        <v>2025</v>
      </c>
      <c r="B198" s="61">
        <v>2025</v>
      </c>
      <c r="C198" s="62">
        <v>45748</v>
      </c>
      <c r="D198" s="63">
        <f t="shared" si="41"/>
        <v>37.753530699088479</v>
      </c>
      <c r="E198" s="63">
        <v>0.5</v>
      </c>
      <c r="H198" s="64">
        <f t="shared" si="33"/>
        <v>21.333300000000001</v>
      </c>
      <c r="I198" s="63">
        <v>17.5</v>
      </c>
      <c r="J198" s="64">
        <v>3.8332999999999999</v>
      </c>
      <c r="K198" s="63">
        <f t="shared" si="39"/>
        <v>0</v>
      </c>
      <c r="L198" s="64">
        <f t="shared" si="34"/>
        <v>0</v>
      </c>
      <c r="M198" s="64">
        <v>0</v>
      </c>
      <c r="N198" s="64">
        <f t="shared" si="35"/>
        <v>0</v>
      </c>
      <c r="O198" s="63">
        <v>0</v>
      </c>
      <c r="P198" s="63">
        <f t="shared" si="40"/>
        <v>21.1999</v>
      </c>
      <c r="Q198" s="64">
        <f t="shared" si="36"/>
        <v>3.5</v>
      </c>
      <c r="R198" s="64">
        <v>0</v>
      </c>
      <c r="S198" s="64">
        <v>3.5</v>
      </c>
      <c r="T198" s="64">
        <f t="shared" si="37"/>
        <v>17.6999</v>
      </c>
      <c r="U198" s="65">
        <v>10.416600000000001</v>
      </c>
      <c r="V198" s="65">
        <v>0.2</v>
      </c>
      <c r="W198" s="65">
        <v>0.83330000000000004</v>
      </c>
      <c r="X198" s="65">
        <v>6.25</v>
      </c>
      <c r="Y198" s="63">
        <f t="shared" si="38"/>
        <v>38.120130699088477</v>
      </c>
    </row>
    <row r="199" spans="1:28" x14ac:dyDescent="0.25">
      <c r="A199" s="61">
        <v>2025</v>
      </c>
      <c r="B199" s="61">
        <v>2025</v>
      </c>
      <c r="C199" s="62">
        <v>45778</v>
      </c>
      <c r="D199" s="63">
        <f t="shared" si="41"/>
        <v>38.120130699088477</v>
      </c>
      <c r="E199" s="63">
        <v>0.5</v>
      </c>
      <c r="H199" s="64">
        <f t="shared" si="33"/>
        <v>21.333300000000001</v>
      </c>
      <c r="I199" s="63">
        <v>17.5</v>
      </c>
      <c r="J199" s="64">
        <v>3.8332999999999999</v>
      </c>
      <c r="K199" s="63">
        <f t="shared" si="39"/>
        <v>0</v>
      </c>
      <c r="L199" s="64">
        <f t="shared" si="34"/>
        <v>0</v>
      </c>
      <c r="M199" s="64">
        <v>0</v>
      </c>
      <c r="N199" s="64">
        <f t="shared" si="35"/>
        <v>0</v>
      </c>
      <c r="O199" s="63">
        <v>0</v>
      </c>
      <c r="P199" s="63">
        <f t="shared" si="40"/>
        <v>21.1999</v>
      </c>
      <c r="Q199" s="64">
        <f t="shared" si="36"/>
        <v>3.5</v>
      </c>
      <c r="R199" s="64">
        <v>0</v>
      </c>
      <c r="S199" s="64">
        <v>3.5</v>
      </c>
      <c r="T199" s="64">
        <f t="shared" si="37"/>
        <v>17.6999</v>
      </c>
      <c r="U199" s="65">
        <v>10.416600000000001</v>
      </c>
      <c r="V199" s="65">
        <v>0.2</v>
      </c>
      <c r="W199" s="65">
        <v>0.83330000000000004</v>
      </c>
      <c r="X199" s="65">
        <v>6.25</v>
      </c>
      <c r="Y199" s="63">
        <f t="shared" si="38"/>
        <v>38.486730699088476</v>
      </c>
    </row>
    <row r="200" spans="1:28" x14ac:dyDescent="0.25">
      <c r="A200" s="61">
        <v>2025</v>
      </c>
      <c r="B200" s="61">
        <v>2025</v>
      </c>
      <c r="C200" s="62">
        <v>45809</v>
      </c>
      <c r="D200" s="63">
        <f t="shared" si="41"/>
        <v>38.486730699088476</v>
      </c>
      <c r="E200" s="63">
        <v>0.5</v>
      </c>
      <c r="H200" s="64">
        <f t="shared" si="33"/>
        <v>21.333300000000001</v>
      </c>
      <c r="I200" s="63">
        <v>17.5</v>
      </c>
      <c r="J200" s="64">
        <v>3.8332999999999999</v>
      </c>
      <c r="K200" s="63">
        <f t="shared" si="39"/>
        <v>0</v>
      </c>
      <c r="L200" s="64">
        <f t="shared" si="34"/>
        <v>0</v>
      </c>
      <c r="M200" s="64">
        <v>0</v>
      </c>
      <c r="N200" s="64">
        <f t="shared" si="35"/>
        <v>0</v>
      </c>
      <c r="O200" s="63">
        <v>0</v>
      </c>
      <c r="P200" s="63">
        <f t="shared" si="40"/>
        <v>21.1999</v>
      </c>
      <c r="Q200" s="64">
        <f t="shared" si="36"/>
        <v>3.5</v>
      </c>
      <c r="R200" s="64">
        <v>0</v>
      </c>
      <c r="S200" s="64">
        <v>3.5</v>
      </c>
      <c r="T200" s="64">
        <f t="shared" si="37"/>
        <v>17.6999</v>
      </c>
      <c r="U200" s="65">
        <v>10.416600000000001</v>
      </c>
      <c r="V200" s="65">
        <v>0.2</v>
      </c>
      <c r="W200" s="65">
        <v>0.83330000000000004</v>
      </c>
      <c r="X200" s="65">
        <v>6.25</v>
      </c>
      <c r="Y200" s="63">
        <f t="shared" si="38"/>
        <v>38.853330699088474</v>
      </c>
    </row>
    <row r="201" spans="1:28" x14ac:dyDescent="0.25">
      <c r="A201" s="61">
        <v>2025</v>
      </c>
      <c r="B201" s="61">
        <v>2025</v>
      </c>
      <c r="C201" s="62">
        <v>45839</v>
      </c>
      <c r="D201" s="63">
        <f t="shared" si="41"/>
        <v>38.853330699088474</v>
      </c>
      <c r="E201" s="63">
        <v>0.5</v>
      </c>
      <c r="H201" s="64">
        <f t="shared" si="33"/>
        <v>21.333300000000001</v>
      </c>
      <c r="I201" s="63">
        <v>17.5</v>
      </c>
      <c r="J201" s="64">
        <v>3.8332999999999999</v>
      </c>
      <c r="K201" s="63">
        <f t="shared" si="39"/>
        <v>0</v>
      </c>
      <c r="L201" s="64">
        <f t="shared" si="34"/>
        <v>0</v>
      </c>
      <c r="M201" s="64">
        <v>0</v>
      </c>
      <c r="N201" s="64">
        <f t="shared" si="35"/>
        <v>0</v>
      </c>
      <c r="O201" s="63">
        <v>0</v>
      </c>
      <c r="P201" s="63">
        <f t="shared" si="40"/>
        <v>21.1999</v>
      </c>
      <c r="Q201" s="64">
        <f t="shared" si="36"/>
        <v>3.5</v>
      </c>
      <c r="R201" s="64">
        <v>0</v>
      </c>
      <c r="S201" s="64">
        <v>3.5</v>
      </c>
      <c r="T201" s="64">
        <f t="shared" si="37"/>
        <v>17.6999</v>
      </c>
      <c r="U201" s="65">
        <v>10.416600000000001</v>
      </c>
      <c r="V201" s="65">
        <v>0.2</v>
      </c>
      <c r="W201" s="65">
        <v>0.83330000000000004</v>
      </c>
      <c r="X201" s="65">
        <v>6.25</v>
      </c>
      <c r="Y201" s="63">
        <f t="shared" si="38"/>
        <v>39.219930699088472</v>
      </c>
    </row>
    <row r="202" spans="1:28" x14ac:dyDescent="0.25">
      <c r="A202" s="61">
        <v>2025</v>
      </c>
      <c r="B202" s="61">
        <v>2025</v>
      </c>
      <c r="C202" s="62">
        <v>45870</v>
      </c>
      <c r="D202" s="63">
        <f t="shared" si="41"/>
        <v>39.219930699088472</v>
      </c>
      <c r="E202" s="63">
        <v>0.5</v>
      </c>
      <c r="H202" s="64">
        <f t="shared" si="33"/>
        <v>21.333300000000001</v>
      </c>
      <c r="I202" s="63">
        <v>17.5</v>
      </c>
      <c r="J202" s="64">
        <v>3.8332999999999999</v>
      </c>
      <c r="K202" s="63">
        <f t="shared" si="39"/>
        <v>2</v>
      </c>
      <c r="L202" s="64">
        <f t="shared" si="34"/>
        <v>2</v>
      </c>
      <c r="M202" s="64">
        <v>2</v>
      </c>
      <c r="N202" s="64">
        <f t="shared" si="35"/>
        <v>0</v>
      </c>
      <c r="O202" s="63">
        <v>0</v>
      </c>
      <c r="P202" s="63">
        <f t="shared" si="40"/>
        <v>21.1999</v>
      </c>
      <c r="Q202" s="64">
        <f t="shared" si="36"/>
        <v>3.5</v>
      </c>
      <c r="R202" s="64">
        <v>0</v>
      </c>
      <c r="S202" s="64">
        <v>3.5</v>
      </c>
      <c r="T202" s="64">
        <f t="shared" si="37"/>
        <v>17.6999</v>
      </c>
      <c r="U202" s="65">
        <v>10.416600000000001</v>
      </c>
      <c r="V202" s="65">
        <v>0.2</v>
      </c>
      <c r="W202" s="65">
        <v>0.83330000000000004</v>
      </c>
      <c r="X202" s="65">
        <v>6.25</v>
      </c>
      <c r="Y202" s="63">
        <f t="shared" si="38"/>
        <v>37.58653069908847</v>
      </c>
    </row>
    <row r="203" spans="1:28" x14ac:dyDescent="0.25">
      <c r="A203" s="61">
        <v>2025</v>
      </c>
      <c r="B203" s="61">
        <v>2025</v>
      </c>
      <c r="C203" s="62">
        <v>45901</v>
      </c>
      <c r="D203" s="63">
        <f t="shared" si="41"/>
        <v>37.58653069908847</v>
      </c>
      <c r="E203" s="63">
        <v>0.5</v>
      </c>
      <c r="H203" s="64">
        <f t="shared" si="33"/>
        <v>21.333300000000001</v>
      </c>
      <c r="I203" s="63">
        <v>17.5</v>
      </c>
      <c r="J203" s="64">
        <v>3.8332999999999999</v>
      </c>
      <c r="K203" s="63">
        <f t="shared" si="39"/>
        <v>0</v>
      </c>
      <c r="L203" s="64">
        <f t="shared" si="34"/>
        <v>0</v>
      </c>
      <c r="M203" s="64">
        <v>0</v>
      </c>
      <c r="N203" s="64">
        <f t="shared" si="35"/>
        <v>0</v>
      </c>
      <c r="O203" s="63">
        <v>0</v>
      </c>
      <c r="P203" s="63">
        <f t="shared" si="40"/>
        <v>21.1999</v>
      </c>
      <c r="Q203" s="64">
        <f t="shared" si="36"/>
        <v>3.5</v>
      </c>
      <c r="R203" s="64">
        <v>0</v>
      </c>
      <c r="S203" s="64">
        <v>3.5</v>
      </c>
      <c r="T203" s="64">
        <f t="shared" si="37"/>
        <v>17.6999</v>
      </c>
      <c r="U203" s="65">
        <v>10.416600000000001</v>
      </c>
      <c r="V203" s="65">
        <v>0.2</v>
      </c>
      <c r="W203" s="65">
        <v>0.83330000000000004</v>
      </c>
      <c r="X203" s="65">
        <v>6.25</v>
      </c>
      <c r="Y203" s="63">
        <f t="shared" si="38"/>
        <v>37.953130699088469</v>
      </c>
    </row>
    <row r="204" spans="1:28" x14ac:dyDescent="0.25">
      <c r="A204" s="61">
        <v>2025</v>
      </c>
      <c r="B204" s="61">
        <v>2025</v>
      </c>
      <c r="C204" s="62">
        <v>45931</v>
      </c>
      <c r="D204" s="63">
        <f t="shared" si="41"/>
        <v>37.953130699088469</v>
      </c>
      <c r="E204" s="63">
        <v>0.5</v>
      </c>
      <c r="H204" s="64">
        <f t="shared" si="33"/>
        <v>21.333300000000001</v>
      </c>
      <c r="I204" s="63">
        <v>17.5</v>
      </c>
      <c r="J204" s="64">
        <v>3.8332999999999999</v>
      </c>
      <c r="K204" s="63">
        <f t="shared" si="39"/>
        <v>0</v>
      </c>
      <c r="L204" s="64">
        <f t="shared" si="34"/>
        <v>0</v>
      </c>
      <c r="M204" s="64">
        <v>0</v>
      </c>
      <c r="N204" s="64">
        <f t="shared" si="35"/>
        <v>0</v>
      </c>
      <c r="O204" s="63">
        <v>0</v>
      </c>
      <c r="P204" s="63">
        <f t="shared" si="40"/>
        <v>21.1999</v>
      </c>
      <c r="Q204" s="64">
        <f t="shared" si="36"/>
        <v>3.5</v>
      </c>
      <c r="R204" s="64">
        <v>0</v>
      </c>
      <c r="S204" s="64">
        <v>3.5</v>
      </c>
      <c r="T204" s="64">
        <f t="shared" si="37"/>
        <v>17.6999</v>
      </c>
      <c r="U204" s="65">
        <v>10.416600000000001</v>
      </c>
      <c r="V204" s="65">
        <v>0.2</v>
      </c>
      <c r="W204" s="65">
        <v>0.83330000000000004</v>
      </c>
      <c r="X204" s="65">
        <v>6.25</v>
      </c>
      <c r="Y204" s="63">
        <f t="shared" si="38"/>
        <v>38.319730699088467</v>
      </c>
    </row>
    <row r="205" spans="1:28" x14ac:dyDescent="0.25">
      <c r="A205" s="61">
        <v>2025</v>
      </c>
      <c r="B205" s="61">
        <v>2025</v>
      </c>
      <c r="C205" s="62">
        <v>45962</v>
      </c>
      <c r="D205" s="63">
        <f t="shared" si="41"/>
        <v>38.319730699088467</v>
      </c>
      <c r="E205" s="63">
        <v>0.5</v>
      </c>
      <c r="H205" s="64">
        <f t="shared" si="33"/>
        <v>21.333300000000001</v>
      </c>
      <c r="I205" s="63">
        <v>17.5</v>
      </c>
      <c r="J205" s="64">
        <v>3.8332999999999999</v>
      </c>
      <c r="K205" s="63">
        <f t="shared" si="39"/>
        <v>0</v>
      </c>
      <c r="L205" s="64">
        <f t="shared" si="34"/>
        <v>0</v>
      </c>
      <c r="M205" s="64">
        <v>0</v>
      </c>
      <c r="N205" s="64">
        <f t="shared" si="35"/>
        <v>0</v>
      </c>
      <c r="O205" s="63">
        <v>0</v>
      </c>
      <c r="P205" s="63">
        <f t="shared" si="40"/>
        <v>21.1999</v>
      </c>
      <c r="Q205" s="64">
        <f t="shared" si="36"/>
        <v>3.5</v>
      </c>
      <c r="R205" s="64">
        <v>0</v>
      </c>
      <c r="S205" s="64">
        <v>3.5</v>
      </c>
      <c r="T205" s="64">
        <f t="shared" si="37"/>
        <v>17.6999</v>
      </c>
      <c r="U205" s="65">
        <v>10.416600000000001</v>
      </c>
      <c r="V205" s="65">
        <v>0.2</v>
      </c>
      <c r="W205" s="65">
        <v>0.83330000000000004</v>
      </c>
      <c r="X205" s="65">
        <v>6.25</v>
      </c>
      <c r="Y205" s="63">
        <f t="shared" si="38"/>
        <v>38.686330699088465</v>
      </c>
    </row>
    <row r="206" spans="1:28" x14ac:dyDescent="0.25">
      <c r="A206" s="61">
        <v>2025</v>
      </c>
      <c r="B206" s="61">
        <v>2025</v>
      </c>
      <c r="C206" s="62">
        <v>45992</v>
      </c>
      <c r="D206" s="63">
        <f t="shared" si="41"/>
        <v>38.686330699088465</v>
      </c>
      <c r="E206" s="63">
        <v>0.5</v>
      </c>
      <c r="F206" s="69"/>
      <c r="G206" s="69"/>
      <c r="H206" s="70">
        <f t="shared" si="33"/>
        <v>21.333300000000001</v>
      </c>
      <c r="I206" s="63">
        <v>17.5</v>
      </c>
      <c r="J206" s="64">
        <v>3.8332999999999999</v>
      </c>
      <c r="K206" s="63">
        <f t="shared" si="39"/>
        <v>0</v>
      </c>
      <c r="L206" s="64">
        <f t="shared" si="34"/>
        <v>0</v>
      </c>
      <c r="M206" s="64">
        <v>0</v>
      </c>
      <c r="N206" s="70">
        <f t="shared" si="35"/>
        <v>0</v>
      </c>
      <c r="O206" s="63">
        <v>0</v>
      </c>
      <c r="P206" s="63">
        <f t="shared" si="40"/>
        <v>21.1999</v>
      </c>
      <c r="Q206" s="64">
        <f t="shared" si="36"/>
        <v>3.5</v>
      </c>
      <c r="R206" s="64">
        <v>0</v>
      </c>
      <c r="S206" s="64">
        <v>3.5</v>
      </c>
      <c r="T206" s="64">
        <f>SUM(U206:X206)</f>
        <v>17.6999</v>
      </c>
      <c r="U206" s="65">
        <v>10.416600000000001</v>
      </c>
      <c r="V206" s="65">
        <v>0.2</v>
      </c>
      <c r="W206" s="65">
        <v>0.83330000000000004</v>
      </c>
      <c r="X206" s="65">
        <v>6.25</v>
      </c>
      <c r="Y206" s="63">
        <f t="shared" si="38"/>
        <v>39.052930699088463</v>
      </c>
    </row>
    <row r="207" spans="1:28" x14ac:dyDescent="0.25">
      <c r="A207" s="61">
        <v>2026</v>
      </c>
      <c r="B207" s="61">
        <v>2026</v>
      </c>
      <c r="C207" s="62">
        <v>46023</v>
      </c>
      <c r="D207" s="63">
        <f t="shared" si="41"/>
        <v>39.052930699088463</v>
      </c>
      <c r="E207" s="63">
        <v>0.5</v>
      </c>
      <c r="H207" s="64">
        <f t="shared" si="33"/>
        <v>21.333300000000001</v>
      </c>
      <c r="I207" s="63">
        <v>17.5</v>
      </c>
      <c r="J207" s="64">
        <v>3.8332999999999999</v>
      </c>
      <c r="K207" s="63">
        <f t="shared" si="39"/>
        <v>0</v>
      </c>
      <c r="L207" s="64">
        <f t="shared" si="34"/>
        <v>0</v>
      </c>
      <c r="M207" s="64">
        <v>0</v>
      </c>
      <c r="N207" s="70">
        <f t="shared" si="35"/>
        <v>0</v>
      </c>
      <c r="O207" s="63">
        <v>0</v>
      </c>
      <c r="P207" s="63">
        <f t="shared" si="40"/>
        <v>21.1999</v>
      </c>
      <c r="Q207" s="64">
        <f t="shared" si="36"/>
        <v>3.5</v>
      </c>
      <c r="R207" s="64">
        <v>0</v>
      </c>
      <c r="S207" s="64">
        <v>3.5</v>
      </c>
      <c r="T207" s="64">
        <f t="shared" si="37"/>
        <v>17.6999</v>
      </c>
      <c r="U207" s="65">
        <v>10.416600000000001</v>
      </c>
      <c r="V207" s="65">
        <v>0.2</v>
      </c>
      <c r="W207" s="65">
        <v>0.83330000000000004</v>
      </c>
      <c r="X207" s="65">
        <v>6.25</v>
      </c>
      <c r="Y207" s="63">
        <f t="shared" si="38"/>
        <v>39.419530699088462</v>
      </c>
    </row>
    <row r="208" spans="1:28" x14ac:dyDescent="0.25">
      <c r="A208" s="61">
        <v>2026</v>
      </c>
      <c r="B208" s="61">
        <v>2026</v>
      </c>
      <c r="C208" s="62">
        <v>46054</v>
      </c>
      <c r="D208" s="63">
        <f t="shared" si="41"/>
        <v>39.419530699088462</v>
      </c>
      <c r="E208" s="63">
        <v>0.5</v>
      </c>
      <c r="H208" s="64">
        <f t="shared" si="33"/>
        <v>21.333300000000001</v>
      </c>
      <c r="I208" s="63">
        <v>17.5</v>
      </c>
      <c r="J208" s="64">
        <v>3.8332999999999999</v>
      </c>
      <c r="K208" s="63">
        <f t="shared" si="39"/>
        <v>0</v>
      </c>
      <c r="L208" s="64">
        <f t="shared" si="34"/>
        <v>0</v>
      </c>
      <c r="M208" s="64">
        <v>0</v>
      </c>
      <c r="N208" s="70">
        <f t="shared" si="35"/>
        <v>0</v>
      </c>
      <c r="O208" s="63">
        <v>0</v>
      </c>
      <c r="P208" s="63">
        <f t="shared" si="40"/>
        <v>21.1999</v>
      </c>
      <c r="Q208" s="64">
        <f t="shared" si="36"/>
        <v>3.5</v>
      </c>
      <c r="R208" s="64">
        <v>0</v>
      </c>
      <c r="S208" s="64">
        <v>3.5</v>
      </c>
      <c r="T208" s="64">
        <f t="shared" si="37"/>
        <v>17.6999</v>
      </c>
      <c r="U208" s="65">
        <v>10.416600000000001</v>
      </c>
      <c r="V208" s="65">
        <v>0.2</v>
      </c>
      <c r="W208" s="65">
        <v>0.83330000000000004</v>
      </c>
      <c r="X208" s="65">
        <v>6.25</v>
      </c>
      <c r="Y208" s="63">
        <f t="shared" si="38"/>
        <v>39.78613069908846</v>
      </c>
    </row>
    <row r="209" spans="1:25" ht="13" thickBot="1" x14ac:dyDescent="0.3">
      <c r="A209" s="61">
        <v>2026</v>
      </c>
      <c r="B209" s="61">
        <v>2026</v>
      </c>
      <c r="C209" s="62">
        <v>46082</v>
      </c>
      <c r="D209" s="63">
        <f t="shared" si="41"/>
        <v>39.78613069908846</v>
      </c>
      <c r="E209" s="63">
        <v>0.5</v>
      </c>
      <c r="H209" s="64">
        <f t="shared" si="33"/>
        <v>21.333300000000001</v>
      </c>
      <c r="I209" s="63">
        <v>17.5</v>
      </c>
      <c r="J209" s="64">
        <v>3.8332999999999999</v>
      </c>
      <c r="K209" s="63">
        <f t="shared" si="39"/>
        <v>0</v>
      </c>
      <c r="L209" s="64">
        <f t="shared" si="34"/>
        <v>0</v>
      </c>
      <c r="M209" s="64">
        <v>0</v>
      </c>
      <c r="N209" s="70">
        <f t="shared" si="35"/>
        <v>0</v>
      </c>
      <c r="O209" s="63">
        <v>0</v>
      </c>
      <c r="P209" s="63">
        <f t="shared" si="40"/>
        <v>21.1999</v>
      </c>
      <c r="Q209" s="64">
        <f t="shared" si="36"/>
        <v>3.5</v>
      </c>
      <c r="R209" s="64">
        <v>0</v>
      </c>
      <c r="S209" s="64">
        <v>3.5</v>
      </c>
      <c r="T209" s="64">
        <f t="shared" si="37"/>
        <v>17.6999</v>
      </c>
      <c r="U209" s="65">
        <v>10.416600000000001</v>
      </c>
      <c r="V209" s="65">
        <v>0.2</v>
      </c>
      <c r="W209" s="65">
        <v>0.83330000000000004</v>
      </c>
      <c r="X209" s="65">
        <v>6.25</v>
      </c>
      <c r="Y209" s="63">
        <f t="shared" si="38"/>
        <v>40.152730699088458</v>
      </c>
    </row>
    <row r="210" spans="1:25" ht="13" thickBot="1" x14ac:dyDescent="0.3">
      <c r="A210" s="131">
        <v>2026</v>
      </c>
      <c r="B210" s="131">
        <v>2026</v>
      </c>
      <c r="C210" s="132">
        <v>46113</v>
      </c>
      <c r="H210" s="64">
        <f t="shared" si="33"/>
        <v>22</v>
      </c>
      <c r="I210" s="124">
        <v>18.083400000000001</v>
      </c>
      <c r="J210" s="124">
        <v>3.9165999999999999</v>
      </c>
    </row>
    <row r="211" spans="1:25" ht="13" thickBot="1" x14ac:dyDescent="0.3">
      <c r="A211" s="131">
        <v>2026</v>
      </c>
      <c r="B211" s="131">
        <v>2026</v>
      </c>
      <c r="C211" s="133">
        <v>46143</v>
      </c>
      <c r="H211" s="64">
        <f t="shared" si="33"/>
        <v>22</v>
      </c>
      <c r="I211" s="124">
        <v>18.083400000000001</v>
      </c>
      <c r="J211" s="124">
        <v>3.9165999999999999</v>
      </c>
    </row>
    <row r="212" spans="1:25" ht="13" thickBot="1" x14ac:dyDescent="0.3">
      <c r="A212" s="131">
        <v>2026</v>
      </c>
      <c r="B212" s="131">
        <v>2026</v>
      </c>
      <c r="C212" s="133">
        <v>46174</v>
      </c>
      <c r="H212" s="64">
        <f t="shared" si="33"/>
        <v>22</v>
      </c>
      <c r="I212" s="124">
        <v>18.083400000000001</v>
      </c>
      <c r="J212" s="124">
        <v>3.9165999999999999</v>
      </c>
    </row>
    <row r="213" spans="1:25" ht="13" thickBot="1" x14ac:dyDescent="0.3">
      <c r="A213" s="131">
        <v>2026</v>
      </c>
      <c r="B213" s="131">
        <v>2026</v>
      </c>
      <c r="C213" s="133">
        <v>46204</v>
      </c>
      <c r="H213" s="64">
        <f t="shared" si="33"/>
        <v>22</v>
      </c>
      <c r="I213" s="124">
        <v>18.083400000000001</v>
      </c>
      <c r="J213" s="124">
        <v>3.9165999999999999</v>
      </c>
    </row>
    <row r="214" spans="1:25" ht="13" thickBot="1" x14ac:dyDescent="0.3">
      <c r="A214" s="131">
        <v>2026</v>
      </c>
      <c r="B214" s="131">
        <v>2026</v>
      </c>
      <c r="C214" s="133">
        <v>46235</v>
      </c>
      <c r="H214" s="64">
        <f t="shared" si="33"/>
        <v>22</v>
      </c>
      <c r="I214" s="124">
        <v>18.083400000000001</v>
      </c>
      <c r="J214" s="124">
        <v>3.9165999999999999</v>
      </c>
    </row>
    <row r="215" spans="1:25" ht="13" thickBot="1" x14ac:dyDescent="0.3">
      <c r="A215" s="131">
        <v>2026</v>
      </c>
      <c r="B215" s="131">
        <v>2026</v>
      </c>
      <c r="C215" s="133">
        <v>46266</v>
      </c>
      <c r="H215" s="64">
        <f t="shared" si="33"/>
        <v>22</v>
      </c>
      <c r="I215" s="124">
        <v>18.083400000000001</v>
      </c>
      <c r="J215" s="124">
        <v>3.9165999999999999</v>
      </c>
    </row>
    <row r="216" spans="1:25" ht="13" thickBot="1" x14ac:dyDescent="0.3">
      <c r="A216" s="131">
        <v>2026</v>
      </c>
      <c r="B216" s="131">
        <v>2026</v>
      </c>
      <c r="C216" s="133">
        <v>46296</v>
      </c>
      <c r="H216" s="64">
        <f t="shared" si="33"/>
        <v>22</v>
      </c>
      <c r="I216" s="124">
        <v>18.083400000000001</v>
      </c>
      <c r="J216" s="124">
        <v>3.9165999999999999</v>
      </c>
    </row>
    <row r="217" spans="1:25" ht="13" thickBot="1" x14ac:dyDescent="0.3">
      <c r="A217" s="131">
        <v>2026</v>
      </c>
      <c r="B217" s="131">
        <v>2026</v>
      </c>
      <c r="C217" s="133">
        <v>46327</v>
      </c>
      <c r="H217" s="64">
        <f t="shared" si="33"/>
        <v>22</v>
      </c>
      <c r="I217" s="124">
        <v>18.083400000000001</v>
      </c>
      <c r="J217" s="124">
        <v>3.9165999999999999</v>
      </c>
    </row>
    <row r="218" spans="1:25" ht="13" thickBot="1" x14ac:dyDescent="0.3">
      <c r="A218" s="131">
        <v>2026</v>
      </c>
      <c r="B218" s="131">
        <v>2026</v>
      </c>
      <c r="C218" s="133">
        <v>46357</v>
      </c>
      <c r="H218" s="64">
        <f t="shared" si="33"/>
        <v>22</v>
      </c>
      <c r="I218" s="124">
        <v>18.083400000000001</v>
      </c>
      <c r="J218" s="124">
        <v>3.9165999999999999</v>
      </c>
    </row>
    <row r="219" spans="1:25" ht="13" thickBot="1" x14ac:dyDescent="0.3">
      <c r="A219" s="131">
        <v>2027</v>
      </c>
      <c r="B219" s="131">
        <v>2027</v>
      </c>
      <c r="C219" s="133">
        <v>46388</v>
      </c>
      <c r="H219" s="64">
        <f t="shared" si="33"/>
        <v>22</v>
      </c>
      <c r="I219" s="124">
        <v>18.083400000000001</v>
      </c>
      <c r="J219" s="124">
        <v>3.9165999999999999</v>
      </c>
    </row>
    <row r="220" spans="1:25" ht="13" thickBot="1" x14ac:dyDescent="0.3">
      <c r="A220" s="131">
        <v>2027</v>
      </c>
      <c r="B220" s="131">
        <v>2027</v>
      </c>
      <c r="C220" s="133">
        <v>46419</v>
      </c>
      <c r="H220" s="64">
        <f t="shared" si="33"/>
        <v>22</v>
      </c>
      <c r="I220" s="124">
        <v>18.083400000000001</v>
      </c>
      <c r="J220" s="124">
        <v>3.9165999999999999</v>
      </c>
    </row>
    <row r="221" spans="1:25" ht="13" thickBot="1" x14ac:dyDescent="0.3">
      <c r="A221" s="131">
        <v>2027</v>
      </c>
      <c r="B221" s="131">
        <v>2027</v>
      </c>
      <c r="C221" s="133">
        <v>46447</v>
      </c>
      <c r="H221" s="64">
        <f t="shared" si="33"/>
        <v>22</v>
      </c>
      <c r="I221" s="124">
        <v>18.083400000000001</v>
      </c>
      <c r="J221" s="124">
        <v>3.9165999999999999</v>
      </c>
    </row>
    <row r="222" spans="1:25" ht="13" thickBot="1" x14ac:dyDescent="0.3">
      <c r="A222" s="131">
        <v>2027</v>
      </c>
      <c r="B222" s="131">
        <v>2027</v>
      </c>
      <c r="C222" s="133">
        <v>46478</v>
      </c>
      <c r="H222" s="64">
        <f t="shared" si="33"/>
        <v>22.666699999999999</v>
      </c>
      <c r="I222" s="124">
        <v>18.666799999999999</v>
      </c>
      <c r="J222" s="124">
        <v>3.9998999999999998</v>
      </c>
    </row>
    <row r="223" spans="1:25" ht="13" thickBot="1" x14ac:dyDescent="0.3">
      <c r="A223" s="131">
        <v>2027</v>
      </c>
      <c r="B223" s="131">
        <v>2027</v>
      </c>
      <c r="C223" s="133">
        <v>46508</v>
      </c>
      <c r="H223" s="64">
        <f t="shared" si="33"/>
        <v>22.666699999999999</v>
      </c>
      <c r="I223" s="124">
        <v>18.666799999999999</v>
      </c>
      <c r="J223" s="124">
        <v>3.9998999999999998</v>
      </c>
    </row>
    <row r="224" spans="1:25" ht="13" thickBot="1" x14ac:dyDescent="0.3">
      <c r="A224" s="131">
        <v>2027</v>
      </c>
      <c r="B224" s="131">
        <v>2027</v>
      </c>
      <c r="C224" s="133">
        <v>46539</v>
      </c>
      <c r="H224" s="64">
        <f t="shared" si="33"/>
        <v>22.666699999999999</v>
      </c>
      <c r="I224" s="124">
        <v>18.666799999999999</v>
      </c>
      <c r="J224" s="124">
        <v>3.9998999999999998</v>
      </c>
    </row>
    <row r="225" spans="1:10" ht="13" thickBot="1" x14ac:dyDescent="0.3">
      <c r="A225" s="131">
        <v>2027</v>
      </c>
      <c r="B225" s="131">
        <v>2027</v>
      </c>
      <c r="C225" s="133">
        <v>46569</v>
      </c>
      <c r="H225" s="64">
        <f t="shared" si="33"/>
        <v>22.666699999999999</v>
      </c>
      <c r="I225" s="124">
        <v>18.666799999999999</v>
      </c>
      <c r="J225" s="124">
        <v>3.9998999999999998</v>
      </c>
    </row>
    <row r="226" spans="1:10" ht="13" thickBot="1" x14ac:dyDescent="0.3">
      <c r="A226" s="131">
        <v>2027</v>
      </c>
      <c r="B226" s="131">
        <v>2027</v>
      </c>
      <c r="C226" s="133">
        <v>46600</v>
      </c>
      <c r="H226" s="64">
        <f t="shared" si="33"/>
        <v>22.666699999999999</v>
      </c>
      <c r="I226" s="124">
        <v>18.666799999999999</v>
      </c>
      <c r="J226" s="124">
        <v>3.9998999999999998</v>
      </c>
    </row>
    <row r="227" spans="1:10" ht="13" thickBot="1" x14ac:dyDescent="0.3">
      <c r="A227" s="131">
        <v>2027</v>
      </c>
      <c r="B227" s="131">
        <v>2027</v>
      </c>
      <c r="C227" s="133">
        <v>46631</v>
      </c>
      <c r="H227" s="64">
        <f t="shared" si="33"/>
        <v>22.666699999999999</v>
      </c>
      <c r="I227" s="124">
        <v>18.666799999999999</v>
      </c>
      <c r="J227" s="124">
        <v>3.9998999999999998</v>
      </c>
    </row>
    <row r="228" spans="1:10" ht="13" thickBot="1" x14ac:dyDescent="0.3">
      <c r="A228" s="131">
        <v>2027</v>
      </c>
      <c r="B228" s="131">
        <v>2027</v>
      </c>
      <c r="C228" s="133">
        <v>46661</v>
      </c>
      <c r="H228" s="64">
        <f t="shared" si="33"/>
        <v>22.666699999999999</v>
      </c>
      <c r="I228" s="124">
        <v>18.666799999999999</v>
      </c>
      <c r="J228" s="124">
        <v>3.9998999999999998</v>
      </c>
    </row>
    <row r="229" spans="1:10" ht="13" thickBot="1" x14ac:dyDescent="0.3">
      <c r="A229" s="131">
        <v>2027</v>
      </c>
      <c r="B229" s="131">
        <v>2027</v>
      </c>
      <c r="C229" s="133">
        <v>46692</v>
      </c>
      <c r="H229" s="64">
        <f t="shared" si="33"/>
        <v>22.666699999999999</v>
      </c>
      <c r="I229" s="124">
        <v>18.666799999999999</v>
      </c>
      <c r="J229" s="124">
        <v>3.9998999999999998</v>
      </c>
    </row>
    <row r="230" spans="1:10" ht="13" thickBot="1" x14ac:dyDescent="0.3">
      <c r="A230" s="131">
        <v>2027</v>
      </c>
      <c r="B230" s="131">
        <v>2027</v>
      </c>
      <c r="C230" s="133">
        <v>46722</v>
      </c>
      <c r="H230" s="64">
        <f t="shared" si="33"/>
        <v>22.666699999999999</v>
      </c>
      <c r="I230" s="124">
        <v>18.666799999999999</v>
      </c>
      <c r="J230" s="124">
        <v>3.9998999999999998</v>
      </c>
    </row>
    <row r="231" spans="1:10" ht="13" thickBot="1" x14ac:dyDescent="0.3">
      <c r="A231" s="131">
        <v>2028</v>
      </c>
      <c r="B231" s="131">
        <v>2028</v>
      </c>
      <c r="C231" s="133">
        <v>46753</v>
      </c>
      <c r="H231" s="64">
        <f t="shared" si="33"/>
        <v>22.8569391304348</v>
      </c>
      <c r="I231" s="124">
        <v>18.857039130434799</v>
      </c>
      <c r="J231" s="124">
        <v>3.9998999999999998</v>
      </c>
    </row>
    <row r="232" spans="1:10" ht="13" thickBot="1" x14ac:dyDescent="0.3">
      <c r="A232" s="131">
        <v>2028</v>
      </c>
      <c r="B232" s="131">
        <v>2028</v>
      </c>
      <c r="C232" s="133">
        <v>46784</v>
      </c>
      <c r="H232" s="64">
        <f t="shared" si="33"/>
        <v>22.907162260869601</v>
      </c>
      <c r="I232" s="124">
        <v>18.907262260869601</v>
      </c>
      <c r="J232" s="124">
        <v>3.9998999999999998</v>
      </c>
    </row>
    <row r="233" spans="1:10" ht="13" thickBot="1" x14ac:dyDescent="0.3">
      <c r="A233" s="131">
        <v>2028</v>
      </c>
      <c r="B233" s="131">
        <v>2028</v>
      </c>
      <c r="C233" s="133">
        <v>46813</v>
      </c>
      <c r="H233" s="64">
        <f t="shared" si="33"/>
        <v>22.957385391304399</v>
      </c>
      <c r="I233" s="124">
        <v>18.957485391304399</v>
      </c>
      <c r="J233" s="124">
        <v>3.9998999999999998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FB5FD-78F8-455F-A3E5-9803A8621309}">
  <dimension ref="A1:AD233"/>
  <sheetViews>
    <sheetView topLeftCell="A212" workbookViewId="0">
      <selection activeCell="I210" sqref="I210:J233"/>
    </sheetView>
  </sheetViews>
  <sheetFormatPr defaultColWidth="10.58203125" defaultRowHeight="12.5" x14ac:dyDescent="0.25"/>
  <cols>
    <col min="1" max="2" width="10.58203125" style="61"/>
    <col min="3" max="3" width="10.58203125" style="120"/>
    <col min="4" max="25" width="10.58203125" style="63"/>
    <col min="26" max="28" width="10.58203125" style="65"/>
    <col min="29" max="16384" width="10.58203125" style="66"/>
  </cols>
  <sheetData>
    <row r="1" spans="1:30" s="52" customFormat="1" x14ac:dyDescent="0.25">
      <c r="A1" s="49"/>
      <c r="B1" s="49"/>
      <c r="C1" s="118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1"/>
      <c r="AA1" s="51"/>
      <c r="AB1" s="51"/>
    </row>
    <row r="2" spans="1:30" s="60" customFormat="1" ht="52" x14ac:dyDescent="0.3">
      <c r="A2" s="53" t="s">
        <v>22</v>
      </c>
      <c r="B2" s="53" t="s">
        <v>20</v>
      </c>
      <c r="C2" s="119" t="s">
        <v>21</v>
      </c>
      <c r="D2" s="54" t="s">
        <v>128</v>
      </c>
      <c r="E2" s="54" t="s">
        <v>11</v>
      </c>
      <c r="F2" s="54" t="s">
        <v>146</v>
      </c>
      <c r="G2" s="54" t="s">
        <v>133</v>
      </c>
      <c r="H2" s="54" t="s">
        <v>12</v>
      </c>
      <c r="I2" s="54" t="s">
        <v>148</v>
      </c>
      <c r="J2" s="54" t="s">
        <v>132</v>
      </c>
      <c r="K2" s="54" t="s">
        <v>134</v>
      </c>
      <c r="L2" s="55" t="s">
        <v>147</v>
      </c>
      <c r="M2" s="56" t="s">
        <v>150</v>
      </c>
      <c r="N2" s="57" t="s">
        <v>129</v>
      </c>
      <c r="O2" s="56" t="s">
        <v>28</v>
      </c>
      <c r="P2" s="54" t="s">
        <v>13</v>
      </c>
      <c r="Q2" s="57" t="s">
        <v>130</v>
      </c>
      <c r="R2" s="57" t="s">
        <v>160</v>
      </c>
      <c r="S2" s="57" t="s">
        <v>153</v>
      </c>
      <c r="T2" s="57" t="s">
        <v>149</v>
      </c>
      <c r="U2" s="58" t="s">
        <v>151</v>
      </c>
      <c r="V2" s="58" t="s">
        <v>154</v>
      </c>
      <c r="W2" s="58" t="s">
        <v>152</v>
      </c>
      <c r="X2" s="58" t="s">
        <v>159</v>
      </c>
      <c r="Y2" s="54" t="s">
        <v>131</v>
      </c>
      <c r="Z2" s="59"/>
      <c r="AA2" s="59"/>
      <c r="AB2" s="59"/>
    </row>
    <row r="3" spans="1:30" x14ac:dyDescent="0.25">
      <c r="A3" s="61">
        <v>2009</v>
      </c>
      <c r="B3" s="61">
        <v>2009</v>
      </c>
      <c r="C3" s="120">
        <v>39814</v>
      </c>
      <c r="D3" s="109">
        <v>33</v>
      </c>
      <c r="E3" s="63">
        <f t="shared" ref="E3:E66" si="0">SUM(F3:G3)</f>
        <v>0</v>
      </c>
      <c r="F3" s="64"/>
      <c r="H3" s="64">
        <f>SUM(I3:J3)</f>
        <v>12.879999999999999</v>
      </c>
      <c r="I3" s="110">
        <v>11</v>
      </c>
      <c r="J3" s="111">
        <v>1.88</v>
      </c>
      <c r="K3" s="63">
        <f>L3+N3</f>
        <v>0</v>
      </c>
      <c r="L3" s="64">
        <f>M3</f>
        <v>0</v>
      </c>
      <c r="M3" s="111">
        <v>0</v>
      </c>
      <c r="N3" s="64">
        <f>SUM(O3:O3)</f>
        <v>0</v>
      </c>
      <c r="O3" s="63">
        <v>0</v>
      </c>
      <c r="P3" s="63">
        <f>Q3+T3</f>
        <v>11.280000000000001</v>
      </c>
      <c r="Q3" s="64">
        <f>SUM(R3:S3)</f>
        <v>1.88</v>
      </c>
      <c r="R3" s="111">
        <v>0.94</v>
      </c>
      <c r="S3" s="111">
        <v>0.94</v>
      </c>
      <c r="T3" s="64">
        <f>SUM(U3:X3)</f>
        <v>9.4</v>
      </c>
      <c r="U3" s="112">
        <v>7.5200000000000005</v>
      </c>
      <c r="V3" s="112">
        <v>0.94000000000000006</v>
      </c>
      <c r="W3" s="112">
        <v>0.94000000000000006</v>
      </c>
      <c r="X3" s="112"/>
      <c r="Y3" s="63">
        <f t="shared" ref="Y3:Y66" si="1">D3+E3-H3-K3+P3</f>
        <v>31.400000000000002</v>
      </c>
    </row>
    <row r="4" spans="1:30" x14ac:dyDescent="0.25">
      <c r="A4" s="61">
        <v>2009</v>
      </c>
      <c r="B4" s="61">
        <v>2009</v>
      </c>
      <c r="C4" s="120">
        <v>39845</v>
      </c>
      <c r="D4" s="63">
        <f>Y3</f>
        <v>31.400000000000002</v>
      </c>
      <c r="E4" s="63">
        <f t="shared" si="0"/>
        <v>0</v>
      </c>
      <c r="F4" s="64"/>
      <c r="H4" s="64">
        <f t="shared" ref="H4:H67" si="2">SUM(I4:J4)</f>
        <v>12.879999999999999</v>
      </c>
      <c r="I4" s="110">
        <v>11</v>
      </c>
      <c r="J4" s="111">
        <v>1.88</v>
      </c>
      <c r="K4" s="63">
        <f t="shared" ref="K4:K67" si="3">L4+N4</f>
        <v>0</v>
      </c>
      <c r="L4" s="64">
        <f t="shared" ref="L4:L67" si="4">M4</f>
        <v>0</v>
      </c>
      <c r="M4" s="111">
        <v>0</v>
      </c>
      <c r="N4" s="64">
        <f t="shared" ref="N4:N67" si="5">SUM(O4:O4)</f>
        <v>0</v>
      </c>
      <c r="O4" s="63">
        <v>0</v>
      </c>
      <c r="P4" s="63">
        <f t="shared" ref="P4:P67" si="6">Q4+T4</f>
        <v>11.280000000000001</v>
      </c>
      <c r="Q4" s="64">
        <f t="shared" ref="Q4:Q67" si="7">SUM(R4:S4)</f>
        <v>1.88</v>
      </c>
      <c r="R4" s="111">
        <v>0.94</v>
      </c>
      <c r="S4" s="111">
        <v>0.94</v>
      </c>
      <c r="T4" s="64">
        <f t="shared" ref="T4:T67" si="8">SUM(U4:X4)</f>
        <v>9.4</v>
      </c>
      <c r="U4" s="112">
        <v>7.5200000000000005</v>
      </c>
      <c r="V4" s="112">
        <v>0.94000000000000006</v>
      </c>
      <c r="W4" s="112">
        <v>0.94000000000000006</v>
      </c>
      <c r="X4" s="112"/>
      <c r="Y4" s="63">
        <f t="shared" si="1"/>
        <v>29.800000000000004</v>
      </c>
    </row>
    <row r="5" spans="1:30" x14ac:dyDescent="0.25">
      <c r="A5" s="61">
        <v>2009</v>
      </c>
      <c r="B5" s="61">
        <v>2009</v>
      </c>
      <c r="C5" s="120">
        <v>39873</v>
      </c>
      <c r="D5" s="63">
        <f t="shared" ref="D5:D68" si="9">Y4</f>
        <v>29.800000000000004</v>
      </c>
      <c r="E5" s="63">
        <f t="shared" si="0"/>
        <v>0</v>
      </c>
      <c r="F5" s="64"/>
      <c r="H5" s="64">
        <f t="shared" si="2"/>
        <v>12.879999999999999</v>
      </c>
      <c r="I5" s="110">
        <v>11</v>
      </c>
      <c r="J5" s="111">
        <v>1.88</v>
      </c>
      <c r="K5" s="63">
        <f t="shared" si="3"/>
        <v>0</v>
      </c>
      <c r="L5" s="64">
        <f t="shared" si="4"/>
        <v>0</v>
      </c>
      <c r="M5" s="111">
        <v>0</v>
      </c>
      <c r="N5" s="64">
        <f t="shared" si="5"/>
        <v>0</v>
      </c>
      <c r="O5" s="63">
        <v>0</v>
      </c>
      <c r="P5" s="63">
        <f t="shared" si="6"/>
        <v>11.280000000000001</v>
      </c>
      <c r="Q5" s="64">
        <f t="shared" si="7"/>
        <v>1.88</v>
      </c>
      <c r="R5" s="111">
        <v>0.94</v>
      </c>
      <c r="S5" s="111">
        <v>0.94</v>
      </c>
      <c r="T5" s="64">
        <f t="shared" si="8"/>
        <v>9.4</v>
      </c>
      <c r="U5" s="112">
        <v>7.5200000000000005</v>
      </c>
      <c r="V5" s="112">
        <v>0.94000000000000006</v>
      </c>
      <c r="W5" s="112">
        <v>0.94000000000000006</v>
      </c>
      <c r="X5" s="112"/>
      <c r="Y5" s="63">
        <f t="shared" si="1"/>
        <v>28.200000000000006</v>
      </c>
    </row>
    <row r="6" spans="1:30" x14ac:dyDescent="0.25">
      <c r="A6" s="61">
        <v>2009</v>
      </c>
      <c r="B6" s="61">
        <v>2009</v>
      </c>
      <c r="C6" s="120">
        <v>39904</v>
      </c>
      <c r="D6" s="63">
        <f t="shared" si="9"/>
        <v>28.200000000000006</v>
      </c>
      <c r="E6" s="63">
        <f t="shared" si="0"/>
        <v>0</v>
      </c>
      <c r="F6" s="64"/>
      <c r="H6" s="64">
        <f t="shared" si="2"/>
        <v>12.879999999999999</v>
      </c>
      <c r="I6" s="110">
        <v>11</v>
      </c>
      <c r="J6" s="111">
        <v>1.88</v>
      </c>
      <c r="K6" s="63">
        <f t="shared" si="3"/>
        <v>0</v>
      </c>
      <c r="L6" s="64">
        <f t="shared" si="4"/>
        <v>0</v>
      </c>
      <c r="M6" s="111">
        <v>0</v>
      </c>
      <c r="N6" s="64">
        <f t="shared" si="5"/>
        <v>0</v>
      </c>
      <c r="O6" s="63">
        <v>0</v>
      </c>
      <c r="P6" s="63">
        <f t="shared" si="6"/>
        <v>11.280000000000001</v>
      </c>
      <c r="Q6" s="64">
        <f t="shared" si="7"/>
        <v>1.88</v>
      </c>
      <c r="R6" s="111">
        <v>0.94</v>
      </c>
      <c r="S6" s="111">
        <v>0.94</v>
      </c>
      <c r="T6" s="64">
        <f t="shared" si="8"/>
        <v>9.4</v>
      </c>
      <c r="U6" s="112">
        <v>7.5200000000000005</v>
      </c>
      <c r="V6" s="112">
        <v>0.94000000000000006</v>
      </c>
      <c r="W6" s="112">
        <v>0.94000000000000006</v>
      </c>
      <c r="X6" s="112"/>
      <c r="Y6" s="63">
        <f t="shared" si="1"/>
        <v>26.600000000000009</v>
      </c>
    </row>
    <row r="7" spans="1:30" x14ac:dyDescent="0.25">
      <c r="A7" s="61">
        <v>2009</v>
      </c>
      <c r="B7" s="61">
        <v>2009</v>
      </c>
      <c r="C7" s="120">
        <v>39934</v>
      </c>
      <c r="D7" s="63">
        <f t="shared" si="9"/>
        <v>26.600000000000009</v>
      </c>
      <c r="E7" s="63">
        <f t="shared" si="0"/>
        <v>0</v>
      </c>
      <c r="F7" s="64"/>
      <c r="H7" s="64">
        <f t="shared" si="2"/>
        <v>12.879999999999999</v>
      </c>
      <c r="I7" s="110">
        <v>11</v>
      </c>
      <c r="J7" s="111">
        <v>1.88</v>
      </c>
      <c r="K7" s="63">
        <f t="shared" si="3"/>
        <v>0</v>
      </c>
      <c r="L7" s="64">
        <f t="shared" si="4"/>
        <v>0</v>
      </c>
      <c r="M7" s="111">
        <v>0</v>
      </c>
      <c r="N7" s="64">
        <f t="shared" si="5"/>
        <v>0</v>
      </c>
      <c r="O7" s="63">
        <v>0</v>
      </c>
      <c r="P7" s="63">
        <f t="shared" si="6"/>
        <v>15.34</v>
      </c>
      <c r="Q7" s="64">
        <f t="shared" si="7"/>
        <v>1.88</v>
      </c>
      <c r="R7" s="111">
        <v>0.94</v>
      </c>
      <c r="S7" s="111">
        <v>0.94</v>
      </c>
      <c r="T7" s="64">
        <f t="shared" si="8"/>
        <v>13.46</v>
      </c>
      <c r="U7" s="112">
        <v>7.5200000000000005</v>
      </c>
      <c r="V7" s="112">
        <v>0.94000000000000006</v>
      </c>
      <c r="W7" s="112">
        <v>5</v>
      </c>
      <c r="X7" s="112"/>
      <c r="Y7" s="63">
        <f t="shared" si="1"/>
        <v>29.060000000000009</v>
      </c>
    </row>
    <row r="8" spans="1:30" x14ac:dyDescent="0.25">
      <c r="A8" s="61">
        <v>2009</v>
      </c>
      <c r="B8" s="61">
        <v>2009</v>
      </c>
      <c r="C8" s="120">
        <v>39965</v>
      </c>
      <c r="D8" s="63">
        <f t="shared" si="9"/>
        <v>29.060000000000009</v>
      </c>
      <c r="E8" s="63">
        <f t="shared" si="0"/>
        <v>0</v>
      </c>
      <c r="F8" s="64"/>
      <c r="H8" s="64">
        <f t="shared" si="2"/>
        <v>12.879999999999999</v>
      </c>
      <c r="I8" s="110">
        <v>11</v>
      </c>
      <c r="J8" s="111">
        <v>1.88</v>
      </c>
      <c r="K8" s="63">
        <f t="shared" si="3"/>
        <v>0</v>
      </c>
      <c r="L8" s="64">
        <f t="shared" si="4"/>
        <v>0</v>
      </c>
      <c r="M8" s="111">
        <v>0</v>
      </c>
      <c r="N8" s="64">
        <f t="shared" si="5"/>
        <v>0</v>
      </c>
      <c r="O8" s="63">
        <v>0</v>
      </c>
      <c r="P8" s="63">
        <f t="shared" si="6"/>
        <v>15.34</v>
      </c>
      <c r="Q8" s="64">
        <f t="shared" si="7"/>
        <v>1.88</v>
      </c>
      <c r="R8" s="111">
        <v>0.94</v>
      </c>
      <c r="S8" s="111">
        <v>0.94</v>
      </c>
      <c r="T8" s="64">
        <f t="shared" si="8"/>
        <v>13.46</v>
      </c>
      <c r="U8" s="112">
        <v>7.5200000000000005</v>
      </c>
      <c r="V8" s="112">
        <v>0.94000000000000006</v>
      </c>
      <c r="W8" s="112">
        <v>5</v>
      </c>
      <c r="X8" s="112"/>
      <c r="Y8" s="63">
        <f t="shared" si="1"/>
        <v>31.52000000000001</v>
      </c>
    </row>
    <row r="9" spans="1:30" x14ac:dyDescent="0.25">
      <c r="A9" s="61">
        <v>2009</v>
      </c>
      <c r="B9" s="61">
        <v>2009</v>
      </c>
      <c r="C9" s="120">
        <v>39995</v>
      </c>
      <c r="D9" s="63">
        <f t="shared" si="9"/>
        <v>31.52000000000001</v>
      </c>
      <c r="E9" s="63">
        <f t="shared" si="0"/>
        <v>0</v>
      </c>
      <c r="F9" s="64"/>
      <c r="H9" s="64">
        <f t="shared" si="2"/>
        <v>12.879999999999999</v>
      </c>
      <c r="I9" s="110">
        <v>11</v>
      </c>
      <c r="J9" s="111">
        <v>1.88</v>
      </c>
      <c r="K9" s="63">
        <f t="shared" si="3"/>
        <v>0</v>
      </c>
      <c r="L9" s="64">
        <f t="shared" si="4"/>
        <v>0</v>
      </c>
      <c r="M9" s="111">
        <v>0</v>
      </c>
      <c r="N9" s="64">
        <f t="shared" si="5"/>
        <v>0</v>
      </c>
      <c r="O9" s="63">
        <v>0</v>
      </c>
      <c r="P9" s="63">
        <f t="shared" si="6"/>
        <v>18.759999999999998</v>
      </c>
      <c r="Q9" s="64">
        <f t="shared" si="7"/>
        <v>1.88</v>
      </c>
      <c r="R9" s="111">
        <v>0.94</v>
      </c>
      <c r="S9" s="111">
        <v>0.94</v>
      </c>
      <c r="T9" s="64">
        <f t="shared" si="8"/>
        <v>16.88</v>
      </c>
      <c r="U9" s="112">
        <v>15</v>
      </c>
      <c r="V9" s="112">
        <v>0.94000000000000006</v>
      </c>
      <c r="W9" s="112">
        <v>0.94000000000000006</v>
      </c>
      <c r="X9" s="112"/>
      <c r="Y9" s="63">
        <f t="shared" si="1"/>
        <v>37.400000000000006</v>
      </c>
    </row>
    <row r="10" spans="1:30" x14ac:dyDescent="0.25">
      <c r="A10" s="61">
        <v>2009</v>
      </c>
      <c r="B10" s="61">
        <v>2009</v>
      </c>
      <c r="C10" s="120">
        <v>40026</v>
      </c>
      <c r="D10" s="63">
        <f t="shared" si="9"/>
        <v>37.400000000000006</v>
      </c>
      <c r="E10" s="63">
        <f t="shared" si="0"/>
        <v>0</v>
      </c>
      <c r="F10" s="64"/>
      <c r="H10" s="64">
        <f t="shared" si="2"/>
        <v>12.879999999999999</v>
      </c>
      <c r="I10" s="110">
        <v>11</v>
      </c>
      <c r="J10" s="111">
        <v>1.88</v>
      </c>
      <c r="K10" s="63">
        <f t="shared" si="3"/>
        <v>0</v>
      </c>
      <c r="L10" s="64">
        <f t="shared" si="4"/>
        <v>0</v>
      </c>
      <c r="M10" s="111">
        <v>0</v>
      </c>
      <c r="N10" s="64">
        <f t="shared" si="5"/>
        <v>0</v>
      </c>
      <c r="O10" s="63">
        <v>0</v>
      </c>
      <c r="P10" s="63">
        <f t="shared" si="6"/>
        <v>11.280000000000001</v>
      </c>
      <c r="Q10" s="64">
        <f t="shared" si="7"/>
        <v>1.88</v>
      </c>
      <c r="R10" s="111">
        <v>0.94</v>
      </c>
      <c r="S10" s="111">
        <v>0.94</v>
      </c>
      <c r="T10" s="64">
        <f t="shared" si="8"/>
        <v>9.4</v>
      </c>
      <c r="U10" s="112">
        <v>7.5200000000000005</v>
      </c>
      <c r="V10" s="112">
        <v>0.94000000000000006</v>
      </c>
      <c r="W10" s="112">
        <v>0.94000000000000006</v>
      </c>
      <c r="X10" s="112"/>
      <c r="Y10" s="63">
        <f t="shared" si="1"/>
        <v>35.800000000000011</v>
      </c>
    </row>
    <row r="11" spans="1:30" x14ac:dyDescent="0.25">
      <c r="A11" s="61">
        <v>2009</v>
      </c>
      <c r="B11" s="61">
        <v>2009</v>
      </c>
      <c r="C11" s="120">
        <v>40057</v>
      </c>
      <c r="D11" s="63">
        <f t="shared" si="9"/>
        <v>35.800000000000011</v>
      </c>
      <c r="E11" s="63">
        <f t="shared" si="0"/>
        <v>0</v>
      </c>
      <c r="F11" s="64"/>
      <c r="H11" s="64">
        <f t="shared" si="2"/>
        <v>12.879999999999999</v>
      </c>
      <c r="I11" s="110">
        <v>11</v>
      </c>
      <c r="J11" s="111">
        <v>1.88</v>
      </c>
      <c r="K11" s="63">
        <f t="shared" si="3"/>
        <v>0</v>
      </c>
      <c r="L11" s="64">
        <f t="shared" si="4"/>
        <v>0</v>
      </c>
      <c r="M11" s="111">
        <v>0</v>
      </c>
      <c r="N11" s="64">
        <f t="shared" si="5"/>
        <v>0</v>
      </c>
      <c r="O11" s="63">
        <v>0</v>
      </c>
      <c r="P11" s="63">
        <f t="shared" si="6"/>
        <v>11.280000000000001</v>
      </c>
      <c r="Q11" s="64">
        <f t="shared" si="7"/>
        <v>1.88</v>
      </c>
      <c r="R11" s="111">
        <v>0.94</v>
      </c>
      <c r="S11" s="111">
        <v>0.94</v>
      </c>
      <c r="T11" s="64">
        <f t="shared" si="8"/>
        <v>9.4</v>
      </c>
      <c r="U11" s="112">
        <v>7.5200000000000005</v>
      </c>
      <c r="V11" s="112">
        <v>0.94000000000000006</v>
      </c>
      <c r="W11" s="112">
        <v>0.94000000000000006</v>
      </c>
      <c r="X11" s="112"/>
      <c r="Y11" s="63">
        <f t="shared" si="1"/>
        <v>34.200000000000017</v>
      </c>
    </row>
    <row r="12" spans="1:30" x14ac:dyDescent="0.25">
      <c r="A12" s="61">
        <v>2009</v>
      </c>
      <c r="B12" s="61">
        <v>2009</v>
      </c>
      <c r="C12" s="120">
        <v>40087</v>
      </c>
      <c r="D12" s="63">
        <f t="shared" si="9"/>
        <v>34.200000000000017</v>
      </c>
      <c r="E12" s="63">
        <f t="shared" si="0"/>
        <v>0</v>
      </c>
      <c r="F12" s="64"/>
      <c r="H12" s="64">
        <f t="shared" si="2"/>
        <v>12.879999999999999</v>
      </c>
      <c r="I12" s="110">
        <v>11</v>
      </c>
      <c r="J12" s="111">
        <v>1.88</v>
      </c>
      <c r="K12" s="63">
        <f t="shared" si="3"/>
        <v>0</v>
      </c>
      <c r="L12" s="64">
        <f t="shared" si="4"/>
        <v>0</v>
      </c>
      <c r="M12" s="111">
        <v>0</v>
      </c>
      <c r="N12" s="64">
        <f t="shared" si="5"/>
        <v>0</v>
      </c>
      <c r="O12" s="63">
        <v>0</v>
      </c>
      <c r="P12" s="63">
        <f t="shared" si="6"/>
        <v>11.280000000000001</v>
      </c>
      <c r="Q12" s="64">
        <f t="shared" si="7"/>
        <v>1.88</v>
      </c>
      <c r="R12" s="111">
        <v>0.94</v>
      </c>
      <c r="S12" s="111">
        <v>0.94</v>
      </c>
      <c r="T12" s="64">
        <f t="shared" si="8"/>
        <v>9.4</v>
      </c>
      <c r="U12" s="112">
        <v>7.5200000000000005</v>
      </c>
      <c r="V12" s="112">
        <v>0.94000000000000006</v>
      </c>
      <c r="W12" s="112">
        <v>0.94000000000000006</v>
      </c>
      <c r="X12" s="112"/>
      <c r="Y12" s="63">
        <f t="shared" si="1"/>
        <v>32.600000000000023</v>
      </c>
    </row>
    <row r="13" spans="1:30" x14ac:dyDescent="0.25">
      <c r="A13" s="61">
        <v>2009</v>
      </c>
      <c r="B13" s="61">
        <v>2009</v>
      </c>
      <c r="C13" s="120">
        <v>40118</v>
      </c>
      <c r="D13" s="63">
        <f t="shared" si="9"/>
        <v>32.600000000000023</v>
      </c>
      <c r="E13" s="63">
        <f t="shared" si="0"/>
        <v>0</v>
      </c>
      <c r="F13" s="64"/>
      <c r="H13" s="64">
        <f t="shared" si="2"/>
        <v>12.879999999999999</v>
      </c>
      <c r="I13" s="110">
        <v>11</v>
      </c>
      <c r="J13" s="111">
        <v>1.88</v>
      </c>
      <c r="K13" s="63">
        <f t="shared" si="3"/>
        <v>0</v>
      </c>
      <c r="L13" s="64">
        <f t="shared" si="4"/>
        <v>0</v>
      </c>
      <c r="M13" s="111">
        <v>0</v>
      </c>
      <c r="N13" s="64">
        <f t="shared" si="5"/>
        <v>0</v>
      </c>
      <c r="O13" s="63">
        <v>0</v>
      </c>
      <c r="P13" s="63">
        <f t="shared" si="6"/>
        <v>11.280000000000001</v>
      </c>
      <c r="Q13" s="64">
        <f t="shared" si="7"/>
        <v>1.88</v>
      </c>
      <c r="R13" s="111">
        <v>0.94</v>
      </c>
      <c r="S13" s="111">
        <v>0.94</v>
      </c>
      <c r="T13" s="64">
        <f t="shared" si="8"/>
        <v>9.4</v>
      </c>
      <c r="U13" s="112">
        <v>7.5200000000000005</v>
      </c>
      <c r="V13" s="112">
        <v>0.94000000000000006</v>
      </c>
      <c r="W13" s="112">
        <v>0.94000000000000006</v>
      </c>
      <c r="X13" s="112"/>
      <c r="Y13" s="63">
        <f t="shared" si="1"/>
        <v>31.000000000000025</v>
      </c>
    </row>
    <row r="14" spans="1:30" s="71" customFormat="1" x14ac:dyDescent="0.25">
      <c r="A14" s="67">
        <v>2009</v>
      </c>
      <c r="B14" s="67">
        <v>2009</v>
      </c>
      <c r="C14" s="121">
        <v>40148</v>
      </c>
      <c r="D14" s="69">
        <f t="shared" si="9"/>
        <v>31.000000000000025</v>
      </c>
      <c r="E14" s="69">
        <f t="shared" si="0"/>
        <v>0</v>
      </c>
      <c r="F14" s="70"/>
      <c r="G14" s="69"/>
      <c r="H14" s="70">
        <f t="shared" si="2"/>
        <v>12.879999999999999</v>
      </c>
      <c r="I14" s="110">
        <v>11</v>
      </c>
      <c r="J14" s="111">
        <v>1.88</v>
      </c>
      <c r="K14" s="63">
        <f t="shared" si="3"/>
        <v>0</v>
      </c>
      <c r="L14" s="64">
        <f t="shared" si="4"/>
        <v>0</v>
      </c>
      <c r="M14" s="111">
        <v>0</v>
      </c>
      <c r="N14" s="70">
        <f t="shared" si="5"/>
        <v>0</v>
      </c>
      <c r="O14" s="63">
        <v>0</v>
      </c>
      <c r="P14" s="63">
        <f t="shared" si="6"/>
        <v>20.34</v>
      </c>
      <c r="Q14" s="64">
        <f t="shared" si="7"/>
        <v>1.88</v>
      </c>
      <c r="R14" s="111">
        <v>0.94</v>
      </c>
      <c r="S14" s="111">
        <v>0.94</v>
      </c>
      <c r="T14" s="64">
        <f t="shared" si="8"/>
        <v>18.46</v>
      </c>
      <c r="U14" s="112">
        <v>7.5200000000000005</v>
      </c>
      <c r="V14" s="112">
        <v>10</v>
      </c>
      <c r="W14" s="112">
        <v>0.94000000000000006</v>
      </c>
      <c r="X14" s="112"/>
      <c r="Y14" s="69">
        <f t="shared" si="1"/>
        <v>38.460000000000022</v>
      </c>
      <c r="Z14" s="65"/>
      <c r="AA14" s="65"/>
      <c r="AB14" s="65"/>
      <c r="AD14" s="66"/>
    </row>
    <row r="15" spans="1:30" x14ac:dyDescent="0.25">
      <c r="A15" s="61">
        <v>2010</v>
      </c>
      <c r="B15" s="61">
        <v>2010</v>
      </c>
      <c r="C15" s="120">
        <v>40179</v>
      </c>
      <c r="D15" s="63">
        <f t="shared" si="9"/>
        <v>38.460000000000022</v>
      </c>
      <c r="E15" s="63">
        <f t="shared" si="0"/>
        <v>0</v>
      </c>
      <c r="F15" s="64"/>
      <c r="H15" s="64">
        <f t="shared" si="2"/>
        <v>13.32</v>
      </c>
      <c r="I15" s="110">
        <v>11.3</v>
      </c>
      <c r="J15" s="111">
        <v>2.02</v>
      </c>
      <c r="K15" s="63">
        <f t="shared" si="3"/>
        <v>0</v>
      </c>
      <c r="L15" s="64">
        <f t="shared" si="4"/>
        <v>0</v>
      </c>
      <c r="M15" s="111">
        <v>0</v>
      </c>
      <c r="N15" s="64">
        <f t="shared" si="5"/>
        <v>0</v>
      </c>
      <c r="O15" s="63">
        <v>0</v>
      </c>
      <c r="P15" s="63">
        <f t="shared" si="6"/>
        <v>20.119999999999997</v>
      </c>
      <c r="Q15" s="64">
        <f t="shared" si="7"/>
        <v>2.02</v>
      </c>
      <c r="R15" s="111">
        <v>1.01</v>
      </c>
      <c r="S15" s="111">
        <v>1.01</v>
      </c>
      <c r="T15" s="64">
        <f t="shared" si="8"/>
        <v>18.099999999999998</v>
      </c>
      <c r="U15" s="112">
        <v>7.2</v>
      </c>
      <c r="V15" s="112">
        <v>10</v>
      </c>
      <c r="W15" s="112">
        <v>0.9</v>
      </c>
      <c r="X15" s="112"/>
      <c r="Y15" s="63">
        <f t="shared" si="1"/>
        <v>45.260000000000019</v>
      </c>
    </row>
    <row r="16" spans="1:30" x14ac:dyDescent="0.25">
      <c r="A16" s="61">
        <v>2010</v>
      </c>
      <c r="B16" s="61">
        <v>2010</v>
      </c>
      <c r="C16" s="120">
        <v>40210</v>
      </c>
      <c r="D16" s="63">
        <f t="shared" si="9"/>
        <v>45.260000000000019</v>
      </c>
      <c r="E16" s="63">
        <f t="shared" si="0"/>
        <v>0</v>
      </c>
      <c r="F16" s="64"/>
      <c r="H16" s="64">
        <f t="shared" si="2"/>
        <v>13.32</v>
      </c>
      <c r="I16" s="110">
        <v>11.3</v>
      </c>
      <c r="J16" s="111">
        <v>2.02</v>
      </c>
      <c r="K16" s="63">
        <f t="shared" si="3"/>
        <v>0</v>
      </c>
      <c r="L16" s="64">
        <f t="shared" si="4"/>
        <v>0</v>
      </c>
      <c r="M16" s="111">
        <v>0</v>
      </c>
      <c r="N16" s="64">
        <f t="shared" si="5"/>
        <v>0</v>
      </c>
      <c r="O16" s="63">
        <v>0</v>
      </c>
      <c r="P16" s="63">
        <f t="shared" si="6"/>
        <v>11.02</v>
      </c>
      <c r="Q16" s="64">
        <f t="shared" si="7"/>
        <v>2.02</v>
      </c>
      <c r="R16" s="111">
        <v>1.01</v>
      </c>
      <c r="S16" s="111">
        <v>1.01</v>
      </c>
      <c r="T16" s="64">
        <f t="shared" si="8"/>
        <v>9</v>
      </c>
      <c r="U16" s="112">
        <v>7.2</v>
      </c>
      <c r="V16" s="112">
        <v>0.9</v>
      </c>
      <c r="W16" s="112">
        <v>0.9</v>
      </c>
      <c r="X16" s="112"/>
      <c r="Y16" s="63">
        <f t="shared" si="1"/>
        <v>42.960000000000022</v>
      </c>
    </row>
    <row r="17" spans="1:30" x14ac:dyDescent="0.25">
      <c r="A17" s="61">
        <v>2010</v>
      </c>
      <c r="B17" s="61">
        <v>2010</v>
      </c>
      <c r="C17" s="120">
        <v>40238</v>
      </c>
      <c r="D17" s="63">
        <f t="shared" si="9"/>
        <v>42.960000000000022</v>
      </c>
      <c r="E17" s="63">
        <f t="shared" si="0"/>
        <v>0</v>
      </c>
      <c r="F17" s="64"/>
      <c r="H17" s="64">
        <f t="shared" si="2"/>
        <v>13.32</v>
      </c>
      <c r="I17" s="110">
        <v>11.3</v>
      </c>
      <c r="J17" s="111">
        <v>2.02</v>
      </c>
      <c r="K17" s="63">
        <f t="shared" si="3"/>
        <v>0</v>
      </c>
      <c r="L17" s="64">
        <f t="shared" si="4"/>
        <v>0</v>
      </c>
      <c r="M17" s="111">
        <v>0</v>
      </c>
      <c r="N17" s="64">
        <f t="shared" si="5"/>
        <v>0</v>
      </c>
      <c r="O17" s="63">
        <v>0</v>
      </c>
      <c r="P17" s="63">
        <f t="shared" si="6"/>
        <v>11.02</v>
      </c>
      <c r="Q17" s="64">
        <f t="shared" si="7"/>
        <v>2.02</v>
      </c>
      <c r="R17" s="111">
        <v>1.01</v>
      </c>
      <c r="S17" s="111">
        <v>1.01</v>
      </c>
      <c r="T17" s="64">
        <f t="shared" si="8"/>
        <v>9</v>
      </c>
      <c r="U17" s="112">
        <v>7.2</v>
      </c>
      <c r="V17" s="112">
        <v>0.9</v>
      </c>
      <c r="W17" s="112">
        <v>0.9</v>
      </c>
      <c r="X17" s="112"/>
      <c r="Y17" s="63">
        <f t="shared" si="1"/>
        <v>40.660000000000025</v>
      </c>
    </row>
    <row r="18" spans="1:30" x14ac:dyDescent="0.25">
      <c r="A18" s="61">
        <v>2010</v>
      </c>
      <c r="B18" s="61">
        <v>2010</v>
      </c>
      <c r="C18" s="120">
        <v>40269</v>
      </c>
      <c r="D18" s="63">
        <f t="shared" si="9"/>
        <v>40.660000000000025</v>
      </c>
      <c r="E18" s="63">
        <f t="shared" si="0"/>
        <v>0</v>
      </c>
      <c r="F18" s="64"/>
      <c r="H18" s="64">
        <f t="shared" si="2"/>
        <v>13.32</v>
      </c>
      <c r="I18" s="110">
        <v>11.3</v>
      </c>
      <c r="J18" s="111">
        <v>2.02</v>
      </c>
      <c r="K18" s="63">
        <f t="shared" si="3"/>
        <v>0</v>
      </c>
      <c r="L18" s="64">
        <f t="shared" si="4"/>
        <v>0</v>
      </c>
      <c r="M18" s="111">
        <v>0</v>
      </c>
      <c r="N18" s="64">
        <f t="shared" si="5"/>
        <v>0</v>
      </c>
      <c r="O18" s="63">
        <v>0</v>
      </c>
      <c r="P18" s="63">
        <f t="shared" si="6"/>
        <v>11.02</v>
      </c>
      <c r="Q18" s="64">
        <f t="shared" si="7"/>
        <v>2.02</v>
      </c>
      <c r="R18" s="111">
        <v>1.01</v>
      </c>
      <c r="S18" s="111">
        <v>1.01</v>
      </c>
      <c r="T18" s="64">
        <f t="shared" si="8"/>
        <v>9</v>
      </c>
      <c r="U18" s="112">
        <v>7.2</v>
      </c>
      <c r="V18" s="112">
        <v>0.9</v>
      </c>
      <c r="W18" s="112">
        <v>0.9</v>
      </c>
      <c r="X18" s="112"/>
      <c r="Y18" s="63">
        <f t="shared" si="1"/>
        <v>38.360000000000028</v>
      </c>
    </row>
    <row r="19" spans="1:30" x14ac:dyDescent="0.25">
      <c r="A19" s="61">
        <v>2010</v>
      </c>
      <c r="B19" s="61">
        <v>2010</v>
      </c>
      <c r="C19" s="120">
        <v>40299</v>
      </c>
      <c r="D19" s="63">
        <f t="shared" si="9"/>
        <v>38.360000000000028</v>
      </c>
      <c r="E19" s="63">
        <f t="shared" si="0"/>
        <v>0</v>
      </c>
      <c r="F19" s="64"/>
      <c r="H19" s="64">
        <f t="shared" si="2"/>
        <v>13.32</v>
      </c>
      <c r="I19" s="110">
        <v>11.3</v>
      </c>
      <c r="J19" s="111">
        <v>2.02</v>
      </c>
      <c r="K19" s="63">
        <f t="shared" si="3"/>
        <v>0</v>
      </c>
      <c r="L19" s="64">
        <f t="shared" si="4"/>
        <v>0</v>
      </c>
      <c r="M19" s="111">
        <v>0</v>
      </c>
      <c r="N19" s="64">
        <f t="shared" si="5"/>
        <v>0</v>
      </c>
      <c r="O19" s="63">
        <v>0</v>
      </c>
      <c r="P19" s="63">
        <f t="shared" si="6"/>
        <v>13.12</v>
      </c>
      <c r="Q19" s="64">
        <f t="shared" si="7"/>
        <v>2.02</v>
      </c>
      <c r="R19" s="111">
        <v>1.01</v>
      </c>
      <c r="S19" s="111">
        <v>1.01</v>
      </c>
      <c r="T19" s="64">
        <f t="shared" si="8"/>
        <v>11.1</v>
      </c>
      <c r="U19" s="112">
        <v>7.2</v>
      </c>
      <c r="V19" s="112">
        <v>0.9</v>
      </c>
      <c r="W19" s="112">
        <v>3</v>
      </c>
      <c r="X19" s="112"/>
      <c r="Y19" s="63">
        <f t="shared" si="1"/>
        <v>38.160000000000025</v>
      </c>
    </row>
    <row r="20" spans="1:30" x14ac:dyDescent="0.25">
      <c r="A20" s="61">
        <v>2010</v>
      </c>
      <c r="B20" s="61">
        <v>2010</v>
      </c>
      <c r="C20" s="120">
        <v>40330</v>
      </c>
      <c r="D20" s="63">
        <f t="shared" si="9"/>
        <v>38.160000000000025</v>
      </c>
      <c r="E20" s="63">
        <f t="shared" si="0"/>
        <v>0</v>
      </c>
      <c r="F20" s="64"/>
      <c r="H20" s="64">
        <f t="shared" si="2"/>
        <v>13.32</v>
      </c>
      <c r="I20" s="110">
        <v>11.3</v>
      </c>
      <c r="J20" s="111">
        <v>2.02</v>
      </c>
      <c r="K20" s="63">
        <f t="shared" si="3"/>
        <v>0</v>
      </c>
      <c r="L20" s="64">
        <f t="shared" si="4"/>
        <v>0</v>
      </c>
      <c r="M20" s="111">
        <v>0</v>
      </c>
      <c r="N20" s="64">
        <f t="shared" si="5"/>
        <v>0</v>
      </c>
      <c r="O20" s="63">
        <v>0</v>
      </c>
      <c r="P20" s="63">
        <f t="shared" si="6"/>
        <v>11.02</v>
      </c>
      <c r="Q20" s="64">
        <f t="shared" si="7"/>
        <v>2.02</v>
      </c>
      <c r="R20" s="111">
        <v>1.01</v>
      </c>
      <c r="S20" s="111">
        <v>1.01</v>
      </c>
      <c r="T20" s="64">
        <f t="shared" si="8"/>
        <v>9</v>
      </c>
      <c r="U20" s="112">
        <v>7.2</v>
      </c>
      <c r="V20" s="112">
        <v>0.9</v>
      </c>
      <c r="W20" s="112">
        <v>0.9</v>
      </c>
      <c r="X20" s="112"/>
      <c r="Y20" s="63">
        <f t="shared" si="1"/>
        <v>35.860000000000028</v>
      </c>
    </row>
    <row r="21" spans="1:30" x14ac:dyDescent="0.25">
      <c r="A21" s="61">
        <v>2010</v>
      </c>
      <c r="B21" s="61">
        <v>2010</v>
      </c>
      <c r="C21" s="120">
        <v>40360</v>
      </c>
      <c r="D21" s="63">
        <f t="shared" si="9"/>
        <v>35.860000000000028</v>
      </c>
      <c r="E21" s="63">
        <f t="shared" si="0"/>
        <v>0</v>
      </c>
      <c r="F21" s="64"/>
      <c r="H21" s="64">
        <f t="shared" si="2"/>
        <v>13.32</v>
      </c>
      <c r="I21" s="110">
        <v>11.3</v>
      </c>
      <c r="J21" s="111">
        <v>2.02</v>
      </c>
      <c r="K21" s="63">
        <f t="shared" si="3"/>
        <v>0</v>
      </c>
      <c r="L21" s="64">
        <f t="shared" si="4"/>
        <v>0</v>
      </c>
      <c r="M21" s="111">
        <v>0</v>
      </c>
      <c r="N21" s="64">
        <f t="shared" si="5"/>
        <v>0</v>
      </c>
      <c r="O21" s="63">
        <v>0</v>
      </c>
      <c r="P21" s="63">
        <f t="shared" si="6"/>
        <v>11.02</v>
      </c>
      <c r="Q21" s="64">
        <f t="shared" si="7"/>
        <v>2.02</v>
      </c>
      <c r="R21" s="111">
        <v>1.01</v>
      </c>
      <c r="S21" s="111">
        <v>1.01</v>
      </c>
      <c r="T21" s="64">
        <f t="shared" si="8"/>
        <v>9</v>
      </c>
      <c r="U21" s="112">
        <v>7.2</v>
      </c>
      <c r="V21" s="112">
        <v>0.9</v>
      </c>
      <c r="W21" s="112">
        <v>0.9</v>
      </c>
      <c r="X21" s="112"/>
      <c r="Y21" s="63">
        <f t="shared" si="1"/>
        <v>33.560000000000031</v>
      </c>
    </row>
    <row r="22" spans="1:30" x14ac:dyDescent="0.25">
      <c r="A22" s="61">
        <v>2010</v>
      </c>
      <c r="B22" s="61">
        <v>2010</v>
      </c>
      <c r="C22" s="120">
        <v>40391</v>
      </c>
      <c r="D22" s="63">
        <f t="shared" si="9"/>
        <v>33.560000000000031</v>
      </c>
      <c r="E22" s="63">
        <f t="shared" si="0"/>
        <v>0</v>
      </c>
      <c r="F22" s="64"/>
      <c r="H22" s="64">
        <f t="shared" si="2"/>
        <v>13.32</v>
      </c>
      <c r="I22" s="110">
        <v>11.3</v>
      </c>
      <c r="J22" s="111">
        <v>2.02</v>
      </c>
      <c r="K22" s="63">
        <f t="shared" si="3"/>
        <v>0</v>
      </c>
      <c r="L22" s="64">
        <f t="shared" si="4"/>
        <v>0</v>
      </c>
      <c r="M22" s="111">
        <v>0</v>
      </c>
      <c r="N22" s="64">
        <f t="shared" si="5"/>
        <v>0</v>
      </c>
      <c r="O22" s="63">
        <v>0</v>
      </c>
      <c r="P22" s="63">
        <f t="shared" si="6"/>
        <v>11.02</v>
      </c>
      <c r="Q22" s="64">
        <f t="shared" si="7"/>
        <v>2.02</v>
      </c>
      <c r="R22" s="111">
        <v>1.01</v>
      </c>
      <c r="S22" s="111">
        <v>1.01</v>
      </c>
      <c r="T22" s="64">
        <f t="shared" si="8"/>
        <v>9</v>
      </c>
      <c r="U22" s="112">
        <v>7.2</v>
      </c>
      <c r="V22" s="112">
        <v>0.9</v>
      </c>
      <c r="W22" s="112">
        <v>0.9</v>
      </c>
      <c r="X22" s="112"/>
      <c r="Y22" s="63">
        <f t="shared" si="1"/>
        <v>31.26000000000003</v>
      </c>
    </row>
    <row r="23" spans="1:30" x14ac:dyDescent="0.25">
      <c r="A23" s="61">
        <v>2010</v>
      </c>
      <c r="B23" s="61">
        <v>2010</v>
      </c>
      <c r="C23" s="120">
        <v>40422</v>
      </c>
      <c r="D23" s="63">
        <f t="shared" si="9"/>
        <v>31.26000000000003</v>
      </c>
      <c r="E23" s="63">
        <f t="shared" si="0"/>
        <v>0</v>
      </c>
      <c r="F23" s="64"/>
      <c r="H23" s="64">
        <f t="shared" si="2"/>
        <v>13.32</v>
      </c>
      <c r="I23" s="110">
        <v>11.3</v>
      </c>
      <c r="J23" s="111">
        <v>2.02</v>
      </c>
      <c r="K23" s="63">
        <f t="shared" si="3"/>
        <v>0</v>
      </c>
      <c r="L23" s="64">
        <f t="shared" si="4"/>
        <v>0</v>
      </c>
      <c r="M23" s="111">
        <v>0</v>
      </c>
      <c r="N23" s="64">
        <f t="shared" si="5"/>
        <v>0</v>
      </c>
      <c r="O23" s="63">
        <v>0</v>
      </c>
      <c r="P23" s="63">
        <f t="shared" si="6"/>
        <v>17.920000000000002</v>
      </c>
      <c r="Q23" s="64">
        <f t="shared" si="7"/>
        <v>2.02</v>
      </c>
      <c r="R23" s="111">
        <v>1.01</v>
      </c>
      <c r="S23" s="111">
        <v>1.01</v>
      </c>
      <c r="T23" s="64">
        <f t="shared" si="8"/>
        <v>15.9</v>
      </c>
      <c r="U23" s="112">
        <v>10</v>
      </c>
      <c r="V23" s="112">
        <v>0.9</v>
      </c>
      <c r="W23" s="112">
        <v>5</v>
      </c>
      <c r="X23" s="112"/>
      <c r="Y23" s="63">
        <f t="shared" si="1"/>
        <v>35.860000000000028</v>
      </c>
    </row>
    <row r="24" spans="1:30" x14ac:dyDescent="0.25">
      <c r="A24" s="61">
        <v>2010</v>
      </c>
      <c r="B24" s="61">
        <v>2010</v>
      </c>
      <c r="C24" s="120">
        <v>40452</v>
      </c>
      <c r="D24" s="63">
        <f t="shared" si="9"/>
        <v>35.860000000000028</v>
      </c>
      <c r="E24" s="63">
        <f t="shared" si="0"/>
        <v>0</v>
      </c>
      <c r="F24" s="64"/>
      <c r="H24" s="64">
        <f t="shared" si="2"/>
        <v>13.32</v>
      </c>
      <c r="I24" s="110">
        <v>11.3</v>
      </c>
      <c r="J24" s="111">
        <v>2.02</v>
      </c>
      <c r="K24" s="63">
        <f t="shared" si="3"/>
        <v>0</v>
      </c>
      <c r="L24" s="64">
        <f t="shared" si="4"/>
        <v>0</v>
      </c>
      <c r="M24" s="111">
        <v>0</v>
      </c>
      <c r="N24" s="64">
        <f t="shared" si="5"/>
        <v>0</v>
      </c>
      <c r="O24" s="63">
        <v>0</v>
      </c>
      <c r="P24" s="63">
        <f t="shared" si="6"/>
        <v>17.91</v>
      </c>
      <c r="Q24" s="64">
        <f t="shared" si="7"/>
        <v>4.01</v>
      </c>
      <c r="R24" s="111">
        <v>1.01</v>
      </c>
      <c r="S24" s="111">
        <v>3</v>
      </c>
      <c r="T24" s="64">
        <f t="shared" si="8"/>
        <v>13.9</v>
      </c>
      <c r="U24" s="112">
        <v>10</v>
      </c>
      <c r="V24" s="112">
        <v>3</v>
      </c>
      <c r="W24" s="112">
        <v>0.9</v>
      </c>
      <c r="X24" s="112"/>
      <c r="Y24" s="63">
        <f t="shared" si="1"/>
        <v>40.450000000000031</v>
      </c>
    </row>
    <row r="25" spans="1:30" x14ac:dyDescent="0.25">
      <c r="A25" s="61">
        <v>2010</v>
      </c>
      <c r="B25" s="61">
        <v>2010</v>
      </c>
      <c r="C25" s="120">
        <v>40483</v>
      </c>
      <c r="D25" s="63">
        <f t="shared" si="9"/>
        <v>40.450000000000031</v>
      </c>
      <c r="E25" s="63">
        <f t="shared" si="0"/>
        <v>0</v>
      </c>
      <c r="F25" s="64"/>
      <c r="H25" s="64">
        <f t="shared" si="2"/>
        <v>13.32</v>
      </c>
      <c r="I25" s="110">
        <v>11.3</v>
      </c>
      <c r="J25" s="111">
        <v>2.02</v>
      </c>
      <c r="K25" s="63">
        <f t="shared" si="3"/>
        <v>0</v>
      </c>
      <c r="L25" s="64">
        <f t="shared" si="4"/>
        <v>0</v>
      </c>
      <c r="M25" s="111">
        <v>0</v>
      </c>
      <c r="N25" s="64">
        <f t="shared" si="5"/>
        <v>0</v>
      </c>
      <c r="O25" s="63">
        <v>0</v>
      </c>
      <c r="P25" s="63">
        <f t="shared" si="6"/>
        <v>17.91</v>
      </c>
      <c r="Q25" s="64">
        <f t="shared" si="7"/>
        <v>1.01</v>
      </c>
      <c r="R25" s="111">
        <v>1.01</v>
      </c>
      <c r="S25" s="111">
        <v>0</v>
      </c>
      <c r="T25" s="64">
        <f t="shared" si="8"/>
        <v>16.899999999999999</v>
      </c>
      <c r="U25" s="112">
        <v>14</v>
      </c>
      <c r="V25" s="112">
        <v>2</v>
      </c>
      <c r="W25" s="112">
        <v>0.9</v>
      </c>
      <c r="X25" s="112"/>
      <c r="Y25" s="63">
        <f t="shared" si="1"/>
        <v>45.040000000000035</v>
      </c>
    </row>
    <row r="26" spans="1:30" s="71" customFormat="1" x14ac:dyDescent="0.25">
      <c r="A26" s="61">
        <v>2010</v>
      </c>
      <c r="B26" s="61">
        <v>2010</v>
      </c>
      <c r="C26" s="120">
        <v>40513</v>
      </c>
      <c r="D26" s="69">
        <f t="shared" si="9"/>
        <v>45.040000000000035</v>
      </c>
      <c r="E26" s="69">
        <f t="shared" si="0"/>
        <v>0</v>
      </c>
      <c r="F26" s="70"/>
      <c r="G26" s="69"/>
      <c r="H26" s="70">
        <f t="shared" si="2"/>
        <v>13.32</v>
      </c>
      <c r="I26" s="110">
        <v>11.3</v>
      </c>
      <c r="J26" s="111">
        <v>2.02</v>
      </c>
      <c r="K26" s="63">
        <f t="shared" si="3"/>
        <v>0</v>
      </c>
      <c r="L26" s="64">
        <f t="shared" si="4"/>
        <v>0</v>
      </c>
      <c r="M26" s="111">
        <v>0</v>
      </c>
      <c r="N26" s="70">
        <f t="shared" si="5"/>
        <v>0</v>
      </c>
      <c r="O26" s="63">
        <v>0</v>
      </c>
      <c r="P26" s="63">
        <f t="shared" si="6"/>
        <v>13.82</v>
      </c>
      <c r="Q26" s="64">
        <f t="shared" si="7"/>
        <v>2.02</v>
      </c>
      <c r="R26" s="111">
        <v>1.01</v>
      </c>
      <c r="S26" s="111">
        <v>1.01</v>
      </c>
      <c r="T26" s="64">
        <f t="shared" si="8"/>
        <v>11.8</v>
      </c>
      <c r="U26" s="112">
        <v>10</v>
      </c>
      <c r="V26" s="112">
        <v>0.9</v>
      </c>
      <c r="W26" s="112">
        <v>0.9</v>
      </c>
      <c r="X26" s="112"/>
      <c r="Y26" s="69">
        <f t="shared" si="1"/>
        <v>45.540000000000035</v>
      </c>
      <c r="Z26" s="65"/>
      <c r="AA26" s="65"/>
      <c r="AB26" s="65"/>
      <c r="AD26" s="66"/>
    </row>
    <row r="27" spans="1:30" x14ac:dyDescent="0.25">
      <c r="A27" s="67">
        <v>2011</v>
      </c>
      <c r="B27" s="67">
        <v>2011</v>
      </c>
      <c r="C27" s="121">
        <v>40544</v>
      </c>
      <c r="D27" s="63">
        <f t="shared" si="9"/>
        <v>45.540000000000035</v>
      </c>
      <c r="E27" s="63">
        <f t="shared" si="0"/>
        <v>0</v>
      </c>
      <c r="F27" s="64"/>
      <c r="H27" s="64">
        <f t="shared" si="2"/>
        <v>13.32</v>
      </c>
      <c r="I27" s="110">
        <v>11.3</v>
      </c>
      <c r="J27" s="111">
        <v>2.02</v>
      </c>
      <c r="K27" s="63">
        <f t="shared" si="3"/>
        <v>0</v>
      </c>
      <c r="L27" s="64">
        <f t="shared" si="4"/>
        <v>0</v>
      </c>
      <c r="M27" s="111">
        <v>0</v>
      </c>
      <c r="N27" s="64">
        <f t="shared" si="5"/>
        <v>0</v>
      </c>
      <c r="O27" s="63">
        <v>0</v>
      </c>
      <c r="P27" s="63">
        <f t="shared" si="6"/>
        <v>13.82</v>
      </c>
      <c r="Q27" s="64">
        <f t="shared" si="7"/>
        <v>2.02</v>
      </c>
      <c r="R27" s="111">
        <v>1.01</v>
      </c>
      <c r="S27" s="111">
        <v>1.01</v>
      </c>
      <c r="T27" s="64">
        <f t="shared" si="8"/>
        <v>11.8</v>
      </c>
      <c r="U27" s="112">
        <v>10</v>
      </c>
      <c r="V27" s="112">
        <v>0.9</v>
      </c>
      <c r="W27" s="112">
        <v>0.9</v>
      </c>
      <c r="X27" s="112"/>
      <c r="Y27" s="63">
        <f t="shared" si="1"/>
        <v>46.040000000000035</v>
      </c>
    </row>
    <row r="28" spans="1:30" x14ac:dyDescent="0.25">
      <c r="A28" s="61">
        <v>2011</v>
      </c>
      <c r="B28" s="61">
        <v>2011</v>
      </c>
      <c r="C28" s="120">
        <v>40575</v>
      </c>
      <c r="D28" s="63">
        <f t="shared" si="9"/>
        <v>46.040000000000035</v>
      </c>
      <c r="E28" s="63">
        <f t="shared" si="0"/>
        <v>0</v>
      </c>
      <c r="F28" s="64"/>
      <c r="H28" s="64">
        <f t="shared" si="2"/>
        <v>13.97</v>
      </c>
      <c r="I28" s="110">
        <v>11.8</v>
      </c>
      <c r="J28" s="111">
        <v>2.17</v>
      </c>
      <c r="K28" s="63">
        <f t="shared" si="3"/>
        <v>0</v>
      </c>
      <c r="L28" s="64">
        <f t="shared" si="4"/>
        <v>0</v>
      </c>
      <c r="M28" s="111">
        <v>0</v>
      </c>
      <c r="N28" s="64">
        <f t="shared" si="5"/>
        <v>0</v>
      </c>
      <c r="O28" s="63">
        <v>0</v>
      </c>
      <c r="P28" s="63">
        <f t="shared" si="6"/>
        <v>5.97</v>
      </c>
      <c r="Q28" s="64">
        <f t="shared" si="7"/>
        <v>2.17</v>
      </c>
      <c r="R28" s="111">
        <v>1.085</v>
      </c>
      <c r="S28" s="111">
        <v>1.085</v>
      </c>
      <c r="T28" s="64">
        <f t="shared" si="8"/>
        <v>3.8</v>
      </c>
      <c r="U28" s="112">
        <v>2</v>
      </c>
      <c r="V28" s="112">
        <v>0.9</v>
      </c>
      <c r="W28" s="112">
        <v>0.9</v>
      </c>
      <c r="X28" s="112"/>
      <c r="Y28" s="63">
        <f t="shared" si="1"/>
        <v>38.040000000000035</v>
      </c>
    </row>
    <row r="29" spans="1:30" x14ac:dyDescent="0.25">
      <c r="A29" s="61">
        <v>2011</v>
      </c>
      <c r="B29" s="61">
        <v>2011</v>
      </c>
      <c r="C29" s="120">
        <v>40603</v>
      </c>
      <c r="D29" s="63">
        <f t="shared" si="9"/>
        <v>38.040000000000035</v>
      </c>
      <c r="E29" s="63">
        <f t="shared" si="0"/>
        <v>0</v>
      </c>
      <c r="F29" s="64"/>
      <c r="H29" s="64">
        <f t="shared" si="2"/>
        <v>13.97</v>
      </c>
      <c r="I29" s="110">
        <v>11.8</v>
      </c>
      <c r="J29" s="111">
        <v>2.17</v>
      </c>
      <c r="K29" s="63">
        <f t="shared" si="3"/>
        <v>0</v>
      </c>
      <c r="L29" s="64">
        <f t="shared" si="4"/>
        <v>0</v>
      </c>
      <c r="M29" s="111">
        <v>0</v>
      </c>
      <c r="N29" s="64">
        <f t="shared" si="5"/>
        <v>0</v>
      </c>
      <c r="O29" s="63">
        <v>0</v>
      </c>
      <c r="P29" s="63">
        <f t="shared" si="6"/>
        <v>13.97</v>
      </c>
      <c r="Q29" s="64">
        <f t="shared" si="7"/>
        <v>2.17</v>
      </c>
      <c r="R29" s="111">
        <v>1.085</v>
      </c>
      <c r="S29" s="111">
        <v>1.085</v>
      </c>
      <c r="T29" s="64">
        <f t="shared" si="8"/>
        <v>11.8</v>
      </c>
      <c r="U29" s="112">
        <v>10</v>
      </c>
      <c r="V29" s="112">
        <v>0.9</v>
      </c>
      <c r="W29" s="112">
        <v>0.9</v>
      </c>
      <c r="X29" s="112"/>
      <c r="Y29" s="63">
        <f t="shared" si="1"/>
        <v>38.040000000000035</v>
      </c>
    </row>
    <row r="30" spans="1:30" x14ac:dyDescent="0.25">
      <c r="A30" s="61">
        <v>2011</v>
      </c>
      <c r="B30" s="61">
        <v>2011</v>
      </c>
      <c r="C30" s="120">
        <v>40634</v>
      </c>
      <c r="D30" s="63">
        <f t="shared" si="9"/>
        <v>38.040000000000035</v>
      </c>
      <c r="E30" s="63">
        <f t="shared" si="0"/>
        <v>0</v>
      </c>
      <c r="F30" s="64"/>
      <c r="H30" s="64">
        <f t="shared" si="2"/>
        <v>13.97</v>
      </c>
      <c r="I30" s="110">
        <v>11.8</v>
      </c>
      <c r="J30" s="111">
        <v>2.17</v>
      </c>
      <c r="K30" s="63">
        <f t="shared" si="3"/>
        <v>0</v>
      </c>
      <c r="L30" s="64">
        <f t="shared" si="4"/>
        <v>0</v>
      </c>
      <c r="M30" s="111">
        <v>0</v>
      </c>
      <c r="N30" s="64">
        <f t="shared" si="5"/>
        <v>0</v>
      </c>
      <c r="O30" s="63">
        <v>0</v>
      </c>
      <c r="P30" s="63">
        <f t="shared" si="6"/>
        <v>15.27</v>
      </c>
      <c r="Q30" s="64">
        <f t="shared" si="7"/>
        <v>2.17</v>
      </c>
      <c r="R30" s="111">
        <v>1.085</v>
      </c>
      <c r="S30" s="111">
        <v>1.085</v>
      </c>
      <c r="T30" s="64">
        <f t="shared" si="8"/>
        <v>13.1</v>
      </c>
      <c r="U30" s="112">
        <v>7.2</v>
      </c>
      <c r="V30" s="112">
        <v>5</v>
      </c>
      <c r="W30" s="112">
        <v>0.9</v>
      </c>
      <c r="X30" s="112"/>
      <c r="Y30" s="63">
        <f t="shared" si="1"/>
        <v>39.340000000000032</v>
      </c>
    </row>
    <row r="31" spans="1:30" x14ac:dyDescent="0.25">
      <c r="A31" s="61">
        <v>2011</v>
      </c>
      <c r="B31" s="61">
        <v>2011</v>
      </c>
      <c r="C31" s="120">
        <v>40664</v>
      </c>
      <c r="D31" s="63">
        <f t="shared" si="9"/>
        <v>39.340000000000032</v>
      </c>
      <c r="E31" s="63">
        <f t="shared" si="0"/>
        <v>0</v>
      </c>
      <c r="F31" s="64"/>
      <c r="H31" s="64">
        <f t="shared" si="2"/>
        <v>13.97</v>
      </c>
      <c r="I31" s="110">
        <v>11.8</v>
      </c>
      <c r="J31" s="111">
        <v>2.17</v>
      </c>
      <c r="K31" s="63">
        <f t="shared" si="3"/>
        <v>0</v>
      </c>
      <c r="L31" s="64">
        <f t="shared" si="4"/>
        <v>0</v>
      </c>
      <c r="M31" s="111">
        <v>0</v>
      </c>
      <c r="N31" s="64">
        <f t="shared" si="5"/>
        <v>0</v>
      </c>
      <c r="O31" s="63">
        <v>0</v>
      </c>
      <c r="P31" s="63">
        <f t="shared" si="6"/>
        <v>15.27</v>
      </c>
      <c r="Q31" s="64">
        <f t="shared" si="7"/>
        <v>2.17</v>
      </c>
      <c r="R31" s="111">
        <v>1.085</v>
      </c>
      <c r="S31" s="111">
        <v>1.085</v>
      </c>
      <c r="T31" s="64">
        <f t="shared" si="8"/>
        <v>13.1</v>
      </c>
      <c r="U31" s="112">
        <v>7.2</v>
      </c>
      <c r="V31" s="112">
        <v>5</v>
      </c>
      <c r="W31" s="112">
        <v>0.9</v>
      </c>
      <c r="X31" s="112"/>
      <c r="Y31" s="63">
        <f t="shared" si="1"/>
        <v>40.640000000000029</v>
      </c>
    </row>
    <row r="32" spans="1:30" x14ac:dyDescent="0.25">
      <c r="A32" s="61">
        <v>2011</v>
      </c>
      <c r="B32" s="61">
        <v>2011</v>
      </c>
      <c r="C32" s="120">
        <v>40695</v>
      </c>
      <c r="D32" s="63">
        <f t="shared" si="9"/>
        <v>40.640000000000029</v>
      </c>
      <c r="E32" s="63">
        <f t="shared" si="0"/>
        <v>0</v>
      </c>
      <c r="F32" s="64"/>
      <c r="H32" s="64">
        <f t="shared" si="2"/>
        <v>13.97</v>
      </c>
      <c r="I32" s="110">
        <v>11.8</v>
      </c>
      <c r="J32" s="111">
        <v>2.17</v>
      </c>
      <c r="K32" s="63">
        <f t="shared" si="3"/>
        <v>0</v>
      </c>
      <c r="L32" s="64">
        <f t="shared" si="4"/>
        <v>0</v>
      </c>
      <c r="M32" s="111">
        <v>0</v>
      </c>
      <c r="N32" s="64">
        <f t="shared" si="5"/>
        <v>0</v>
      </c>
      <c r="O32" s="63">
        <v>0</v>
      </c>
      <c r="P32" s="63">
        <f t="shared" si="6"/>
        <v>11.17</v>
      </c>
      <c r="Q32" s="64">
        <f t="shared" si="7"/>
        <v>2.17</v>
      </c>
      <c r="R32" s="111">
        <v>1.085</v>
      </c>
      <c r="S32" s="111">
        <v>1.085</v>
      </c>
      <c r="T32" s="64">
        <f t="shared" si="8"/>
        <v>9</v>
      </c>
      <c r="U32" s="112">
        <v>7.2</v>
      </c>
      <c r="V32" s="112">
        <v>0.9</v>
      </c>
      <c r="W32" s="112">
        <v>0.9</v>
      </c>
      <c r="X32" s="112"/>
      <c r="Y32" s="63">
        <f t="shared" si="1"/>
        <v>37.840000000000032</v>
      </c>
    </row>
    <row r="33" spans="1:30" x14ac:dyDescent="0.25">
      <c r="A33" s="61">
        <v>2011</v>
      </c>
      <c r="B33" s="61">
        <v>2011</v>
      </c>
      <c r="C33" s="120">
        <v>40725</v>
      </c>
      <c r="D33" s="63">
        <f t="shared" si="9"/>
        <v>37.840000000000032</v>
      </c>
      <c r="E33" s="63">
        <f t="shared" si="0"/>
        <v>0</v>
      </c>
      <c r="F33" s="64"/>
      <c r="H33" s="64">
        <f t="shared" si="2"/>
        <v>13.97</v>
      </c>
      <c r="I33" s="110">
        <v>11.8</v>
      </c>
      <c r="J33" s="111">
        <v>2.17</v>
      </c>
      <c r="K33" s="63">
        <f t="shared" si="3"/>
        <v>0</v>
      </c>
      <c r="L33" s="64">
        <f t="shared" si="4"/>
        <v>0</v>
      </c>
      <c r="M33" s="111">
        <v>0</v>
      </c>
      <c r="N33" s="64">
        <f t="shared" si="5"/>
        <v>0</v>
      </c>
      <c r="O33" s="63">
        <v>0</v>
      </c>
      <c r="P33" s="63">
        <f t="shared" si="6"/>
        <v>11.17</v>
      </c>
      <c r="Q33" s="64">
        <f t="shared" si="7"/>
        <v>2.17</v>
      </c>
      <c r="R33" s="111">
        <v>1.085</v>
      </c>
      <c r="S33" s="111">
        <v>1.085</v>
      </c>
      <c r="T33" s="64">
        <f t="shared" si="8"/>
        <v>9</v>
      </c>
      <c r="U33" s="112">
        <v>7.2</v>
      </c>
      <c r="V33" s="112">
        <v>0.9</v>
      </c>
      <c r="W33" s="112">
        <v>0.9</v>
      </c>
      <c r="X33" s="112"/>
      <c r="Y33" s="63">
        <f t="shared" si="1"/>
        <v>35.040000000000035</v>
      </c>
    </row>
    <row r="34" spans="1:30" x14ac:dyDescent="0.25">
      <c r="A34" s="61">
        <v>2011</v>
      </c>
      <c r="B34" s="61">
        <v>2011</v>
      </c>
      <c r="C34" s="120">
        <v>40756</v>
      </c>
      <c r="D34" s="63">
        <f t="shared" si="9"/>
        <v>35.040000000000035</v>
      </c>
      <c r="E34" s="63">
        <f t="shared" si="0"/>
        <v>0</v>
      </c>
      <c r="F34" s="64"/>
      <c r="H34" s="64">
        <f t="shared" si="2"/>
        <v>13.97</v>
      </c>
      <c r="I34" s="110">
        <v>11.8</v>
      </c>
      <c r="J34" s="111">
        <v>2.17</v>
      </c>
      <c r="K34" s="63">
        <f t="shared" si="3"/>
        <v>0</v>
      </c>
      <c r="L34" s="64">
        <f t="shared" si="4"/>
        <v>0</v>
      </c>
      <c r="M34" s="111">
        <v>0</v>
      </c>
      <c r="N34" s="64">
        <f t="shared" si="5"/>
        <v>0</v>
      </c>
      <c r="O34" s="63">
        <v>0</v>
      </c>
      <c r="P34" s="63">
        <f t="shared" si="6"/>
        <v>11.17</v>
      </c>
      <c r="Q34" s="64">
        <f t="shared" si="7"/>
        <v>2.17</v>
      </c>
      <c r="R34" s="111">
        <v>1.085</v>
      </c>
      <c r="S34" s="111">
        <v>1.085</v>
      </c>
      <c r="T34" s="64">
        <f t="shared" si="8"/>
        <v>9</v>
      </c>
      <c r="U34" s="112">
        <v>7.2</v>
      </c>
      <c r="V34" s="112">
        <v>0.9</v>
      </c>
      <c r="W34" s="112">
        <v>0.9</v>
      </c>
      <c r="X34" s="112"/>
      <c r="Y34" s="63">
        <f t="shared" si="1"/>
        <v>32.240000000000038</v>
      </c>
    </row>
    <row r="35" spans="1:30" x14ac:dyDescent="0.25">
      <c r="A35" s="61">
        <v>2011</v>
      </c>
      <c r="B35" s="61">
        <v>2011</v>
      </c>
      <c r="C35" s="120">
        <v>40787</v>
      </c>
      <c r="D35" s="63">
        <f t="shared" si="9"/>
        <v>32.240000000000038</v>
      </c>
      <c r="E35" s="63">
        <f t="shared" si="0"/>
        <v>0</v>
      </c>
      <c r="F35" s="64"/>
      <c r="H35" s="64">
        <f t="shared" si="2"/>
        <v>13.97</v>
      </c>
      <c r="I35" s="110">
        <v>11.8</v>
      </c>
      <c r="J35" s="111">
        <v>2.17</v>
      </c>
      <c r="K35" s="63">
        <f t="shared" si="3"/>
        <v>0</v>
      </c>
      <c r="L35" s="64">
        <f t="shared" si="4"/>
        <v>0</v>
      </c>
      <c r="M35" s="111">
        <v>0</v>
      </c>
      <c r="N35" s="64">
        <f t="shared" si="5"/>
        <v>0</v>
      </c>
      <c r="O35" s="63">
        <v>0</v>
      </c>
      <c r="P35" s="63">
        <f t="shared" si="6"/>
        <v>12.085000000000001</v>
      </c>
      <c r="Q35" s="64">
        <f t="shared" si="7"/>
        <v>3.085</v>
      </c>
      <c r="R35" s="111">
        <v>1.085</v>
      </c>
      <c r="S35" s="111">
        <v>2</v>
      </c>
      <c r="T35" s="64">
        <f t="shared" si="8"/>
        <v>9</v>
      </c>
      <c r="U35" s="112">
        <v>7.2</v>
      </c>
      <c r="V35" s="112">
        <v>0.9</v>
      </c>
      <c r="W35" s="112">
        <v>0.9</v>
      </c>
      <c r="X35" s="112"/>
      <c r="Y35" s="63">
        <f t="shared" si="1"/>
        <v>30.35500000000004</v>
      </c>
    </row>
    <row r="36" spans="1:30" x14ac:dyDescent="0.25">
      <c r="A36" s="61">
        <v>2011</v>
      </c>
      <c r="B36" s="61">
        <v>2011</v>
      </c>
      <c r="C36" s="120">
        <v>40817</v>
      </c>
      <c r="D36" s="63">
        <f t="shared" si="9"/>
        <v>30.35500000000004</v>
      </c>
      <c r="E36" s="63">
        <f t="shared" si="0"/>
        <v>0</v>
      </c>
      <c r="F36" s="64"/>
      <c r="H36" s="64">
        <f t="shared" si="2"/>
        <v>13.97</v>
      </c>
      <c r="I36" s="110">
        <v>11.8</v>
      </c>
      <c r="J36" s="111">
        <v>2.17</v>
      </c>
      <c r="K36" s="63">
        <f t="shared" si="3"/>
        <v>0</v>
      </c>
      <c r="L36" s="64">
        <f t="shared" si="4"/>
        <v>0</v>
      </c>
      <c r="M36" s="111">
        <v>0</v>
      </c>
      <c r="N36" s="64">
        <f t="shared" si="5"/>
        <v>0</v>
      </c>
      <c r="O36" s="63">
        <v>0</v>
      </c>
      <c r="P36" s="63">
        <f t="shared" si="6"/>
        <v>11.17</v>
      </c>
      <c r="Q36" s="64">
        <f t="shared" si="7"/>
        <v>2.17</v>
      </c>
      <c r="R36" s="111">
        <v>1.085</v>
      </c>
      <c r="S36" s="111">
        <v>1.085</v>
      </c>
      <c r="T36" s="64">
        <f t="shared" si="8"/>
        <v>9</v>
      </c>
      <c r="U36" s="112">
        <v>7.2</v>
      </c>
      <c r="V36" s="112">
        <v>0.9</v>
      </c>
      <c r="W36" s="112">
        <v>0.9</v>
      </c>
      <c r="X36" s="112"/>
      <c r="Y36" s="63">
        <f t="shared" si="1"/>
        <v>27.555000000000042</v>
      </c>
    </row>
    <row r="37" spans="1:30" x14ac:dyDescent="0.25">
      <c r="A37" s="61">
        <v>2011</v>
      </c>
      <c r="B37" s="61">
        <v>2011</v>
      </c>
      <c r="C37" s="120">
        <v>40848</v>
      </c>
      <c r="D37" s="63">
        <f t="shared" si="9"/>
        <v>27.555000000000042</v>
      </c>
      <c r="E37" s="63">
        <f t="shared" si="0"/>
        <v>0</v>
      </c>
      <c r="F37" s="64"/>
      <c r="H37" s="64">
        <f t="shared" si="2"/>
        <v>13.97</v>
      </c>
      <c r="I37" s="110">
        <v>11.8</v>
      </c>
      <c r="J37" s="111">
        <v>2.17</v>
      </c>
      <c r="K37" s="63">
        <f t="shared" si="3"/>
        <v>0</v>
      </c>
      <c r="L37" s="64">
        <f t="shared" si="4"/>
        <v>0</v>
      </c>
      <c r="M37" s="111">
        <v>0</v>
      </c>
      <c r="N37" s="64">
        <f t="shared" si="5"/>
        <v>0</v>
      </c>
      <c r="O37" s="63">
        <v>0</v>
      </c>
      <c r="P37" s="63">
        <f t="shared" si="6"/>
        <v>11.17</v>
      </c>
      <c r="Q37" s="64">
        <f t="shared" si="7"/>
        <v>2.17</v>
      </c>
      <c r="R37" s="111">
        <v>1.085</v>
      </c>
      <c r="S37" s="111">
        <v>1.085</v>
      </c>
      <c r="T37" s="64">
        <f t="shared" si="8"/>
        <v>9</v>
      </c>
      <c r="U37" s="112">
        <v>7.2</v>
      </c>
      <c r="V37" s="112">
        <v>0.9</v>
      </c>
      <c r="W37" s="112">
        <v>0.9</v>
      </c>
      <c r="X37" s="112"/>
      <c r="Y37" s="63">
        <f t="shared" si="1"/>
        <v>24.755000000000042</v>
      </c>
    </row>
    <row r="38" spans="1:30" s="71" customFormat="1" x14ac:dyDescent="0.25">
      <c r="A38" s="67">
        <v>2011</v>
      </c>
      <c r="B38" s="67">
        <v>2011</v>
      </c>
      <c r="C38" s="121">
        <v>40878</v>
      </c>
      <c r="D38" s="69">
        <f t="shared" si="9"/>
        <v>24.755000000000042</v>
      </c>
      <c r="E38" s="69">
        <f t="shared" si="0"/>
        <v>0</v>
      </c>
      <c r="F38" s="70"/>
      <c r="G38" s="69"/>
      <c r="H38" s="70">
        <f t="shared" si="2"/>
        <v>13.97</v>
      </c>
      <c r="I38" s="110">
        <v>11.8</v>
      </c>
      <c r="J38" s="111">
        <v>2.17</v>
      </c>
      <c r="K38" s="63">
        <f t="shared" si="3"/>
        <v>0</v>
      </c>
      <c r="L38" s="64">
        <f t="shared" si="4"/>
        <v>0</v>
      </c>
      <c r="M38" s="111">
        <v>0</v>
      </c>
      <c r="N38" s="70">
        <f t="shared" si="5"/>
        <v>0</v>
      </c>
      <c r="O38" s="63">
        <v>0</v>
      </c>
      <c r="P38" s="63">
        <f t="shared" si="6"/>
        <v>11.17</v>
      </c>
      <c r="Q38" s="64">
        <f t="shared" si="7"/>
        <v>2.17</v>
      </c>
      <c r="R38" s="111">
        <v>1.085</v>
      </c>
      <c r="S38" s="111">
        <v>1.085</v>
      </c>
      <c r="T38" s="64">
        <f t="shared" si="8"/>
        <v>9</v>
      </c>
      <c r="U38" s="112">
        <v>7.2</v>
      </c>
      <c r="V38" s="112">
        <v>0.9</v>
      </c>
      <c r="W38" s="112">
        <v>0.9</v>
      </c>
      <c r="X38" s="112"/>
      <c r="Y38" s="69">
        <f t="shared" si="1"/>
        <v>21.955000000000041</v>
      </c>
      <c r="Z38" s="65"/>
      <c r="AA38" s="65"/>
      <c r="AB38" s="65"/>
      <c r="AD38" s="66"/>
    </row>
    <row r="39" spans="1:30" x14ac:dyDescent="0.25">
      <c r="A39" s="61">
        <v>2012</v>
      </c>
      <c r="B39" s="61">
        <v>2012</v>
      </c>
      <c r="C39" s="120">
        <v>40909</v>
      </c>
      <c r="D39" s="63">
        <f t="shared" si="9"/>
        <v>21.955000000000041</v>
      </c>
      <c r="E39" s="63">
        <f t="shared" si="0"/>
        <v>0</v>
      </c>
      <c r="F39" s="64"/>
      <c r="H39" s="64">
        <f t="shared" si="2"/>
        <v>14.56</v>
      </c>
      <c r="I39" s="110">
        <v>12.25</v>
      </c>
      <c r="J39" s="111">
        <v>2.31</v>
      </c>
      <c r="K39" s="63">
        <f t="shared" si="3"/>
        <v>0</v>
      </c>
      <c r="L39" s="64">
        <f t="shared" si="4"/>
        <v>0</v>
      </c>
      <c r="M39" s="111">
        <v>0</v>
      </c>
      <c r="N39" s="64">
        <f t="shared" si="5"/>
        <v>0</v>
      </c>
      <c r="O39" s="63">
        <v>0</v>
      </c>
      <c r="P39" s="63">
        <f t="shared" si="6"/>
        <v>11.71</v>
      </c>
      <c r="Q39" s="64">
        <f t="shared" si="7"/>
        <v>2.31</v>
      </c>
      <c r="R39" s="111">
        <v>1.155</v>
      </c>
      <c r="S39" s="111">
        <v>1.155</v>
      </c>
      <c r="T39" s="64">
        <f t="shared" si="8"/>
        <v>9.4</v>
      </c>
      <c r="U39" s="112">
        <v>7.5200000000000005</v>
      </c>
      <c r="V39" s="112">
        <v>0.94000000000000006</v>
      </c>
      <c r="W39" s="112">
        <v>0.94000000000000006</v>
      </c>
      <c r="X39" s="112"/>
      <c r="Y39" s="63">
        <f t="shared" si="1"/>
        <v>19.10500000000004</v>
      </c>
    </row>
    <row r="40" spans="1:30" x14ac:dyDescent="0.25">
      <c r="A40" s="61">
        <v>2012</v>
      </c>
      <c r="B40" s="61">
        <v>2012</v>
      </c>
      <c r="C40" s="120">
        <v>40940</v>
      </c>
      <c r="D40" s="63">
        <f t="shared" si="9"/>
        <v>19.10500000000004</v>
      </c>
      <c r="E40" s="63">
        <f t="shared" si="0"/>
        <v>0</v>
      </c>
      <c r="F40" s="64"/>
      <c r="H40" s="64">
        <f t="shared" si="2"/>
        <v>14.56</v>
      </c>
      <c r="I40" s="110">
        <v>12.25</v>
      </c>
      <c r="J40" s="111">
        <v>2.31</v>
      </c>
      <c r="K40" s="63">
        <f t="shared" si="3"/>
        <v>0</v>
      </c>
      <c r="L40" s="64">
        <f t="shared" si="4"/>
        <v>0</v>
      </c>
      <c r="M40" s="111">
        <v>0</v>
      </c>
      <c r="N40" s="64">
        <f t="shared" si="5"/>
        <v>0</v>
      </c>
      <c r="O40" s="63">
        <v>0</v>
      </c>
      <c r="P40" s="63">
        <f t="shared" si="6"/>
        <v>11.71</v>
      </c>
      <c r="Q40" s="64">
        <f t="shared" si="7"/>
        <v>2.31</v>
      </c>
      <c r="R40" s="111">
        <v>1.155</v>
      </c>
      <c r="S40" s="111">
        <v>1.155</v>
      </c>
      <c r="T40" s="64">
        <f t="shared" si="8"/>
        <v>9.4</v>
      </c>
      <c r="U40" s="112">
        <v>7.5200000000000005</v>
      </c>
      <c r="V40" s="112">
        <v>0.94000000000000006</v>
      </c>
      <c r="W40" s="112">
        <v>0.94000000000000006</v>
      </c>
      <c r="X40" s="112"/>
      <c r="Y40" s="63">
        <f t="shared" si="1"/>
        <v>16.255000000000038</v>
      </c>
    </row>
    <row r="41" spans="1:30" x14ac:dyDescent="0.25">
      <c r="A41" s="61">
        <v>2012</v>
      </c>
      <c r="B41" s="61">
        <v>2012</v>
      </c>
      <c r="C41" s="120">
        <v>40969</v>
      </c>
      <c r="D41" s="63">
        <f t="shared" si="9"/>
        <v>16.255000000000038</v>
      </c>
      <c r="E41" s="63">
        <f t="shared" si="0"/>
        <v>0</v>
      </c>
      <c r="F41" s="64"/>
      <c r="H41" s="64">
        <f t="shared" si="2"/>
        <v>14.56</v>
      </c>
      <c r="I41" s="110">
        <v>12.25</v>
      </c>
      <c r="J41" s="111">
        <v>2.31</v>
      </c>
      <c r="K41" s="63">
        <f t="shared" si="3"/>
        <v>0</v>
      </c>
      <c r="L41" s="64">
        <f t="shared" si="4"/>
        <v>0</v>
      </c>
      <c r="M41" s="111">
        <v>0</v>
      </c>
      <c r="N41" s="64">
        <f t="shared" si="5"/>
        <v>0</v>
      </c>
      <c r="O41" s="63">
        <v>0</v>
      </c>
      <c r="P41" s="63">
        <f t="shared" si="6"/>
        <v>11.71</v>
      </c>
      <c r="Q41" s="64">
        <f t="shared" si="7"/>
        <v>2.31</v>
      </c>
      <c r="R41" s="111">
        <v>1.155</v>
      </c>
      <c r="S41" s="111">
        <v>1.155</v>
      </c>
      <c r="T41" s="64">
        <f t="shared" si="8"/>
        <v>9.4</v>
      </c>
      <c r="U41" s="112">
        <v>7.5200000000000005</v>
      </c>
      <c r="V41" s="112">
        <v>0.94000000000000006</v>
      </c>
      <c r="W41" s="112">
        <v>0.94000000000000006</v>
      </c>
      <c r="X41" s="112"/>
      <c r="Y41" s="63">
        <f t="shared" si="1"/>
        <v>13.405000000000038</v>
      </c>
    </row>
    <row r="42" spans="1:30" x14ac:dyDescent="0.25">
      <c r="A42" s="61">
        <v>2012</v>
      </c>
      <c r="B42" s="61">
        <v>2012</v>
      </c>
      <c r="C42" s="120">
        <v>41000</v>
      </c>
      <c r="D42" s="63">
        <f t="shared" si="9"/>
        <v>13.405000000000038</v>
      </c>
      <c r="E42" s="63">
        <f t="shared" si="0"/>
        <v>0</v>
      </c>
      <c r="F42" s="64"/>
      <c r="H42" s="64">
        <f t="shared" si="2"/>
        <v>14.56</v>
      </c>
      <c r="I42" s="110">
        <v>12.25</v>
      </c>
      <c r="J42" s="111">
        <v>2.31</v>
      </c>
      <c r="K42" s="63">
        <f t="shared" si="3"/>
        <v>0</v>
      </c>
      <c r="L42" s="64">
        <f t="shared" si="4"/>
        <v>0</v>
      </c>
      <c r="M42" s="111">
        <v>0</v>
      </c>
      <c r="N42" s="64">
        <f t="shared" si="5"/>
        <v>0</v>
      </c>
      <c r="O42" s="63">
        <v>0</v>
      </c>
      <c r="P42" s="63">
        <f t="shared" si="6"/>
        <v>22.615000000000002</v>
      </c>
      <c r="Q42" s="64">
        <f t="shared" si="7"/>
        <v>4.1550000000000002</v>
      </c>
      <c r="R42" s="111">
        <v>1.155</v>
      </c>
      <c r="S42" s="111">
        <v>3</v>
      </c>
      <c r="T42" s="64">
        <f t="shared" si="8"/>
        <v>18.46</v>
      </c>
      <c r="U42" s="112">
        <v>7.5200000000000005</v>
      </c>
      <c r="V42" s="112">
        <v>10</v>
      </c>
      <c r="W42" s="112">
        <v>0.94000000000000006</v>
      </c>
      <c r="X42" s="112"/>
      <c r="Y42" s="63">
        <f t="shared" si="1"/>
        <v>21.46000000000004</v>
      </c>
    </row>
    <row r="43" spans="1:30" x14ac:dyDescent="0.25">
      <c r="A43" s="61">
        <v>2012</v>
      </c>
      <c r="B43" s="61">
        <v>2012</v>
      </c>
      <c r="C43" s="120">
        <v>41030</v>
      </c>
      <c r="D43" s="63">
        <f t="shared" si="9"/>
        <v>21.46000000000004</v>
      </c>
      <c r="E43" s="63">
        <f t="shared" si="0"/>
        <v>0</v>
      </c>
      <c r="F43" s="64"/>
      <c r="H43" s="64">
        <f t="shared" si="2"/>
        <v>14.56</v>
      </c>
      <c r="I43" s="110">
        <v>12.25</v>
      </c>
      <c r="J43" s="111">
        <v>2.31</v>
      </c>
      <c r="K43" s="63">
        <f t="shared" si="3"/>
        <v>0</v>
      </c>
      <c r="L43" s="64">
        <f t="shared" si="4"/>
        <v>0</v>
      </c>
      <c r="M43" s="111">
        <v>0</v>
      </c>
      <c r="N43" s="64">
        <f t="shared" si="5"/>
        <v>0</v>
      </c>
      <c r="O43" s="63">
        <v>0</v>
      </c>
      <c r="P43" s="63">
        <f t="shared" si="6"/>
        <v>20.77</v>
      </c>
      <c r="Q43" s="64">
        <f t="shared" si="7"/>
        <v>2.31</v>
      </c>
      <c r="R43" s="111">
        <v>1.155</v>
      </c>
      <c r="S43" s="111">
        <v>1.155</v>
      </c>
      <c r="T43" s="64">
        <f t="shared" si="8"/>
        <v>18.46</v>
      </c>
      <c r="U43" s="112">
        <v>7.5200000000000005</v>
      </c>
      <c r="V43" s="112">
        <v>10</v>
      </c>
      <c r="W43" s="112">
        <v>0.94000000000000006</v>
      </c>
      <c r="X43" s="112"/>
      <c r="Y43" s="63">
        <f t="shared" si="1"/>
        <v>27.670000000000037</v>
      </c>
    </row>
    <row r="44" spans="1:30" x14ac:dyDescent="0.25">
      <c r="A44" s="61">
        <v>2012</v>
      </c>
      <c r="B44" s="61">
        <v>2012</v>
      </c>
      <c r="C44" s="120">
        <v>41061</v>
      </c>
      <c r="D44" s="63">
        <f t="shared" si="9"/>
        <v>27.670000000000037</v>
      </c>
      <c r="E44" s="63">
        <f t="shared" si="0"/>
        <v>0</v>
      </c>
      <c r="F44" s="64"/>
      <c r="H44" s="64">
        <f t="shared" si="2"/>
        <v>14.56</v>
      </c>
      <c r="I44" s="110">
        <v>12.25</v>
      </c>
      <c r="J44" s="111">
        <v>2.31</v>
      </c>
      <c r="K44" s="63">
        <f t="shared" si="3"/>
        <v>0</v>
      </c>
      <c r="L44" s="64">
        <f t="shared" si="4"/>
        <v>0</v>
      </c>
      <c r="M44" s="111">
        <v>0</v>
      </c>
      <c r="N44" s="64">
        <f t="shared" si="5"/>
        <v>0</v>
      </c>
      <c r="O44" s="63">
        <v>0</v>
      </c>
      <c r="P44" s="63">
        <f t="shared" si="6"/>
        <v>15.770000000000001</v>
      </c>
      <c r="Q44" s="64">
        <f t="shared" si="7"/>
        <v>2.31</v>
      </c>
      <c r="R44" s="111">
        <v>1.155</v>
      </c>
      <c r="S44" s="111">
        <v>1.155</v>
      </c>
      <c r="T44" s="64">
        <f t="shared" si="8"/>
        <v>13.46</v>
      </c>
      <c r="U44" s="112">
        <v>7.5200000000000005</v>
      </c>
      <c r="V44" s="112">
        <v>0.94000000000000006</v>
      </c>
      <c r="W44" s="112">
        <v>5</v>
      </c>
      <c r="X44" s="112"/>
      <c r="Y44" s="63">
        <f t="shared" si="1"/>
        <v>28.880000000000038</v>
      </c>
    </row>
    <row r="45" spans="1:30" x14ac:dyDescent="0.25">
      <c r="A45" s="61">
        <v>2012</v>
      </c>
      <c r="B45" s="61">
        <v>2012</v>
      </c>
      <c r="C45" s="120">
        <v>41091</v>
      </c>
      <c r="D45" s="63">
        <f t="shared" si="9"/>
        <v>28.880000000000038</v>
      </c>
      <c r="E45" s="63">
        <f t="shared" si="0"/>
        <v>0</v>
      </c>
      <c r="F45" s="64"/>
      <c r="H45" s="64">
        <f t="shared" si="2"/>
        <v>14.56</v>
      </c>
      <c r="I45" s="110">
        <v>12.25</v>
      </c>
      <c r="J45" s="111">
        <v>2.31</v>
      </c>
      <c r="K45" s="63">
        <f t="shared" si="3"/>
        <v>0</v>
      </c>
      <c r="L45" s="64">
        <f t="shared" si="4"/>
        <v>0</v>
      </c>
      <c r="M45" s="111">
        <v>0</v>
      </c>
      <c r="N45" s="64">
        <f t="shared" si="5"/>
        <v>0</v>
      </c>
      <c r="O45" s="63">
        <v>0</v>
      </c>
      <c r="P45" s="63">
        <f t="shared" si="6"/>
        <v>19.189999999999998</v>
      </c>
      <c r="Q45" s="64">
        <f t="shared" si="7"/>
        <v>2.31</v>
      </c>
      <c r="R45" s="111">
        <v>1.155</v>
      </c>
      <c r="S45" s="111">
        <v>1.155</v>
      </c>
      <c r="T45" s="64">
        <f t="shared" si="8"/>
        <v>16.88</v>
      </c>
      <c r="U45" s="112">
        <v>15</v>
      </c>
      <c r="V45" s="112">
        <v>0.94000000000000006</v>
      </c>
      <c r="W45" s="112">
        <v>0.94000000000000006</v>
      </c>
      <c r="X45" s="112"/>
      <c r="Y45" s="63">
        <f t="shared" si="1"/>
        <v>33.510000000000034</v>
      </c>
    </row>
    <row r="46" spans="1:30" x14ac:dyDescent="0.25">
      <c r="A46" s="61">
        <v>2012</v>
      </c>
      <c r="B46" s="61">
        <v>2012</v>
      </c>
      <c r="C46" s="120">
        <v>41122</v>
      </c>
      <c r="D46" s="63">
        <f t="shared" si="9"/>
        <v>33.510000000000034</v>
      </c>
      <c r="E46" s="63">
        <f t="shared" si="0"/>
        <v>0</v>
      </c>
      <c r="F46" s="64"/>
      <c r="H46" s="64">
        <f t="shared" si="2"/>
        <v>14.56</v>
      </c>
      <c r="I46" s="110">
        <v>12.25</v>
      </c>
      <c r="J46" s="111">
        <v>2.31</v>
      </c>
      <c r="K46" s="63">
        <f t="shared" si="3"/>
        <v>0</v>
      </c>
      <c r="L46" s="64">
        <f t="shared" si="4"/>
        <v>0</v>
      </c>
      <c r="M46" s="111">
        <v>0</v>
      </c>
      <c r="N46" s="64">
        <f t="shared" si="5"/>
        <v>0</v>
      </c>
      <c r="O46" s="63">
        <v>0</v>
      </c>
      <c r="P46" s="63">
        <f t="shared" si="6"/>
        <v>19.189999999999998</v>
      </c>
      <c r="Q46" s="64">
        <f t="shared" si="7"/>
        <v>2.31</v>
      </c>
      <c r="R46" s="111">
        <v>1.155</v>
      </c>
      <c r="S46" s="111">
        <v>1.155</v>
      </c>
      <c r="T46" s="64">
        <f t="shared" si="8"/>
        <v>16.88</v>
      </c>
      <c r="U46" s="112">
        <v>15</v>
      </c>
      <c r="V46" s="112">
        <v>0.94000000000000006</v>
      </c>
      <c r="W46" s="112">
        <v>0.94000000000000006</v>
      </c>
      <c r="X46" s="112"/>
      <c r="Y46" s="63">
        <f t="shared" si="1"/>
        <v>38.140000000000029</v>
      </c>
    </row>
    <row r="47" spans="1:30" x14ac:dyDescent="0.25">
      <c r="A47" s="61">
        <v>2012</v>
      </c>
      <c r="B47" s="61">
        <v>2012</v>
      </c>
      <c r="C47" s="120">
        <v>41153</v>
      </c>
      <c r="D47" s="63">
        <f t="shared" si="9"/>
        <v>38.140000000000029</v>
      </c>
      <c r="E47" s="63">
        <f t="shared" si="0"/>
        <v>0</v>
      </c>
      <c r="F47" s="64"/>
      <c r="H47" s="64">
        <f t="shared" si="2"/>
        <v>14.56</v>
      </c>
      <c r="I47" s="110">
        <v>12.25</v>
      </c>
      <c r="J47" s="111">
        <v>2.31</v>
      </c>
      <c r="K47" s="63">
        <f t="shared" si="3"/>
        <v>0</v>
      </c>
      <c r="L47" s="64">
        <f t="shared" si="4"/>
        <v>0</v>
      </c>
      <c r="M47" s="111">
        <v>0</v>
      </c>
      <c r="N47" s="64">
        <f t="shared" si="5"/>
        <v>0</v>
      </c>
      <c r="O47" s="63">
        <v>0</v>
      </c>
      <c r="P47" s="63">
        <f t="shared" si="6"/>
        <v>11.71</v>
      </c>
      <c r="Q47" s="64">
        <f t="shared" si="7"/>
        <v>2.31</v>
      </c>
      <c r="R47" s="111">
        <v>1.155</v>
      </c>
      <c r="S47" s="111">
        <v>1.155</v>
      </c>
      <c r="T47" s="64">
        <f t="shared" si="8"/>
        <v>9.4</v>
      </c>
      <c r="U47" s="112">
        <v>7.5200000000000005</v>
      </c>
      <c r="V47" s="112">
        <v>0.94000000000000006</v>
      </c>
      <c r="W47" s="112">
        <v>0.94000000000000006</v>
      </c>
      <c r="X47" s="112"/>
      <c r="Y47" s="63">
        <f t="shared" si="1"/>
        <v>35.290000000000028</v>
      </c>
    </row>
    <row r="48" spans="1:30" x14ac:dyDescent="0.25">
      <c r="A48" s="61">
        <v>2012</v>
      </c>
      <c r="B48" s="61">
        <v>2012</v>
      </c>
      <c r="C48" s="120">
        <v>41183</v>
      </c>
      <c r="D48" s="63">
        <f t="shared" si="9"/>
        <v>35.290000000000028</v>
      </c>
      <c r="E48" s="63">
        <f t="shared" si="0"/>
        <v>0</v>
      </c>
      <c r="F48" s="64"/>
      <c r="H48" s="64">
        <f t="shared" si="2"/>
        <v>14.56</v>
      </c>
      <c r="I48" s="110">
        <v>12.25</v>
      </c>
      <c r="J48" s="111">
        <v>2.31</v>
      </c>
      <c r="K48" s="63">
        <f t="shared" si="3"/>
        <v>0</v>
      </c>
      <c r="L48" s="64">
        <f t="shared" si="4"/>
        <v>0</v>
      </c>
      <c r="M48" s="111">
        <v>0</v>
      </c>
      <c r="N48" s="64">
        <f t="shared" si="5"/>
        <v>0</v>
      </c>
      <c r="O48" s="63">
        <v>0</v>
      </c>
      <c r="P48" s="63">
        <f t="shared" si="6"/>
        <v>11.71</v>
      </c>
      <c r="Q48" s="64">
        <f t="shared" si="7"/>
        <v>2.31</v>
      </c>
      <c r="R48" s="111">
        <v>1.155</v>
      </c>
      <c r="S48" s="111">
        <v>1.155</v>
      </c>
      <c r="T48" s="64">
        <f t="shared" si="8"/>
        <v>9.4</v>
      </c>
      <c r="U48" s="112">
        <v>7.5200000000000005</v>
      </c>
      <c r="V48" s="112">
        <v>0.94000000000000006</v>
      </c>
      <c r="W48" s="112">
        <v>0.94000000000000006</v>
      </c>
      <c r="X48" s="112"/>
      <c r="Y48" s="63">
        <f t="shared" si="1"/>
        <v>32.440000000000026</v>
      </c>
    </row>
    <row r="49" spans="1:30" x14ac:dyDescent="0.25">
      <c r="A49" s="61">
        <v>2012</v>
      </c>
      <c r="B49" s="61">
        <v>2012</v>
      </c>
      <c r="C49" s="120">
        <v>41214</v>
      </c>
      <c r="D49" s="63">
        <f t="shared" si="9"/>
        <v>32.440000000000026</v>
      </c>
      <c r="E49" s="63">
        <f t="shared" si="0"/>
        <v>0</v>
      </c>
      <c r="F49" s="64"/>
      <c r="H49" s="64">
        <f t="shared" si="2"/>
        <v>14.56</v>
      </c>
      <c r="I49" s="110">
        <v>12.25</v>
      </c>
      <c r="J49" s="111">
        <v>2.31</v>
      </c>
      <c r="K49" s="63">
        <f t="shared" si="3"/>
        <v>0</v>
      </c>
      <c r="L49" s="64">
        <f t="shared" si="4"/>
        <v>0</v>
      </c>
      <c r="M49" s="111">
        <v>0</v>
      </c>
      <c r="N49" s="64">
        <f t="shared" si="5"/>
        <v>0</v>
      </c>
      <c r="O49" s="63">
        <v>0</v>
      </c>
      <c r="P49" s="63">
        <f t="shared" si="6"/>
        <v>11.71</v>
      </c>
      <c r="Q49" s="64">
        <f t="shared" si="7"/>
        <v>2.31</v>
      </c>
      <c r="R49" s="111">
        <v>1.155</v>
      </c>
      <c r="S49" s="111">
        <v>1.155</v>
      </c>
      <c r="T49" s="64">
        <f t="shared" si="8"/>
        <v>9.4</v>
      </c>
      <c r="U49" s="112">
        <v>7.5200000000000005</v>
      </c>
      <c r="V49" s="112">
        <v>0.94000000000000006</v>
      </c>
      <c r="W49" s="112">
        <v>0.94000000000000006</v>
      </c>
      <c r="X49" s="112"/>
      <c r="Y49" s="63">
        <f t="shared" si="1"/>
        <v>29.590000000000025</v>
      </c>
    </row>
    <row r="50" spans="1:30" x14ac:dyDescent="0.25">
      <c r="A50" s="67">
        <v>2012</v>
      </c>
      <c r="B50" s="67">
        <v>2012</v>
      </c>
      <c r="C50" s="121">
        <v>41244</v>
      </c>
      <c r="D50" s="63">
        <f t="shared" si="9"/>
        <v>29.590000000000025</v>
      </c>
      <c r="E50" s="63">
        <f t="shared" si="0"/>
        <v>0</v>
      </c>
      <c r="F50" s="64"/>
      <c r="H50" s="64">
        <f t="shared" si="2"/>
        <v>14.56</v>
      </c>
      <c r="I50" s="110">
        <v>12.25</v>
      </c>
      <c r="J50" s="111">
        <v>2.31</v>
      </c>
      <c r="K50" s="63">
        <f t="shared" si="3"/>
        <v>0</v>
      </c>
      <c r="L50" s="64">
        <f t="shared" si="4"/>
        <v>0</v>
      </c>
      <c r="M50" s="111">
        <v>0</v>
      </c>
      <c r="N50" s="64">
        <f t="shared" si="5"/>
        <v>0</v>
      </c>
      <c r="O50" s="63">
        <v>0</v>
      </c>
      <c r="P50" s="63">
        <f t="shared" si="6"/>
        <v>11.71</v>
      </c>
      <c r="Q50" s="64">
        <f t="shared" si="7"/>
        <v>2.31</v>
      </c>
      <c r="R50" s="111">
        <v>1.155</v>
      </c>
      <c r="S50" s="111">
        <v>1.155</v>
      </c>
      <c r="T50" s="64">
        <f t="shared" si="8"/>
        <v>9.4</v>
      </c>
      <c r="U50" s="112">
        <v>7.5200000000000005</v>
      </c>
      <c r="V50" s="112">
        <v>0.94000000000000006</v>
      </c>
      <c r="W50" s="112">
        <v>0.94000000000000006</v>
      </c>
      <c r="X50" s="112"/>
      <c r="Y50" s="63">
        <f t="shared" si="1"/>
        <v>26.740000000000023</v>
      </c>
    </row>
    <row r="51" spans="1:30" s="71" customFormat="1" x14ac:dyDescent="0.25">
      <c r="A51" s="61">
        <v>2013</v>
      </c>
      <c r="B51" s="61">
        <v>2013</v>
      </c>
      <c r="C51" s="120">
        <v>41275</v>
      </c>
      <c r="D51" s="69">
        <f t="shared" si="9"/>
        <v>26.740000000000023</v>
      </c>
      <c r="E51" s="69">
        <f t="shared" si="0"/>
        <v>0</v>
      </c>
      <c r="F51" s="70"/>
      <c r="G51" s="69"/>
      <c r="H51" s="70">
        <f t="shared" si="2"/>
        <v>15.149999999999999</v>
      </c>
      <c r="I51" s="110">
        <v>12.7</v>
      </c>
      <c r="J51" s="111">
        <v>2.4500000000000002</v>
      </c>
      <c r="K51" s="63">
        <f t="shared" si="3"/>
        <v>0</v>
      </c>
      <c r="L51" s="64">
        <f t="shared" si="4"/>
        <v>0</v>
      </c>
      <c r="M51" s="111">
        <v>0</v>
      </c>
      <c r="N51" s="70">
        <f t="shared" si="5"/>
        <v>0</v>
      </c>
      <c r="O51" s="63">
        <v>0</v>
      </c>
      <c r="P51" s="63">
        <f t="shared" si="6"/>
        <v>12.05</v>
      </c>
      <c r="Q51" s="64">
        <f t="shared" si="7"/>
        <v>2.4500000000000002</v>
      </c>
      <c r="R51" s="111">
        <v>1.2250000000000001</v>
      </c>
      <c r="S51" s="111">
        <v>1.2250000000000001</v>
      </c>
      <c r="T51" s="64">
        <f t="shared" si="8"/>
        <v>9.6000000000000014</v>
      </c>
      <c r="U51" s="112">
        <v>7.68</v>
      </c>
      <c r="V51" s="112">
        <v>0.96</v>
      </c>
      <c r="W51" s="112">
        <v>0.96</v>
      </c>
      <c r="X51" s="112"/>
      <c r="Y51" s="69">
        <f t="shared" si="1"/>
        <v>23.640000000000025</v>
      </c>
      <c r="Z51" s="65"/>
      <c r="AA51" s="65"/>
      <c r="AB51" s="65"/>
      <c r="AD51" s="66"/>
    </row>
    <row r="52" spans="1:30" x14ac:dyDescent="0.25">
      <c r="A52" s="61">
        <v>2013</v>
      </c>
      <c r="B52" s="61">
        <v>2013</v>
      </c>
      <c r="C52" s="120">
        <v>41306</v>
      </c>
      <c r="D52" s="63">
        <f t="shared" si="9"/>
        <v>23.640000000000025</v>
      </c>
      <c r="E52" s="63">
        <f t="shared" si="0"/>
        <v>0</v>
      </c>
      <c r="F52" s="64"/>
      <c r="H52" s="64">
        <f t="shared" si="2"/>
        <v>15.149999999999999</v>
      </c>
      <c r="I52" s="110">
        <v>12.7</v>
      </c>
      <c r="J52" s="111">
        <v>2.4500000000000002</v>
      </c>
      <c r="K52" s="63">
        <f t="shared" si="3"/>
        <v>0</v>
      </c>
      <c r="L52" s="64">
        <f t="shared" si="4"/>
        <v>0</v>
      </c>
      <c r="M52" s="111">
        <v>0</v>
      </c>
      <c r="N52" s="64">
        <f t="shared" si="5"/>
        <v>0</v>
      </c>
      <c r="O52" s="63">
        <v>0</v>
      </c>
      <c r="P52" s="63">
        <f t="shared" si="6"/>
        <v>19.37</v>
      </c>
      <c r="Q52" s="64">
        <f t="shared" si="7"/>
        <v>2.4500000000000002</v>
      </c>
      <c r="R52" s="111">
        <v>1.2250000000000001</v>
      </c>
      <c r="S52" s="111">
        <v>1.2250000000000001</v>
      </c>
      <c r="T52" s="64">
        <f t="shared" si="8"/>
        <v>16.920000000000002</v>
      </c>
      <c r="U52" s="112">
        <v>15</v>
      </c>
      <c r="V52" s="112">
        <v>0.96</v>
      </c>
      <c r="W52" s="112">
        <v>0.96</v>
      </c>
      <c r="X52" s="112"/>
      <c r="Y52" s="63">
        <f t="shared" si="1"/>
        <v>27.860000000000028</v>
      </c>
    </row>
    <row r="53" spans="1:30" x14ac:dyDescent="0.25">
      <c r="A53" s="61">
        <v>2013</v>
      </c>
      <c r="B53" s="61">
        <v>2013</v>
      </c>
      <c r="C53" s="120">
        <v>41334</v>
      </c>
      <c r="D53" s="63">
        <f t="shared" si="9"/>
        <v>27.860000000000028</v>
      </c>
      <c r="E53" s="63">
        <f t="shared" si="0"/>
        <v>0</v>
      </c>
      <c r="F53" s="64"/>
      <c r="H53" s="64">
        <f t="shared" si="2"/>
        <v>15.149999999999999</v>
      </c>
      <c r="I53" s="110">
        <v>12.7</v>
      </c>
      <c r="J53" s="111">
        <v>2.4500000000000002</v>
      </c>
      <c r="K53" s="63">
        <f t="shared" si="3"/>
        <v>0</v>
      </c>
      <c r="L53" s="64">
        <f t="shared" si="4"/>
        <v>0</v>
      </c>
      <c r="M53" s="111">
        <v>0</v>
      </c>
      <c r="N53" s="64">
        <f t="shared" si="5"/>
        <v>0</v>
      </c>
      <c r="O53" s="63">
        <v>0</v>
      </c>
      <c r="P53" s="63">
        <f t="shared" si="6"/>
        <v>19.37</v>
      </c>
      <c r="Q53" s="64">
        <f t="shared" si="7"/>
        <v>2.4500000000000002</v>
      </c>
      <c r="R53" s="111">
        <v>1.2250000000000001</v>
      </c>
      <c r="S53" s="111">
        <v>1.2250000000000001</v>
      </c>
      <c r="T53" s="64">
        <f t="shared" si="8"/>
        <v>16.920000000000002</v>
      </c>
      <c r="U53" s="112">
        <v>15</v>
      </c>
      <c r="V53" s="112">
        <v>0.96</v>
      </c>
      <c r="W53" s="112">
        <v>0.96</v>
      </c>
      <c r="X53" s="112"/>
      <c r="Y53" s="63">
        <f t="shared" si="1"/>
        <v>32.080000000000027</v>
      </c>
    </row>
    <row r="54" spans="1:30" x14ac:dyDescent="0.25">
      <c r="A54" s="61">
        <v>2013</v>
      </c>
      <c r="B54" s="61">
        <v>2013</v>
      </c>
      <c r="C54" s="120">
        <v>41365</v>
      </c>
      <c r="D54" s="63">
        <f t="shared" si="9"/>
        <v>32.080000000000027</v>
      </c>
      <c r="E54" s="63">
        <f t="shared" si="0"/>
        <v>0</v>
      </c>
      <c r="F54" s="64"/>
      <c r="H54" s="64">
        <f t="shared" si="2"/>
        <v>15.149999999999999</v>
      </c>
      <c r="I54" s="110">
        <v>12.7</v>
      </c>
      <c r="J54" s="111">
        <v>2.4500000000000002</v>
      </c>
      <c r="K54" s="63">
        <f t="shared" si="3"/>
        <v>0</v>
      </c>
      <c r="L54" s="64">
        <f t="shared" si="4"/>
        <v>0</v>
      </c>
      <c r="M54" s="111">
        <v>0</v>
      </c>
      <c r="N54" s="64">
        <f t="shared" si="5"/>
        <v>0</v>
      </c>
      <c r="O54" s="63">
        <v>0</v>
      </c>
      <c r="P54" s="63">
        <f t="shared" si="6"/>
        <v>19.37</v>
      </c>
      <c r="Q54" s="64">
        <f t="shared" si="7"/>
        <v>2.4500000000000002</v>
      </c>
      <c r="R54" s="111">
        <v>1.2250000000000001</v>
      </c>
      <c r="S54" s="111">
        <v>1.2250000000000001</v>
      </c>
      <c r="T54" s="64">
        <f t="shared" si="8"/>
        <v>16.920000000000002</v>
      </c>
      <c r="U54" s="112">
        <v>15</v>
      </c>
      <c r="V54" s="112">
        <v>0.96</v>
      </c>
      <c r="W54" s="112">
        <v>0.96</v>
      </c>
      <c r="X54" s="112"/>
      <c r="Y54" s="63">
        <f t="shared" si="1"/>
        <v>36.300000000000026</v>
      </c>
    </row>
    <row r="55" spans="1:30" x14ac:dyDescent="0.25">
      <c r="A55" s="61">
        <v>2013</v>
      </c>
      <c r="B55" s="61">
        <v>2013</v>
      </c>
      <c r="C55" s="120">
        <v>41395</v>
      </c>
      <c r="D55" s="63">
        <f t="shared" si="9"/>
        <v>36.300000000000026</v>
      </c>
      <c r="E55" s="63">
        <f t="shared" si="0"/>
        <v>0</v>
      </c>
      <c r="F55" s="64"/>
      <c r="H55" s="64">
        <f t="shared" si="2"/>
        <v>15.149999999999999</v>
      </c>
      <c r="I55" s="110">
        <v>12.7</v>
      </c>
      <c r="J55" s="111">
        <v>2.4500000000000002</v>
      </c>
      <c r="K55" s="63">
        <f t="shared" si="3"/>
        <v>0</v>
      </c>
      <c r="L55" s="64">
        <f t="shared" si="4"/>
        <v>0</v>
      </c>
      <c r="M55" s="111">
        <v>0</v>
      </c>
      <c r="N55" s="64">
        <f t="shared" si="5"/>
        <v>0</v>
      </c>
      <c r="O55" s="63">
        <v>0</v>
      </c>
      <c r="P55" s="63">
        <f t="shared" si="6"/>
        <v>14.865</v>
      </c>
      <c r="Q55" s="64">
        <f t="shared" si="7"/>
        <v>1.2250000000000001</v>
      </c>
      <c r="R55" s="111">
        <v>1.2250000000000001</v>
      </c>
      <c r="S55" s="111">
        <v>0</v>
      </c>
      <c r="T55" s="64">
        <f t="shared" si="8"/>
        <v>13.64</v>
      </c>
      <c r="U55" s="112">
        <v>7.68</v>
      </c>
      <c r="V55" s="112">
        <v>5</v>
      </c>
      <c r="W55" s="112">
        <v>0.96</v>
      </c>
      <c r="X55" s="112"/>
      <c r="Y55" s="63">
        <f t="shared" si="1"/>
        <v>36.015000000000029</v>
      </c>
    </row>
    <row r="56" spans="1:30" x14ac:dyDescent="0.25">
      <c r="A56" s="61">
        <v>2013</v>
      </c>
      <c r="B56" s="61">
        <v>2013</v>
      </c>
      <c r="C56" s="120">
        <v>41426</v>
      </c>
      <c r="D56" s="63">
        <f t="shared" si="9"/>
        <v>36.015000000000029</v>
      </c>
      <c r="E56" s="63">
        <f t="shared" si="0"/>
        <v>0</v>
      </c>
      <c r="F56" s="64"/>
      <c r="H56" s="64">
        <f t="shared" si="2"/>
        <v>15.149999999999999</v>
      </c>
      <c r="I56" s="110">
        <v>12.7</v>
      </c>
      <c r="J56" s="111">
        <v>2.4500000000000002</v>
      </c>
      <c r="K56" s="63">
        <f t="shared" si="3"/>
        <v>0</v>
      </c>
      <c r="L56" s="64">
        <f t="shared" si="4"/>
        <v>0</v>
      </c>
      <c r="M56" s="111">
        <v>0</v>
      </c>
      <c r="N56" s="64">
        <f t="shared" si="5"/>
        <v>0</v>
      </c>
      <c r="O56" s="63">
        <v>0</v>
      </c>
      <c r="P56" s="63">
        <f t="shared" si="6"/>
        <v>14.865</v>
      </c>
      <c r="Q56" s="64">
        <f t="shared" si="7"/>
        <v>1.2250000000000001</v>
      </c>
      <c r="R56" s="111">
        <v>1.2250000000000001</v>
      </c>
      <c r="S56" s="111">
        <v>0</v>
      </c>
      <c r="T56" s="64">
        <f t="shared" si="8"/>
        <v>13.64</v>
      </c>
      <c r="U56" s="112">
        <v>7.68</v>
      </c>
      <c r="V56" s="112">
        <v>5</v>
      </c>
      <c r="W56" s="112">
        <v>0.96</v>
      </c>
      <c r="X56" s="112"/>
      <c r="Y56" s="63">
        <f t="shared" si="1"/>
        <v>35.730000000000032</v>
      </c>
    </row>
    <row r="57" spans="1:30" x14ac:dyDescent="0.25">
      <c r="A57" s="61">
        <v>2013</v>
      </c>
      <c r="B57" s="61">
        <v>2013</v>
      </c>
      <c r="C57" s="120">
        <v>41456</v>
      </c>
      <c r="D57" s="63">
        <f t="shared" si="9"/>
        <v>35.730000000000032</v>
      </c>
      <c r="E57" s="63">
        <f t="shared" si="0"/>
        <v>0</v>
      </c>
      <c r="F57" s="64"/>
      <c r="H57" s="64">
        <f t="shared" si="2"/>
        <v>15.149999999999999</v>
      </c>
      <c r="I57" s="110">
        <v>12.7</v>
      </c>
      <c r="J57" s="111">
        <v>2.4500000000000002</v>
      </c>
      <c r="K57" s="63">
        <f t="shared" si="3"/>
        <v>0</v>
      </c>
      <c r="L57" s="64">
        <f t="shared" si="4"/>
        <v>0</v>
      </c>
      <c r="M57" s="111">
        <v>0</v>
      </c>
      <c r="N57" s="64">
        <f t="shared" si="5"/>
        <v>0</v>
      </c>
      <c r="O57" s="63">
        <v>0</v>
      </c>
      <c r="P57" s="63">
        <f t="shared" si="6"/>
        <v>15.09</v>
      </c>
      <c r="Q57" s="64">
        <f t="shared" si="7"/>
        <v>2.4500000000000002</v>
      </c>
      <c r="R57" s="111">
        <v>1.2250000000000001</v>
      </c>
      <c r="S57" s="111">
        <v>1.2250000000000001</v>
      </c>
      <c r="T57" s="64">
        <f t="shared" si="8"/>
        <v>12.64</v>
      </c>
      <c r="U57" s="112">
        <v>7.68</v>
      </c>
      <c r="V57" s="112">
        <v>0.96</v>
      </c>
      <c r="W57" s="112">
        <v>4</v>
      </c>
      <c r="X57" s="112"/>
      <c r="Y57" s="63">
        <f t="shared" si="1"/>
        <v>35.67000000000003</v>
      </c>
    </row>
    <row r="58" spans="1:30" x14ac:dyDescent="0.25">
      <c r="A58" s="61">
        <v>2013</v>
      </c>
      <c r="B58" s="61">
        <v>2013</v>
      </c>
      <c r="C58" s="120">
        <v>41487</v>
      </c>
      <c r="D58" s="63">
        <f t="shared" si="9"/>
        <v>35.67000000000003</v>
      </c>
      <c r="E58" s="63">
        <f t="shared" si="0"/>
        <v>0</v>
      </c>
      <c r="F58" s="64"/>
      <c r="H58" s="64">
        <f t="shared" si="2"/>
        <v>15.149999999999999</v>
      </c>
      <c r="I58" s="110">
        <v>12.7</v>
      </c>
      <c r="J58" s="111">
        <v>2.4500000000000002</v>
      </c>
      <c r="K58" s="63">
        <f t="shared" si="3"/>
        <v>0</v>
      </c>
      <c r="L58" s="64">
        <f t="shared" si="4"/>
        <v>0</v>
      </c>
      <c r="M58" s="111">
        <v>0</v>
      </c>
      <c r="N58" s="64">
        <f t="shared" si="5"/>
        <v>0</v>
      </c>
      <c r="O58" s="63">
        <v>0</v>
      </c>
      <c r="P58" s="63">
        <f t="shared" si="6"/>
        <v>16.09</v>
      </c>
      <c r="Q58" s="64">
        <f t="shared" si="7"/>
        <v>2.4500000000000002</v>
      </c>
      <c r="R58" s="111">
        <v>1.2250000000000001</v>
      </c>
      <c r="S58" s="111">
        <v>1.2250000000000001</v>
      </c>
      <c r="T58" s="64">
        <f t="shared" si="8"/>
        <v>13.64</v>
      </c>
      <c r="U58" s="112">
        <v>7.68</v>
      </c>
      <c r="V58" s="112">
        <v>0.96</v>
      </c>
      <c r="W58" s="112">
        <v>5</v>
      </c>
      <c r="X58" s="112"/>
      <c r="Y58" s="63">
        <f t="shared" si="1"/>
        <v>36.610000000000028</v>
      </c>
    </row>
    <row r="59" spans="1:30" x14ac:dyDescent="0.25">
      <c r="A59" s="61">
        <v>2013</v>
      </c>
      <c r="B59" s="61">
        <v>2013</v>
      </c>
      <c r="C59" s="120">
        <v>41518</v>
      </c>
      <c r="D59" s="63">
        <f t="shared" si="9"/>
        <v>36.610000000000028</v>
      </c>
      <c r="E59" s="63">
        <f t="shared" si="0"/>
        <v>0</v>
      </c>
      <c r="F59" s="64"/>
      <c r="H59" s="64">
        <f t="shared" si="2"/>
        <v>15.149999999999999</v>
      </c>
      <c r="I59" s="110">
        <v>12.7</v>
      </c>
      <c r="J59" s="111">
        <v>2.4500000000000002</v>
      </c>
      <c r="K59" s="63">
        <f t="shared" si="3"/>
        <v>0</v>
      </c>
      <c r="L59" s="64">
        <f t="shared" si="4"/>
        <v>0</v>
      </c>
      <c r="M59" s="111">
        <v>0</v>
      </c>
      <c r="N59" s="64">
        <f t="shared" si="5"/>
        <v>0</v>
      </c>
      <c r="O59" s="63">
        <v>0</v>
      </c>
      <c r="P59" s="63">
        <f t="shared" si="6"/>
        <v>16.09</v>
      </c>
      <c r="Q59" s="64">
        <f t="shared" si="7"/>
        <v>2.4500000000000002</v>
      </c>
      <c r="R59" s="111">
        <v>1.2250000000000001</v>
      </c>
      <c r="S59" s="111">
        <v>1.2250000000000001</v>
      </c>
      <c r="T59" s="64">
        <f t="shared" si="8"/>
        <v>13.64</v>
      </c>
      <c r="U59" s="112">
        <v>7.68</v>
      </c>
      <c r="V59" s="112">
        <v>0.96</v>
      </c>
      <c r="W59" s="112">
        <v>5</v>
      </c>
      <c r="X59" s="112"/>
      <c r="Y59" s="63">
        <f t="shared" si="1"/>
        <v>37.550000000000026</v>
      </c>
    </row>
    <row r="60" spans="1:30" x14ac:dyDescent="0.25">
      <c r="A60" s="61">
        <v>2013</v>
      </c>
      <c r="B60" s="61">
        <v>2013</v>
      </c>
      <c r="C60" s="120">
        <v>41548</v>
      </c>
      <c r="D60" s="63">
        <f t="shared" si="9"/>
        <v>37.550000000000026</v>
      </c>
      <c r="E60" s="63">
        <f t="shared" si="0"/>
        <v>0</v>
      </c>
      <c r="F60" s="64"/>
      <c r="H60" s="64">
        <f t="shared" si="2"/>
        <v>15.149999999999999</v>
      </c>
      <c r="I60" s="110">
        <v>12.7</v>
      </c>
      <c r="J60" s="111">
        <v>2.4500000000000002</v>
      </c>
      <c r="K60" s="63">
        <f t="shared" si="3"/>
        <v>0</v>
      </c>
      <c r="L60" s="64">
        <f t="shared" si="4"/>
        <v>0</v>
      </c>
      <c r="M60" s="111">
        <v>0</v>
      </c>
      <c r="N60" s="64">
        <f t="shared" si="5"/>
        <v>0</v>
      </c>
      <c r="O60" s="63">
        <v>0</v>
      </c>
      <c r="P60" s="63">
        <f t="shared" si="6"/>
        <v>15.09</v>
      </c>
      <c r="Q60" s="64">
        <f t="shared" si="7"/>
        <v>2.4500000000000002</v>
      </c>
      <c r="R60" s="111">
        <v>1.2250000000000001</v>
      </c>
      <c r="S60" s="111">
        <v>1.2250000000000001</v>
      </c>
      <c r="T60" s="64">
        <f t="shared" si="8"/>
        <v>12.64</v>
      </c>
      <c r="U60" s="112">
        <v>7.68</v>
      </c>
      <c r="V60" s="112">
        <v>4</v>
      </c>
      <c r="W60" s="112">
        <v>0.96</v>
      </c>
      <c r="X60" s="112"/>
      <c r="Y60" s="63">
        <f t="shared" si="1"/>
        <v>37.490000000000023</v>
      </c>
    </row>
    <row r="61" spans="1:30" x14ac:dyDescent="0.25">
      <c r="A61" s="61">
        <v>2013</v>
      </c>
      <c r="B61" s="61">
        <v>2013</v>
      </c>
      <c r="C61" s="120">
        <v>41579</v>
      </c>
      <c r="D61" s="63">
        <f t="shared" si="9"/>
        <v>37.490000000000023</v>
      </c>
      <c r="E61" s="63">
        <f t="shared" si="0"/>
        <v>0</v>
      </c>
      <c r="F61" s="64"/>
      <c r="H61" s="64">
        <f t="shared" si="2"/>
        <v>15.149999999999999</v>
      </c>
      <c r="I61" s="110">
        <v>12.7</v>
      </c>
      <c r="J61" s="111">
        <v>2.4500000000000002</v>
      </c>
      <c r="K61" s="63">
        <f t="shared" si="3"/>
        <v>0</v>
      </c>
      <c r="L61" s="64">
        <f t="shared" si="4"/>
        <v>0</v>
      </c>
      <c r="M61" s="111">
        <v>0</v>
      </c>
      <c r="N61" s="64">
        <f t="shared" si="5"/>
        <v>0</v>
      </c>
      <c r="O61" s="63">
        <v>0</v>
      </c>
      <c r="P61" s="63">
        <f t="shared" si="6"/>
        <v>12.05</v>
      </c>
      <c r="Q61" s="64">
        <f t="shared" si="7"/>
        <v>2.4500000000000002</v>
      </c>
      <c r="R61" s="111">
        <v>1.2250000000000001</v>
      </c>
      <c r="S61" s="111">
        <v>1.2250000000000001</v>
      </c>
      <c r="T61" s="64">
        <f t="shared" si="8"/>
        <v>9.6000000000000014</v>
      </c>
      <c r="U61" s="112">
        <v>7.68</v>
      </c>
      <c r="V61" s="112">
        <v>0.96</v>
      </c>
      <c r="W61" s="112">
        <v>0.96</v>
      </c>
      <c r="X61" s="112"/>
      <c r="Y61" s="63">
        <f t="shared" si="1"/>
        <v>34.390000000000029</v>
      </c>
    </row>
    <row r="62" spans="1:30" s="71" customFormat="1" x14ac:dyDescent="0.25">
      <c r="A62" s="67">
        <v>2013</v>
      </c>
      <c r="B62" s="67">
        <v>2013</v>
      </c>
      <c r="C62" s="121">
        <v>41609</v>
      </c>
      <c r="D62" s="69">
        <f t="shared" si="9"/>
        <v>34.390000000000029</v>
      </c>
      <c r="E62" s="69">
        <f t="shared" si="0"/>
        <v>0</v>
      </c>
      <c r="F62" s="70"/>
      <c r="G62" s="69"/>
      <c r="H62" s="70">
        <f t="shared" si="2"/>
        <v>15.149999999999999</v>
      </c>
      <c r="I62" s="110">
        <v>12.7</v>
      </c>
      <c r="J62" s="111">
        <v>2.4500000000000002</v>
      </c>
      <c r="K62" s="63">
        <f t="shared" si="3"/>
        <v>0</v>
      </c>
      <c r="L62" s="64">
        <f t="shared" si="4"/>
        <v>0</v>
      </c>
      <c r="M62" s="111">
        <v>0</v>
      </c>
      <c r="N62" s="70">
        <f t="shared" si="5"/>
        <v>0</v>
      </c>
      <c r="O62" s="63">
        <v>0</v>
      </c>
      <c r="P62" s="63">
        <f t="shared" si="6"/>
        <v>10.825000000000001</v>
      </c>
      <c r="Q62" s="64">
        <f t="shared" si="7"/>
        <v>1.2250000000000001</v>
      </c>
      <c r="R62" s="111">
        <v>1.2250000000000001</v>
      </c>
      <c r="S62" s="111">
        <v>0</v>
      </c>
      <c r="T62" s="64">
        <f t="shared" si="8"/>
        <v>9.6000000000000014</v>
      </c>
      <c r="U62" s="112">
        <v>7.68</v>
      </c>
      <c r="V62" s="112">
        <v>0.96</v>
      </c>
      <c r="W62" s="112">
        <v>0.96</v>
      </c>
      <c r="X62" s="112"/>
      <c r="Y62" s="69">
        <f t="shared" si="1"/>
        <v>30.065000000000033</v>
      </c>
      <c r="Z62" s="65"/>
      <c r="AA62" s="65"/>
      <c r="AB62" s="65"/>
      <c r="AD62" s="66"/>
    </row>
    <row r="63" spans="1:30" x14ac:dyDescent="0.25">
      <c r="A63" s="61">
        <v>2014</v>
      </c>
      <c r="B63" s="61">
        <v>2014</v>
      </c>
      <c r="C63" s="120">
        <v>41640</v>
      </c>
      <c r="D63" s="63">
        <f t="shared" si="9"/>
        <v>30.065000000000033</v>
      </c>
      <c r="E63" s="63">
        <f t="shared" si="0"/>
        <v>0</v>
      </c>
      <c r="F63" s="64"/>
      <c r="H63" s="64">
        <f t="shared" si="2"/>
        <v>15.829999999999998</v>
      </c>
      <c r="I63" s="110">
        <v>13.2</v>
      </c>
      <c r="J63" s="111">
        <v>2.63</v>
      </c>
      <c r="K63" s="63">
        <f t="shared" si="3"/>
        <v>0</v>
      </c>
      <c r="L63" s="64">
        <f t="shared" si="4"/>
        <v>0</v>
      </c>
      <c r="M63" s="111">
        <v>0</v>
      </c>
      <c r="N63" s="64">
        <f t="shared" si="5"/>
        <v>0</v>
      </c>
      <c r="O63" s="63">
        <v>0</v>
      </c>
      <c r="P63" s="63">
        <f t="shared" si="6"/>
        <v>11.18</v>
      </c>
      <c r="Q63" s="64">
        <f t="shared" si="7"/>
        <v>2.63</v>
      </c>
      <c r="R63" s="111">
        <v>1.3149999999999999</v>
      </c>
      <c r="S63" s="111">
        <v>1.3149999999999999</v>
      </c>
      <c r="T63" s="64">
        <f t="shared" si="8"/>
        <v>8.5500000000000007</v>
      </c>
      <c r="U63" s="112">
        <v>7.6000000000000005</v>
      </c>
      <c r="V63" s="112">
        <v>0</v>
      </c>
      <c r="W63" s="112">
        <v>0.95000000000000007</v>
      </c>
      <c r="X63" s="112"/>
      <c r="Y63" s="63">
        <f t="shared" si="1"/>
        <v>25.415000000000035</v>
      </c>
    </row>
    <row r="64" spans="1:30" x14ac:dyDescent="0.25">
      <c r="A64" s="61">
        <v>2014</v>
      </c>
      <c r="B64" s="61">
        <v>2014</v>
      </c>
      <c r="C64" s="120">
        <v>41671</v>
      </c>
      <c r="D64" s="63">
        <f t="shared" si="9"/>
        <v>25.415000000000035</v>
      </c>
      <c r="E64" s="63">
        <f t="shared" si="0"/>
        <v>0</v>
      </c>
      <c r="F64" s="64"/>
      <c r="H64" s="64">
        <f t="shared" si="2"/>
        <v>15.829999999999998</v>
      </c>
      <c r="I64" s="110">
        <v>13.2</v>
      </c>
      <c r="J64" s="111">
        <v>2.63</v>
      </c>
      <c r="K64" s="63">
        <f t="shared" si="3"/>
        <v>0</v>
      </c>
      <c r="L64" s="64">
        <f t="shared" si="4"/>
        <v>0</v>
      </c>
      <c r="M64" s="111">
        <v>0</v>
      </c>
      <c r="N64" s="64">
        <f t="shared" si="5"/>
        <v>0</v>
      </c>
      <c r="O64" s="63">
        <v>0</v>
      </c>
      <c r="P64" s="63">
        <f t="shared" si="6"/>
        <v>22.63</v>
      </c>
      <c r="Q64" s="64">
        <f t="shared" si="7"/>
        <v>2.63</v>
      </c>
      <c r="R64" s="111">
        <v>1.3149999999999999</v>
      </c>
      <c r="S64" s="111">
        <v>1.3149999999999999</v>
      </c>
      <c r="T64" s="64">
        <f t="shared" si="8"/>
        <v>20</v>
      </c>
      <c r="U64" s="112">
        <v>10</v>
      </c>
      <c r="V64" s="112">
        <v>5</v>
      </c>
      <c r="W64" s="112">
        <v>5</v>
      </c>
      <c r="X64" s="112"/>
      <c r="Y64" s="63">
        <f t="shared" si="1"/>
        <v>32.215000000000032</v>
      </c>
    </row>
    <row r="65" spans="1:30" x14ac:dyDescent="0.25">
      <c r="A65" s="61">
        <v>2014</v>
      </c>
      <c r="B65" s="61">
        <v>2014</v>
      </c>
      <c r="C65" s="120">
        <v>41699</v>
      </c>
      <c r="D65" s="63">
        <f t="shared" si="9"/>
        <v>32.215000000000032</v>
      </c>
      <c r="E65" s="63">
        <f t="shared" si="0"/>
        <v>0</v>
      </c>
      <c r="F65" s="64"/>
      <c r="H65" s="64">
        <f t="shared" si="2"/>
        <v>15.829999999999998</v>
      </c>
      <c r="I65" s="110">
        <v>13.2</v>
      </c>
      <c r="J65" s="111">
        <v>2.63</v>
      </c>
      <c r="K65" s="63">
        <f t="shared" si="3"/>
        <v>0</v>
      </c>
      <c r="L65" s="64">
        <f t="shared" si="4"/>
        <v>0</v>
      </c>
      <c r="M65" s="111">
        <v>0</v>
      </c>
      <c r="N65" s="64">
        <f t="shared" si="5"/>
        <v>0</v>
      </c>
      <c r="O65" s="63">
        <v>0</v>
      </c>
      <c r="P65" s="63">
        <f t="shared" si="6"/>
        <v>11.579999999999998</v>
      </c>
      <c r="Q65" s="64">
        <f t="shared" si="7"/>
        <v>2.63</v>
      </c>
      <c r="R65" s="111">
        <v>1.3149999999999999</v>
      </c>
      <c r="S65" s="111">
        <v>1.3149999999999999</v>
      </c>
      <c r="T65" s="64">
        <f t="shared" si="8"/>
        <v>8.9499999999999993</v>
      </c>
      <c r="U65" s="112">
        <v>3</v>
      </c>
      <c r="V65" s="112">
        <v>5</v>
      </c>
      <c r="W65" s="112">
        <v>0.95000000000000007</v>
      </c>
      <c r="X65" s="112"/>
      <c r="Y65" s="63">
        <f t="shared" si="1"/>
        <v>27.965000000000032</v>
      </c>
    </row>
    <row r="66" spans="1:30" x14ac:dyDescent="0.25">
      <c r="A66" s="61">
        <v>2014</v>
      </c>
      <c r="B66" s="61">
        <v>2014</v>
      </c>
      <c r="C66" s="120">
        <v>41730</v>
      </c>
      <c r="D66" s="63">
        <f t="shared" si="9"/>
        <v>27.965000000000032</v>
      </c>
      <c r="E66" s="63">
        <f t="shared" si="0"/>
        <v>0</v>
      </c>
      <c r="F66" s="64"/>
      <c r="H66" s="64">
        <f t="shared" si="2"/>
        <v>15.829999999999998</v>
      </c>
      <c r="I66" s="110">
        <v>13.2</v>
      </c>
      <c r="J66" s="111">
        <v>2.63</v>
      </c>
      <c r="K66" s="63">
        <f t="shared" si="3"/>
        <v>0</v>
      </c>
      <c r="L66" s="64">
        <f t="shared" si="4"/>
        <v>0</v>
      </c>
      <c r="M66" s="111">
        <v>0</v>
      </c>
      <c r="N66" s="64">
        <f t="shared" si="5"/>
        <v>0</v>
      </c>
      <c r="O66" s="63">
        <v>0</v>
      </c>
      <c r="P66" s="63">
        <f t="shared" si="6"/>
        <v>18.579999999999998</v>
      </c>
      <c r="Q66" s="64">
        <f t="shared" si="7"/>
        <v>2.63</v>
      </c>
      <c r="R66" s="111">
        <v>1.3149999999999999</v>
      </c>
      <c r="S66" s="111">
        <v>1.3149999999999999</v>
      </c>
      <c r="T66" s="64">
        <f t="shared" si="8"/>
        <v>15.95</v>
      </c>
      <c r="U66" s="112">
        <v>15</v>
      </c>
      <c r="V66" s="112">
        <v>0</v>
      </c>
      <c r="W66" s="112">
        <v>0.95000000000000007</v>
      </c>
      <c r="X66" s="112"/>
      <c r="Y66" s="63">
        <f t="shared" si="1"/>
        <v>30.715000000000032</v>
      </c>
    </row>
    <row r="67" spans="1:30" x14ac:dyDescent="0.25">
      <c r="A67" s="61">
        <v>2014</v>
      </c>
      <c r="B67" s="61">
        <v>2014</v>
      </c>
      <c r="C67" s="120">
        <v>41760</v>
      </c>
      <c r="D67" s="63">
        <f t="shared" si="9"/>
        <v>30.715000000000032</v>
      </c>
      <c r="E67" s="63">
        <f t="shared" ref="E67:E130" si="10">SUM(F67:G67)</f>
        <v>0</v>
      </c>
      <c r="F67" s="64"/>
      <c r="H67" s="64">
        <f t="shared" si="2"/>
        <v>15.829999999999998</v>
      </c>
      <c r="I67" s="110">
        <v>13.2</v>
      </c>
      <c r="J67" s="111">
        <v>2.63</v>
      </c>
      <c r="K67" s="63">
        <f t="shared" si="3"/>
        <v>0</v>
      </c>
      <c r="L67" s="64">
        <f t="shared" si="4"/>
        <v>0</v>
      </c>
      <c r="M67" s="111">
        <v>0</v>
      </c>
      <c r="N67" s="64">
        <f t="shared" si="5"/>
        <v>0</v>
      </c>
      <c r="O67" s="63">
        <v>0</v>
      </c>
      <c r="P67" s="63">
        <f t="shared" si="6"/>
        <v>22.58</v>
      </c>
      <c r="Q67" s="64">
        <f t="shared" si="7"/>
        <v>2.63</v>
      </c>
      <c r="R67" s="111">
        <v>1.3149999999999999</v>
      </c>
      <c r="S67" s="111">
        <v>1.3149999999999999</v>
      </c>
      <c r="T67" s="64">
        <f t="shared" si="8"/>
        <v>19.95</v>
      </c>
      <c r="U67" s="112">
        <v>15</v>
      </c>
      <c r="V67" s="112">
        <v>4</v>
      </c>
      <c r="W67" s="112">
        <v>0.95000000000000007</v>
      </c>
      <c r="X67" s="112"/>
      <c r="Y67" s="63">
        <f t="shared" ref="Y67:Y130" si="11">D67+E67-H67-K67+P67</f>
        <v>37.465000000000032</v>
      </c>
    </row>
    <row r="68" spans="1:30" x14ac:dyDescent="0.25">
      <c r="A68" s="61">
        <v>2014</v>
      </c>
      <c r="B68" s="61">
        <v>2014</v>
      </c>
      <c r="C68" s="120">
        <v>41791</v>
      </c>
      <c r="D68" s="63">
        <f t="shared" si="9"/>
        <v>37.465000000000032</v>
      </c>
      <c r="E68" s="63">
        <f t="shared" si="10"/>
        <v>0</v>
      </c>
      <c r="F68" s="64"/>
      <c r="H68" s="64">
        <f t="shared" ref="H68:H131" si="12">SUM(I68:J68)</f>
        <v>15.829999999999998</v>
      </c>
      <c r="I68" s="110">
        <v>13.2</v>
      </c>
      <c r="J68" s="111">
        <v>2.63</v>
      </c>
      <c r="K68" s="63">
        <f t="shared" ref="K68:K131" si="13">L68+N68</f>
        <v>0</v>
      </c>
      <c r="L68" s="64">
        <f t="shared" ref="L68:L131" si="14">M68</f>
        <v>0</v>
      </c>
      <c r="M68" s="111">
        <v>0</v>
      </c>
      <c r="N68" s="64">
        <f t="shared" ref="N68:N131" si="15">SUM(O68:O68)</f>
        <v>0</v>
      </c>
      <c r="O68" s="63">
        <v>0</v>
      </c>
      <c r="P68" s="63">
        <f t="shared" ref="P68:P131" si="16">Q68+T68</f>
        <v>19.529999999999998</v>
      </c>
      <c r="Q68" s="64">
        <f t="shared" ref="Q68:Q131" si="17">SUM(R68:S68)</f>
        <v>2.63</v>
      </c>
      <c r="R68" s="111">
        <v>1.3149999999999999</v>
      </c>
      <c r="S68" s="111">
        <v>1.3149999999999999</v>
      </c>
      <c r="T68" s="64">
        <f t="shared" ref="T68:T131" si="18">SUM(U68:X68)</f>
        <v>16.899999999999999</v>
      </c>
      <c r="U68" s="112">
        <v>15</v>
      </c>
      <c r="V68" s="112">
        <v>0.95000000000000007</v>
      </c>
      <c r="W68" s="112">
        <v>0.95000000000000007</v>
      </c>
      <c r="X68" s="112"/>
      <c r="Y68" s="63">
        <f t="shared" si="11"/>
        <v>41.165000000000035</v>
      </c>
    </row>
    <row r="69" spans="1:30" x14ac:dyDescent="0.25">
      <c r="A69" s="61">
        <v>2014</v>
      </c>
      <c r="B69" s="61">
        <v>2014</v>
      </c>
      <c r="C69" s="120">
        <v>41821</v>
      </c>
      <c r="D69" s="63">
        <f t="shared" ref="D69:D132" si="19">Y68</f>
        <v>41.165000000000035</v>
      </c>
      <c r="E69" s="63">
        <f t="shared" si="10"/>
        <v>0</v>
      </c>
      <c r="F69" s="64"/>
      <c r="H69" s="64">
        <f t="shared" si="12"/>
        <v>15.829999999999998</v>
      </c>
      <c r="I69" s="110">
        <v>13.2</v>
      </c>
      <c r="J69" s="111">
        <v>2.63</v>
      </c>
      <c r="K69" s="63">
        <f t="shared" si="13"/>
        <v>0</v>
      </c>
      <c r="L69" s="64">
        <f t="shared" si="14"/>
        <v>0</v>
      </c>
      <c r="M69" s="111">
        <v>0</v>
      </c>
      <c r="N69" s="64">
        <f t="shared" si="15"/>
        <v>0</v>
      </c>
      <c r="O69" s="63">
        <v>0</v>
      </c>
      <c r="P69" s="63">
        <f t="shared" si="16"/>
        <v>19.529999999999998</v>
      </c>
      <c r="Q69" s="64">
        <f t="shared" si="17"/>
        <v>2.63</v>
      </c>
      <c r="R69" s="111">
        <v>1.3149999999999999</v>
      </c>
      <c r="S69" s="111">
        <v>1.3149999999999999</v>
      </c>
      <c r="T69" s="64">
        <f t="shared" si="18"/>
        <v>16.899999999999999</v>
      </c>
      <c r="U69" s="112">
        <v>15</v>
      </c>
      <c r="V69" s="112">
        <v>0.95000000000000007</v>
      </c>
      <c r="W69" s="112">
        <v>0.95000000000000007</v>
      </c>
      <c r="X69" s="112"/>
      <c r="Y69" s="63">
        <f t="shared" si="11"/>
        <v>44.865000000000038</v>
      </c>
    </row>
    <row r="70" spans="1:30" x14ac:dyDescent="0.25">
      <c r="A70" s="61">
        <v>2014</v>
      </c>
      <c r="B70" s="61">
        <v>2014</v>
      </c>
      <c r="C70" s="120">
        <v>41852</v>
      </c>
      <c r="D70" s="63">
        <f t="shared" si="19"/>
        <v>44.865000000000038</v>
      </c>
      <c r="E70" s="63">
        <f t="shared" si="10"/>
        <v>0</v>
      </c>
      <c r="F70" s="64"/>
      <c r="H70" s="64">
        <f t="shared" si="12"/>
        <v>15.829999999999998</v>
      </c>
      <c r="I70" s="110">
        <v>13.2</v>
      </c>
      <c r="J70" s="111">
        <v>2.63</v>
      </c>
      <c r="K70" s="63">
        <f t="shared" si="13"/>
        <v>0</v>
      </c>
      <c r="L70" s="64">
        <f t="shared" si="14"/>
        <v>0</v>
      </c>
      <c r="M70" s="111">
        <v>0</v>
      </c>
      <c r="N70" s="64">
        <f t="shared" si="15"/>
        <v>0</v>
      </c>
      <c r="O70" s="63">
        <v>0</v>
      </c>
      <c r="P70" s="63">
        <f t="shared" si="16"/>
        <v>14.815</v>
      </c>
      <c r="Q70" s="64">
        <f t="shared" si="17"/>
        <v>5.3149999999999995</v>
      </c>
      <c r="R70" s="111">
        <v>1.3149999999999999</v>
      </c>
      <c r="S70" s="111">
        <v>4</v>
      </c>
      <c r="T70" s="64">
        <f t="shared" si="18"/>
        <v>9.5</v>
      </c>
      <c r="U70" s="112">
        <v>7.6000000000000005</v>
      </c>
      <c r="V70" s="112">
        <v>0.95000000000000007</v>
      </c>
      <c r="W70" s="112">
        <v>0.95000000000000007</v>
      </c>
      <c r="X70" s="112"/>
      <c r="Y70" s="63">
        <f t="shared" si="11"/>
        <v>43.850000000000037</v>
      </c>
    </row>
    <row r="71" spans="1:30" x14ac:dyDescent="0.25">
      <c r="A71" s="61">
        <v>2014</v>
      </c>
      <c r="B71" s="61">
        <v>2014</v>
      </c>
      <c r="C71" s="120">
        <v>41883</v>
      </c>
      <c r="D71" s="63">
        <f t="shared" si="19"/>
        <v>43.850000000000037</v>
      </c>
      <c r="E71" s="63">
        <f t="shared" si="10"/>
        <v>0</v>
      </c>
      <c r="F71" s="64"/>
      <c r="H71" s="64">
        <f t="shared" si="12"/>
        <v>15.829999999999998</v>
      </c>
      <c r="I71" s="110">
        <v>13.2</v>
      </c>
      <c r="J71" s="111">
        <v>2.63</v>
      </c>
      <c r="K71" s="63">
        <f t="shared" si="13"/>
        <v>0</v>
      </c>
      <c r="L71" s="64">
        <f t="shared" si="14"/>
        <v>0</v>
      </c>
      <c r="M71" s="111">
        <v>0</v>
      </c>
      <c r="N71" s="64">
        <f t="shared" si="15"/>
        <v>0</v>
      </c>
      <c r="O71" s="63">
        <v>0</v>
      </c>
      <c r="P71" s="63">
        <f t="shared" si="16"/>
        <v>12.129999999999999</v>
      </c>
      <c r="Q71" s="64">
        <f t="shared" si="17"/>
        <v>2.63</v>
      </c>
      <c r="R71" s="111">
        <v>1.3149999999999999</v>
      </c>
      <c r="S71" s="111">
        <v>1.3149999999999999</v>
      </c>
      <c r="T71" s="64">
        <f t="shared" si="18"/>
        <v>9.5</v>
      </c>
      <c r="U71" s="112">
        <v>7.6000000000000005</v>
      </c>
      <c r="V71" s="112">
        <v>0.95000000000000007</v>
      </c>
      <c r="W71" s="112">
        <v>0.95000000000000007</v>
      </c>
      <c r="X71" s="112"/>
      <c r="Y71" s="63">
        <f t="shared" si="11"/>
        <v>40.150000000000034</v>
      </c>
    </row>
    <row r="72" spans="1:30" x14ac:dyDescent="0.25">
      <c r="A72" s="61">
        <v>2014</v>
      </c>
      <c r="B72" s="61">
        <v>2014</v>
      </c>
      <c r="C72" s="120">
        <v>41913</v>
      </c>
      <c r="D72" s="63">
        <f t="shared" si="19"/>
        <v>40.150000000000034</v>
      </c>
      <c r="E72" s="63">
        <f t="shared" si="10"/>
        <v>0</v>
      </c>
      <c r="F72" s="64"/>
      <c r="H72" s="64">
        <f t="shared" si="12"/>
        <v>15.829999999999998</v>
      </c>
      <c r="I72" s="110">
        <v>13.2</v>
      </c>
      <c r="J72" s="111">
        <v>2.63</v>
      </c>
      <c r="K72" s="63">
        <f t="shared" si="13"/>
        <v>0</v>
      </c>
      <c r="L72" s="64">
        <f t="shared" si="14"/>
        <v>0</v>
      </c>
      <c r="M72" s="111">
        <v>0</v>
      </c>
      <c r="N72" s="64">
        <f t="shared" si="15"/>
        <v>0</v>
      </c>
      <c r="O72" s="63">
        <v>0</v>
      </c>
      <c r="P72" s="63">
        <f t="shared" si="16"/>
        <v>12.129999999999999</v>
      </c>
      <c r="Q72" s="64">
        <f t="shared" si="17"/>
        <v>2.63</v>
      </c>
      <c r="R72" s="111">
        <v>1.3149999999999999</v>
      </c>
      <c r="S72" s="111">
        <v>1.3149999999999999</v>
      </c>
      <c r="T72" s="64">
        <f t="shared" si="18"/>
        <v>9.5</v>
      </c>
      <c r="U72" s="112">
        <v>7.6000000000000005</v>
      </c>
      <c r="V72" s="112">
        <v>0.95000000000000007</v>
      </c>
      <c r="W72" s="112">
        <v>0.95000000000000007</v>
      </c>
      <c r="X72" s="112"/>
      <c r="Y72" s="63">
        <f t="shared" si="11"/>
        <v>36.450000000000031</v>
      </c>
    </row>
    <row r="73" spans="1:30" x14ac:dyDescent="0.25">
      <c r="A73" s="61">
        <v>2014</v>
      </c>
      <c r="B73" s="61">
        <v>2014</v>
      </c>
      <c r="C73" s="120">
        <v>41944</v>
      </c>
      <c r="D73" s="63">
        <f t="shared" si="19"/>
        <v>36.450000000000031</v>
      </c>
      <c r="E73" s="63">
        <f t="shared" si="10"/>
        <v>0</v>
      </c>
      <c r="F73" s="64"/>
      <c r="H73" s="64">
        <f t="shared" si="12"/>
        <v>15.829999999999998</v>
      </c>
      <c r="I73" s="110">
        <v>13.2</v>
      </c>
      <c r="J73" s="111">
        <v>2.63</v>
      </c>
      <c r="K73" s="63">
        <f t="shared" si="13"/>
        <v>0</v>
      </c>
      <c r="L73" s="64">
        <f t="shared" si="14"/>
        <v>0</v>
      </c>
      <c r="M73" s="111">
        <v>0</v>
      </c>
      <c r="N73" s="64">
        <f t="shared" si="15"/>
        <v>0</v>
      </c>
      <c r="O73" s="63">
        <v>0</v>
      </c>
      <c r="P73" s="63">
        <f t="shared" si="16"/>
        <v>12.129999999999999</v>
      </c>
      <c r="Q73" s="64">
        <f t="shared" si="17"/>
        <v>2.63</v>
      </c>
      <c r="R73" s="111">
        <v>1.3149999999999999</v>
      </c>
      <c r="S73" s="111">
        <v>1.3149999999999999</v>
      </c>
      <c r="T73" s="64">
        <f t="shared" si="18"/>
        <v>9.5</v>
      </c>
      <c r="U73" s="112">
        <v>7.6000000000000005</v>
      </c>
      <c r="V73" s="112">
        <v>0.95000000000000007</v>
      </c>
      <c r="W73" s="112">
        <v>0.95000000000000007</v>
      </c>
      <c r="X73" s="112"/>
      <c r="Y73" s="63">
        <f t="shared" si="11"/>
        <v>32.750000000000028</v>
      </c>
    </row>
    <row r="74" spans="1:30" s="71" customFormat="1" x14ac:dyDescent="0.25">
      <c r="A74" s="67">
        <v>2014</v>
      </c>
      <c r="B74" s="67">
        <v>2014</v>
      </c>
      <c r="C74" s="121">
        <v>41974</v>
      </c>
      <c r="D74" s="69">
        <f t="shared" si="19"/>
        <v>32.750000000000028</v>
      </c>
      <c r="E74" s="69">
        <f t="shared" si="10"/>
        <v>0</v>
      </c>
      <c r="F74" s="70"/>
      <c r="G74" s="69"/>
      <c r="H74" s="70">
        <f t="shared" si="12"/>
        <v>15.829999999999998</v>
      </c>
      <c r="I74" s="110">
        <v>13.2</v>
      </c>
      <c r="J74" s="111">
        <v>2.63</v>
      </c>
      <c r="K74" s="63">
        <f t="shared" si="13"/>
        <v>0</v>
      </c>
      <c r="L74" s="64">
        <f t="shared" si="14"/>
        <v>0</v>
      </c>
      <c r="M74" s="111">
        <v>0</v>
      </c>
      <c r="N74" s="70">
        <f t="shared" si="15"/>
        <v>0</v>
      </c>
      <c r="O74" s="63">
        <v>0</v>
      </c>
      <c r="P74" s="63">
        <f t="shared" si="16"/>
        <v>12.129999999999999</v>
      </c>
      <c r="Q74" s="64">
        <f t="shared" si="17"/>
        <v>2.63</v>
      </c>
      <c r="R74" s="111">
        <v>1.3149999999999999</v>
      </c>
      <c r="S74" s="111">
        <v>1.3149999999999999</v>
      </c>
      <c r="T74" s="64">
        <f t="shared" si="18"/>
        <v>9.5</v>
      </c>
      <c r="U74" s="112">
        <v>7.6000000000000005</v>
      </c>
      <c r="V74" s="112">
        <v>0.95000000000000007</v>
      </c>
      <c r="W74" s="112">
        <v>0.95000000000000007</v>
      </c>
      <c r="X74" s="112"/>
      <c r="Y74" s="69">
        <f t="shared" si="11"/>
        <v>29.050000000000029</v>
      </c>
      <c r="Z74" s="65"/>
      <c r="AA74" s="65"/>
      <c r="AB74" s="65"/>
      <c r="AD74" s="66"/>
    </row>
    <row r="75" spans="1:30" x14ac:dyDescent="0.25">
      <c r="A75" s="61">
        <v>2015</v>
      </c>
      <c r="B75" s="61">
        <v>2015</v>
      </c>
      <c r="C75" s="120">
        <v>42005</v>
      </c>
      <c r="D75" s="63">
        <f t="shared" si="19"/>
        <v>29.050000000000029</v>
      </c>
      <c r="E75" s="63">
        <f t="shared" si="10"/>
        <v>0</v>
      </c>
      <c r="F75" s="64"/>
      <c r="H75" s="64">
        <f t="shared" si="12"/>
        <v>16.38</v>
      </c>
      <c r="I75" s="110">
        <v>13.5</v>
      </c>
      <c r="J75" s="111">
        <v>2.88</v>
      </c>
      <c r="K75" s="63">
        <f t="shared" si="13"/>
        <v>0</v>
      </c>
      <c r="L75" s="64">
        <f t="shared" si="14"/>
        <v>0</v>
      </c>
      <c r="M75" s="111">
        <v>0</v>
      </c>
      <c r="N75" s="64">
        <f t="shared" si="15"/>
        <v>0</v>
      </c>
      <c r="O75" s="63">
        <v>0</v>
      </c>
      <c r="P75" s="63">
        <f t="shared" si="16"/>
        <v>16.88</v>
      </c>
      <c r="Q75" s="64">
        <f t="shared" si="17"/>
        <v>2.88</v>
      </c>
      <c r="R75" s="111">
        <v>1.44</v>
      </c>
      <c r="S75" s="111">
        <v>1.44</v>
      </c>
      <c r="T75" s="64">
        <f t="shared" si="18"/>
        <v>14</v>
      </c>
      <c r="U75" s="112">
        <v>8</v>
      </c>
      <c r="V75" s="112">
        <v>5</v>
      </c>
      <c r="W75" s="112">
        <v>1</v>
      </c>
      <c r="X75" s="112"/>
      <c r="Y75" s="63">
        <f t="shared" si="11"/>
        <v>29.550000000000029</v>
      </c>
    </row>
    <row r="76" spans="1:30" x14ac:dyDescent="0.25">
      <c r="A76" s="61">
        <v>2015</v>
      </c>
      <c r="B76" s="61">
        <v>2015</v>
      </c>
      <c r="C76" s="120">
        <v>42036</v>
      </c>
      <c r="D76" s="63">
        <f t="shared" si="19"/>
        <v>29.550000000000029</v>
      </c>
      <c r="E76" s="63">
        <f t="shared" si="10"/>
        <v>0</v>
      </c>
      <c r="F76" s="64"/>
      <c r="H76" s="64">
        <f t="shared" si="12"/>
        <v>16.38</v>
      </c>
      <c r="I76" s="110">
        <v>13.5</v>
      </c>
      <c r="J76" s="111">
        <v>2.88</v>
      </c>
      <c r="K76" s="63">
        <f t="shared" si="13"/>
        <v>0</v>
      </c>
      <c r="L76" s="64">
        <f t="shared" si="14"/>
        <v>0</v>
      </c>
      <c r="M76" s="111">
        <v>0</v>
      </c>
      <c r="N76" s="64">
        <f t="shared" si="15"/>
        <v>0</v>
      </c>
      <c r="O76" s="63">
        <v>0</v>
      </c>
      <c r="P76" s="63">
        <f t="shared" si="16"/>
        <v>16.88</v>
      </c>
      <c r="Q76" s="64">
        <f t="shared" si="17"/>
        <v>2.88</v>
      </c>
      <c r="R76" s="111">
        <v>1.44</v>
      </c>
      <c r="S76" s="111">
        <v>1.44</v>
      </c>
      <c r="T76" s="64">
        <f t="shared" si="18"/>
        <v>14</v>
      </c>
      <c r="U76" s="112">
        <v>8</v>
      </c>
      <c r="V76" s="112">
        <v>5</v>
      </c>
      <c r="W76" s="112">
        <v>1</v>
      </c>
      <c r="X76" s="112"/>
      <c r="Y76" s="63">
        <f t="shared" si="11"/>
        <v>30.050000000000029</v>
      </c>
    </row>
    <row r="77" spans="1:30" x14ac:dyDescent="0.25">
      <c r="A77" s="61">
        <v>2015</v>
      </c>
      <c r="B77" s="61">
        <v>2015</v>
      </c>
      <c r="C77" s="120">
        <v>42064</v>
      </c>
      <c r="D77" s="63">
        <f t="shared" si="19"/>
        <v>30.050000000000029</v>
      </c>
      <c r="E77" s="63">
        <f t="shared" si="10"/>
        <v>0</v>
      </c>
      <c r="F77" s="64"/>
      <c r="H77" s="64">
        <f t="shared" si="12"/>
        <v>16.38</v>
      </c>
      <c r="I77" s="110">
        <v>13.5</v>
      </c>
      <c r="J77" s="111">
        <v>2.88</v>
      </c>
      <c r="K77" s="63">
        <f t="shared" si="13"/>
        <v>0</v>
      </c>
      <c r="L77" s="64">
        <f t="shared" si="14"/>
        <v>0</v>
      </c>
      <c r="M77" s="111">
        <v>0</v>
      </c>
      <c r="N77" s="64">
        <f t="shared" si="15"/>
        <v>0</v>
      </c>
      <c r="O77" s="63">
        <v>0</v>
      </c>
      <c r="P77" s="63">
        <f t="shared" si="16"/>
        <v>20.88</v>
      </c>
      <c r="Q77" s="64">
        <f t="shared" si="17"/>
        <v>2.88</v>
      </c>
      <c r="R77" s="111">
        <v>1.44</v>
      </c>
      <c r="S77" s="111">
        <v>1.44</v>
      </c>
      <c r="T77" s="64">
        <f t="shared" si="18"/>
        <v>18</v>
      </c>
      <c r="U77" s="112">
        <v>8</v>
      </c>
      <c r="V77" s="112">
        <v>5</v>
      </c>
      <c r="W77" s="112">
        <v>5</v>
      </c>
      <c r="X77" s="112"/>
      <c r="Y77" s="63">
        <f t="shared" si="11"/>
        <v>34.550000000000026</v>
      </c>
    </row>
    <row r="78" spans="1:30" x14ac:dyDescent="0.25">
      <c r="A78" s="61">
        <v>2015</v>
      </c>
      <c r="B78" s="61">
        <v>2015</v>
      </c>
      <c r="C78" s="120">
        <v>42095</v>
      </c>
      <c r="D78" s="63">
        <f t="shared" si="19"/>
        <v>34.550000000000026</v>
      </c>
      <c r="E78" s="63">
        <f t="shared" si="10"/>
        <v>0</v>
      </c>
      <c r="F78" s="64"/>
      <c r="H78" s="64">
        <f t="shared" si="12"/>
        <v>16.38</v>
      </c>
      <c r="I78" s="110">
        <v>13.5</v>
      </c>
      <c r="J78" s="111">
        <v>2.88</v>
      </c>
      <c r="K78" s="63">
        <f t="shared" si="13"/>
        <v>0</v>
      </c>
      <c r="L78" s="64">
        <f t="shared" si="14"/>
        <v>0</v>
      </c>
      <c r="M78" s="111">
        <v>0</v>
      </c>
      <c r="N78" s="64">
        <f t="shared" si="15"/>
        <v>0</v>
      </c>
      <c r="O78" s="63">
        <v>0</v>
      </c>
      <c r="P78" s="63">
        <f t="shared" si="16"/>
        <v>23.88</v>
      </c>
      <c r="Q78" s="64">
        <f t="shared" si="17"/>
        <v>2.88</v>
      </c>
      <c r="R78" s="111">
        <v>1.44</v>
      </c>
      <c r="S78" s="111">
        <v>1.44</v>
      </c>
      <c r="T78" s="64">
        <f t="shared" si="18"/>
        <v>21</v>
      </c>
      <c r="U78" s="112">
        <v>15</v>
      </c>
      <c r="V78" s="112">
        <v>5</v>
      </c>
      <c r="W78" s="112">
        <v>1</v>
      </c>
      <c r="X78" s="112"/>
      <c r="Y78" s="63">
        <f t="shared" si="11"/>
        <v>42.050000000000026</v>
      </c>
    </row>
    <row r="79" spans="1:30" x14ac:dyDescent="0.25">
      <c r="A79" s="61">
        <v>2015</v>
      </c>
      <c r="B79" s="61">
        <v>2015</v>
      </c>
      <c r="C79" s="120">
        <v>42125</v>
      </c>
      <c r="D79" s="63">
        <f t="shared" si="19"/>
        <v>42.050000000000026</v>
      </c>
      <c r="E79" s="63">
        <f t="shared" si="10"/>
        <v>0</v>
      </c>
      <c r="F79" s="64"/>
      <c r="H79" s="64">
        <f t="shared" si="12"/>
        <v>16.38</v>
      </c>
      <c r="I79" s="110">
        <v>13.5</v>
      </c>
      <c r="J79" s="111">
        <v>2.88</v>
      </c>
      <c r="K79" s="63">
        <f t="shared" si="13"/>
        <v>0</v>
      </c>
      <c r="L79" s="64">
        <f t="shared" si="14"/>
        <v>0</v>
      </c>
      <c r="M79" s="111">
        <v>0</v>
      </c>
      <c r="N79" s="64">
        <f t="shared" si="15"/>
        <v>0</v>
      </c>
      <c r="O79" s="63">
        <v>0</v>
      </c>
      <c r="P79" s="63">
        <f t="shared" si="16"/>
        <v>12.879999999999999</v>
      </c>
      <c r="Q79" s="64">
        <f t="shared" si="17"/>
        <v>2.88</v>
      </c>
      <c r="R79" s="111">
        <v>1.44</v>
      </c>
      <c r="S79" s="111">
        <v>1.44</v>
      </c>
      <c r="T79" s="64">
        <f t="shared" si="18"/>
        <v>10</v>
      </c>
      <c r="U79" s="112">
        <v>8</v>
      </c>
      <c r="V79" s="112">
        <v>1</v>
      </c>
      <c r="W79" s="112">
        <v>1</v>
      </c>
      <c r="X79" s="112"/>
      <c r="Y79" s="63">
        <f t="shared" si="11"/>
        <v>38.550000000000026</v>
      </c>
    </row>
    <row r="80" spans="1:30" x14ac:dyDescent="0.25">
      <c r="A80" s="61">
        <v>2015</v>
      </c>
      <c r="B80" s="61">
        <v>2015</v>
      </c>
      <c r="C80" s="120">
        <v>42156</v>
      </c>
      <c r="D80" s="63">
        <f t="shared" si="19"/>
        <v>38.550000000000026</v>
      </c>
      <c r="E80" s="63">
        <f t="shared" si="10"/>
        <v>0</v>
      </c>
      <c r="F80" s="64"/>
      <c r="H80" s="64">
        <f t="shared" si="12"/>
        <v>16.38</v>
      </c>
      <c r="I80" s="110">
        <v>13.5</v>
      </c>
      <c r="J80" s="111">
        <v>2.88</v>
      </c>
      <c r="K80" s="63">
        <f t="shared" si="13"/>
        <v>0</v>
      </c>
      <c r="L80" s="64">
        <f t="shared" si="14"/>
        <v>0</v>
      </c>
      <c r="M80" s="111">
        <v>0</v>
      </c>
      <c r="N80" s="64">
        <f t="shared" si="15"/>
        <v>0</v>
      </c>
      <c r="O80" s="63">
        <v>0</v>
      </c>
      <c r="P80" s="63">
        <f t="shared" si="16"/>
        <v>11.44</v>
      </c>
      <c r="Q80" s="64">
        <f t="shared" si="17"/>
        <v>1.44</v>
      </c>
      <c r="R80" s="111">
        <v>1.44</v>
      </c>
      <c r="S80" s="111">
        <v>0</v>
      </c>
      <c r="T80" s="64">
        <f t="shared" si="18"/>
        <v>10</v>
      </c>
      <c r="U80" s="112">
        <v>8</v>
      </c>
      <c r="V80" s="112">
        <v>1</v>
      </c>
      <c r="W80" s="112">
        <v>1</v>
      </c>
      <c r="X80" s="112"/>
      <c r="Y80" s="63">
        <f t="shared" si="11"/>
        <v>33.610000000000028</v>
      </c>
    </row>
    <row r="81" spans="1:30" x14ac:dyDescent="0.25">
      <c r="A81" s="61">
        <v>2015</v>
      </c>
      <c r="B81" s="61">
        <v>2015</v>
      </c>
      <c r="C81" s="120">
        <v>42186</v>
      </c>
      <c r="D81" s="63">
        <f t="shared" si="19"/>
        <v>33.610000000000028</v>
      </c>
      <c r="E81" s="63">
        <f t="shared" si="10"/>
        <v>0</v>
      </c>
      <c r="F81" s="64"/>
      <c r="H81" s="64">
        <f t="shared" si="12"/>
        <v>16.38</v>
      </c>
      <c r="I81" s="110">
        <v>13.5</v>
      </c>
      <c r="J81" s="111">
        <v>2.88</v>
      </c>
      <c r="K81" s="63">
        <f t="shared" si="13"/>
        <v>0</v>
      </c>
      <c r="L81" s="64">
        <f t="shared" si="14"/>
        <v>0</v>
      </c>
      <c r="M81" s="111">
        <v>0</v>
      </c>
      <c r="N81" s="64">
        <f t="shared" si="15"/>
        <v>0</v>
      </c>
      <c r="O81" s="63">
        <v>0</v>
      </c>
      <c r="P81" s="63">
        <f t="shared" si="16"/>
        <v>12.14</v>
      </c>
      <c r="Q81" s="64">
        <f t="shared" si="17"/>
        <v>2.1399999999999997</v>
      </c>
      <c r="R81" s="111">
        <v>1.44</v>
      </c>
      <c r="S81" s="111">
        <v>0.7</v>
      </c>
      <c r="T81" s="64">
        <f t="shared" si="18"/>
        <v>10</v>
      </c>
      <c r="U81" s="112">
        <v>8</v>
      </c>
      <c r="V81" s="112">
        <v>1</v>
      </c>
      <c r="W81" s="112">
        <v>1</v>
      </c>
      <c r="X81" s="112"/>
      <c r="Y81" s="63">
        <f t="shared" si="11"/>
        <v>29.370000000000029</v>
      </c>
    </row>
    <row r="82" spans="1:30" x14ac:dyDescent="0.25">
      <c r="A82" s="61">
        <v>2015</v>
      </c>
      <c r="B82" s="61">
        <v>2015</v>
      </c>
      <c r="C82" s="120">
        <v>42217</v>
      </c>
      <c r="D82" s="63">
        <f t="shared" si="19"/>
        <v>29.370000000000029</v>
      </c>
      <c r="E82" s="63">
        <f t="shared" si="10"/>
        <v>0</v>
      </c>
      <c r="F82" s="64"/>
      <c r="H82" s="64">
        <f t="shared" si="12"/>
        <v>16.38</v>
      </c>
      <c r="I82" s="110">
        <v>13.5</v>
      </c>
      <c r="J82" s="111">
        <v>2.88</v>
      </c>
      <c r="K82" s="63">
        <f t="shared" si="13"/>
        <v>0</v>
      </c>
      <c r="L82" s="64">
        <f t="shared" si="14"/>
        <v>0</v>
      </c>
      <c r="M82" s="111">
        <v>0</v>
      </c>
      <c r="N82" s="64">
        <f t="shared" si="15"/>
        <v>0</v>
      </c>
      <c r="O82" s="63">
        <v>0</v>
      </c>
      <c r="P82" s="63">
        <f t="shared" si="16"/>
        <v>12.879999999999999</v>
      </c>
      <c r="Q82" s="64">
        <f t="shared" si="17"/>
        <v>2.88</v>
      </c>
      <c r="R82" s="111">
        <v>1.44</v>
      </c>
      <c r="S82" s="111">
        <v>1.44</v>
      </c>
      <c r="T82" s="64">
        <f t="shared" si="18"/>
        <v>10</v>
      </c>
      <c r="U82" s="112">
        <v>8</v>
      </c>
      <c r="V82" s="112">
        <v>1</v>
      </c>
      <c r="W82" s="112">
        <v>1</v>
      </c>
      <c r="X82" s="112"/>
      <c r="Y82" s="63">
        <f t="shared" si="11"/>
        <v>25.870000000000029</v>
      </c>
    </row>
    <row r="83" spans="1:30" x14ac:dyDescent="0.25">
      <c r="A83" s="61">
        <v>2015</v>
      </c>
      <c r="B83" s="61">
        <v>2015</v>
      </c>
      <c r="C83" s="120">
        <v>42248</v>
      </c>
      <c r="D83" s="63">
        <f t="shared" si="19"/>
        <v>25.870000000000029</v>
      </c>
      <c r="E83" s="63">
        <f t="shared" si="10"/>
        <v>0</v>
      </c>
      <c r="F83" s="64"/>
      <c r="H83" s="64">
        <f t="shared" si="12"/>
        <v>16.38</v>
      </c>
      <c r="I83" s="110">
        <v>13.5</v>
      </c>
      <c r="J83" s="111">
        <v>2.88</v>
      </c>
      <c r="K83" s="63">
        <f t="shared" si="13"/>
        <v>0</v>
      </c>
      <c r="L83" s="64">
        <f t="shared" si="14"/>
        <v>0</v>
      </c>
      <c r="M83" s="111">
        <v>0</v>
      </c>
      <c r="N83" s="64">
        <f t="shared" si="15"/>
        <v>0</v>
      </c>
      <c r="O83" s="63">
        <v>0</v>
      </c>
      <c r="P83" s="63">
        <f t="shared" si="16"/>
        <v>12.879999999999999</v>
      </c>
      <c r="Q83" s="64">
        <f t="shared" si="17"/>
        <v>2.88</v>
      </c>
      <c r="R83" s="111">
        <v>1.44</v>
      </c>
      <c r="S83" s="111">
        <v>1.44</v>
      </c>
      <c r="T83" s="64">
        <f t="shared" si="18"/>
        <v>10</v>
      </c>
      <c r="U83" s="112">
        <v>8</v>
      </c>
      <c r="V83" s="112">
        <v>1</v>
      </c>
      <c r="W83" s="112">
        <v>1</v>
      </c>
      <c r="X83" s="112"/>
      <c r="Y83" s="63">
        <f t="shared" si="11"/>
        <v>22.370000000000029</v>
      </c>
    </row>
    <row r="84" spans="1:30" x14ac:dyDescent="0.25">
      <c r="A84" s="61">
        <v>2015</v>
      </c>
      <c r="B84" s="61">
        <v>2015</v>
      </c>
      <c r="C84" s="120">
        <v>42278</v>
      </c>
      <c r="D84" s="63">
        <f t="shared" si="19"/>
        <v>22.370000000000029</v>
      </c>
      <c r="E84" s="63">
        <f t="shared" si="10"/>
        <v>0</v>
      </c>
      <c r="F84" s="64"/>
      <c r="H84" s="64">
        <f t="shared" si="12"/>
        <v>16.38</v>
      </c>
      <c r="I84" s="110">
        <v>13.5</v>
      </c>
      <c r="J84" s="111">
        <v>2.88</v>
      </c>
      <c r="K84" s="63">
        <f t="shared" si="13"/>
        <v>0</v>
      </c>
      <c r="L84" s="64">
        <f t="shared" si="14"/>
        <v>0</v>
      </c>
      <c r="M84" s="111">
        <v>0</v>
      </c>
      <c r="N84" s="64">
        <f t="shared" si="15"/>
        <v>0</v>
      </c>
      <c r="O84" s="63">
        <v>0</v>
      </c>
      <c r="P84" s="63">
        <f t="shared" si="16"/>
        <v>12.879999999999999</v>
      </c>
      <c r="Q84" s="64">
        <f t="shared" si="17"/>
        <v>2.88</v>
      </c>
      <c r="R84" s="111">
        <v>1.44</v>
      </c>
      <c r="S84" s="111">
        <v>1.44</v>
      </c>
      <c r="T84" s="64">
        <f t="shared" si="18"/>
        <v>10</v>
      </c>
      <c r="U84" s="112">
        <v>8</v>
      </c>
      <c r="V84" s="112">
        <v>1</v>
      </c>
      <c r="W84" s="112">
        <v>1</v>
      </c>
      <c r="X84" s="112"/>
      <c r="Y84" s="63">
        <f t="shared" si="11"/>
        <v>18.870000000000029</v>
      </c>
    </row>
    <row r="85" spans="1:30" x14ac:dyDescent="0.25">
      <c r="A85" s="61">
        <v>2015</v>
      </c>
      <c r="B85" s="61">
        <v>2015</v>
      </c>
      <c r="C85" s="120">
        <v>42309</v>
      </c>
      <c r="D85" s="63">
        <f t="shared" si="19"/>
        <v>18.870000000000029</v>
      </c>
      <c r="E85" s="63">
        <f t="shared" si="10"/>
        <v>0</v>
      </c>
      <c r="F85" s="64"/>
      <c r="H85" s="64">
        <f t="shared" si="12"/>
        <v>16.38</v>
      </c>
      <c r="I85" s="110">
        <v>13.5</v>
      </c>
      <c r="J85" s="111">
        <v>2.88</v>
      </c>
      <c r="K85" s="63">
        <f t="shared" si="13"/>
        <v>0</v>
      </c>
      <c r="L85" s="64">
        <f t="shared" si="14"/>
        <v>0</v>
      </c>
      <c r="M85" s="111">
        <v>0</v>
      </c>
      <c r="N85" s="64">
        <f t="shared" si="15"/>
        <v>0</v>
      </c>
      <c r="O85" s="63">
        <v>0</v>
      </c>
      <c r="P85" s="63">
        <f t="shared" si="16"/>
        <v>12.879999999999999</v>
      </c>
      <c r="Q85" s="64">
        <f t="shared" si="17"/>
        <v>2.88</v>
      </c>
      <c r="R85" s="111">
        <v>1.44</v>
      </c>
      <c r="S85" s="111">
        <v>1.44</v>
      </c>
      <c r="T85" s="64">
        <f t="shared" si="18"/>
        <v>10</v>
      </c>
      <c r="U85" s="112">
        <v>8</v>
      </c>
      <c r="V85" s="112">
        <v>1</v>
      </c>
      <c r="W85" s="112">
        <v>1</v>
      </c>
      <c r="X85" s="112"/>
      <c r="Y85" s="63">
        <f t="shared" si="11"/>
        <v>15.370000000000029</v>
      </c>
    </row>
    <row r="86" spans="1:30" s="71" customFormat="1" x14ac:dyDescent="0.25">
      <c r="A86" s="61">
        <v>2015</v>
      </c>
      <c r="B86" s="61">
        <v>2015</v>
      </c>
      <c r="C86" s="120">
        <v>42339</v>
      </c>
      <c r="D86" s="69">
        <f t="shared" si="19"/>
        <v>15.370000000000029</v>
      </c>
      <c r="E86" s="69">
        <f t="shared" si="10"/>
        <v>0</v>
      </c>
      <c r="F86" s="70"/>
      <c r="G86" s="69"/>
      <c r="H86" s="70">
        <f t="shared" si="12"/>
        <v>16.38</v>
      </c>
      <c r="I86" s="110">
        <v>13.5</v>
      </c>
      <c r="J86" s="111">
        <v>2.88</v>
      </c>
      <c r="K86" s="63">
        <f t="shared" si="13"/>
        <v>0</v>
      </c>
      <c r="L86" s="64">
        <f t="shared" si="14"/>
        <v>0</v>
      </c>
      <c r="M86" s="111">
        <v>0</v>
      </c>
      <c r="N86" s="70">
        <f t="shared" si="15"/>
        <v>0</v>
      </c>
      <c r="O86" s="63">
        <v>0</v>
      </c>
      <c r="P86" s="63">
        <f t="shared" si="16"/>
        <v>12.879999999999999</v>
      </c>
      <c r="Q86" s="64">
        <f t="shared" si="17"/>
        <v>2.88</v>
      </c>
      <c r="R86" s="111">
        <v>1.44</v>
      </c>
      <c r="S86" s="111">
        <v>1.44</v>
      </c>
      <c r="T86" s="64">
        <f t="shared" si="18"/>
        <v>10</v>
      </c>
      <c r="U86" s="112">
        <v>8</v>
      </c>
      <c r="V86" s="112">
        <v>1</v>
      </c>
      <c r="W86" s="112">
        <v>1</v>
      </c>
      <c r="X86" s="112"/>
      <c r="Y86" s="69">
        <f t="shared" si="11"/>
        <v>11.870000000000029</v>
      </c>
      <c r="Z86" s="65"/>
      <c r="AA86" s="65"/>
      <c r="AB86" s="65"/>
      <c r="AD86" s="66"/>
    </row>
    <row r="87" spans="1:30" x14ac:dyDescent="0.25">
      <c r="A87" s="72">
        <v>2016</v>
      </c>
      <c r="B87" s="72">
        <v>2016</v>
      </c>
      <c r="C87" s="122">
        <v>42370</v>
      </c>
      <c r="D87" s="63">
        <f t="shared" si="19"/>
        <v>11.870000000000029</v>
      </c>
      <c r="E87" s="63">
        <f t="shared" si="10"/>
        <v>0</v>
      </c>
      <c r="F87" s="64"/>
      <c r="H87" s="64">
        <f t="shared" si="12"/>
        <v>16.82</v>
      </c>
      <c r="I87" s="110">
        <v>13.8</v>
      </c>
      <c r="J87" s="75">
        <v>3.02</v>
      </c>
      <c r="K87" s="63">
        <f t="shared" si="13"/>
        <v>0.83299999999999996</v>
      </c>
      <c r="L87" s="64">
        <f t="shared" si="14"/>
        <v>0.83299999999999996</v>
      </c>
      <c r="M87" s="117">
        <v>0.83299999999999996</v>
      </c>
      <c r="N87" s="64">
        <f t="shared" si="15"/>
        <v>0</v>
      </c>
      <c r="O87" s="63">
        <v>0</v>
      </c>
      <c r="P87" s="63">
        <f t="shared" si="16"/>
        <v>17.520000000000003</v>
      </c>
      <c r="Q87" s="64">
        <f t="shared" si="17"/>
        <v>3.02</v>
      </c>
      <c r="R87" s="75">
        <v>1.51</v>
      </c>
      <c r="S87" s="75">
        <v>1.51</v>
      </c>
      <c r="T87" s="64">
        <f t="shared" si="18"/>
        <v>14.500000000000002</v>
      </c>
      <c r="U87" s="76">
        <v>8.4</v>
      </c>
      <c r="V87" s="76">
        <v>1.05</v>
      </c>
      <c r="W87" s="76">
        <v>1.05</v>
      </c>
      <c r="X87" s="112">
        <v>4</v>
      </c>
      <c r="Y87" s="63">
        <f t="shared" si="11"/>
        <v>11.737000000000032</v>
      </c>
    </row>
    <row r="88" spans="1:30" x14ac:dyDescent="0.25">
      <c r="A88" s="61">
        <v>2016</v>
      </c>
      <c r="B88" s="61">
        <v>2016</v>
      </c>
      <c r="C88" s="120">
        <v>42401</v>
      </c>
      <c r="D88" s="63">
        <f t="shared" si="19"/>
        <v>11.737000000000032</v>
      </c>
      <c r="E88" s="63">
        <f t="shared" si="10"/>
        <v>0</v>
      </c>
      <c r="F88" s="64"/>
      <c r="H88" s="64">
        <f t="shared" si="12"/>
        <v>16.82</v>
      </c>
      <c r="I88" s="110">
        <v>13.8</v>
      </c>
      <c r="J88" s="111">
        <v>3.02</v>
      </c>
      <c r="K88" s="63">
        <f t="shared" si="13"/>
        <v>0.83299999999999996</v>
      </c>
      <c r="L88" s="64">
        <f t="shared" si="14"/>
        <v>0.83299999999999996</v>
      </c>
      <c r="M88" s="117">
        <v>0.83299999999999996</v>
      </c>
      <c r="N88" s="64">
        <f t="shared" si="15"/>
        <v>0</v>
      </c>
      <c r="O88" s="63">
        <v>0</v>
      </c>
      <c r="P88" s="63">
        <f t="shared" si="16"/>
        <v>17.520000000000003</v>
      </c>
      <c r="Q88" s="64">
        <f t="shared" si="17"/>
        <v>3.02</v>
      </c>
      <c r="R88" s="111">
        <v>1.51</v>
      </c>
      <c r="S88" s="111">
        <v>1.51</v>
      </c>
      <c r="T88" s="64">
        <f t="shared" si="18"/>
        <v>14.500000000000002</v>
      </c>
      <c r="U88" s="112">
        <v>8.4</v>
      </c>
      <c r="V88" s="112">
        <v>1.05</v>
      </c>
      <c r="W88" s="112">
        <v>1.05</v>
      </c>
      <c r="X88" s="112">
        <v>4</v>
      </c>
      <c r="Y88" s="63">
        <f t="shared" si="11"/>
        <v>11.604000000000035</v>
      </c>
    </row>
    <row r="89" spans="1:30" x14ac:dyDescent="0.25">
      <c r="A89" s="61">
        <v>2016</v>
      </c>
      <c r="B89" s="61">
        <v>2016</v>
      </c>
      <c r="C89" s="120">
        <v>42430</v>
      </c>
      <c r="D89" s="63">
        <f t="shared" si="19"/>
        <v>11.604000000000035</v>
      </c>
      <c r="E89" s="63">
        <f t="shared" si="10"/>
        <v>0</v>
      </c>
      <c r="F89" s="64"/>
      <c r="H89" s="64">
        <f t="shared" si="12"/>
        <v>16.82</v>
      </c>
      <c r="I89" s="110">
        <v>13.8</v>
      </c>
      <c r="J89" s="111">
        <v>3.02</v>
      </c>
      <c r="K89" s="63">
        <f t="shared" si="13"/>
        <v>0.83299999999999996</v>
      </c>
      <c r="L89" s="64">
        <f t="shared" si="14"/>
        <v>0.83299999999999996</v>
      </c>
      <c r="M89" s="117">
        <v>0.83299999999999996</v>
      </c>
      <c r="N89" s="64">
        <f t="shared" si="15"/>
        <v>0</v>
      </c>
      <c r="O89" s="63">
        <v>0</v>
      </c>
      <c r="P89" s="63">
        <f t="shared" si="16"/>
        <v>17.520000000000003</v>
      </c>
      <c r="Q89" s="64">
        <f t="shared" si="17"/>
        <v>3.02</v>
      </c>
      <c r="R89" s="111">
        <v>1.51</v>
      </c>
      <c r="S89" s="111">
        <v>1.51</v>
      </c>
      <c r="T89" s="64">
        <f t="shared" si="18"/>
        <v>14.500000000000002</v>
      </c>
      <c r="U89" s="112">
        <v>8.4</v>
      </c>
      <c r="V89" s="112">
        <v>1.05</v>
      </c>
      <c r="W89" s="112">
        <v>1.05</v>
      </c>
      <c r="X89" s="112">
        <v>4</v>
      </c>
      <c r="Y89" s="63">
        <f t="shared" si="11"/>
        <v>11.471000000000037</v>
      </c>
    </row>
    <row r="90" spans="1:30" x14ac:dyDescent="0.25">
      <c r="A90" s="61">
        <v>2016</v>
      </c>
      <c r="B90" s="61">
        <v>2016</v>
      </c>
      <c r="C90" s="120">
        <v>42461</v>
      </c>
      <c r="D90" s="63">
        <f t="shared" si="19"/>
        <v>11.471000000000037</v>
      </c>
      <c r="E90" s="63">
        <f t="shared" si="10"/>
        <v>0</v>
      </c>
      <c r="F90" s="64"/>
      <c r="H90" s="64">
        <f t="shared" si="12"/>
        <v>16.82</v>
      </c>
      <c r="I90" s="110">
        <v>13.8</v>
      </c>
      <c r="J90" s="111">
        <v>3.02</v>
      </c>
      <c r="K90" s="63">
        <f t="shared" si="13"/>
        <v>0.83299999999999996</v>
      </c>
      <c r="L90" s="64">
        <f t="shared" si="14"/>
        <v>0.83299999999999996</v>
      </c>
      <c r="M90" s="117">
        <v>0.83299999999999996</v>
      </c>
      <c r="N90" s="64">
        <f t="shared" si="15"/>
        <v>0</v>
      </c>
      <c r="O90" s="63">
        <v>0</v>
      </c>
      <c r="P90" s="63">
        <f t="shared" si="16"/>
        <v>17.520000000000003</v>
      </c>
      <c r="Q90" s="64">
        <f t="shared" si="17"/>
        <v>3.02</v>
      </c>
      <c r="R90" s="111">
        <v>1.51</v>
      </c>
      <c r="S90" s="111">
        <v>1.51</v>
      </c>
      <c r="T90" s="64">
        <f t="shared" si="18"/>
        <v>14.500000000000002</v>
      </c>
      <c r="U90" s="112">
        <v>8.4</v>
      </c>
      <c r="V90" s="112">
        <v>1.05</v>
      </c>
      <c r="W90" s="112">
        <v>1.05</v>
      </c>
      <c r="X90" s="112">
        <v>4</v>
      </c>
      <c r="Y90" s="63">
        <f t="shared" si="11"/>
        <v>11.33800000000004</v>
      </c>
    </row>
    <row r="91" spans="1:30" x14ac:dyDescent="0.25">
      <c r="A91" s="61">
        <v>2016</v>
      </c>
      <c r="B91" s="61">
        <v>2016</v>
      </c>
      <c r="C91" s="120">
        <v>42491</v>
      </c>
      <c r="D91" s="63">
        <f t="shared" si="19"/>
        <v>11.33800000000004</v>
      </c>
      <c r="E91" s="63">
        <f t="shared" si="10"/>
        <v>0</v>
      </c>
      <c r="F91" s="64"/>
      <c r="H91" s="64">
        <f t="shared" si="12"/>
        <v>16.82</v>
      </c>
      <c r="I91" s="110">
        <v>13.8</v>
      </c>
      <c r="J91" s="111">
        <v>3.02</v>
      </c>
      <c r="K91" s="63">
        <f t="shared" si="13"/>
        <v>0.83299999999999996</v>
      </c>
      <c r="L91" s="64">
        <f t="shared" si="14"/>
        <v>0.83299999999999996</v>
      </c>
      <c r="M91" s="117">
        <v>0.83299999999999996</v>
      </c>
      <c r="N91" s="64">
        <f t="shared" si="15"/>
        <v>0</v>
      </c>
      <c r="O91" s="63">
        <v>0</v>
      </c>
      <c r="P91" s="63">
        <f t="shared" si="16"/>
        <v>17.520000000000003</v>
      </c>
      <c r="Q91" s="64">
        <f t="shared" si="17"/>
        <v>3.02</v>
      </c>
      <c r="R91" s="111">
        <v>1.51</v>
      </c>
      <c r="S91" s="111">
        <v>1.51</v>
      </c>
      <c r="T91" s="64">
        <f t="shared" si="18"/>
        <v>14.500000000000002</v>
      </c>
      <c r="U91" s="112">
        <v>8.4</v>
      </c>
      <c r="V91" s="112">
        <v>1.05</v>
      </c>
      <c r="W91" s="112">
        <v>1.05</v>
      </c>
      <c r="X91" s="112">
        <v>4</v>
      </c>
      <c r="Y91" s="63">
        <f t="shared" si="11"/>
        <v>11.205000000000043</v>
      </c>
    </row>
    <row r="92" spans="1:30" x14ac:dyDescent="0.25">
      <c r="A92" s="61">
        <v>2016</v>
      </c>
      <c r="B92" s="61">
        <v>2016</v>
      </c>
      <c r="C92" s="120">
        <v>42522</v>
      </c>
      <c r="D92" s="63">
        <f t="shared" si="19"/>
        <v>11.205000000000043</v>
      </c>
      <c r="E92" s="63">
        <f t="shared" si="10"/>
        <v>0</v>
      </c>
      <c r="F92" s="64"/>
      <c r="H92" s="64">
        <f t="shared" si="12"/>
        <v>16.82</v>
      </c>
      <c r="I92" s="110">
        <v>13.8</v>
      </c>
      <c r="J92" s="111">
        <v>3.02</v>
      </c>
      <c r="K92" s="63">
        <f t="shared" si="13"/>
        <v>0.83299999999999996</v>
      </c>
      <c r="L92" s="64">
        <f t="shared" si="14"/>
        <v>0.83299999999999996</v>
      </c>
      <c r="M92" s="117">
        <v>0.83299999999999996</v>
      </c>
      <c r="N92" s="64">
        <f t="shared" si="15"/>
        <v>0</v>
      </c>
      <c r="O92" s="63">
        <v>0</v>
      </c>
      <c r="P92" s="63">
        <f t="shared" si="16"/>
        <v>17.520000000000003</v>
      </c>
      <c r="Q92" s="64">
        <f t="shared" si="17"/>
        <v>3.02</v>
      </c>
      <c r="R92" s="111">
        <v>1.51</v>
      </c>
      <c r="S92" s="111">
        <v>1.51</v>
      </c>
      <c r="T92" s="64">
        <f t="shared" si="18"/>
        <v>14.500000000000002</v>
      </c>
      <c r="U92" s="112">
        <v>8.4</v>
      </c>
      <c r="V92" s="112">
        <v>1.05</v>
      </c>
      <c r="W92" s="112">
        <v>1.05</v>
      </c>
      <c r="X92" s="112">
        <v>4</v>
      </c>
      <c r="Y92" s="63">
        <f t="shared" si="11"/>
        <v>11.072000000000045</v>
      </c>
    </row>
    <row r="93" spans="1:30" x14ac:dyDescent="0.25">
      <c r="A93" s="61">
        <v>2016</v>
      </c>
      <c r="B93" s="61">
        <v>2016</v>
      </c>
      <c r="C93" s="120">
        <v>42552</v>
      </c>
      <c r="D93" s="63">
        <f t="shared" si="19"/>
        <v>11.072000000000045</v>
      </c>
      <c r="E93" s="63">
        <f t="shared" si="10"/>
        <v>0</v>
      </c>
      <c r="F93" s="64"/>
      <c r="H93" s="64">
        <f t="shared" si="12"/>
        <v>16.82</v>
      </c>
      <c r="I93" s="110">
        <v>13.8</v>
      </c>
      <c r="J93" s="111">
        <v>3.02</v>
      </c>
      <c r="K93" s="63">
        <f t="shared" si="13"/>
        <v>0.83299999999999996</v>
      </c>
      <c r="L93" s="64">
        <f t="shared" si="14"/>
        <v>0.83299999999999996</v>
      </c>
      <c r="M93" s="117">
        <v>0.83299999999999996</v>
      </c>
      <c r="N93" s="64">
        <f t="shared" si="15"/>
        <v>0</v>
      </c>
      <c r="O93" s="63">
        <v>0</v>
      </c>
      <c r="P93" s="63">
        <f t="shared" si="16"/>
        <v>17.520000000000003</v>
      </c>
      <c r="Q93" s="64">
        <f t="shared" si="17"/>
        <v>3.02</v>
      </c>
      <c r="R93" s="111">
        <v>1.51</v>
      </c>
      <c r="S93" s="111">
        <v>1.51</v>
      </c>
      <c r="T93" s="64">
        <f t="shared" si="18"/>
        <v>14.500000000000002</v>
      </c>
      <c r="U93" s="112">
        <v>8.4</v>
      </c>
      <c r="V93" s="112">
        <v>1.05</v>
      </c>
      <c r="W93" s="112">
        <v>1.05</v>
      </c>
      <c r="X93" s="112">
        <v>4</v>
      </c>
      <c r="Y93" s="63">
        <f t="shared" si="11"/>
        <v>10.939000000000048</v>
      </c>
    </row>
    <row r="94" spans="1:30" x14ac:dyDescent="0.25">
      <c r="A94" s="61">
        <v>2016</v>
      </c>
      <c r="B94" s="61">
        <v>2016</v>
      </c>
      <c r="C94" s="120">
        <v>42583</v>
      </c>
      <c r="D94" s="63">
        <f t="shared" si="19"/>
        <v>10.939000000000048</v>
      </c>
      <c r="E94" s="63">
        <f t="shared" si="10"/>
        <v>0</v>
      </c>
      <c r="F94" s="64"/>
      <c r="H94" s="64">
        <f t="shared" si="12"/>
        <v>16.82</v>
      </c>
      <c r="I94" s="110">
        <v>13.8</v>
      </c>
      <c r="J94" s="111">
        <v>3.02</v>
      </c>
      <c r="K94" s="63">
        <f t="shared" si="13"/>
        <v>0.83299999999999996</v>
      </c>
      <c r="L94" s="64">
        <f t="shared" si="14"/>
        <v>0.83299999999999996</v>
      </c>
      <c r="M94" s="117">
        <v>0.83299999999999996</v>
      </c>
      <c r="N94" s="64">
        <f t="shared" si="15"/>
        <v>0</v>
      </c>
      <c r="O94" s="63">
        <v>0</v>
      </c>
      <c r="P94" s="63">
        <f t="shared" si="16"/>
        <v>17.520000000000003</v>
      </c>
      <c r="Q94" s="64">
        <f t="shared" si="17"/>
        <v>3.02</v>
      </c>
      <c r="R94" s="111">
        <v>1.51</v>
      </c>
      <c r="S94" s="111">
        <v>1.51</v>
      </c>
      <c r="T94" s="64">
        <f t="shared" si="18"/>
        <v>14.500000000000002</v>
      </c>
      <c r="U94" s="112">
        <v>8.4</v>
      </c>
      <c r="V94" s="112">
        <v>1.05</v>
      </c>
      <c r="W94" s="112">
        <v>1.05</v>
      </c>
      <c r="X94" s="112">
        <v>4</v>
      </c>
      <c r="Y94" s="63">
        <f t="shared" si="11"/>
        <v>10.806000000000051</v>
      </c>
    </row>
    <row r="95" spans="1:30" x14ac:dyDescent="0.25">
      <c r="A95" s="61">
        <v>2016</v>
      </c>
      <c r="B95" s="61">
        <v>2016</v>
      </c>
      <c r="C95" s="120">
        <v>42614</v>
      </c>
      <c r="D95" s="63">
        <f t="shared" si="19"/>
        <v>10.806000000000051</v>
      </c>
      <c r="E95" s="63">
        <f t="shared" si="10"/>
        <v>0</v>
      </c>
      <c r="F95" s="64"/>
      <c r="H95" s="64">
        <f t="shared" si="12"/>
        <v>16.82</v>
      </c>
      <c r="I95" s="110">
        <v>13.8</v>
      </c>
      <c r="J95" s="111">
        <v>3.02</v>
      </c>
      <c r="K95" s="63">
        <f t="shared" si="13"/>
        <v>0.83299999999999996</v>
      </c>
      <c r="L95" s="64">
        <f t="shared" si="14"/>
        <v>0.83299999999999996</v>
      </c>
      <c r="M95" s="117">
        <v>0.83299999999999996</v>
      </c>
      <c r="N95" s="64">
        <f t="shared" si="15"/>
        <v>0</v>
      </c>
      <c r="O95" s="63">
        <v>0</v>
      </c>
      <c r="P95" s="63">
        <f t="shared" si="16"/>
        <v>17.520000000000003</v>
      </c>
      <c r="Q95" s="64">
        <f t="shared" si="17"/>
        <v>3.02</v>
      </c>
      <c r="R95" s="111">
        <v>1.51</v>
      </c>
      <c r="S95" s="111">
        <v>1.51</v>
      </c>
      <c r="T95" s="64">
        <f t="shared" si="18"/>
        <v>14.500000000000002</v>
      </c>
      <c r="U95" s="112">
        <v>8.4</v>
      </c>
      <c r="V95" s="112">
        <v>1.05</v>
      </c>
      <c r="W95" s="112">
        <v>1.05</v>
      </c>
      <c r="X95" s="112">
        <v>4</v>
      </c>
      <c r="Y95" s="63">
        <f t="shared" si="11"/>
        <v>10.673000000000053</v>
      </c>
    </row>
    <row r="96" spans="1:30" x14ac:dyDescent="0.25">
      <c r="A96" s="61">
        <v>2016</v>
      </c>
      <c r="B96" s="61">
        <v>2016</v>
      </c>
      <c r="C96" s="120">
        <v>42644</v>
      </c>
      <c r="D96" s="63">
        <f t="shared" si="19"/>
        <v>10.673000000000053</v>
      </c>
      <c r="E96" s="63">
        <f t="shared" si="10"/>
        <v>0</v>
      </c>
      <c r="F96" s="64"/>
      <c r="H96" s="64">
        <f t="shared" si="12"/>
        <v>16.82</v>
      </c>
      <c r="I96" s="110">
        <v>13.8</v>
      </c>
      <c r="J96" s="111">
        <v>3.02</v>
      </c>
      <c r="K96" s="63">
        <f t="shared" si="13"/>
        <v>0.83299999999999996</v>
      </c>
      <c r="L96" s="64">
        <f t="shared" si="14"/>
        <v>0.83299999999999996</v>
      </c>
      <c r="M96" s="117">
        <v>0.83299999999999996</v>
      </c>
      <c r="N96" s="64">
        <f t="shared" si="15"/>
        <v>0</v>
      </c>
      <c r="O96" s="63">
        <v>0</v>
      </c>
      <c r="P96" s="63">
        <f t="shared" si="16"/>
        <v>17.520000000000003</v>
      </c>
      <c r="Q96" s="64">
        <f t="shared" si="17"/>
        <v>3.02</v>
      </c>
      <c r="R96" s="111">
        <v>1.51</v>
      </c>
      <c r="S96" s="111">
        <v>1.51</v>
      </c>
      <c r="T96" s="64">
        <f t="shared" si="18"/>
        <v>14.500000000000002</v>
      </c>
      <c r="U96" s="112">
        <v>8.4</v>
      </c>
      <c r="V96" s="112">
        <v>1.05</v>
      </c>
      <c r="W96" s="112">
        <v>1.05</v>
      </c>
      <c r="X96" s="112">
        <v>4</v>
      </c>
      <c r="Y96" s="63">
        <f t="shared" si="11"/>
        <v>10.540000000000056</v>
      </c>
    </row>
    <row r="97" spans="1:30" x14ac:dyDescent="0.25">
      <c r="A97" s="61">
        <v>2016</v>
      </c>
      <c r="B97" s="61">
        <v>2016</v>
      </c>
      <c r="C97" s="120">
        <v>42675</v>
      </c>
      <c r="D97" s="63">
        <f t="shared" si="19"/>
        <v>10.540000000000056</v>
      </c>
      <c r="E97" s="63">
        <f t="shared" si="10"/>
        <v>0</v>
      </c>
      <c r="F97" s="64"/>
      <c r="H97" s="64">
        <f t="shared" si="12"/>
        <v>16.82</v>
      </c>
      <c r="I97" s="110">
        <v>13.8</v>
      </c>
      <c r="J97" s="111">
        <v>3.02</v>
      </c>
      <c r="K97" s="63">
        <f t="shared" si="13"/>
        <v>0.83299999999999996</v>
      </c>
      <c r="L97" s="64">
        <f t="shared" si="14"/>
        <v>0.83299999999999996</v>
      </c>
      <c r="M97" s="117">
        <v>0.83299999999999996</v>
      </c>
      <c r="N97" s="64">
        <f t="shared" si="15"/>
        <v>0</v>
      </c>
      <c r="O97" s="63">
        <v>0</v>
      </c>
      <c r="P97" s="63">
        <f t="shared" si="16"/>
        <v>17.520000000000003</v>
      </c>
      <c r="Q97" s="64">
        <f t="shared" si="17"/>
        <v>3.02</v>
      </c>
      <c r="R97" s="111">
        <v>1.51</v>
      </c>
      <c r="S97" s="111">
        <v>1.51</v>
      </c>
      <c r="T97" s="64">
        <f t="shared" si="18"/>
        <v>14.500000000000002</v>
      </c>
      <c r="U97" s="112">
        <v>8.4</v>
      </c>
      <c r="V97" s="112">
        <v>1.05</v>
      </c>
      <c r="W97" s="112">
        <v>1.05</v>
      </c>
      <c r="X97" s="112">
        <v>4</v>
      </c>
      <c r="Y97" s="63">
        <f t="shared" si="11"/>
        <v>10.407000000000059</v>
      </c>
    </row>
    <row r="98" spans="1:30" s="71" customFormat="1" x14ac:dyDescent="0.25">
      <c r="A98" s="67">
        <v>2016</v>
      </c>
      <c r="B98" s="67">
        <v>2016</v>
      </c>
      <c r="C98" s="121">
        <v>42705</v>
      </c>
      <c r="D98" s="69">
        <f t="shared" si="19"/>
        <v>10.407000000000059</v>
      </c>
      <c r="E98" s="69">
        <f t="shared" si="10"/>
        <v>0</v>
      </c>
      <c r="F98" s="70"/>
      <c r="G98" s="69"/>
      <c r="H98" s="70">
        <f t="shared" si="12"/>
        <v>16.82</v>
      </c>
      <c r="I98" s="110">
        <v>13.8</v>
      </c>
      <c r="J98" s="111">
        <v>3.02</v>
      </c>
      <c r="K98" s="63">
        <f t="shared" si="13"/>
        <v>0.83299999999999996</v>
      </c>
      <c r="L98" s="64">
        <f t="shared" si="14"/>
        <v>0.83299999999999996</v>
      </c>
      <c r="M98" s="117">
        <v>0.83299999999999996</v>
      </c>
      <c r="N98" s="70">
        <f t="shared" si="15"/>
        <v>0</v>
      </c>
      <c r="O98" s="63">
        <v>0</v>
      </c>
      <c r="P98" s="63">
        <f t="shared" si="16"/>
        <v>17.520000000000003</v>
      </c>
      <c r="Q98" s="64">
        <f t="shared" si="17"/>
        <v>3.02</v>
      </c>
      <c r="R98" s="111">
        <v>1.51</v>
      </c>
      <c r="S98" s="111">
        <v>1.51</v>
      </c>
      <c r="T98" s="64">
        <f t="shared" si="18"/>
        <v>14.500000000000002</v>
      </c>
      <c r="U98" s="112">
        <v>8.4</v>
      </c>
      <c r="V98" s="112">
        <v>1.05</v>
      </c>
      <c r="W98" s="112">
        <v>1.05</v>
      </c>
      <c r="X98" s="112">
        <v>4</v>
      </c>
      <c r="Y98" s="69">
        <f t="shared" si="11"/>
        <v>10.274000000000061</v>
      </c>
      <c r="Z98" s="65"/>
      <c r="AA98" s="65"/>
      <c r="AB98" s="65"/>
      <c r="AD98" s="66"/>
    </row>
    <row r="99" spans="1:30" x14ac:dyDescent="0.25">
      <c r="A99" s="61">
        <v>2017</v>
      </c>
      <c r="B99" s="61">
        <v>2017</v>
      </c>
      <c r="C99" s="120">
        <v>42736</v>
      </c>
      <c r="D99" s="63">
        <f t="shared" si="19"/>
        <v>10.274000000000061</v>
      </c>
      <c r="E99" s="63">
        <f t="shared" si="10"/>
        <v>0</v>
      </c>
      <c r="F99" s="64"/>
      <c r="H99" s="64">
        <f t="shared" si="12"/>
        <v>17.37</v>
      </c>
      <c r="I99" s="110">
        <v>14.25</v>
      </c>
      <c r="J99" s="111">
        <v>3.12</v>
      </c>
      <c r="K99" s="63">
        <f t="shared" si="13"/>
        <v>0.9</v>
      </c>
      <c r="L99" s="64">
        <f t="shared" si="14"/>
        <v>0.9</v>
      </c>
      <c r="M99" s="117">
        <v>0.9</v>
      </c>
      <c r="N99" s="64">
        <f t="shared" si="15"/>
        <v>0</v>
      </c>
      <c r="O99" s="63">
        <v>0</v>
      </c>
      <c r="P99" s="63">
        <f t="shared" si="16"/>
        <v>18.12</v>
      </c>
      <c r="Q99" s="64">
        <f t="shared" si="17"/>
        <v>3.12</v>
      </c>
      <c r="R99" s="111">
        <v>1.56</v>
      </c>
      <c r="S99" s="111">
        <v>1.56</v>
      </c>
      <c r="T99" s="64">
        <f t="shared" si="18"/>
        <v>15</v>
      </c>
      <c r="U99" s="112">
        <v>8</v>
      </c>
      <c r="V99" s="112">
        <v>1</v>
      </c>
      <c r="W99" s="112">
        <v>1</v>
      </c>
      <c r="X99" s="112">
        <v>5</v>
      </c>
      <c r="Y99" s="63">
        <f t="shared" si="11"/>
        <v>10.124000000000061</v>
      </c>
    </row>
    <row r="100" spans="1:30" x14ac:dyDescent="0.25">
      <c r="A100" s="61">
        <v>2017</v>
      </c>
      <c r="B100" s="61">
        <v>2017</v>
      </c>
      <c r="C100" s="120">
        <v>42767</v>
      </c>
      <c r="D100" s="63">
        <f t="shared" si="19"/>
        <v>10.124000000000061</v>
      </c>
      <c r="E100" s="63">
        <f t="shared" si="10"/>
        <v>0</v>
      </c>
      <c r="F100" s="64"/>
      <c r="H100" s="64">
        <f t="shared" si="12"/>
        <v>17.37</v>
      </c>
      <c r="I100" s="110">
        <v>14.25</v>
      </c>
      <c r="J100" s="111">
        <v>3.12</v>
      </c>
      <c r="K100" s="63">
        <f t="shared" si="13"/>
        <v>0.9</v>
      </c>
      <c r="L100" s="64">
        <f t="shared" si="14"/>
        <v>0.9</v>
      </c>
      <c r="M100" s="117">
        <v>0.9</v>
      </c>
      <c r="N100" s="64">
        <f t="shared" si="15"/>
        <v>0</v>
      </c>
      <c r="O100" s="63">
        <v>0</v>
      </c>
      <c r="P100" s="63">
        <f t="shared" si="16"/>
        <v>18.12</v>
      </c>
      <c r="Q100" s="64">
        <f t="shared" si="17"/>
        <v>3.12</v>
      </c>
      <c r="R100" s="111">
        <v>1.56</v>
      </c>
      <c r="S100" s="111">
        <v>1.56</v>
      </c>
      <c r="T100" s="64">
        <f t="shared" si="18"/>
        <v>15</v>
      </c>
      <c r="U100" s="112">
        <v>8</v>
      </c>
      <c r="V100" s="112">
        <v>1</v>
      </c>
      <c r="W100" s="112">
        <v>1</v>
      </c>
      <c r="X100" s="112">
        <v>5</v>
      </c>
      <c r="Y100" s="63">
        <f t="shared" si="11"/>
        <v>9.9740000000000606</v>
      </c>
    </row>
    <row r="101" spans="1:30" x14ac:dyDescent="0.25">
      <c r="A101" s="61">
        <v>2017</v>
      </c>
      <c r="B101" s="61">
        <v>2017</v>
      </c>
      <c r="C101" s="120">
        <v>42795</v>
      </c>
      <c r="D101" s="63">
        <f t="shared" si="19"/>
        <v>9.9740000000000606</v>
      </c>
      <c r="E101" s="63">
        <f t="shared" si="10"/>
        <v>0</v>
      </c>
      <c r="F101" s="64"/>
      <c r="H101" s="64">
        <f t="shared" si="12"/>
        <v>17.37</v>
      </c>
      <c r="I101" s="110">
        <v>14.25</v>
      </c>
      <c r="J101" s="111">
        <v>3.12</v>
      </c>
      <c r="K101" s="63">
        <f t="shared" si="13"/>
        <v>0.9</v>
      </c>
      <c r="L101" s="64">
        <f t="shared" si="14"/>
        <v>0.9</v>
      </c>
      <c r="M101" s="117">
        <v>0.9</v>
      </c>
      <c r="N101" s="64">
        <f t="shared" si="15"/>
        <v>0</v>
      </c>
      <c r="O101" s="63">
        <v>0</v>
      </c>
      <c r="P101" s="63">
        <f t="shared" si="16"/>
        <v>18.12</v>
      </c>
      <c r="Q101" s="64">
        <f t="shared" si="17"/>
        <v>3.12</v>
      </c>
      <c r="R101" s="111">
        <v>1.56</v>
      </c>
      <c r="S101" s="111">
        <v>1.56</v>
      </c>
      <c r="T101" s="64">
        <f t="shared" si="18"/>
        <v>15</v>
      </c>
      <c r="U101" s="112">
        <v>8</v>
      </c>
      <c r="V101" s="112">
        <v>1</v>
      </c>
      <c r="W101" s="112">
        <v>1</v>
      </c>
      <c r="X101" s="112">
        <v>5</v>
      </c>
      <c r="Y101" s="63">
        <f t="shared" si="11"/>
        <v>9.8240000000000602</v>
      </c>
    </row>
    <row r="102" spans="1:30" x14ac:dyDescent="0.25">
      <c r="A102" s="61">
        <v>2017</v>
      </c>
      <c r="B102" s="61">
        <v>2017</v>
      </c>
      <c r="C102" s="120">
        <v>42826</v>
      </c>
      <c r="D102" s="63">
        <f t="shared" si="19"/>
        <v>9.8240000000000602</v>
      </c>
      <c r="E102" s="63">
        <f t="shared" si="10"/>
        <v>0</v>
      </c>
      <c r="F102" s="64"/>
      <c r="H102" s="64">
        <f t="shared" si="12"/>
        <v>17.37</v>
      </c>
      <c r="I102" s="110">
        <v>14.25</v>
      </c>
      <c r="J102" s="111">
        <v>3.12</v>
      </c>
      <c r="K102" s="63">
        <f t="shared" si="13"/>
        <v>0.9</v>
      </c>
      <c r="L102" s="64">
        <f t="shared" si="14"/>
        <v>0.9</v>
      </c>
      <c r="M102" s="117">
        <v>0.9</v>
      </c>
      <c r="N102" s="64">
        <f t="shared" si="15"/>
        <v>0</v>
      </c>
      <c r="O102" s="63">
        <v>0</v>
      </c>
      <c r="P102" s="63">
        <f t="shared" si="16"/>
        <v>28.560000000000002</v>
      </c>
      <c r="Q102" s="64">
        <f t="shared" si="17"/>
        <v>6.5600000000000005</v>
      </c>
      <c r="R102" s="111">
        <v>1.56</v>
      </c>
      <c r="S102" s="111">
        <v>5</v>
      </c>
      <c r="T102" s="64">
        <f t="shared" si="18"/>
        <v>22</v>
      </c>
      <c r="U102" s="112">
        <v>15</v>
      </c>
      <c r="V102" s="112">
        <v>1</v>
      </c>
      <c r="W102" s="112">
        <v>1</v>
      </c>
      <c r="X102" s="112">
        <v>5</v>
      </c>
      <c r="Y102" s="63">
        <f t="shared" si="11"/>
        <v>20.114000000000061</v>
      </c>
    </row>
    <row r="103" spans="1:30" x14ac:dyDescent="0.25">
      <c r="A103" s="61">
        <v>2017</v>
      </c>
      <c r="B103" s="61">
        <v>2017</v>
      </c>
      <c r="C103" s="120">
        <v>42856</v>
      </c>
      <c r="D103" s="63">
        <f t="shared" si="19"/>
        <v>20.114000000000061</v>
      </c>
      <c r="E103" s="63">
        <f t="shared" si="10"/>
        <v>0</v>
      </c>
      <c r="F103" s="64"/>
      <c r="H103" s="64">
        <f t="shared" si="12"/>
        <v>17.37</v>
      </c>
      <c r="I103" s="110">
        <v>14.25</v>
      </c>
      <c r="J103" s="111">
        <v>3.12</v>
      </c>
      <c r="K103" s="63">
        <f t="shared" si="13"/>
        <v>0.9</v>
      </c>
      <c r="L103" s="64">
        <f t="shared" si="14"/>
        <v>0.9</v>
      </c>
      <c r="M103" s="117">
        <v>0.9</v>
      </c>
      <c r="N103" s="64">
        <f t="shared" si="15"/>
        <v>0</v>
      </c>
      <c r="O103" s="63">
        <v>0</v>
      </c>
      <c r="P103" s="63">
        <f t="shared" si="16"/>
        <v>23.12</v>
      </c>
      <c r="Q103" s="64">
        <f t="shared" si="17"/>
        <v>3.12</v>
      </c>
      <c r="R103" s="111">
        <v>1.56</v>
      </c>
      <c r="S103" s="111">
        <v>1.56</v>
      </c>
      <c r="T103" s="64">
        <f t="shared" si="18"/>
        <v>20</v>
      </c>
      <c r="U103" s="112">
        <v>13</v>
      </c>
      <c r="V103" s="112">
        <v>1</v>
      </c>
      <c r="W103" s="112">
        <v>1</v>
      </c>
      <c r="X103" s="112">
        <v>5</v>
      </c>
      <c r="Y103" s="63">
        <f t="shared" si="11"/>
        <v>24.964000000000063</v>
      </c>
    </row>
    <row r="104" spans="1:30" x14ac:dyDescent="0.25">
      <c r="A104" s="61">
        <v>2017</v>
      </c>
      <c r="B104" s="61">
        <v>2017</v>
      </c>
      <c r="C104" s="120">
        <v>42887</v>
      </c>
      <c r="D104" s="63">
        <f t="shared" si="19"/>
        <v>24.964000000000063</v>
      </c>
      <c r="E104" s="63">
        <f t="shared" si="10"/>
        <v>0</v>
      </c>
      <c r="F104" s="64"/>
      <c r="H104" s="64">
        <f t="shared" si="12"/>
        <v>17.37</v>
      </c>
      <c r="I104" s="110">
        <v>14.25</v>
      </c>
      <c r="J104" s="111">
        <v>3.12</v>
      </c>
      <c r="K104" s="63">
        <f t="shared" si="13"/>
        <v>0.9</v>
      </c>
      <c r="L104" s="64">
        <f t="shared" si="14"/>
        <v>0.9</v>
      </c>
      <c r="M104" s="117">
        <v>0.9</v>
      </c>
      <c r="N104" s="64">
        <f t="shared" si="15"/>
        <v>0</v>
      </c>
      <c r="O104" s="63">
        <v>0</v>
      </c>
      <c r="P104" s="63">
        <f t="shared" si="16"/>
        <v>18.12</v>
      </c>
      <c r="Q104" s="64">
        <f t="shared" si="17"/>
        <v>3.12</v>
      </c>
      <c r="R104" s="111">
        <v>1.56</v>
      </c>
      <c r="S104" s="111">
        <v>1.56</v>
      </c>
      <c r="T104" s="64">
        <f t="shared" si="18"/>
        <v>15</v>
      </c>
      <c r="U104" s="112">
        <v>8</v>
      </c>
      <c r="V104" s="112">
        <v>1</v>
      </c>
      <c r="W104" s="112">
        <v>1</v>
      </c>
      <c r="X104" s="112">
        <v>5</v>
      </c>
      <c r="Y104" s="63">
        <f t="shared" si="11"/>
        <v>24.814000000000064</v>
      </c>
    </row>
    <row r="105" spans="1:30" x14ac:dyDescent="0.25">
      <c r="A105" s="61">
        <v>2017</v>
      </c>
      <c r="B105" s="61">
        <v>2017</v>
      </c>
      <c r="C105" s="120">
        <v>42917</v>
      </c>
      <c r="D105" s="63">
        <f t="shared" si="19"/>
        <v>24.814000000000064</v>
      </c>
      <c r="E105" s="63">
        <f t="shared" si="10"/>
        <v>0</v>
      </c>
      <c r="F105" s="64"/>
      <c r="H105" s="64">
        <f t="shared" si="12"/>
        <v>17.37</v>
      </c>
      <c r="I105" s="110">
        <v>14.25</v>
      </c>
      <c r="J105" s="111">
        <v>3.12</v>
      </c>
      <c r="K105" s="63">
        <f t="shared" si="13"/>
        <v>0.9</v>
      </c>
      <c r="L105" s="64">
        <f t="shared" si="14"/>
        <v>0.9</v>
      </c>
      <c r="M105" s="117">
        <v>0.9</v>
      </c>
      <c r="N105" s="64">
        <f t="shared" si="15"/>
        <v>0</v>
      </c>
      <c r="O105" s="63">
        <v>0</v>
      </c>
      <c r="P105" s="63">
        <f t="shared" si="16"/>
        <v>18.12</v>
      </c>
      <c r="Q105" s="64">
        <f t="shared" si="17"/>
        <v>3.12</v>
      </c>
      <c r="R105" s="111">
        <v>1.56</v>
      </c>
      <c r="S105" s="111">
        <v>1.56</v>
      </c>
      <c r="T105" s="64">
        <f t="shared" si="18"/>
        <v>15</v>
      </c>
      <c r="U105" s="112">
        <v>8</v>
      </c>
      <c r="V105" s="112">
        <v>1</v>
      </c>
      <c r="W105" s="112">
        <v>1</v>
      </c>
      <c r="X105" s="112">
        <v>5</v>
      </c>
      <c r="Y105" s="63">
        <f t="shared" si="11"/>
        <v>24.664000000000065</v>
      </c>
    </row>
    <row r="106" spans="1:30" x14ac:dyDescent="0.25">
      <c r="A106" s="61">
        <v>2017</v>
      </c>
      <c r="B106" s="61">
        <v>2017</v>
      </c>
      <c r="C106" s="120">
        <v>42948</v>
      </c>
      <c r="D106" s="63">
        <f t="shared" si="19"/>
        <v>24.664000000000065</v>
      </c>
      <c r="E106" s="63">
        <f t="shared" si="10"/>
        <v>0</v>
      </c>
      <c r="F106" s="64"/>
      <c r="H106" s="64">
        <f t="shared" si="12"/>
        <v>17.37</v>
      </c>
      <c r="I106" s="110">
        <v>14.25</v>
      </c>
      <c r="J106" s="111">
        <v>3.12</v>
      </c>
      <c r="K106" s="63">
        <f t="shared" si="13"/>
        <v>0.9</v>
      </c>
      <c r="L106" s="64">
        <f t="shared" si="14"/>
        <v>0.9</v>
      </c>
      <c r="M106" s="117">
        <v>0.9</v>
      </c>
      <c r="N106" s="64">
        <f t="shared" si="15"/>
        <v>0</v>
      </c>
      <c r="O106" s="63">
        <v>0</v>
      </c>
      <c r="P106" s="63">
        <f t="shared" si="16"/>
        <v>18.12</v>
      </c>
      <c r="Q106" s="64">
        <f t="shared" si="17"/>
        <v>3.12</v>
      </c>
      <c r="R106" s="111">
        <v>1.56</v>
      </c>
      <c r="S106" s="111">
        <v>1.56</v>
      </c>
      <c r="T106" s="64">
        <f t="shared" si="18"/>
        <v>15</v>
      </c>
      <c r="U106" s="112">
        <v>8</v>
      </c>
      <c r="V106" s="112">
        <v>1</v>
      </c>
      <c r="W106" s="112">
        <v>1</v>
      </c>
      <c r="X106" s="112">
        <v>5</v>
      </c>
      <c r="Y106" s="63">
        <f t="shared" si="11"/>
        <v>24.514000000000067</v>
      </c>
    </row>
    <row r="107" spans="1:30" x14ac:dyDescent="0.25">
      <c r="A107" s="61">
        <v>2017</v>
      </c>
      <c r="B107" s="61">
        <v>2017</v>
      </c>
      <c r="C107" s="120">
        <v>42979</v>
      </c>
      <c r="D107" s="63">
        <f t="shared" si="19"/>
        <v>24.514000000000067</v>
      </c>
      <c r="E107" s="63">
        <f t="shared" si="10"/>
        <v>0</v>
      </c>
      <c r="F107" s="64"/>
      <c r="H107" s="64">
        <f t="shared" si="12"/>
        <v>17.37</v>
      </c>
      <c r="I107" s="110">
        <v>14.25</v>
      </c>
      <c r="J107" s="111">
        <v>3.12</v>
      </c>
      <c r="K107" s="63">
        <f t="shared" si="13"/>
        <v>0.9</v>
      </c>
      <c r="L107" s="64">
        <f t="shared" si="14"/>
        <v>0.9</v>
      </c>
      <c r="M107" s="117">
        <v>0.9</v>
      </c>
      <c r="N107" s="64">
        <f t="shared" si="15"/>
        <v>0</v>
      </c>
      <c r="O107" s="63">
        <v>0</v>
      </c>
      <c r="P107" s="63">
        <f t="shared" si="16"/>
        <v>18.12</v>
      </c>
      <c r="Q107" s="64">
        <f t="shared" si="17"/>
        <v>3.12</v>
      </c>
      <c r="R107" s="111">
        <v>1.56</v>
      </c>
      <c r="S107" s="111">
        <v>1.56</v>
      </c>
      <c r="T107" s="64">
        <f t="shared" si="18"/>
        <v>15</v>
      </c>
      <c r="U107" s="112">
        <v>8</v>
      </c>
      <c r="V107" s="112">
        <v>1</v>
      </c>
      <c r="W107" s="112">
        <v>1</v>
      </c>
      <c r="X107" s="112">
        <v>5</v>
      </c>
      <c r="Y107" s="63">
        <f t="shared" si="11"/>
        <v>24.364000000000068</v>
      </c>
    </row>
    <row r="108" spans="1:30" x14ac:dyDescent="0.25">
      <c r="A108" s="61">
        <v>2017</v>
      </c>
      <c r="B108" s="61">
        <v>2017</v>
      </c>
      <c r="C108" s="120">
        <v>43009</v>
      </c>
      <c r="D108" s="63">
        <f t="shared" si="19"/>
        <v>24.364000000000068</v>
      </c>
      <c r="E108" s="63">
        <f t="shared" si="10"/>
        <v>0</v>
      </c>
      <c r="F108" s="64"/>
      <c r="G108" s="64"/>
      <c r="H108" s="64">
        <f t="shared" si="12"/>
        <v>17.37</v>
      </c>
      <c r="I108" s="110">
        <v>14.25</v>
      </c>
      <c r="J108" s="111">
        <v>3.12</v>
      </c>
      <c r="K108" s="63">
        <f t="shared" si="13"/>
        <v>0.9</v>
      </c>
      <c r="L108" s="64">
        <f t="shared" si="14"/>
        <v>0.9</v>
      </c>
      <c r="M108" s="117">
        <v>0.9</v>
      </c>
      <c r="N108" s="64">
        <f t="shared" si="15"/>
        <v>0</v>
      </c>
      <c r="O108" s="63">
        <v>0</v>
      </c>
      <c r="P108" s="63">
        <f t="shared" si="16"/>
        <v>18.12</v>
      </c>
      <c r="Q108" s="64">
        <f t="shared" si="17"/>
        <v>3.12</v>
      </c>
      <c r="R108" s="111">
        <v>1.56</v>
      </c>
      <c r="S108" s="111">
        <v>1.56</v>
      </c>
      <c r="T108" s="64">
        <f t="shared" si="18"/>
        <v>15</v>
      </c>
      <c r="U108" s="112">
        <v>8</v>
      </c>
      <c r="V108" s="112">
        <v>1</v>
      </c>
      <c r="W108" s="112">
        <v>1</v>
      </c>
      <c r="X108" s="112">
        <v>5</v>
      </c>
      <c r="Y108" s="63">
        <f t="shared" si="11"/>
        <v>24.21400000000007</v>
      </c>
    </row>
    <row r="109" spans="1:30" x14ac:dyDescent="0.25">
      <c r="A109" s="61">
        <v>2017</v>
      </c>
      <c r="B109" s="61">
        <v>2017</v>
      </c>
      <c r="C109" s="120">
        <v>43040</v>
      </c>
      <c r="D109" s="63">
        <f t="shared" si="19"/>
        <v>24.21400000000007</v>
      </c>
      <c r="E109" s="63">
        <f t="shared" si="10"/>
        <v>0</v>
      </c>
      <c r="F109" s="64"/>
      <c r="G109" s="64"/>
      <c r="H109" s="64">
        <f t="shared" si="12"/>
        <v>17.37</v>
      </c>
      <c r="I109" s="110">
        <v>14.25</v>
      </c>
      <c r="J109" s="111">
        <v>3.12</v>
      </c>
      <c r="K109" s="63">
        <f t="shared" si="13"/>
        <v>0.9</v>
      </c>
      <c r="L109" s="64">
        <f t="shared" si="14"/>
        <v>0.9</v>
      </c>
      <c r="M109" s="117">
        <v>0.9</v>
      </c>
      <c r="N109" s="64">
        <f t="shared" si="15"/>
        <v>0</v>
      </c>
      <c r="O109" s="63">
        <v>0</v>
      </c>
      <c r="P109" s="63">
        <f t="shared" si="16"/>
        <v>18.12</v>
      </c>
      <c r="Q109" s="64">
        <f t="shared" si="17"/>
        <v>3.12</v>
      </c>
      <c r="R109" s="111">
        <v>1.56</v>
      </c>
      <c r="S109" s="111">
        <v>1.56</v>
      </c>
      <c r="T109" s="64">
        <f t="shared" si="18"/>
        <v>15</v>
      </c>
      <c r="U109" s="112">
        <v>8</v>
      </c>
      <c r="V109" s="112">
        <v>1</v>
      </c>
      <c r="W109" s="112">
        <v>1</v>
      </c>
      <c r="X109" s="112">
        <v>5</v>
      </c>
      <c r="Y109" s="63">
        <f t="shared" si="11"/>
        <v>24.064000000000071</v>
      </c>
    </row>
    <row r="110" spans="1:30" x14ac:dyDescent="0.25">
      <c r="A110" s="67">
        <v>2017</v>
      </c>
      <c r="B110" s="67">
        <v>2017</v>
      </c>
      <c r="C110" s="121">
        <v>43070</v>
      </c>
      <c r="D110" s="63">
        <f t="shared" si="19"/>
        <v>24.064000000000071</v>
      </c>
      <c r="E110" s="63">
        <f t="shared" si="10"/>
        <v>0</v>
      </c>
      <c r="F110" s="64"/>
      <c r="G110" s="64"/>
      <c r="H110" s="64">
        <f t="shared" si="12"/>
        <v>17.37</v>
      </c>
      <c r="I110" s="110">
        <v>14.25</v>
      </c>
      <c r="J110" s="111">
        <v>3.12</v>
      </c>
      <c r="K110" s="63">
        <f t="shared" si="13"/>
        <v>0.9</v>
      </c>
      <c r="L110" s="64">
        <f t="shared" si="14"/>
        <v>0.9</v>
      </c>
      <c r="M110" s="117">
        <v>0.9</v>
      </c>
      <c r="N110" s="64">
        <f t="shared" si="15"/>
        <v>0</v>
      </c>
      <c r="O110" s="63">
        <v>0</v>
      </c>
      <c r="P110" s="63">
        <f t="shared" si="16"/>
        <v>18.12</v>
      </c>
      <c r="Q110" s="64">
        <f t="shared" si="17"/>
        <v>3.12</v>
      </c>
      <c r="R110" s="111">
        <v>1.56</v>
      </c>
      <c r="S110" s="111">
        <v>1.56</v>
      </c>
      <c r="T110" s="64">
        <f t="shared" si="18"/>
        <v>15</v>
      </c>
      <c r="U110" s="112">
        <v>8</v>
      </c>
      <c r="V110" s="112">
        <v>1</v>
      </c>
      <c r="W110" s="112">
        <v>1</v>
      </c>
      <c r="X110" s="112">
        <v>5</v>
      </c>
      <c r="Y110" s="63">
        <f t="shared" si="11"/>
        <v>23.914000000000073</v>
      </c>
    </row>
    <row r="111" spans="1:30" s="77" customFormat="1" x14ac:dyDescent="0.25">
      <c r="A111" s="61">
        <v>2018</v>
      </c>
      <c r="B111" s="61">
        <v>2018</v>
      </c>
      <c r="C111" s="120">
        <v>43101</v>
      </c>
      <c r="D111" s="74">
        <f t="shared" si="19"/>
        <v>23.914000000000073</v>
      </c>
      <c r="E111" s="74">
        <f t="shared" si="10"/>
        <v>0</v>
      </c>
      <c r="F111" s="75"/>
      <c r="G111" s="75"/>
      <c r="H111" s="75">
        <f t="shared" si="12"/>
        <v>17.93</v>
      </c>
      <c r="I111" s="110">
        <v>14.7</v>
      </c>
      <c r="J111" s="111">
        <v>3.23</v>
      </c>
      <c r="K111" s="63">
        <f t="shared" si="13"/>
        <v>0.58299999999999996</v>
      </c>
      <c r="L111" s="75">
        <f t="shared" si="14"/>
        <v>0.58299999999999996</v>
      </c>
      <c r="M111" s="117">
        <v>0.58299999999999996</v>
      </c>
      <c r="N111" s="75">
        <f t="shared" si="15"/>
        <v>0</v>
      </c>
      <c r="O111" s="63">
        <v>0</v>
      </c>
      <c r="P111" s="63">
        <f t="shared" si="16"/>
        <v>18.73</v>
      </c>
      <c r="Q111" s="75">
        <f t="shared" si="17"/>
        <v>3.23</v>
      </c>
      <c r="R111" s="111">
        <v>1.615</v>
      </c>
      <c r="S111" s="111">
        <v>1.615</v>
      </c>
      <c r="T111" s="64">
        <f t="shared" si="18"/>
        <v>15.500000000000002</v>
      </c>
      <c r="U111" s="112">
        <v>8.4</v>
      </c>
      <c r="V111" s="112">
        <v>1.05</v>
      </c>
      <c r="W111" s="112">
        <v>1.05</v>
      </c>
      <c r="X111" s="112">
        <v>5</v>
      </c>
      <c r="Y111" s="74">
        <f t="shared" si="11"/>
        <v>24.131000000000071</v>
      </c>
      <c r="Z111" s="76"/>
      <c r="AA111" s="76"/>
      <c r="AB111" s="76"/>
    </row>
    <row r="112" spans="1:30" x14ac:dyDescent="0.25">
      <c r="A112" s="61">
        <v>2018</v>
      </c>
      <c r="B112" s="61">
        <v>2018</v>
      </c>
      <c r="C112" s="120">
        <v>43132</v>
      </c>
      <c r="D112" s="63">
        <f t="shared" si="19"/>
        <v>24.131000000000071</v>
      </c>
      <c r="E112" s="63">
        <f t="shared" si="10"/>
        <v>0</v>
      </c>
      <c r="F112" s="64"/>
      <c r="G112" s="64"/>
      <c r="H112" s="64">
        <f t="shared" si="12"/>
        <v>17.93</v>
      </c>
      <c r="I112" s="110">
        <v>14.7</v>
      </c>
      <c r="J112" s="111">
        <v>3.23</v>
      </c>
      <c r="K112" s="63">
        <f t="shared" si="13"/>
        <v>0.58299999999999996</v>
      </c>
      <c r="L112" s="64">
        <f t="shared" si="14"/>
        <v>0.58299999999999996</v>
      </c>
      <c r="M112" s="117">
        <v>0.58299999999999996</v>
      </c>
      <c r="N112" s="64">
        <f t="shared" si="15"/>
        <v>0</v>
      </c>
      <c r="O112" s="63">
        <v>0</v>
      </c>
      <c r="P112" s="63">
        <f t="shared" si="16"/>
        <v>18.73</v>
      </c>
      <c r="Q112" s="64">
        <f t="shared" si="17"/>
        <v>3.23</v>
      </c>
      <c r="R112" s="111">
        <v>1.615</v>
      </c>
      <c r="S112" s="111">
        <v>1.615</v>
      </c>
      <c r="T112" s="64">
        <f t="shared" si="18"/>
        <v>15.500000000000002</v>
      </c>
      <c r="U112" s="112">
        <v>8.4</v>
      </c>
      <c r="V112" s="112">
        <v>1.05</v>
      </c>
      <c r="W112" s="112">
        <v>1.05</v>
      </c>
      <c r="X112" s="112">
        <v>5</v>
      </c>
      <c r="Y112" s="63">
        <f t="shared" si="11"/>
        <v>24.34800000000007</v>
      </c>
      <c r="AA112" s="65">
        <v>4</v>
      </c>
    </row>
    <row r="113" spans="1:30" x14ac:dyDescent="0.25">
      <c r="A113" s="61">
        <v>2018</v>
      </c>
      <c r="B113" s="61">
        <v>2018</v>
      </c>
      <c r="C113" s="120">
        <v>43160</v>
      </c>
      <c r="D113" s="63">
        <f t="shared" si="19"/>
        <v>24.34800000000007</v>
      </c>
      <c r="E113" s="63">
        <f t="shared" si="10"/>
        <v>0</v>
      </c>
      <c r="F113" s="64"/>
      <c r="G113" s="64"/>
      <c r="H113" s="64">
        <f t="shared" si="12"/>
        <v>17.93</v>
      </c>
      <c r="I113" s="110">
        <v>14.7</v>
      </c>
      <c r="J113" s="111">
        <v>3.23</v>
      </c>
      <c r="K113" s="63">
        <f t="shared" si="13"/>
        <v>0.58299999999999996</v>
      </c>
      <c r="L113" s="64">
        <f t="shared" si="14"/>
        <v>0.58299999999999996</v>
      </c>
      <c r="M113" s="117">
        <v>0.58299999999999996</v>
      </c>
      <c r="N113" s="64">
        <f t="shared" si="15"/>
        <v>0</v>
      </c>
      <c r="O113" s="63">
        <v>0</v>
      </c>
      <c r="P113" s="63">
        <f t="shared" si="16"/>
        <v>18.73</v>
      </c>
      <c r="Q113" s="64">
        <f t="shared" si="17"/>
        <v>3.23</v>
      </c>
      <c r="R113" s="111">
        <v>1.615</v>
      </c>
      <c r="S113" s="111">
        <v>1.615</v>
      </c>
      <c r="T113" s="64">
        <f t="shared" si="18"/>
        <v>15.500000000000002</v>
      </c>
      <c r="U113" s="112">
        <v>8.4</v>
      </c>
      <c r="V113" s="112">
        <v>1.05</v>
      </c>
      <c r="W113" s="112">
        <v>1.05</v>
      </c>
      <c r="X113" s="112">
        <v>5</v>
      </c>
      <c r="Y113" s="63">
        <f t="shared" si="11"/>
        <v>24.565000000000069</v>
      </c>
      <c r="AA113" s="65">
        <v>4</v>
      </c>
    </row>
    <row r="114" spans="1:30" x14ac:dyDescent="0.25">
      <c r="A114" s="61">
        <v>2018</v>
      </c>
      <c r="B114" s="61">
        <v>2018</v>
      </c>
      <c r="C114" s="120">
        <v>43191</v>
      </c>
      <c r="D114" s="63">
        <f t="shared" si="19"/>
        <v>24.565000000000069</v>
      </c>
      <c r="E114" s="63">
        <f t="shared" si="10"/>
        <v>0</v>
      </c>
      <c r="F114" s="64"/>
      <c r="G114" s="64"/>
      <c r="H114" s="64">
        <f t="shared" si="12"/>
        <v>17.93</v>
      </c>
      <c r="I114" s="110">
        <v>14.7</v>
      </c>
      <c r="J114" s="111">
        <v>3.23</v>
      </c>
      <c r="K114" s="63">
        <f t="shared" si="13"/>
        <v>0.58299999999999996</v>
      </c>
      <c r="L114" s="64">
        <f t="shared" si="14"/>
        <v>0.58299999999999996</v>
      </c>
      <c r="M114" s="117">
        <v>0.58299999999999996</v>
      </c>
      <c r="N114" s="64">
        <f t="shared" si="15"/>
        <v>0</v>
      </c>
      <c r="O114" s="63">
        <v>0</v>
      </c>
      <c r="P114" s="63">
        <f t="shared" si="16"/>
        <v>18.73</v>
      </c>
      <c r="Q114" s="64">
        <f t="shared" si="17"/>
        <v>3.23</v>
      </c>
      <c r="R114" s="111">
        <v>1.615</v>
      </c>
      <c r="S114" s="111">
        <v>1.615</v>
      </c>
      <c r="T114" s="64">
        <f t="shared" si="18"/>
        <v>15.500000000000002</v>
      </c>
      <c r="U114" s="112">
        <v>8.4</v>
      </c>
      <c r="V114" s="112">
        <v>1.05</v>
      </c>
      <c r="W114" s="112">
        <v>1.05</v>
      </c>
      <c r="X114" s="112">
        <v>5</v>
      </c>
      <c r="Y114" s="63">
        <f t="shared" si="11"/>
        <v>24.782000000000068</v>
      </c>
      <c r="AA114" s="65">
        <v>4</v>
      </c>
    </row>
    <row r="115" spans="1:30" x14ac:dyDescent="0.25">
      <c r="A115" s="61">
        <v>2018</v>
      </c>
      <c r="B115" s="61">
        <v>2018</v>
      </c>
      <c r="C115" s="120">
        <v>43221</v>
      </c>
      <c r="D115" s="63">
        <f t="shared" si="19"/>
        <v>24.782000000000068</v>
      </c>
      <c r="E115" s="63">
        <f t="shared" si="10"/>
        <v>0</v>
      </c>
      <c r="F115" s="64"/>
      <c r="G115" s="64"/>
      <c r="H115" s="64">
        <f t="shared" si="12"/>
        <v>17.93</v>
      </c>
      <c r="I115" s="110">
        <v>14.7</v>
      </c>
      <c r="J115" s="111">
        <v>3.23</v>
      </c>
      <c r="K115" s="63">
        <f t="shared" si="13"/>
        <v>0.58299999999999996</v>
      </c>
      <c r="L115" s="64">
        <f t="shared" si="14"/>
        <v>0.58299999999999996</v>
      </c>
      <c r="M115" s="117">
        <v>0.58299999999999996</v>
      </c>
      <c r="N115" s="64">
        <f t="shared" si="15"/>
        <v>0</v>
      </c>
      <c r="O115" s="63">
        <v>0</v>
      </c>
      <c r="P115" s="63">
        <f t="shared" si="16"/>
        <v>18.73</v>
      </c>
      <c r="Q115" s="64">
        <f t="shared" si="17"/>
        <v>3.23</v>
      </c>
      <c r="R115" s="111">
        <v>1.615</v>
      </c>
      <c r="S115" s="111">
        <v>1.615</v>
      </c>
      <c r="T115" s="64">
        <f t="shared" si="18"/>
        <v>15.500000000000002</v>
      </c>
      <c r="U115" s="112">
        <v>8.4</v>
      </c>
      <c r="V115" s="112">
        <v>1.05</v>
      </c>
      <c r="W115" s="112">
        <v>1.05</v>
      </c>
      <c r="X115" s="112">
        <v>5</v>
      </c>
      <c r="Y115" s="63">
        <f t="shared" si="11"/>
        <v>24.999000000000066</v>
      </c>
      <c r="AA115" s="65">
        <v>4</v>
      </c>
    </row>
    <row r="116" spans="1:30" x14ac:dyDescent="0.25">
      <c r="A116" s="61">
        <v>2018</v>
      </c>
      <c r="B116" s="61">
        <v>2018</v>
      </c>
      <c r="C116" s="120">
        <v>43252</v>
      </c>
      <c r="D116" s="63">
        <f t="shared" si="19"/>
        <v>24.999000000000066</v>
      </c>
      <c r="E116" s="63">
        <f t="shared" si="10"/>
        <v>0</v>
      </c>
      <c r="F116" s="64"/>
      <c r="G116" s="64"/>
      <c r="H116" s="64">
        <f t="shared" si="12"/>
        <v>17.93</v>
      </c>
      <c r="I116" s="110">
        <v>14.7</v>
      </c>
      <c r="J116" s="111">
        <v>3.23</v>
      </c>
      <c r="K116" s="63">
        <f t="shared" si="13"/>
        <v>0.58299999999999996</v>
      </c>
      <c r="L116" s="64">
        <f t="shared" si="14"/>
        <v>0.58299999999999996</v>
      </c>
      <c r="M116" s="117">
        <v>0.58299999999999996</v>
      </c>
      <c r="N116" s="64">
        <f t="shared" si="15"/>
        <v>0</v>
      </c>
      <c r="O116" s="63">
        <v>0</v>
      </c>
      <c r="P116" s="63">
        <f t="shared" si="16"/>
        <v>13.730000000000002</v>
      </c>
      <c r="Q116" s="64">
        <f t="shared" si="17"/>
        <v>3.23</v>
      </c>
      <c r="R116" s="111">
        <v>1.615</v>
      </c>
      <c r="S116" s="111">
        <v>1.615</v>
      </c>
      <c r="T116" s="64">
        <f t="shared" si="18"/>
        <v>10.500000000000002</v>
      </c>
      <c r="U116" s="112">
        <v>8.4</v>
      </c>
      <c r="V116" s="112">
        <v>1.05</v>
      </c>
      <c r="W116" s="112">
        <v>1.05</v>
      </c>
      <c r="X116" s="112">
        <v>0</v>
      </c>
      <c r="Y116" s="63">
        <f t="shared" si="11"/>
        <v>20.216000000000069</v>
      </c>
      <c r="AA116" s="65">
        <v>4</v>
      </c>
    </row>
    <row r="117" spans="1:30" x14ac:dyDescent="0.25">
      <c r="A117" s="61">
        <v>2018</v>
      </c>
      <c r="B117" s="61">
        <v>2018</v>
      </c>
      <c r="C117" s="120">
        <v>43282</v>
      </c>
      <c r="D117" s="63">
        <f t="shared" si="19"/>
        <v>20.216000000000069</v>
      </c>
      <c r="E117" s="63">
        <f t="shared" si="10"/>
        <v>0</v>
      </c>
      <c r="F117" s="64"/>
      <c r="G117" s="64"/>
      <c r="H117" s="64">
        <f t="shared" si="12"/>
        <v>17.93</v>
      </c>
      <c r="I117" s="110">
        <v>14.7</v>
      </c>
      <c r="J117" s="111">
        <v>3.23</v>
      </c>
      <c r="K117" s="63">
        <f t="shared" si="13"/>
        <v>0.58299999999999996</v>
      </c>
      <c r="L117" s="64">
        <f t="shared" si="14"/>
        <v>0.58299999999999996</v>
      </c>
      <c r="M117" s="117">
        <v>0.58299999999999996</v>
      </c>
      <c r="N117" s="64">
        <f t="shared" si="15"/>
        <v>0</v>
      </c>
      <c r="O117" s="63">
        <v>0</v>
      </c>
      <c r="P117" s="63">
        <f t="shared" si="16"/>
        <v>17.115000000000002</v>
      </c>
      <c r="Q117" s="64">
        <f t="shared" si="17"/>
        <v>1.615</v>
      </c>
      <c r="R117" s="111">
        <v>1.615</v>
      </c>
      <c r="S117" s="111">
        <v>0</v>
      </c>
      <c r="T117" s="64">
        <f t="shared" si="18"/>
        <v>15.500000000000002</v>
      </c>
      <c r="U117" s="112">
        <v>8.4</v>
      </c>
      <c r="V117" s="112">
        <v>1.05</v>
      </c>
      <c r="W117" s="112">
        <v>1.05</v>
      </c>
      <c r="X117" s="112">
        <v>5</v>
      </c>
      <c r="Y117" s="63">
        <f t="shared" si="11"/>
        <v>18.818000000000072</v>
      </c>
      <c r="AA117" s="65">
        <v>4</v>
      </c>
    </row>
    <row r="118" spans="1:30" x14ac:dyDescent="0.25">
      <c r="A118" s="61">
        <v>2018</v>
      </c>
      <c r="B118" s="61">
        <v>2018</v>
      </c>
      <c r="C118" s="120">
        <v>43313</v>
      </c>
      <c r="D118" s="63">
        <f t="shared" si="19"/>
        <v>18.818000000000072</v>
      </c>
      <c r="E118" s="63">
        <f t="shared" si="10"/>
        <v>0</v>
      </c>
      <c r="F118" s="64"/>
      <c r="G118" s="64"/>
      <c r="H118" s="64">
        <f t="shared" si="12"/>
        <v>17.93</v>
      </c>
      <c r="I118" s="110">
        <v>14.7</v>
      </c>
      <c r="J118" s="111">
        <v>3.23</v>
      </c>
      <c r="K118" s="63">
        <f t="shared" si="13"/>
        <v>0.58299999999999996</v>
      </c>
      <c r="L118" s="64">
        <f t="shared" si="14"/>
        <v>0.58299999999999996</v>
      </c>
      <c r="M118" s="117">
        <v>0.58299999999999996</v>
      </c>
      <c r="N118" s="64">
        <f t="shared" si="15"/>
        <v>0</v>
      </c>
      <c r="O118" s="63">
        <v>0</v>
      </c>
      <c r="P118" s="63">
        <f t="shared" si="16"/>
        <v>18.73</v>
      </c>
      <c r="Q118" s="64">
        <f t="shared" si="17"/>
        <v>3.23</v>
      </c>
      <c r="R118" s="111">
        <v>1.615</v>
      </c>
      <c r="S118" s="111">
        <v>1.615</v>
      </c>
      <c r="T118" s="64">
        <f t="shared" si="18"/>
        <v>15.500000000000002</v>
      </c>
      <c r="U118" s="112">
        <v>8.4</v>
      </c>
      <c r="V118" s="112">
        <v>1.05</v>
      </c>
      <c r="W118" s="112">
        <v>1.05</v>
      </c>
      <c r="X118" s="112">
        <v>5</v>
      </c>
      <c r="Y118" s="63">
        <f t="shared" si="11"/>
        <v>19.035000000000075</v>
      </c>
      <c r="AA118" s="65">
        <v>4</v>
      </c>
    </row>
    <row r="119" spans="1:30" x14ac:dyDescent="0.25">
      <c r="A119" s="61">
        <v>2018</v>
      </c>
      <c r="B119" s="61">
        <v>2018</v>
      </c>
      <c r="C119" s="120">
        <v>43344</v>
      </c>
      <c r="D119" s="63">
        <f t="shared" si="19"/>
        <v>19.035000000000075</v>
      </c>
      <c r="E119" s="63">
        <f t="shared" si="10"/>
        <v>0</v>
      </c>
      <c r="F119" s="64"/>
      <c r="G119" s="64"/>
      <c r="H119" s="64">
        <f t="shared" si="12"/>
        <v>17.93</v>
      </c>
      <c r="I119" s="110">
        <v>14.7</v>
      </c>
      <c r="J119" s="111">
        <v>3.23</v>
      </c>
      <c r="K119" s="63">
        <f t="shared" si="13"/>
        <v>0.58299999999999996</v>
      </c>
      <c r="L119" s="64">
        <f t="shared" si="14"/>
        <v>0.58299999999999996</v>
      </c>
      <c r="M119" s="117">
        <v>0.58299999999999996</v>
      </c>
      <c r="N119" s="64">
        <f t="shared" si="15"/>
        <v>0</v>
      </c>
      <c r="O119" s="63">
        <v>0</v>
      </c>
      <c r="P119" s="63">
        <f t="shared" si="16"/>
        <v>18.73</v>
      </c>
      <c r="Q119" s="64">
        <f t="shared" si="17"/>
        <v>3.23</v>
      </c>
      <c r="R119" s="111">
        <v>1.615</v>
      </c>
      <c r="S119" s="111">
        <v>1.615</v>
      </c>
      <c r="T119" s="64">
        <f t="shared" si="18"/>
        <v>15.500000000000002</v>
      </c>
      <c r="U119" s="112">
        <v>8.4</v>
      </c>
      <c r="V119" s="112">
        <v>1.05</v>
      </c>
      <c r="W119" s="112">
        <v>1.05</v>
      </c>
      <c r="X119" s="112">
        <v>5</v>
      </c>
      <c r="Y119" s="63">
        <f t="shared" si="11"/>
        <v>19.252000000000077</v>
      </c>
      <c r="AA119" s="65">
        <v>4</v>
      </c>
    </row>
    <row r="120" spans="1:30" x14ac:dyDescent="0.25">
      <c r="A120" s="61">
        <v>2018</v>
      </c>
      <c r="B120" s="61">
        <v>2018</v>
      </c>
      <c r="C120" s="120">
        <v>43374</v>
      </c>
      <c r="D120" s="63">
        <f t="shared" si="19"/>
        <v>19.252000000000077</v>
      </c>
      <c r="E120" s="63">
        <f t="shared" si="10"/>
        <v>0</v>
      </c>
      <c r="F120" s="64"/>
      <c r="H120" s="64">
        <f t="shared" si="12"/>
        <v>17.93</v>
      </c>
      <c r="I120" s="110">
        <v>14.7</v>
      </c>
      <c r="J120" s="111">
        <v>3.23</v>
      </c>
      <c r="K120" s="63">
        <f t="shared" si="13"/>
        <v>0.58299999999999996</v>
      </c>
      <c r="L120" s="64">
        <f t="shared" si="14"/>
        <v>0.58299999999999996</v>
      </c>
      <c r="M120" s="117">
        <v>0.58299999999999996</v>
      </c>
      <c r="N120" s="64">
        <f t="shared" si="15"/>
        <v>0</v>
      </c>
      <c r="O120" s="63">
        <v>0</v>
      </c>
      <c r="P120" s="63">
        <f t="shared" si="16"/>
        <v>18.73</v>
      </c>
      <c r="Q120" s="64">
        <f t="shared" si="17"/>
        <v>3.23</v>
      </c>
      <c r="R120" s="111">
        <v>1.615</v>
      </c>
      <c r="S120" s="111">
        <v>1.615</v>
      </c>
      <c r="T120" s="64">
        <f t="shared" si="18"/>
        <v>15.500000000000002</v>
      </c>
      <c r="U120" s="112">
        <v>8.4</v>
      </c>
      <c r="V120" s="112">
        <v>1.05</v>
      </c>
      <c r="W120" s="112">
        <v>1.05</v>
      </c>
      <c r="X120" s="112">
        <v>5</v>
      </c>
      <c r="Y120" s="63">
        <f t="shared" si="11"/>
        <v>19.469000000000079</v>
      </c>
      <c r="AA120" s="65">
        <v>4</v>
      </c>
    </row>
    <row r="121" spans="1:30" x14ac:dyDescent="0.25">
      <c r="A121" s="61">
        <v>2018</v>
      </c>
      <c r="B121" s="61">
        <v>2018</v>
      </c>
      <c r="C121" s="120">
        <v>43405</v>
      </c>
      <c r="D121" s="63">
        <f t="shared" si="19"/>
        <v>19.469000000000079</v>
      </c>
      <c r="E121" s="63">
        <f t="shared" si="10"/>
        <v>0</v>
      </c>
      <c r="F121" s="64"/>
      <c r="H121" s="64">
        <f t="shared" si="12"/>
        <v>17.93</v>
      </c>
      <c r="I121" s="110">
        <v>14.7</v>
      </c>
      <c r="J121" s="111">
        <v>3.23</v>
      </c>
      <c r="K121" s="63">
        <f t="shared" si="13"/>
        <v>0.58299999999999996</v>
      </c>
      <c r="L121" s="64">
        <f t="shared" si="14"/>
        <v>0.58299999999999996</v>
      </c>
      <c r="M121" s="117">
        <v>0.58299999999999996</v>
      </c>
      <c r="N121" s="64">
        <f t="shared" si="15"/>
        <v>0</v>
      </c>
      <c r="O121" s="63">
        <v>0</v>
      </c>
      <c r="P121" s="63">
        <f t="shared" si="16"/>
        <v>18.73</v>
      </c>
      <c r="Q121" s="64">
        <f t="shared" si="17"/>
        <v>3.23</v>
      </c>
      <c r="R121" s="111">
        <v>1.615</v>
      </c>
      <c r="S121" s="111">
        <v>1.615</v>
      </c>
      <c r="T121" s="64">
        <f t="shared" si="18"/>
        <v>15.500000000000002</v>
      </c>
      <c r="U121" s="112">
        <v>8.4</v>
      </c>
      <c r="V121" s="112">
        <v>1.05</v>
      </c>
      <c r="W121" s="112">
        <v>1.05</v>
      </c>
      <c r="X121" s="112">
        <v>5</v>
      </c>
      <c r="Y121" s="63">
        <f t="shared" si="11"/>
        <v>19.686000000000082</v>
      </c>
      <c r="AA121" s="65">
        <v>4</v>
      </c>
    </row>
    <row r="122" spans="1:30" s="71" customFormat="1" x14ac:dyDescent="0.25">
      <c r="A122" s="67">
        <v>2018</v>
      </c>
      <c r="B122" s="67">
        <v>2018</v>
      </c>
      <c r="C122" s="121">
        <v>43435</v>
      </c>
      <c r="D122" s="69">
        <f t="shared" si="19"/>
        <v>19.686000000000082</v>
      </c>
      <c r="E122" s="69">
        <f t="shared" si="10"/>
        <v>0</v>
      </c>
      <c r="F122" s="70"/>
      <c r="G122" s="69"/>
      <c r="H122" s="70">
        <f t="shared" si="12"/>
        <v>17.93</v>
      </c>
      <c r="I122" s="110">
        <v>14.7</v>
      </c>
      <c r="J122" s="111">
        <v>3.23</v>
      </c>
      <c r="K122" s="63">
        <f t="shared" si="13"/>
        <v>0.58299999999999996</v>
      </c>
      <c r="L122" s="64">
        <f t="shared" si="14"/>
        <v>0.58299999999999996</v>
      </c>
      <c r="M122" s="117">
        <v>0.58299999999999996</v>
      </c>
      <c r="N122" s="70">
        <f t="shared" si="15"/>
        <v>0</v>
      </c>
      <c r="O122" s="63">
        <v>0</v>
      </c>
      <c r="P122" s="63">
        <f t="shared" si="16"/>
        <v>18.78</v>
      </c>
      <c r="Q122" s="64">
        <f t="shared" si="17"/>
        <v>3.23</v>
      </c>
      <c r="R122" s="111">
        <v>1.615</v>
      </c>
      <c r="S122" s="111">
        <v>1.615</v>
      </c>
      <c r="T122" s="64">
        <f t="shared" si="18"/>
        <v>15.55</v>
      </c>
      <c r="U122" s="112">
        <v>8.4</v>
      </c>
      <c r="V122" s="112">
        <v>1.05</v>
      </c>
      <c r="W122" s="112">
        <v>1.1000000000000001</v>
      </c>
      <c r="X122" s="112">
        <v>5</v>
      </c>
      <c r="Y122" s="69">
        <f t="shared" si="11"/>
        <v>19.953000000000085</v>
      </c>
      <c r="Z122" s="65"/>
      <c r="AA122" s="65">
        <v>4</v>
      </c>
      <c r="AB122" s="65"/>
      <c r="AD122" s="66"/>
    </row>
    <row r="123" spans="1:30" x14ac:dyDescent="0.25">
      <c r="A123" s="61">
        <v>2019</v>
      </c>
      <c r="B123" s="61">
        <v>2019</v>
      </c>
      <c r="C123" s="120">
        <v>43466</v>
      </c>
      <c r="D123" s="63">
        <f t="shared" si="19"/>
        <v>19.953000000000085</v>
      </c>
      <c r="E123" s="63">
        <f t="shared" si="10"/>
        <v>0</v>
      </c>
      <c r="F123" s="64"/>
      <c r="H123" s="64">
        <f t="shared" si="12"/>
        <v>18.718299999999999</v>
      </c>
      <c r="I123" s="110">
        <v>15.208299999999999</v>
      </c>
      <c r="J123" s="111">
        <v>3.51</v>
      </c>
      <c r="K123" s="63">
        <f t="shared" si="13"/>
        <v>0.2</v>
      </c>
      <c r="L123" s="64">
        <f t="shared" si="14"/>
        <v>0.2</v>
      </c>
      <c r="M123" s="117">
        <v>0.2</v>
      </c>
      <c r="N123" s="64">
        <f t="shared" si="15"/>
        <v>0</v>
      </c>
      <c r="O123" s="63">
        <v>0</v>
      </c>
      <c r="P123" s="63">
        <f t="shared" si="16"/>
        <v>19.509999999999998</v>
      </c>
      <c r="Q123" s="64">
        <f t="shared" si="17"/>
        <v>3.51</v>
      </c>
      <c r="R123" s="111">
        <v>1.7549999999999999</v>
      </c>
      <c r="S123" s="111">
        <v>1.7549999999999999</v>
      </c>
      <c r="T123" s="64">
        <f t="shared" si="18"/>
        <v>16</v>
      </c>
      <c r="U123" s="112">
        <v>8.8000000000000007</v>
      </c>
      <c r="V123" s="112">
        <v>1.1000000000000001</v>
      </c>
      <c r="W123" s="112">
        <v>1.1000000000000001</v>
      </c>
      <c r="X123" s="112">
        <v>5</v>
      </c>
      <c r="Y123" s="63">
        <f t="shared" si="11"/>
        <v>20.544700000000084</v>
      </c>
      <c r="AA123" s="65">
        <v>4</v>
      </c>
    </row>
    <row r="124" spans="1:30" x14ac:dyDescent="0.25">
      <c r="A124" s="61">
        <v>2019</v>
      </c>
      <c r="B124" s="61">
        <v>2019</v>
      </c>
      <c r="C124" s="120">
        <v>43497</v>
      </c>
      <c r="D124" s="63">
        <f t="shared" si="19"/>
        <v>20.544700000000084</v>
      </c>
      <c r="E124" s="63">
        <f t="shared" si="10"/>
        <v>0</v>
      </c>
      <c r="F124" s="64"/>
      <c r="H124" s="64">
        <f t="shared" si="12"/>
        <v>18.718299999999999</v>
      </c>
      <c r="I124" s="110">
        <v>15.208299999999999</v>
      </c>
      <c r="J124" s="111">
        <v>3.51</v>
      </c>
      <c r="K124" s="63">
        <f t="shared" si="13"/>
        <v>0.2</v>
      </c>
      <c r="L124" s="64">
        <f t="shared" si="14"/>
        <v>0.2</v>
      </c>
      <c r="M124" s="117">
        <v>0.2</v>
      </c>
      <c r="N124" s="64">
        <f t="shared" si="15"/>
        <v>0</v>
      </c>
      <c r="O124" s="63">
        <v>0</v>
      </c>
      <c r="P124" s="63">
        <f t="shared" si="16"/>
        <v>19.509999999999998</v>
      </c>
      <c r="Q124" s="64">
        <f t="shared" si="17"/>
        <v>3.51</v>
      </c>
      <c r="R124" s="111">
        <v>1.7549999999999999</v>
      </c>
      <c r="S124" s="111">
        <v>1.7549999999999999</v>
      </c>
      <c r="T124" s="64">
        <f t="shared" si="18"/>
        <v>16</v>
      </c>
      <c r="U124" s="112">
        <v>8.8000000000000007</v>
      </c>
      <c r="V124" s="112">
        <v>1.1000000000000001</v>
      </c>
      <c r="W124" s="112">
        <v>1.1000000000000001</v>
      </c>
      <c r="X124" s="112">
        <v>5</v>
      </c>
      <c r="Y124" s="63">
        <f t="shared" si="11"/>
        <v>21.136400000000084</v>
      </c>
      <c r="AA124" s="65">
        <v>5</v>
      </c>
    </row>
    <row r="125" spans="1:30" x14ac:dyDescent="0.25">
      <c r="A125" s="61">
        <v>2019</v>
      </c>
      <c r="B125" s="61">
        <v>2019</v>
      </c>
      <c r="C125" s="120">
        <v>43525</v>
      </c>
      <c r="D125" s="63">
        <f t="shared" si="19"/>
        <v>21.136400000000084</v>
      </c>
      <c r="E125" s="63">
        <f t="shared" si="10"/>
        <v>0</v>
      </c>
      <c r="F125" s="64"/>
      <c r="H125" s="64">
        <f t="shared" si="12"/>
        <v>18.718299999999999</v>
      </c>
      <c r="I125" s="110">
        <v>15.208299999999999</v>
      </c>
      <c r="J125" s="111">
        <v>3.51</v>
      </c>
      <c r="K125" s="63">
        <f t="shared" si="13"/>
        <v>0.2</v>
      </c>
      <c r="L125" s="64">
        <f t="shared" si="14"/>
        <v>0.2</v>
      </c>
      <c r="M125" s="117">
        <v>0.2</v>
      </c>
      <c r="N125" s="64">
        <f t="shared" si="15"/>
        <v>0</v>
      </c>
      <c r="O125" s="63">
        <v>0</v>
      </c>
      <c r="P125" s="63">
        <f t="shared" si="16"/>
        <v>19.509999999999998</v>
      </c>
      <c r="Q125" s="64">
        <f t="shared" si="17"/>
        <v>3.51</v>
      </c>
      <c r="R125" s="111">
        <v>1.7549999999999999</v>
      </c>
      <c r="S125" s="111">
        <v>1.7549999999999999</v>
      </c>
      <c r="T125" s="64">
        <f t="shared" si="18"/>
        <v>16</v>
      </c>
      <c r="U125" s="112">
        <v>8.8000000000000007</v>
      </c>
      <c r="V125" s="112">
        <v>1.1000000000000001</v>
      </c>
      <c r="W125" s="112">
        <v>1.1000000000000001</v>
      </c>
      <c r="X125" s="112">
        <v>5</v>
      </c>
      <c r="Y125" s="63">
        <f t="shared" si="11"/>
        <v>21.728100000000083</v>
      </c>
      <c r="AA125" s="65">
        <v>5</v>
      </c>
    </row>
    <row r="126" spans="1:30" x14ac:dyDescent="0.25">
      <c r="A126" s="61">
        <v>2019</v>
      </c>
      <c r="B126" s="61">
        <v>2019</v>
      </c>
      <c r="C126" s="120">
        <v>43556</v>
      </c>
      <c r="D126" s="63">
        <f t="shared" si="19"/>
        <v>21.728100000000083</v>
      </c>
      <c r="E126" s="63">
        <f t="shared" si="10"/>
        <v>0</v>
      </c>
      <c r="F126" s="64"/>
      <c r="H126" s="64">
        <f t="shared" si="12"/>
        <v>18.718299999999999</v>
      </c>
      <c r="I126" s="110">
        <v>15.208299999999999</v>
      </c>
      <c r="J126" s="111">
        <v>3.51</v>
      </c>
      <c r="K126" s="63">
        <f t="shared" si="13"/>
        <v>0.2</v>
      </c>
      <c r="L126" s="64">
        <f t="shared" si="14"/>
        <v>0.2</v>
      </c>
      <c r="M126" s="117">
        <v>0.2</v>
      </c>
      <c r="N126" s="64">
        <f t="shared" si="15"/>
        <v>0</v>
      </c>
      <c r="O126" s="63">
        <v>0</v>
      </c>
      <c r="P126" s="63">
        <f t="shared" si="16"/>
        <v>20.754999999999999</v>
      </c>
      <c r="Q126" s="64">
        <f t="shared" si="17"/>
        <v>4.7549999999999999</v>
      </c>
      <c r="R126" s="111">
        <v>3</v>
      </c>
      <c r="S126" s="111">
        <v>1.7549999999999999</v>
      </c>
      <c r="T126" s="64">
        <f t="shared" si="18"/>
        <v>16</v>
      </c>
      <c r="U126" s="112">
        <v>8.8000000000000007</v>
      </c>
      <c r="V126" s="112">
        <v>1.1000000000000001</v>
      </c>
      <c r="W126" s="112">
        <v>1.1000000000000001</v>
      </c>
      <c r="X126" s="112">
        <v>5</v>
      </c>
      <c r="Y126" s="63">
        <f t="shared" si="11"/>
        <v>23.564800000000083</v>
      </c>
      <c r="AA126" s="65">
        <v>5</v>
      </c>
    </row>
    <row r="127" spans="1:30" x14ac:dyDescent="0.25">
      <c r="A127" s="61">
        <v>2019</v>
      </c>
      <c r="B127" s="61">
        <v>2019</v>
      </c>
      <c r="C127" s="120">
        <v>43586</v>
      </c>
      <c r="D127" s="63">
        <f t="shared" si="19"/>
        <v>23.564800000000083</v>
      </c>
      <c r="E127" s="63">
        <f t="shared" si="10"/>
        <v>0</v>
      </c>
      <c r="F127" s="64"/>
      <c r="H127" s="64">
        <f t="shared" si="12"/>
        <v>18.718299999999999</v>
      </c>
      <c r="I127" s="110">
        <v>15.208299999999999</v>
      </c>
      <c r="J127" s="111">
        <v>3.51</v>
      </c>
      <c r="K127" s="63">
        <f t="shared" si="13"/>
        <v>0.2</v>
      </c>
      <c r="L127" s="64">
        <f t="shared" si="14"/>
        <v>0.2</v>
      </c>
      <c r="M127" s="117">
        <v>0.2</v>
      </c>
      <c r="N127" s="64">
        <f t="shared" si="15"/>
        <v>0</v>
      </c>
      <c r="O127" s="63">
        <v>0</v>
      </c>
      <c r="P127" s="63">
        <f t="shared" si="16"/>
        <v>17.754999999999999</v>
      </c>
      <c r="Q127" s="64">
        <f t="shared" si="17"/>
        <v>1.7549999999999999</v>
      </c>
      <c r="R127" s="111">
        <v>1.7549999999999999</v>
      </c>
      <c r="S127" s="111">
        <v>0</v>
      </c>
      <c r="T127" s="64">
        <f t="shared" si="18"/>
        <v>16</v>
      </c>
      <c r="U127" s="112">
        <v>8.8000000000000007</v>
      </c>
      <c r="V127" s="112">
        <v>1.1000000000000001</v>
      </c>
      <c r="W127" s="112">
        <v>1.1000000000000001</v>
      </c>
      <c r="X127" s="112">
        <v>5</v>
      </c>
      <c r="Y127" s="63">
        <f t="shared" si="11"/>
        <v>22.401500000000084</v>
      </c>
      <c r="AA127" s="65">
        <v>5</v>
      </c>
    </row>
    <row r="128" spans="1:30" x14ac:dyDescent="0.25">
      <c r="A128" s="61">
        <v>2019</v>
      </c>
      <c r="B128" s="61">
        <v>2019</v>
      </c>
      <c r="C128" s="120">
        <v>43617</v>
      </c>
      <c r="D128" s="63">
        <f t="shared" si="19"/>
        <v>22.401500000000084</v>
      </c>
      <c r="E128" s="63">
        <f t="shared" si="10"/>
        <v>0</v>
      </c>
      <c r="F128" s="64"/>
      <c r="H128" s="64">
        <f t="shared" si="12"/>
        <v>18.718299999999999</v>
      </c>
      <c r="I128" s="110">
        <v>15.208299999999999</v>
      </c>
      <c r="J128" s="111">
        <v>3.51</v>
      </c>
      <c r="K128" s="63">
        <f t="shared" si="13"/>
        <v>0.2</v>
      </c>
      <c r="L128" s="64">
        <f t="shared" si="14"/>
        <v>0.2</v>
      </c>
      <c r="M128" s="117">
        <v>0.2</v>
      </c>
      <c r="N128" s="64">
        <f t="shared" si="15"/>
        <v>0</v>
      </c>
      <c r="O128" s="63">
        <v>0</v>
      </c>
      <c r="P128" s="63">
        <f t="shared" si="16"/>
        <v>17.754999999999999</v>
      </c>
      <c r="Q128" s="64">
        <f t="shared" si="17"/>
        <v>1.7549999999999999</v>
      </c>
      <c r="R128" s="111">
        <v>1.7549999999999999</v>
      </c>
      <c r="S128" s="111">
        <v>0</v>
      </c>
      <c r="T128" s="64">
        <f t="shared" si="18"/>
        <v>16</v>
      </c>
      <c r="U128" s="112">
        <v>8.8000000000000007</v>
      </c>
      <c r="V128" s="112">
        <v>1.1000000000000001</v>
      </c>
      <c r="W128" s="112">
        <v>1.1000000000000001</v>
      </c>
      <c r="X128" s="112">
        <v>5</v>
      </c>
      <c r="Y128" s="63">
        <f t="shared" si="11"/>
        <v>21.238200000000084</v>
      </c>
      <c r="AA128" s="65">
        <v>5</v>
      </c>
    </row>
    <row r="129" spans="1:30" x14ac:dyDescent="0.25">
      <c r="A129" s="61">
        <v>2019</v>
      </c>
      <c r="B129" s="61">
        <v>2019</v>
      </c>
      <c r="C129" s="120">
        <v>43647</v>
      </c>
      <c r="D129" s="63">
        <f t="shared" si="19"/>
        <v>21.238200000000084</v>
      </c>
      <c r="E129" s="63">
        <f t="shared" si="10"/>
        <v>0</v>
      </c>
      <c r="F129" s="64"/>
      <c r="H129" s="64">
        <f t="shared" si="12"/>
        <v>18.718299999999999</v>
      </c>
      <c r="I129" s="110">
        <v>15.208299999999999</v>
      </c>
      <c r="J129" s="111">
        <v>3.51</v>
      </c>
      <c r="K129" s="63">
        <f t="shared" si="13"/>
        <v>0.2</v>
      </c>
      <c r="L129" s="64">
        <f t="shared" si="14"/>
        <v>0.2</v>
      </c>
      <c r="M129" s="117">
        <v>0.2</v>
      </c>
      <c r="N129" s="64">
        <f t="shared" si="15"/>
        <v>0</v>
      </c>
      <c r="O129" s="63">
        <v>0</v>
      </c>
      <c r="P129" s="63">
        <f t="shared" si="16"/>
        <v>24</v>
      </c>
      <c r="Q129" s="64">
        <f t="shared" si="17"/>
        <v>5</v>
      </c>
      <c r="R129" s="111">
        <v>5</v>
      </c>
      <c r="S129" s="111">
        <v>0</v>
      </c>
      <c r="T129" s="64">
        <f t="shared" si="18"/>
        <v>19</v>
      </c>
      <c r="U129" s="112">
        <v>8.8000000000000007</v>
      </c>
      <c r="V129" s="112">
        <v>1.1000000000000001</v>
      </c>
      <c r="W129" s="112">
        <v>1.1000000000000001</v>
      </c>
      <c r="X129" s="112">
        <v>8</v>
      </c>
      <c r="Y129" s="63">
        <f t="shared" si="11"/>
        <v>26.319900000000086</v>
      </c>
      <c r="AA129" s="65">
        <v>5</v>
      </c>
    </row>
    <row r="130" spans="1:30" x14ac:dyDescent="0.25">
      <c r="A130" s="61">
        <v>2019</v>
      </c>
      <c r="B130" s="61">
        <v>2019</v>
      </c>
      <c r="C130" s="120">
        <v>43678</v>
      </c>
      <c r="D130" s="63">
        <f t="shared" si="19"/>
        <v>26.319900000000086</v>
      </c>
      <c r="E130" s="63">
        <f t="shared" si="10"/>
        <v>0</v>
      </c>
      <c r="F130" s="64"/>
      <c r="H130" s="64">
        <f t="shared" si="12"/>
        <v>18.718299999999999</v>
      </c>
      <c r="I130" s="110">
        <v>15.208299999999999</v>
      </c>
      <c r="J130" s="111">
        <v>3.51</v>
      </c>
      <c r="K130" s="63">
        <f t="shared" si="13"/>
        <v>0.2</v>
      </c>
      <c r="L130" s="64">
        <f t="shared" si="14"/>
        <v>0.2</v>
      </c>
      <c r="M130" s="117">
        <v>0.2</v>
      </c>
      <c r="N130" s="64">
        <f t="shared" si="15"/>
        <v>0</v>
      </c>
      <c r="O130" s="63">
        <v>0</v>
      </c>
      <c r="P130" s="63">
        <f t="shared" si="16"/>
        <v>22.509999999999998</v>
      </c>
      <c r="Q130" s="64">
        <f t="shared" si="17"/>
        <v>3.51</v>
      </c>
      <c r="R130" s="111">
        <v>1.7549999999999999</v>
      </c>
      <c r="S130" s="111">
        <v>1.7549999999999999</v>
      </c>
      <c r="T130" s="64">
        <f t="shared" si="18"/>
        <v>19</v>
      </c>
      <c r="U130" s="112">
        <v>8.8000000000000007</v>
      </c>
      <c r="V130" s="112">
        <v>1.1000000000000001</v>
      </c>
      <c r="W130" s="112">
        <v>1.1000000000000001</v>
      </c>
      <c r="X130" s="112">
        <v>8</v>
      </c>
      <c r="Y130" s="63">
        <f t="shared" si="11"/>
        <v>29.911600000000085</v>
      </c>
      <c r="AA130" s="65">
        <v>5</v>
      </c>
    </row>
    <row r="131" spans="1:30" x14ac:dyDescent="0.25">
      <c r="A131" s="61">
        <v>2019</v>
      </c>
      <c r="B131" s="61">
        <v>2019</v>
      </c>
      <c r="C131" s="120">
        <v>43709</v>
      </c>
      <c r="D131" s="63">
        <f t="shared" si="19"/>
        <v>29.911600000000085</v>
      </c>
      <c r="E131" s="63">
        <f t="shared" ref="E131:E161" si="20">SUM(F131:G131)</f>
        <v>0</v>
      </c>
      <c r="F131" s="64"/>
      <c r="H131" s="64">
        <f t="shared" si="12"/>
        <v>18.718299999999999</v>
      </c>
      <c r="I131" s="110">
        <v>15.208299999999999</v>
      </c>
      <c r="J131" s="111">
        <v>3.51</v>
      </c>
      <c r="K131" s="63">
        <f t="shared" si="13"/>
        <v>0.2</v>
      </c>
      <c r="L131" s="64">
        <f t="shared" si="14"/>
        <v>0.2</v>
      </c>
      <c r="M131" s="117">
        <v>0.2</v>
      </c>
      <c r="N131" s="64">
        <f t="shared" si="15"/>
        <v>0</v>
      </c>
      <c r="O131" s="63">
        <v>0</v>
      </c>
      <c r="P131" s="63">
        <f t="shared" si="16"/>
        <v>15.51</v>
      </c>
      <c r="Q131" s="64">
        <f t="shared" si="17"/>
        <v>3.51</v>
      </c>
      <c r="R131" s="111">
        <v>1.7549999999999999</v>
      </c>
      <c r="S131" s="111">
        <v>1.7549999999999999</v>
      </c>
      <c r="T131" s="64">
        <f t="shared" si="18"/>
        <v>12</v>
      </c>
      <c r="U131" s="112">
        <v>4.8</v>
      </c>
      <c r="V131" s="112">
        <v>1.1000000000000001</v>
      </c>
      <c r="W131" s="112">
        <v>1.1000000000000001</v>
      </c>
      <c r="X131" s="112">
        <v>5</v>
      </c>
      <c r="Y131" s="63">
        <f t="shared" ref="Y131:Y194" si="21">D131+E131-H131-K131+P131</f>
        <v>26.503300000000088</v>
      </c>
      <c r="AA131" s="65">
        <v>5</v>
      </c>
    </row>
    <row r="132" spans="1:30" x14ac:dyDescent="0.25">
      <c r="A132" s="61">
        <v>2019</v>
      </c>
      <c r="B132" s="61">
        <v>2019</v>
      </c>
      <c r="C132" s="120">
        <v>43739</v>
      </c>
      <c r="D132" s="63">
        <f t="shared" si="19"/>
        <v>26.503300000000088</v>
      </c>
      <c r="E132" s="63">
        <f t="shared" si="20"/>
        <v>0</v>
      </c>
      <c r="F132" s="64"/>
      <c r="H132" s="64">
        <f t="shared" ref="H132:H195" si="22">SUM(I132:J132)</f>
        <v>18.718299999999999</v>
      </c>
      <c r="I132" s="110">
        <v>15.208299999999999</v>
      </c>
      <c r="J132" s="111">
        <v>3.51</v>
      </c>
      <c r="K132" s="63">
        <f t="shared" ref="K132:K195" si="23">L132+N132</f>
        <v>0.2</v>
      </c>
      <c r="L132" s="64">
        <f t="shared" ref="L132:L195" si="24">M132</f>
        <v>0.2</v>
      </c>
      <c r="M132" s="117">
        <v>0.2</v>
      </c>
      <c r="N132" s="64">
        <f t="shared" ref="N132:N195" si="25">SUM(O132:O132)</f>
        <v>0</v>
      </c>
      <c r="O132" s="63">
        <v>0</v>
      </c>
      <c r="P132" s="63">
        <f t="shared" ref="P132:P195" si="26">Q132+T132</f>
        <v>19.509999999999998</v>
      </c>
      <c r="Q132" s="64">
        <f t="shared" ref="Q132:Q195" si="27">SUM(R132:S132)</f>
        <v>3.51</v>
      </c>
      <c r="R132" s="111">
        <v>1.7549999999999999</v>
      </c>
      <c r="S132" s="111">
        <v>1.7549999999999999</v>
      </c>
      <c r="T132" s="64">
        <f t="shared" ref="T132:T195" si="28">SUM(U132:X132)</f>
        <v>16</v>
      </c>
      <c r="U132" s="112">
        <v>8.8000000000000007</v>
      </c>
      <c r="V132" s="112">
        <v>1.1000000000000001</v>
      </c>
      <c r="W132" s="112">
        <v>1.1000000000000001</v>
      </c>
      <c r="X132" s="112">
        <v>5</v>
      </c>
      <c r="Y132" s="63">
        <f t="shared" si="21"/>
        <v>27.095000000000088</v>
      </c>
      <c r="AA132" s="65">
        <v>5</v>
      </c>
    </row>
    <row r="133" spans="1:30" x14ac:dyDescent="0.25">
      <c r="A133" s="61">
        <v>2019</v>
      </c>
      <c r="B133" s="61">
        <v>2019</v>
      </c>
      <c r="C133" s="120">
        <v>43770</v>
      </c>
      <c r="D133" s="63">
        <f t="shared" ref="D133:D196" si="29">Y132</f>
        <v>27.095000000000088</v>
      </c>
      <c r="E133" s="63">
        <f t="shared" si="20"/>
        <v>0</v>
      </c>
      <c r="F133" s="64"/>
      <c r="H133" s="64">
        <f t="shared" si="22"/>
        <v>18.718299999999999</v>
      </c>
      <c r="I133" s="110">
        <v>15.208299999999999</v>
      </c>
      <c r="J133" s="111">
        <v>3.51</v>
      </c>
      <c r="K133" s="63">
        <f t="shared" si="23"/>
        <v>0.2</v>
      </c>
      <c r="L133" s="64">
        <f t="shared" si="24"/>
        <v>0.2</v>
      </c>
      <c r="M133" s="117">
        <v>0.2</v>
      </c>
      <c r="N133" s="64">
        <f t="shared" si="25"/>
        <v>0</v>
      </c>
      <c r="O133" s="63">
        <v>0</v>
      </c>
      <c r="P133" s="63">
        <f t="shared" si="26"/>
        <v>22</v>
      </c>
      <c r="Q133" s="64">
        <f t="shared" si="27"/>
        <v>6</v>
      </c>
      <c r="R133" s="111">
        <v>6</v>
      </c>
      <c r="S133" s="111">
        <v>0</v>
      </c>
      <c r="T133" s="64">
        <f t="shared" si="28"/>
        <v>16</v>
      </c>
      <c r="U133" s="112">
        <v>8.8000000000000007</v>
      </c>
      <c r="V133" s="112">
        <v>1.1000000000000001</v>
      </c>
      <c r="W133" s="112">
        <v>1.1000000000000001</v>
      </c>
      <c r="X133" s="112">
        <v>5</v>
      </c>
      <c r="Y133" s="63">
        <f t="shared" si="21"/>
        <v>30.176700000000089</v>
      </c>
      <c r="AA133" s="65">
        <v>5</v>
      </c>
    </row>
    <row r="134" spans="1:30" s="71" customFormat="1" x14ac:dyDescent="0.25">
      <c r="A134" s="67">
        <v>2019</v>
      </c>
      <c r="B134" s="67">
        <v>2019</v>
      </c>
      <c r="C134" s="121">
        <v>43800</v>
      </c>
      <c r="D134" s="69">
        <f t="shared" si="29"/>
        <v>30.176700000000089</v>
      </c>
      <c r="E134" s="69">
        <f t="shared" si="20"/>
        <v>0</v>
      </c>
      <c r="F134" s="70"/>
      <c r="G134" s="69"/>
      <c r="H134" s="70">
        <f t="shared" si="22"/>
        <v>18.718299999999999</v>
      </c>
      <c r="I134" s="110">
        <v>15.208299999999999</v>
      </c>
      <c r="J134" s="111">
        <v>3.51</v>
      </c>
      <c r="K134" s="63">
        <f t="shared" si="23"/>
        <v>0.2</v>
      </c>
      <c r="L134" s="64">
        <f t="shared" si="24"/>
        <v>0.2</v>
      </c>
      <c r="M134" s="117">
        <v>0.2</v>
      </c>
      <c r="N134" s="70">
        <f t="shared" si="25"/>
        <v>0</v>
      </c>
      <c r="O134" s="63">
        <v>0</v>
      </c>
      <c r="P134" s="63">
        <f t="shared" si="26"/>
        <v>19.54</v>
      </c>
      <c r="Q134" s="64">
        <f t="shared" si="27"/>
        <v>3.51</v>
      </c>
      <c r="R134" s="111">
        <v>1.7549999999999999</v>
      </c>
      <c r="S134" s="111">
        <v>1.7549999999999999</v>
      </c>
      <c r="T134" s="64">
        <f t="shared" si="28"/>
        <v>16.03</v>
      </c>
      <c r="U134" s="112">
        <v>8.8000000000000007</v>
      </c>
      <c r="V134" s="112">
        <v>1.1000000000000001</v>
      </c>
      <c r="W134" s="112">
        <v>1.1300000000000001</v>
      </c>
      <c r="X134" s="112">
        <v>5</v>
      </c>
      <c r="Y134" s="69">
        <f t="shared" si="21"/>
        <v>30.79840000000009</v>
      </c>
      <c r="Z134" s="65"/>
      <c r="AA134" s="65">
        <v>5</v>
      </c>
      <c r="AB134" s="65"/>
      <c r="AD134" s="66"/>
    </row>
    <row r="135" spans="1:30" x14ac:dyDescent="0.25">
      <c r="A135" s="61">
        <v>2020</v>
      </c>
      <c r="B135" s="61">
        <v>2020</v>
      </c>
      <c r="C135" s="120">
        <v>43831</v>
      </c>
      <c r="D135" s="63">
        <f t="shared" si="29"/>
        <v>30.79840000000009</v>
      </c>
      <c r="E135" s="63">
        <f t="shared" si="20"/>
        <v>0</v>
      </c>
      <c r="F135" s="64"/>
      <c r="H135" s="64">
        <f t="shared" si="22"/>
        <v>19.43</v>
      </c>
      <c r="I135" s="110">
        <v>15.7</v>
      </c>
      <c r="J135" s="111">
        <v>3.73</v>
      </c>
      <c r="K135" s="63">
        <f t="shared" si="23"/>
        <v>0.2</v>
      </c>
      <c r="L135" s="64">
        <f t="shared" si="24"/>
        <v>0.2</v>
      </c>
      <c r="M135" s="117">
        <v>0.2</v>
      </c>
      <c r="N135" s="64">
        <f t="shared" si="25"/>
        <v>0</v>
      </c>
      <c r="O135" s="63">
        <v>0</v>
      </c>
      <c r="P135" s="63">
        <f t="shared" si="26"/>
        <v>17.667899999999999</v>
      </c>
      <c r="Q135" s="64">
        <f t="shared" si="27"/>
        <v>1.865</v>
      </c>
      <c r="R135" s="111">
        <v>1.865</v>
      </c>
      <c r="S135" s="111">
        <v>0</v>
      </c>
      <c r="T135" s="64">
        <f t="shared" si="28"/>
        <v>15.802900000000001</v>
      </c>
      <c r="U135" s="112">
        <v>3.0832999999999999</v>
      </c>
      <c r="V135" s="112">
        <v>0.25</v>
      </c>
      <c r="W135" s="112">
        <v>2.5529999999999999</v>
      </c>
      <c r="X135" s="112">
        <v>9.9166000000000007</v>
      </c>
      <c r="Y135" s="63">
        <f t="shared" si="21"/>
        <v>28.83630000000009</v>
      </c>
      <c r="AA135" s="65">
        <v>5</v>
      </c>
    </row>
    <row r="136" spans="1:30" x14ac:dyDescent="0.25">
      <c r="A136" s="61">
        <v>2020</v>
      </c>
      <c r="B136" s="61">
        <v>2020</v>
      </c>
      <c r="C136" s="120">
        <v>43862</v>
      </c>
      <c r="D136" s="63">
        <f t="shared" si="29"/>
        <v>28.83630000000009</v>
      </c>
      <c r="E136" s="63">
        <f t="shared" si="20"/>
        <v>0</v>
      </c>
      <c r="F136" s="64"/>
      <c r="H136" s="64">
        <f t="shared" si="22"/>
        <v>19.43</v>
      </c>
      <c r="I136" s="110">
        <v>15.7</v>
      </c>
      <c r="J136" s="111">
        <v>3.73</v>
      </c>
      <c r="K136" s="63">
        <f t="shared" si="23"/>
        <v>0.2</v>
      </c>
      <c r="L136" s="64">
        <f t="shared" si="24"/>
        <v>0.2</v>
      </c>
      <c r="M136" s="117">
        <v>0.2</v>
      </c>
      <c r="N136" s="64">
        <f t="shared" si="25"/>
        <v>0</v>
      </c>
      <c r="O136" s="63">
        <v>0</v>
      </c>
      <c r="P136" s="63">
        <f t="shared" si="26"/>
        <v>18.667900000000003</v>
      </c>
      <c r="Q136" s="64">
        <f t="shared" si="27"/>
        <v>2.8650000000000002</v>
      </c>
      <c r="R136" s="111">
        <v>1.865</v>
      </c>
      <c r="S136" s="111">
        <v>1</v>
      </c>
      <c r="T136" s="64">
        <f t="shared" si="28"/>
        <v>15.802900000000001</v>
      </c>
      <c r="U136" s="112">
        <v>3.0832999999999999</v>
      </c>
      <c r="V136" s="112">
        <v>0.25</v>
      </c>
      <c r="W136" s="112">
        <v>2.5529999999999999</v>
      </c>
      <c r="X136" s="112">
        <v>9.9166000000000007</v>
      </c>
      <c r="Y136" s="63">
        <f t="shared" si="21"/>
        <v>27.874200000000094</v>
      </c>
      <c r="AA136" s="65">
        <v>5</v>
      </c>
    </row>
    <row r="137" spans="1:30" x14ac:dyDescent="0.25">
      <c r="A137" s="61">
        <v>2020</v>
      </c>
      <c r="B137" s="61">
        <v>2020</v>
      </c>
      <c r="C137" s="120">
        <v>43891</v>
      </c>
      <c r="D137" s="63">
        <f t="shared" si="29"/>
        <v>27.874200000000094</v>
      </c>
      <c r="E137" s="63">
        <f t="shared" si="20"/>
        <v>0</v>
      </c>
      <c r="F137" s="64"/>
      <c r="H137" s="64">
        <f t="shared" si="22"/>
        <v>19.43</v>
      </c>
      <c r="I137" s="110">
        <v>15.7</v>
      </c>
      <c r="J137" s="111">
        <v>3.73</v>
      </c>
      <c r="K137" s="63">
        <f t="shared" si="23"/>
        <v>0.2</v>
      </c>
      <c r="L137" s="64">
        <f t="shared" si="24"/>
        <v>0.2</v>
      </c>
      <c r="M137" s="117">
        <v>0.2</v>
      </c>
      <c r="N137" s="64">
        <f t="shared" si="25"/>
        <v>0</v>
      </c>
      <c r="O137" s="63">
        <v>0</v>
      </c>
      <c r="P137" s="63">
        <f t="shared" si="26"/>
        <v>17.667899999999999</v>
      </c>
      <c r="Q137" s="64">
        <f t="shared" si="27"/>
        <v>1.865</v>
      </c>
      <c r="R137" s="111">
        <v>0</v>
      </c>
      <c r="S137" s="111">
        <v>1.865</v>
      </c>
      <c r="T137" s="64">
        <f t="shared" si="28"/>
        <v>15.802900000000001</v>
      </c>
      <c r="U137" s="112">
        <v>3.0832999999999999</v>
      </c>
      <c r="V137" s="112">
        <v>0.25</v>
      </c>
      <c r="W137" s="112">
        <v>2.5529999999999999</v>
      </c>
      <c r="X137" s="112">
        <v>9.9166000000000007</v>
      </c>
      <c r="Y137" s="63">
        <f t="shared" si="21"/>
        <v>25.912100000000095</v>
      </c>
      <c r="AA137" s="65">
        <v>5</v>
      </c>
    </row>
    <row r="138" spans="1:30" x14ac:dyDescent="0.25">
      <c r="A138" s="61">
        <v>2020</v>
      </c>
      <c r="B138" s="61">
        <v>2020</v>
      </c>
      <c r="C138" s="120">
        <v>43922</v>
      </c>
      <c r="D138" s="63">
        <f t="shared" si="29"/>
        <v>25.912100000000095</v>
      </c>
      <c r="E138" s="63">
        <f t="shared" si="20"/>
        <v>0</v>
      </c>
      <c r="F138" s="64"/>
      <c r="H138" s="64">
        <f t="shared" si="22"/>
        <v>17.916629999999998</v>
      </c>
      <c r="I138" s="110">
        <v>14.833299999999999</v>
      </c>
      <c r="J138" s="111">
        <v>3.0833300000000001</v>
      </c>
      <c r="K138" s="63">
        <f t="shared" si="23"/>
        <v>0.2</v>
      </c>
      <c r="L138" s="64">
        <f t="shared" si="24"/>
        <v>0.2</v>
      </c>
      <c r="M138" s="117">
        <v>0.2</v>
      </c>
      <c r="N138" s="64">
        <f t="shared" si="25"/>
        <v>0</v>
      </c>
      <c r="O138" s="63">
        <v>0</v>
      </c>
      <c r="P138" s="63">
        <f t="shared" si="26"/>
        <v>17.667899999999999</v>
      </c>
      <c r="Q138" s="64">
        <f t="shared" si="27"/>
        <v>1.865</v>
      </c>
      <c r="R138" s="111">
        <v>0</v>
      </c>
      <c r="S138" s="111">
        <v>1.865</v>
      </c>
      <c r="T138" s="64">
        <f t="shared" si="28"/>
        <v>15.802900000000001</v>
      </c>
      <c r="U138" s="112">
        <v>3.0832999999999999</v>
      </c>
      <c r="V138" s="112">
        <v>0.25</v>
      </c>
      <c r="W138" s="112">
        <v>2.5529999999999999</v>
      </c>
      <c r="X138" s="112">
        <v>9.9166000000000007</v>
      </c>
      <c r="Y138" s="63">
        <f t="shared" si="21"/>
        <v>25.463370000000097</v>
      </c>
      <c r="AA138" s="65">
        <v>5</v>
      </c>
    </row>
    <row r="139" spans="1:30" x14ac:dyDescent="0.25">
      <c r="A139" s="61">
        <v>2020</v>
      </c>
      <c r="B139" s="61">
        <v>2020</v>
      </c>
      <c r="C139" s="120">
        <v>43952</v>
      </c>
      <c r="D139" s="63">
        <f t="shared" si="29"/>
        <v>25.463370000000097</v>
      </c>
      <c r="E139" s="63">
        <f t="shared" si="20"/>
        <v>0</v>
      </c>
      <c r="F139" s="64"/>
      <c r="H139" s="64">
        <f t="shared" si="22"/>
        <v>17.916629999999998</v>
      </c>
      <c r="I139" s="110">
        <v>14.833299999999999</v>
      </c>
      <c r="J139" s="111">
        <v>3.0833300000000001</v>
      </c>
      <c r="K139" s="63">
        <f t="shared" si="23"/>
        <v>0.2</v>
      </c>
      <c r="L139" s="64">
        <f t="shared" si="24"/>
        <v>0.2</v>
      </c>
      <c r="M139" s="117">
        <v>0.2</v>
      </c>
      <c r="N139" s="64">
        <f t="shared" si="25"/>
        <v>0</v>
      </c>
      <c r="O139" s="63">
        <v>0</v>
      </c>
      <c r="P139" s="63">
        <f t="shared" si="26"/>
        <v>19.667900000000003</v>
      </c>
      <c r="Q139" s="64">
        <f t="shared" si="27"/>
        <v>3.8650000000000002</v>
      </c>
      <c r="R139" s="111">
        <v>2</v>
      </c>
      <c r="S139" s="111">
        <v>1.865</v>
      </c>
      <c r="T139" s="64">
        <f t="shared" si="28"/>
        <v>15.802900000000001</v>
      </c>
      <c r="U139" s="112">
        <v>3.0832999999999999</v>
      </c>
      <c r="V139" s="112">
        <v>0.25</v>
      </c>
      <c r="W139" s="112">
        <v>2.5529999999999999</v>
      </c>
      <c r="X139" s="112">
        <v>9.9166000000000007</v>
      </c>
      <c r="Y139" s="63">
        <f t="shared" si="21"/>
        <v>27.014640000000103</v>
      </c>
      <c r="AA139" s="65">
        <v>5</v>
      </c>
    </row>
    <row r="140" spans="1:30" x14ac:dyDescent="0.25">
      <c r="A140" s="61">
        <v>2020</v>
      </c>
      <c r="B140" s="61">
        <v>2020</v>
      </c>
      <c r="C140" s="120">
        <v>43983</v>
      </c>
      <c r="D140" s="63">
        <f t="shared" si="29"/>
        <v>27.014640000000103</v>
      </c>
      <c r="E140" s="63">
        <f t="shared" si="20"/>
        <v>0</v>
      </c>
      <c r="F140" s="64"/>
      <c r="H140" s="64">
        <f t="shared" si="22"/>
        <v>17.916629999999998</v>
      </c>
      <c r="I140" s="110">
        <v>14.833299999999999</v>
      </c>
      <c r="J140" s="111">
        <v>3.0833300000000001</v>
      </c>
      <c r="K140" s="63">
        <f t="shared" si="23"/>
        <v>0.2</v>
      </c>
      <c r="L140" s="64">
        <f t="shared" si="24"/>
        <v>0.2</v>
      </c>
      <c r="M140" s="117">
        <v>0.2</v>
      </c>
      <c r="N140" s="64">
        <f t="shared" si="25"/>
        <v>0</v>
      </c>
      <c r="O140" s="63">
        <v>0</v>
      </c>
      <c r="P140" s="63">
        <f t="shared" si="26"/>
        <v>19.532900000000001</v>
      </c>
      <c r="Q140" s="64">
        <f t="shared" si="27"/>
        <v>3.73</v>
      </c>
      <c r="R140" s="111">
        <v>1.865</v>
      </c>
      <c r="S140" s="111">
        <v>1.865</v>
      </c>
      <c r="T140" s="64">
        <f t="shared" si="28"/>
        <v>15.802900000000001</v>
      </c>
      <c r="U140" s="112">
        <v>3.0832999999999999</v>
      </c>
      <c r="V140" s="112">
        <v>0.25</v>
      </c>
      <c r="W140" s="112">
        <v>2.5529999999999999</v>
      </c>
      <c r="X140" s="112">
        <v>9.9166000000000007</v>
      </c>
      <c r="Y140" s="63">
        <f t="shared" si="21"/>
        <v>28.430910000000107</v>
      </c>
      <c r="AA140" s="65">
        <v>5</v>
      </c>
    </row>
    <row r="141" spans="1:30" x14ac:dyDescent="0.25">
      <c r="A141" s="61">
        <v>2020</v>
      </c>
      <c r="B141" s="61">
        <v>2020</v>
      </c>
      <c r="C141" s="120">
        <v>44013</v>
      </c>
      <c r="D141" s="63">
        <f t="shared" si="29"/>
        <v>28.430910000000107</v>
      </c>
      <c r="E141" s="63">
        <f t="shared" si="20"/>
        <v>0</v>
      </c>
      <c r="F141" s="64"/>
      <c r="H141" s="64">
        <f t="shared" si="22"/>
        <v>17.916629999999998</v>
      </c>
      <c r="I141" s="110">
        <v>14.833299999999999</v>
      </c>
      <c r="J141" s="111">
        <v>3.0833300000000001</v>
      </c>
      <c r="K141" s="63">
        <f t="shared" si="23"/>
        <v>0.2</v>
      </c>
      <c r="L141" s="64">
        <f t="shared" si="24"/>
        <v>0.2</v>
      </c>
      <c r="M141" s="117">
        <v>0.2</v>
      </c>
      <c r="N141" s="64">
        <f t="shared" si="25"/>
        <v>0</v>
      </c>
      <c r="O141" s="63">
        <v>0</v>
      </c>
      <c r="P141" s="63">
        <f t="shared" si="26"/>
        <v>17.667899999999999</v>
      </c>
      <c r="Q141" s="64">
        <f t="shared" si="27"/>
        <v>1.865</v>
      </c>
      <c r="R141" s="111">
        <v>0</v>
      </c>
      <c r="S141" s="111">
        <v>1.865</v>
      </c>
      <c r="T141" s="64">
        <f t="shared" si="28"/>
        <v>15.802900000000001</v>
      </c>
      <c r="U141" s="112">
        <v>3.0832999999999999</v>
      </c>
      <c r="V141" s="112">
        <v>0.25</v>
      </c>
      <c r="W141" s="112">
        <v>2.5529999999999999</v>
      </c>
      <c r="X141" s="112">
        <v>9.9166000000000007</v>
      </c>
      <c r="Y141" s="63">
        <f t="shared" si="21"/>
        <v>27.98218000000011</v>
      </c>
      <c r="AA141" s="65">
        <v>5</v>
      </c>
    </row>
    <row r="142" spans="1:30" x14ac:dyDescent="0.25">
      <c r="A142" s="61">
        <v>2020</v>
      </c>
      <c r="B142" s="61">
        <v>2020</v>
      </c>
      <c r="C142" s="120">
        <v>44044</v>
      </c>
      <c r="D142" s="63">
        <f t="shared" si="29"/>
        <v>27.98218000000011</v>
      </c>
      <c r="E142" s="63">
        <f t="shared" si="20"/>
        <v>0</v>
      </c>
      <c r="F142" s="64"/>
      <c r="H142" s="64">
        <f t="shared" si="22"/>
        <v>17.916629999999998</v>
      </c>
      <c r="I142" s="110">
        <v>14.833299999999999</v>
      </c>
      <c r="J142" s="111">
        <v>3.0833300000000001</v>
      </c>
      <c r="K142" s="63">
        <f t="shared" si="23"/>
        <v>0.2</v>
      </c>
      <c r="L142" s="64">
        <f t="shared" si="24"/>
        <v>0.2</v>
      </c>
      <c r="M142" s="117">
        <v>0.2</v>
      </c>
      <c r="N142" s="64">
        <f t="shared" si="25"/>
        <v>0</v>
      </c>
      <c r="O142" s="63">
        <v>0</v>
      </c>
      <c r="P142" s="63">
        <f t="shared" si="26"/>
        <v>19.532900000000001</v>
      </c>
      <c r="Q142" s="64">
        <f t="shared" si="27"/>
        <v>3.73</v>
      </c>
      <c r="R142" s="111">
        <v>1.865</v>
      </c>
      <c r="S142" s="111">
        <v>1.865</v>
      </c>
      <c r="T142" s="64">
        <f t="shared" si="28"/>
        <v>15.802900000000001</v>
      </c>
      <c r="U142" s="112">
        <v>3.0832999999999999</v>
      </c>
      <c r="V142" s="112">
        <v>0.25</v>
      </c>
      <c r="W142" s="112">
        <v>2.5529999999999999</v>
      </c>
      <c r="X142" s="112">
        <v>9.9166000000000007</v>
      </c>
      <c r="Y142" s="63">
        <f t="shared" si="21"/>
        <v>29.398450000000114</v>
      </c>
      <c r="AA142" s="65">
        <v>5</v>
      </c>
    </row>
    <row r="143" spans="1:30" x14ac:dyDescent="0.25">
      <c r="A143" s="61">
        <v>2020</v>
      </c>
      <c r="B143" s="61">
        <v>2020</v>
      </c>
      <c r="C143" s="120">
        <v>44075</v>
      </c>
      <c r="D143" s="63">
        <f t="shared" si="29"/>
        <v>29.398450000000114</v>
      </c>
      <c r="E143" s="63">
        <f t="shared" si="20"/>
        <v>0</v>
      </c>
      <c r="F143" s="64"/>
      <c r="H143" s="64">
        <f t="shared" si="22"/>
        <v>17.916629999999998</v>
      </c>
      <c r="I143" s="110">
        <v>14.833299999999999</v>
      </c>
      <c r="J143" s="111">
        <v>3.0833300000000001</v>
      </c>
      <c r="K143" s="63">
        <f t="shared" si="23"/>
        <v>0.2</v>
      </c>
      <c r="L143" s="64">
        <f t="shared" si="24"/>
        <v>0.2</v>
      </c>
      <c r="M143" s="117">
        <v>0.2</v>
      </c>
      <c r="N143" s="64">
        <f t="shared" si="25"/>
        <v>0</v>
      </c>
      <c r="O143" s="63">
        <v>0</v>
      </c>
      <c r="P143" s="63">
        <f t="shared" si="26"/>
        <v>19.532900000000001</v>
      </c>
      <c r="Q143" s="64">
        <f t="shared" si="27"/>
        <v>3.73</v>
      </c>
      <c r="R143" s="111">
        <v>1.865</v>
      </c>
      <c r="S143" s="111">
        <v>1.865</v>
      </c>
      <c r="T143" s="64">
        <f t="shared" si="28"/>
        <v>15.802900000000001</v>
      </c>
      <c r="U143" s="112">
        <v>3.0832999999999999</v>
      </c>
      <c r="V143" s="112">
        <v>0.25</v>
      </c>
      <c r="W143" s="112">
        <v>2.5529999999999999</v>
      </c>
      <c r="X143" s="112">
        <v>9.9166000000000007</v>
      </c>
      <c r="Y143" s="63">
        <f t="shared" si="21"/>
        <v>30.814720000000118</v>
      </c>
      <c r="AA143" s="65">
        <v>5</v>
      </c>
    </row>
    <row r="144" spans="1:30" x14ac:dyDescent="0.25">
      <c r="A144" s="61">
        <v>2020</v>
      </c>
      <c r="B144" s="61">
        <v>2020</v>
      </c>
      <c r="C144" s="120">
        <v>44105</v>
      </c>
      <c r="D144" s="63">
        <f t="shared" si="29"/>
        <v>30.814720000000118</v>
      </c>
      <c r="E144" s="63">
        <f t="shared" si="20"/>
        <v>0</v>
      </c>
      <c r="F144" s="64"/>
      <c r="H144" s="64">
        <f t="shared" si="22"/>
        <v>17.916629999999998</v>
      </c>
      <c r="I144" s="110">
        <v>14.833299999999999</v>
      </c>
      <c r="J144" s="111">
        <v>3.0833300000000001</v>
      </c>
      <c r="K144" s="63">
        <f t="shared" si="23"/>
        <v>0.2</v>
      </c>
      <c r="L144" s="64">
        <f t="shared" si="24"/>
        <v>0.2</v>
      </c>
      <c r="M144" s="117">
        <v>0.2</v>
      </c>
      <c r="N144" s="64">
        <f t="shared" si="25"/>
        <v>0</v>
      </c>
      <c r="O144" s="63">
        <v>0</v>
      </c>
      <c r="P144" s="63">
        <f t="shared" si="26"/>
        <v>22.667900000000003</v>
      </c>
      <c r="Q144" s="64">
        <f t="shared" si="27"/>
        <v>6.8650000000000002</v>
      </c>
      <c r="R144" s="111">
        <v>1.865</v>
      </c>
      <c r="S144" s="111">
        <v>5</v>
      </c>
      <c r="T144" s="64">
        <f t="shared" si="28"/>
        <v>15.802900000000001</v>
      </c>
      <c r="U144" s="112">
        <v>3.0832999999999999</v>
      </c>
      <c r="V144" s="112">
        <v>0.25</v>
      </c>
      <c r="W144" s="112">
        <v>2.5529999999999999</v>
      </c>
      <c r="X144" s="112">
        <v>9.9166000000000007</v>
      </c>
      <c r="Y144" s="63">
        <f t="shared" si="21"/>
        <v>35.365990000000124</v>
      </c>
      <c r="AA144" s="65">
        <v>5</v>
      </c>
    </row>
    <row r="145" spans="1:28" x14ac:dyDescent="0.25">
      <c r="A145" s="61">
        <v>2020</v>
      </c>
      <c r="B145" s="61">
        <v>2020</v>
      </c>
      <c r="C145" s="120">
        <v>44136</v>
      </c>
      <c r="D145" s="63">
        <f t="shared" si="29"/>
        <v>35.365990000000124</v>
      </c>
      <c r="E145" s="63">
        <f t="shared" si="20"/>
        <v>0</v>
      </c>
      <c r="F145" s="64"/>
      <c r="H145" s="64">
        <f t="shared" si="22"/>
        <v>17.916629999999998</v>
      </c>
      <c r="I145" s="110">
        <v>14.833299999999999</v>
      </c>
      <c r="J145" s="111">
        <v>3.0833300000000001</v>
      </c>
      <c r="K145" s="63">
        <f t="shared" si="23"/>
        <v>0.2</v>
      </c>
      <c r="L145" s="64">
        <f t="shared" si="24"/>
        <v>0.2</v>
      </c>
      <c r="M145" s="117">
        <v>0.2</v>
      </c>
      <c r="N145" s="64">
        <f t="shared" si="25"/>
        <v>0</v>
      </c>
      <c r="O145" s="63">
        <v>0</v>
      </c>
      <c r="P145" s="63">
        <f t="shared" si="26"/>
        <v>20.802900000000001</v>
      </c>
      <c r="Q145" s="64">
        <f t="shared" si="27"/>
        <v>5</v>
      </c>
      <c r="R145" s="111">
        <v>1</v>
      </c>
      <c r="S145" s="111">
        <v>4</v>
      </c>
      <c r="T145" s="64">
        <f t="shared" si="28"/>
        <v>15.802900000000001</v>
      </c>
      <c r="U145" s="112">
        <v>3.0832999999999999</v>
      </c>
      <c r="V145" s="112">
        <v>0.25</v>
      </c>
      <c r="W145" s="112">
        <v>2.5529999999999999</v>
      </c>
      <c r="X145" s="112">
        <v>9.9166000000000007</v>
      </c>
      <c r="Y145" s="63">
        <f t="shared" si="21"/>
        <v>38.052260000000132</v>
      </c>
      <c r="AA145" s="65">
        <v>5</v>
      </c>
    </row>
    <row r="146" spans="1:28" s="71" customFormat="1" x14ac:dyDescent="0.25">
      <c r="A146" s="67">
        <v>2020</v>
      </c>
      <c r="B146" s="67">
        <v>2020</v>
      </c>
      <c r="C146" s="121">
        <v>44166</v>
      </c>
      <c r="D146" s="69">
        <f t="shared" si="29"/>
        <v>38.052260000000132</v>
      </c>
      <c r="E146" s="69">
        <f t="shared" si="20"/>
        <v>0</v>
      </c>
      <c r="F146" s="70"/>
      <c r="G146" s="69"/>
      <c r="H146" s="70">
        <f t="shared" si="22"/>
        <v>17.916629999999998</v>
      </c>
      <c r="I146" s="110">
        <v>14.833299999999999</v>
      </c>
      <c r="J146" s="111">
        <v>3.0833300000000001</v>
      </c>
      <c r="K146" s="63">
        <f t="shared" si="23"/>
        <v>0.2</v>
      </c>
      <c r="L146" s="64">
        <f t="shared" si="24"/>
        <v>0.2</v>
      </c>
      <c r="M146" s="117">
        <v>0.2</v>
      </c>
      <c r="N146" s="70">
        <f t="shared" si="25"/>
        <v>0</v>
      </c>
      <c r="O146" s="63">
        <v>0</v>
      </c>
      <c r="P146" s="63">
        <f t="shared" si="26"/>
        <v>18.667900000000003</v>
      </c>
      <c r="Q146" s="64">
        <f t="shared" si="27"/>
        <v>2.8650000000000002</v>
      </c>
      <c r="R146" s="111">
        <v>1</v>
      </c>
      <c r="S146" s="111">
        <v>1.865</v>
      </c>
      <c r="T146" s="64">
        <f t="shared" si="28"/>
        <v>15.802900000000001</v>
      </c>
      <c r="U146" s="112">
        <v>3.0832999999999999</v>
      </c>
      <c r="V146" s="112">
        <v>0.25</v>
      </c>
      <c r="W146" s="112">
        <v>2.5529999999999999</v>
      </c>
      <c r="X146" s="112">
        <v>9.9166000000000007</v>
      </c>
      <c r="Y146" s="69">
        <f t="shared" si="21"/>
        <v>38.603530000000134</v>
      </c>
      <c r="Z146" s="65"/>
      <c r="AA146" s="65">
        <v>5</v>
      </c>
      <c r="AB146" s="65"/>
    </row>
    <row r="147" spans="1:28" x14ac:dyDescent="0.25">
      <c r="A147" s="61">
        <v>2021</v>
      </c>
      <c r="B147" s="61">
        <v>2021</v>
      </c>
      <c r="C147" s="120">
        <v>44197</v>
      </c>
      <c r="D147" s="63">
        <f t="shared" si="29"/>
        <v>38.603530000000134</v>
      </c>
      <c r="E147" s="63">
        <f t="shared" si="20"/>
        <v>0</v>
      </c>
      <c r="F147" s="64"/>
      <c r="H147" s="64">
        <f t="shared" si="22"/>
        <v>17.916629999999998</v>
      </c>
      <c r="I147" s="110">
        <v>14.833299999999999</v>
      </c>
      <c r="J147" s="111">
        <v>3.0833300000000001</v>
      </c>
      <c r="K147" s="63">
        <f t="shared" si="23"/>
        <v>0.2</v>
      </c>
      <c r="L147" s="64">
        <f t="shared" si="24"/>
        <v>0.2</v>
      </c>
      <c r="M147" s="117">
        <v>0.2</v>
      </c>
      <c r="N147" s="64">
        <f t="shared" si="25"/>
        <v>0</v>
      </c>
      <c r="O147" s="63">
        <v>0</v>
      </c>
      <c r="P147" s="63">
        <f t="shared" si="26"/>
        <v>17.837250000000001</v>
      </c>
      <c r="Q147" s="64">
        <f t="shared" si="27"/>
        <v>2.7915999999999999</v>
      </c>
      <c r="R147" s="111">
        <v>0.70830000000000004</v>
      </c>
      <c r="S147" s="111">
        <v>2.0832999999999999</v>
      </c>
      <c r="T147" s="64">
        <f t="shared" si="28"/>
        <v>15.04565</v>
      </c>
      <c r="U147" s="112">
        <v>4.5833000000000004</v>
      </c>
      <c r="V147" s="112">
        <v>0.75</v>
      </c>
      <c r="W147" s="112">
        <v>1.79575</v>
      </c>
      <c r="X147" s="112">
        <v>7.9165999999999999</v>
      </c>
      <c r="Y147" s="63">
        <f t="shared" si="21"/>
        <v>38.324150000000138</v>
      </c>
      <c r="AA147" s="65">
        <v>5</v>
      </c>
    </row>
    <row r="148" spans="1:28" x14ac:dyDescent="0.25">
      <c r="A148" s="61">
        <v>2021</v>
      </c>
      <c r="B148" s="61">
        <v>2021</v>
      </c>
      <c r="C148" s="120">
        <v>44228</v>
      </c>
      <c r="D148" s="63">
        <f t="shared" si="29"/>
        <v>38.324150000000138</v>
      </c>
      <c r="E148" s="63">
        <f t="shared" si="20"/>
        <v>0</v>
      </c>
      <c r="F148" s="64"/>
      <c r="H148" s="64">
        <f t="shared" si="22"/>
        <v>17.916629999999998</v>
      </c>
      <c r="I148" s="110">
        <v>14.833299999999999</v>
      </c>
      <c r="J148" s="111">
        <v>3.0833300000000001</v>
      </c>
      <c r="K148" s="63">
        <f t="shared" si="23"/>
        <v>0.2</v>
      </c>
      <c r="L148" s="64">
        <f t="shared" si="24"/>
        <v>0.2</v>
      </c>
      <c r="M148" s="117">
        <v>0.2</v>
      </c>
      <c r="N148" s="64">
        <f t="shared" si="25"/>
        <v>0</v>
      </c>
      <c r="O148" s="63">
        <v>0</v>
      </c>
      <c r="P148" s="63">
        <f t="shared" si="26"/>
        <v>17.837250000000001</v>
      </c>
      <c r="Q148" s="64">
        <f t="shared" si="27"/>
        <v>2.7915999999999999</v>
      </c>
      <c r="R148" s="111">
        <v>0.70830000000000004</v>
      </c>
      <c r="S148" s="111">
        <v>2.0832999999999999</v>
      </c>
      <c r="T148" s="64">
        <f t="shared" si="28"/>
        <v>15.04565</v>
      </c>
      <c r="U148" s="112">
        <v>4.5833000000000004</v>
      </c>
      <c r="V148" s="112">
        <v>0.75</v>
      </c>
      <c r="W148" s="112">
        <v>1.79575</v>
      </c>
      <c r="X148" s="112">
        <v>7.9165999999999999</v>
      </c>
      <c r="Y148" s="63">
        <f t="shared" si="21"/>
        <v>38.044770000000142</v>
      </c>
      <c r="AA148" s="65">
        <v>5</v>
      </c>
    </row>
    <row r="149" spans="1:28" x14ac:dyDescent="0.25">
      <c r="A149" s="61">
        <v>2021</v>
      </c>
      <c r="B149" s="61">
        <v>2021</v>
      </c>
      <c r="C149" s="120">
        <v>44256</v>
      </c>
      <c r="D149" s="63">
        <f t="shared" si="29"/>
        <v>38.044770000000142</v>
      </c>
      <c r="E149" s="63">
        <f t="shared" si="20"/>
        <v>0</v>
      </c>
      <c r="F149" s="64"/>
      <c r="H149" s="64">
        <f t="shared" si="22"/>
        <v>17.916629999999998</v>
      </c>
      <c r="I149" s="110">
        <v>14.833299999999999</v>
      </c>
      <c r="J149" s="111">
        <v>3.0833300000000001</v>
      </c>
      <c r="K149" s="63">
        <f t="shared" si="23"/>
        <v>0.2</v>
      </c>
      <c r="L149" s="64">
        <f t="shared" si="24"/>
        <v>0.2</v>
      </c>
      <c r="M149" s="117">
        <v>0.2</v>
      </c>
      <c r="N149" s="64">
        <f t="shared" si="25"/>
        <v>0</v>
      </c>
      <c r="O149" s="63">
        <v>0</v>
      </c>
      <c r="P149" s="63">
        <f t="shared" si="26"/>
        <v>17.837250000000001</v>
      </c>
      <c r="Q149" s="64">
        <f t="shared" si="27"/>
        <v>2.7915999999999999</v>
      </c>
      <c r="R149" s="111">
        <v>0.70830000000000004</v>
      </c>
      <c r="S149" s="111">
        <v>2.0832999999999999</v>
      </c>
      <c r="T149" s="64">
        <f t="shared" si="28"/>
        <v>15.04565</v>
      </c>
      <c r="U149" s="112">
        <v>4.5833000000000004</v>
      </c>
      <c r="V149" s="112">
        <v>0.75</v>
      </c>
      <c r="W149" s="112">
        <v>1.79575</v>
      </c>
      <c r="X149" s="112">
        <v>7.9165999999999999</v>
      </c>
      <c r="Y149" s="63">
        <f t="shared" si="21"/>
        <v>37.765390000000146</v>
      </c>
      <c r="AA149" s="65">
        <v>5</v>
      </c>
    </row>
    <row r="150" spans="1:28" x14ac:dyDescent="0.25">
      <c r="A150" s="61">
        <v>2021</v>
      </c>
      <c r="B150" s="61">
        <v>2021</v>
      </c>
      <c r="C150" s="120">
        <v>44287</v>
      </c>
      <c r="D150" s="63">
        <f t="shared" si="29"/>
        <v>37.765390000000146</v>
      </c>
      <c r="E150" s="63">
        <f t="shared" si="20"/>
        <v>0</v>
      </c>
      <c r="F150" s="64"/>
      <c r="H150" s="64">
        <f t="shared" si="22"/>
        <v>18.75</v>
      </c>
      <c r="I150" s="110">
        <v>15.5</v>
      </c>
      <c r="J150" s="111">
        <v>3.25</v>
      </c>
      <c r="K150" s="63">
        <f t="shared" si="23"/>
        <v>0.2</v>
      </c>
      <c r="L150" s="64">
        <f t="shared" si="24"/>
        <v>0.2</v>
      </c>
      <c r="M150" s="117">
        <v>0.2</v>
      </c>
      <c r="N150" s="64">
        <f t="shared" si="25"/>
        <v>0</v>
      </c>
      <c r="O150" s="63">
        <v>0</v>
      </c>
      <c r="P150" s="63">
        <f t="shared" si="26"/>
        <v>17.837250000000001</v>
      </c>
      <c r="Q150" s="64">
        <f t="shared" si="27"/>
        <v>2.7915999999999999</v>
      </c>
      <c r="R150" s="111">
        <v>0.70830000000000004</v>
      </c>
      <c r="S150" s="111">
        <v>2.0832999999999999</v>
      </c>
      <c r="T150" s="64">
        <f t="shared" si="28"/>
        <v>15.04565</v>
      </c>
      <c r="U150" s="112">
        <v>4.5833000000000004</v>
      </c>
      <c r="V150" s="112">
        <v>0.75</v>
      </c>
      <c r="W150" s="112">
        <v>1.79575</v>
      </c>
      <c r="X150" s="112">
        <v>7.9165999999999999</v>
      </c>
      <c r="Y150" s="63">
        <f t="shared" si="21"/>
        <v>36.652640000000147</v>
      </c>
      <c r="AA150" s="65">
        <v>5</v>
      </c>
    </row>
    <row r="151" spans="1:28" x14ac:dyDescent="0.25">
      <c r="A151" s="61">
        <v>2021</v>
      </c>
      <c r="B151" s="61">
        <v>2021</v>
      </c>
      <c r="C151" s="120">
        <v>44317</v>
      </c>
      <c r="D151" s="63">
        <f t="shared" si="29"/>
        <v>36.652640000000147</v>
      </c>
      <c r="E151" s="63">
        <f t="shared" si="20"/>
        <v>0</v>
      </c>
      <c r="F151" s="64"/>
      <c r="H151" s="64">
        <f t="shared" si="22"/>
        <v>18.75</v>
      </c>
      <c r="I151" s="110">
        <v>15.5</v>
      </c>
      <c r="J151" s="111">
        <v>3.25</v>
      </c>
      <c r="K151" s="63">
        <f t="shared" si="23"/>
        <v>0.2</v>
      </c>
      <c r="L151" s="64">
        <f t="shared" si="24"/>
        <v>0.2</v>
      </c>
      <c r="M151" s="117">
        <v>0.2</v>
      </c>
      <c r="N151" s="64">
        <f t="shared" si="25"/>
        <v>0</v>
      </c>
      <c r="O151" s="63">
        <v>0</v>
      </c>
      <c r="P151" s="63">
        <f t="shared" si="26"/>
        <v>17.837250000000001</v>
      </c>
      <c r="Q151" s="64">
        <f t="shared" si="27"/>
        <v>2.7915999999999999</v>
      </c>
      <c r="R151" s="111">
        <v>0.70830000000000004</v>
      </c>
      <c r="S151" s="111">
        <v>2.0832999999999999</v>
      </c>
      <c r="T151" s="64">
        <f t="shared" si="28"/>
        <v>15.04565</v>
      </c>
      <c r="U151" s="112">
        <v>4.5833000000000004</v>
      </c>
      <c r="V151" s="112">
        <v>0.75</v>
      </c>
      <c r="W151" s="112">
        <v>1.79575</v>
      </c>
      <c r="X151" s="112">
        <v>7.9165999999999999</v>
      </c>
      <c r="Y151" s="63">
        <f t="shared" si="21"/>
        <v>35.539890000000149</v>
      </c>
      <c r="AA151" s="65">
        <v>5</v>
      </c>
    </row>
    <row r="152" spans="1:28" x14ac:dyDescent="0.25">
      <c r="A152" s="61">
        <v>2021</v>
      </c>
      <c r="B152" s="61">
        <v>2021</v>
      </c>
      <c r="C152" s="120">
        <v>44348</v>
      </c>
      <c r="D152" s="63">
        <f t="shared" si="29"/>
        <v>35.539890000000149</v>
      </c>
      <c r="E152" s="63">
        <f t="shared" si="20"/>
        <v>0</v>
      </c>
      <c r="F152" s="64"/>
      <c r="H152" s="64">
        <f t="shared" si="22"/>
        <v>18.75</v>
      </c>
      <c r="I152" s="110">
        <v>15.5</v>
      </c>
      <c r="J152" s="111">
        <v>3.25</v>
      </c>
      <c r="K152" s="63">
        <f t="shared" si="23"/>
        <v>0.2</v>
      </c>
      <c r="L152" s="64">
        <f t="shared" si="24"/>
        <v>0.2</v>
      </c>
      <c r="M152" s="117">
        <v>0.2</v>
      </c>
      <c r="N152" s="64">
        <f t="shared" si="25"/>
        <v>0</v>
      </c>
      <c r="O152" s="63">
        <v>0</v>
      </c>
      <c r="P152" s="63">
        <f t="shared" si="26"/>
        <v>17.837250000000001</v>
      </c>
      <c r="Q152" s="64">
        <f t="shared" si="27"/>
        <v>2.7915999999999999</v>
      </c>
      <c r="R152" s="111">
        <v>0.70830000000000004</v>
      </c>
      <c r="S152" s="111">
        <v>2.0832999999999999</v>
      </c>
      <c r="T152" s="64">
        <f t="shared" si="28"/>
        <v>15.04565</v>
      </c>
      <c r="U152" s="112">
        <v>4.5833000000000004</v>
      </c>
      <c r="V152" s="112">
        <v>0.75</v>
      </c>
      <c r="W152" s="112">
        <v>1.79575</v>
      </c>
      <c r="X152" s="112">
        <v>7.9165999999999999</v>
      </c>
      <c r="Y152" s="63">
        <f t="shared" si="21"/>
        <v>34.427140000000151</v>
      </c>
      <c r="AA152" s="65">
        <v>5</v>
      </c>
    </row>
    <row r="153" spans="1:28" x14ac:dyDescent="0.25">
      <c r="A153" s="61">
        <v>2021</v>
      </c>
      <c r="B153" s="61">
        <v>2021</v>
      </c>
      <c r="C153" s="120">
        <v>44378</v>
      </c>
      <c r="D153" s="63">
        <f t="shared" si="29"/>
        <v>34.427140000000151</v>
      </c>
      <c r="E153" s="63">
        <f t="shared" si="20"/>
        <v>0</v>
      </c>
      <c r="F153" s="64"/>
      <c r="H153" s="64">
        <f t="shared" si="22"/>
        <v>18.75</v>
      </c>
      <c r="I153" s="110">
        <v>15.5</v>
      </c>
      <c r="J153" s="111">
        <v>3.25</v>
      </c>
      <c r="K153" s="63">
        <f t="shared" si="23"/>
        <v>0.2</v>
      </c>
      <c r="L153" s="64">
        <f t="shared" si="24"/>
        <v>0.2</v>
      </c>
      <c r="M153" s="117">
        <v>0.2</v>
      </c>
      <c r="N153" s="64">
        <f t="shared" si="25"/>
        <v>0</v>
      </c>
      <c r="O153" s="63">
        <v>0</v>
      </c>
      <c r="P153" s="63">
        <f t="shared" si="26"/>
        <v>17.837250000000001</v>
      </c>
      <c r="Q153" s="64">
        <f t="shared" si="27"/>
        <v>2.7915999999999999</v>
      </c>
      <c r="R153" s="111">
        <v>0.70830000000000004</v>
      </c>
      <c r="S153" s="111">
        <v>2.0832999999999999</v>
      </c>
      <c r="T153" s="64">
        <f t="shared" si="28"/>
        <v>15.04565</v>
      </c>
      <c r="U153" s="112">
        <v>4.5833000000000004</v>
      </c>
      <c r="V153" s="112">
        <v>0.75</v>
      </c>
      <c r="W153" s="112">
        <v>1.79575</v>
      </c>
      <c r="X153" s="112">
        <v>7.9165999999999999</v>
      </c>
      <c r="Y153" s="63">
        <f t="shared" si="21"/>
        <v>33.314390000000152</v>
      </c>
      <c r="AA153" s="65">
        <v>5</v>
      </c>
    </row>
    <row r="154" spans="1:28" x14ac:dyDescent="0.25">
      <c r="A154" s="61">
        <v>2021</v>
      </c>
      <c r="B154" s="61">
        <v>2021</v>
      </c>
      <c r="C154" s="120">
        <v>44409</v>
      </c>
      <c r="D154" s="63">
        <f t="shared" si="29"/>
        <v>33.314390000000152</v>
      </c>
      <c r="E154" s="63">
        <f t="shared" si="20"/>
        <v>0</v>
      </c>
      <c r="F154" s="64"/>
      <c r="H154" s="64">
        <f t="shared" si="22"/>
        <v>18.75</v>
      </c>
      <c r="I154" s="110">
        <v>15.5</v>
      </c>
      <c r="J154" s="111">
        <v>3.25</v>
      </c>
      <c r="K154" s="63">
        <f t="shared" si="23"/>
        <v>0.2</v>
      </c>
      <c r="L154" s="64">
        <f t="shared" si="24"/>
        <v>0.2</v>
      </c>
      <c r="M154" s="117">
        <v>0.2</v>
      </c>
      <c r="N154" s="64">
        <f t="shared" si="25"/>
        <v>0</v>
      </c>
      <c r="O154" s="63">
        <v>0</v>
      </c>
      <c r="P154" s="63">
        <f t="shared" si="26"/>
        <v>17.837250000000001</v>
      </c>
      <c r="Q154" s="64">
        <f t="shared" si="27"/>
        <v>2.7915999999999999</v>
      </c>
      <c r="R154" s="111">
        <v>0.70830000000000004</v>
      </c>
      <c r="S154" s="111">
        <v>2.0832999999999999</v>
      </c>
      <c r="T154" s="64">
        <f t="shared" si="28"/>
        <v>15.04565</v>
      </c>
      <c r="U154" s="112">
        <v>4.5833000000000004</v>
      </c>
      <c r="V154" s="112">
        <v>0.75</v>
      </c>
      <c r="W154" s="112">
        <v>1.79575</v>
      </c>
      <c r="X154" s="112">
        <v>7.9165999999999999</v>
      </c>
      <c r="Y154" s="63">
        <f t="shared" si="21"/>
        <v>32.201640000000154</v>
      </c>
      <c r="AA154" s="65">
        <v>5</v>
      </c>
    </row>
    <row r="155" spans="1:28" x14ac:dyDescent="0.25">
      <c r="A155" s="61">
        <v>2021</v>
      </c>
      <c r="B155" s="61">
        <v>2021</v>
      </c>
      <c r="C155" s="120">
        <v>44440</v>
      </c>
      <c r="D155" s="63">
        <f t="shared" si="29"/>
        <v>32.201640000000154</v>
      </c>
      <c r="E155" s="63">
        <f t="shared" si="20"/>
        <v>0</v>
      </c>
      <c r="F155" s="64"/>
      <c r="H155" s="64">
        <f t="shared" si="22"/>
        <v>18.75</v>
      </c>
      <c r="I155" s="110">
        <v>15.5</v>
      </c>
      <c r="J155" s="111">
        <v>3.25</v>
      </c>
      <c r="K155" s="63">
        <f t="shared" si="23"/>
        <v>0.2</v>
      </c>
      <c r="L155" s="64">
        <f t="shared" si="24"/>
        <v>0.2</v>
      </c>
      <c r="M155" s="117">
        <v>0.2</v>
      </c>
      <c r="N155" s="64">
        <f t="shared" si="25"/>
        <v>0</v>
      </c>
      <c r="O155" s="63">
        <v>0</v>
      </c>
      <c r="P155" s="63">
        <f t="shared" si="26"/>
        <v>21.045650000000002</v>
      </c>
      <c r="Q155" s="64">
        <v>6</v>
      </c>
      <c r="R155" s="111">
        <v>0.70830000000000004</v>
      </c>
      <c r="S155" s="111">
        <v>2.0832999999999999</v>
      </c>
      <c r="T155" s="64">
        <f t="shared" si="28"/>
        <v>15.04565</v>
      </c>
      <c r="U155" s="112">
        <v>4.5833000000000004</v>
      </c>
      <c r="V155" s="112">
        <v>0.75</v>
      </c>
      <c r="W155" s="112">
        <v>1.79575</v>
      </c>
      <c r="X155" s="112">
        <v>7.9165999999999999</v>
      </c>
      <c r="Y155" s="63">
        <f t="shared" si="21"/>
        <v>34.29729000000016</v>
      </c>
      <c r="AA155" s="65">
        <v>5</v>
      </c>
    </row>
    <row r="156" spans="1:28" x14ac:dyDescent="0.25">
      <c r="A156" s="61">
        <v>2021</v>
      </c>
      <c r="B156" s="61">
        <v>2021</v>
      </c>
      <c r="C156" s="120">
        <v>44470</v>
      </c>
      <c r="D156" s="63">
        <f t="shared" si="29"/>
        <v>34.29729000000016</v>
      </c>
      <c r="E156" s="63">
        <f t="shared" si="20"/>
        <v>0</v>
      </c>
      <c r="F156" s="64"/>
      <c r="H156" s="64">
        <f t="shared" si="22"/>
        <v>18.75</v>
      </c>
      <c r="I156" s="110">
        <v>15.5</v>
      </c>
      <c r="J156" s="111">
        <v>3.25</v>
      </c>
      <c r="K156" s="63">
        <f t="shared" si="23"/>
        <v>0.2</v>
      </c>
      <c r="L156" s="64">
        <f t="shared" si="24"/>
        <v>0.2</v>
      </c>
      <c r="M156" s="117">
        <v>0.2</v>
      </c>
      <c r="N156" s="64">
        <f t="shared" si="25"/>
        <v>0</v>
      </c>
      <c r="O156" s="63">
        <v>0</v>
      </c>
      <c r="P156" s="63">
        <f t="shared" si="26"/>
        <v>20.045650000000002</v>
      </c>
      <c r="Q156" s="64">
        <v>5</v>
      </c>
      <c r="R156" s="111">
        <v>0.70830000000000004</v>
      </c>
      <c r="S156" s="111">
        <v>2.0832999999999999</v>
      </c>
      <c r="T156" s="64">
        <f t="shared" si="28"/>
        <v>15.04565</v>
      </c>
      <c r="U156" s="112">
        <v>4.5833000000000004</v>
      </c>
      <c r="V156" s="112">
        <v>0.75</v>
      </c>
      <c r="W156" s="112">
        <v>1.79575</v>
      </c>
      <c r="X156" s="112">
        <v>7.9165999999999999</v>
      </c>
      <c r="Y156" s="63">
        <f t="shared" si="21"/>
        <v>35.392940000000166</v>
      </c>
      <c r="AA156" s="65">
        <v>5</v>
      </c>
    </row>
    <row r="157" spans="1:28" x14ac:dyDescent="0.25">
      <c r="A157" s="61">
        <v>2021</v>
      </c>
      <c r="B157" s="61">
        <v>2021</v>
      </c>
      <c r="C157" s="120">
        <v>44501</v>
      </c>
      <c r="D157" s="63">
        <f t="shared" si="29"/>
        <v>35.392940000000166</v>
      </c>
      <c r="E157" s="63">
        <f t="shared" si="20"/>
        <v>0</v>
      </c>
      <c r="F157" s="64"/>
      <c r="H157" s="64">
        <f t="shared" si="22"/>
        <v>18.75</v>
      </c>
      <c r="I157" s="110">
        <v>15.5</v>
      </c>
      <c r="J157" s="111">
        <v>3.25</v>
      </c>
      <c r="K157" s="63">
        <f t="shared" si="23"/>
        <v>0.2</v>
      </c>
      <c r="L157" s="64">
        <f t="shared" si="24"/>
        <v>0.2</v>
      </c>
      <c r="M157" s="117">
        <v>0.2</v>
      </c>
      <c r="N157" s="64">
        <f t="shared" si="25"/>
        <v>0</v>
      </c>
      <c r="O157" s="63">
        <v>0</v>
      </c>
      <c r="P157" s="63">
        <f t="shared" si="26"/>
        <v>20.045650000000002</v>
      </c>
      <c r="Q157" s="64">
        <v>5</v>
      </c>
      <c r="R157" s="111">
        <v>0.70830000000000004</v>
      </c>
      <c r="S157" s="111">
        <v>2.0832999999999999</v>
      </c>
      <c r="T157" s="64">
        <f t="shared" si="28"/>
        <v>15.04565</v>
      </c>
      <c r="U157" s="112">
        <v>4.5833000000000004</v>
      </c>
      <c r="V157" s="112">
        <v>0.75</v>
      </c>
      <c r="W157" s="112">
        <v>1.79575</v>
      </c>
      <c r="X157" s="112">
        <v>7.9165999999999999</v>
      </c>
      <c r="Y157" s="63">
        <f t="shared" si="21"/>
        <v>36.488590000000173</v>
      </c>
      <c r="AA157" s="65">
        <v>5</v>
      </c>
    </row>
    <row r="158" spans="1:28" s="71" customFormat="1" x14ac:dyDescent="0.25">
      <c r="A158" s="67">
        <v>2021</v>
      </c>
      <c r="B158" s="67">
        <v>2021</v>
      </c>
      <c r="C158" s="121">
        <v>44531</v>
      </c>
      <c r="D158" s="69">
        <f t="shared" si="29"/>
        <v>36.488590000000173</v>
      </c>
      <c r="E158" s="69">
        <f t="shared" si="20"/>
        <v>0</v>
      </c>
      <c r="F158" s="70"/>
      <c r="G158" s="69"/>
      <c r="H158" s="70">
        <f t="shared" si="22"/>
        <v>18.75</v>
      </c>
      <c r="I158" s="110">
        <v>15.5</v>
      </c>
      <c r="J158" s="111">
        <v>3.25</v>
      </c>
      <c r="K158" s="63">
        <f t="shared" si="23"/>
        <v>0.2</v>
      </c>
      <c r="L158" s="64">
        <f t="shared" si="24"/>
        <v>0.2</v>
      </c>
      <c r="M158" s="117">
        <v>0.2</v>
      </c>
      <c r="N158" s="70">
        <f t="shared" si="25"/>
        <v>0</v>
      </c>
      <c r="O158" s="63">
        <v>0</v>
      </c>
      <c r="P158" s="63">
        <f t="shared" si="26"/>
        <v>20.045650000000002</v>
      </c>
      <c r="Q158" s="64">
        <v>5</v>
      </c>
      <c r="R158" s="111">
        <v>0.70830000000000004</v>
      </c>
      <c r="S158" s="111">
        <v>2.0832999999999999</v>
      </c>
      <c r="T158" s="64">
        <f t="shared" si="28"/>
        <v>15.04565</v>
      </c>
      <c r="U158" s="112">
        <v>4.5833000000000004</v>
      </c>
      <c r="V158" s="112">
        <v>0.75</v>
      </c>
      <c r="W158" s="112">
        <v>1.79575</v>
      </c>
      <c r="X158" s="112">
        <v>7.9165999999999999</v>
      </c>
      <c r="Y158" s="69">
        <f t="shared" si="21"/>
        <v>37.584240000000179</v>
      </c>
      <c r="Z158" s="65"/>
      <c r="AA158" s="65">
        <v>5</v>
      </c>
      <c r="AB158" s="65"/>
    </row>
    <row r="159" spans="1:28" x14ac:dyDescent="0.25">
      <c r="A159" s="61">
        <v>2022</v>
      </c>
      <c r="B159" s="61">
        <v>2022</v>
      </c>
      <c r="C159" s="120">
        <v>44562</v>
      </c>
      <c r="D159" s="63">
        <f t="shared" si="29"/>
        <v>37.584240000000179</v>
      </c>
      <c r="E159" s="63">
        <f t="shared" si="20"/>
        <v>0</v>
      </c>
      <c r="F159" s="64"/>
      <c r="H159" s="64">
        <f t="shared" si="22"/>
        <v>18.75</v>
      </c>
      <c r="I159" s="110">
        <v>15.5</v>
      </c>
      <c r="J159" s="111">
        <v>3.25</v>
      </c>
      <c r="K159" s="63">
        <f t="shared" si="23"/>
        <v>0.2</v>
      </c>
      <c r="L159" s="64">
        <f t="shared" si="24"/>
        <v>0.2</v>
      </c>
      <c r="M159" s="117">
        <v>0.2</v>
      </c>
      <c r="N159" s="64">
        <f t="shared" si="25"/>
        <v>0</v>
      </c>
      <c r="O159" s="63">
        <v>0</v>
      </c>
      <c r="P159" s="63">
        <f t="shared" si="26"/>
        <v>13.276280000000003</v>
      </c>
      <c r="Q159" s="64">
        <f t="shared" si="27"/>
        <v>1.97628</v>
      </c>
      <c r="R159" s="111">
        <v>1.97628</v>
      </c>
      <c r="S159" s="111">
        <v>0</v>
      </c>
      <c r="T159" s="64">
        <f t="shared" si="28"/>
        <v>11.300000000000002</v>
      </c>
      <c r="U159" s="112">
        <v>9.0400000000000009</v>
      </c>
      <c r="V159" s="112">
        <v>1.1300000000000001</v>
      </c>
      <c r="W159" s="112">
        <v>1.1300000000000001</v>
      </c>
      <c r="X159" s="112">
        <v>0</v>
      </c>
      <c r="Y159" s="63">
        <f t="shared" si="21"/>
        <v>31.910520000000183</v>
      </c>
      <c r="AA159" s="65">
        <v>5</v>
      </c>
    </row>
    <row r="160" spans="1:28" x14ac:dyDescent="0.25">
      <c r="A160" s="61">
        <v>2022</v>
      </c>
      <c r="B160" s="61">
        <v>2022</v>
      </c>
      <c r="C160" s="120">
        <v>44593</v>
      </c>
      <c r="D160" s="63">
        <f t="shared" si="29"/>
        <v>31.910520000000183</v>
      </c>
      <c r="E160" s="63">
        <f t="shared" si="20"/>
        <v>0</v>
      </c>
      <c r="F160" s="64"/>
      <c r="H160" s="64">
        <f t="shared" si="22"/>
        <v>18.75</v>
      </c>
      <c r="I160" s="110">
        <v>15.5</v>
      </c>
      <c r="J160" s="111">
        <v>3.25</v>
      </c>
      <c r="K160" s="63">
        <f t="shared" si="23"/>
        <v>0.2</v>
      </c>
      <c r="L160" s="64">
        <f t="shared" si="24"/>
        <v>0.2</v>
      </c>
      <c r="M160" s="117">
        <v>0.2</v>
      </c>
      <c r="N160" s="64">
        <f t="shared" si="25"/>
        <v>0</v>
      </c>
      <c r="O160" s="63">
        <v>0</v>
      </c>
      <c r="P160" s="63">
        <f t="shared" si="26"/>
        <v>19.186940008684321</v>
      </c>
      <c r="Q160" s="64">
        <f t="shared" si="27"/>
        <v>1.97628</v>
      </c>
      <c r="R160" s="111">
        <v>1.97628</v>
      </c>
      <c r="S160" s="111">
        <v>0</v>
      </c>
      <c r="T160" s="64">
        <f t="shared" si="28"/>
        <v>17.210660008684322</v>
      </c>
      <c r="U160" s="112">
        <v>9.0400000000000009</v>
      </c>
      <c r="V160" s="112">
        <v>1.1300000000000001</v>
      </c>
      <c r="W160" s="112">
        <v>1.1300000000000001</v>
      </c>
      <c r="X160" s="112">
        <v>5.91066000868432</v>
      </c>
      <c r="Y160" s="63">
        <f t="shared" si="21"/>
        <v>32.147460008684504</v>
      </c>
    </row>
    <row r="161" spans="1:28" x14ac:dyDescent="0.25">
      <c r="A161" s="61">
        <v>2022</v>
      </c>
      <c r="B161" s="61">
        <v>2022</v>
      </c>
      <c r="C161" s="120">
        <v>44621</v>
      </c>
      <c r="D161" s="63">
        <f t="shared" si="29"/>
        <v>32.147460008684504</v>
      </c>
      <c r="E161" s="63">
        <f t="shared" si="20"/>
        <v>0</v>
      </c>
      <c r="F161" s="64"/>
      <c r="H161" s="64">
        <f t="shared" si="22"/>
        <v>18.75</v>
      </c>
      <c r="I161" s="110">
        <v>15.5</v>
      </c>
      <c r="J161" s="111">
        <v>3.25</v>
      </c>
      <c r="K161" s="63">
        <f t="shared" si="23"/>
        <v>0.2</v>
      </c>
      <c r="L161" s="64">
        <f t="shared" si="24"/>
        <v>0.2</v>
      </c>
      <c r="M161" s="117">
        <v>0.2</v>
      </c>
      <c r="N161" s="64">
        <f t="shared" si="25"/>
        <v>0</v>
      </c>
      <c r="O161" s="63">
        <v>0</v>
      </c>
      <c r="P161" s="63">
        <f t="shared" si="26"/>
        <v>19.210387685627442</v>
      </c>
      <c r="Q161" s="64">
        <f t="shared" si="27"/>
        <v>1.97628</v>
      </c>
      <c r="R161" s="111">
        <v>1.97628</v>
      </c>
      <c r="S161" s="111">
        <v>0</v>
      </c>
      <c r="T161" s="64">
        <f t="shared" si="28"/>
        <v>17.234107685627443</v>
      </c>
      <c r="U161" s="112">
        <v>9.0400000000000009</v>
      </c>
      <c r="V161" s="112">
        <v>1.1300000000000001</v>
      </c>
      <c r="W161" s="112">
        <v>1.1300000000000001</v>
      </c>
      <c r="X161" s="112">
        <v>5.9341076856274402</v>
      </c>
      <c r="Y161" s="63">
        <f t="shared" si="21"/>
        <v>32.407847694311947</v>
      </c>
    </row>
    <row r="162" spans="1:28" x14ac:dyDescent="0.25">
      <c r="A162" s="61">
        <v>2022</v>
      </c>
      <c r="B162" s="61">
        <v>2022</v>
      </c>
      <c r="C162" s="120">
        <v>44652</v>
      </c>
      <c r="D162" s="63">
        <f t="shared" si="29"/>
        <v>32.407847694311947</v>
      </c>
      <c r="E162" s="63">
        <v>0.1666</v>
      </c>
      <c r="F162" s="64"/>
      <c r="H162" s="64">
        <f t="shared" si="22"/>
        <v>19.33333</v>
      </c>
      <c r="I162" s="110">
        <v>15.83333</v>
      </c>
      <c r="J162" s="111">
        <v>3.5</v>
      </c>
      <c r="K162" s="63">
        <f t="shared" si="23"/>
        <v>0.2</v>
      </c>
      <c r="L162" s="64">
        <f t="shared" si="24"/>
        <v>0.2</v>
      </c>
      <c r="M162" s="117">
        <v>0.2</v>
      </c>
      <c r="N162" s="64">
        <f t="shared" si="25"/>
        <v>0</v>
      </c>
      <c r="O162" s="63">
        <v>0</v>
      </c>
      <c r="P162" s="63">
        <f t="shared" si="26"/>
        <v>15.252560000000003</v>
      </c>
      <c r="Q162" s="64">
        <f t="shared" si="27"/>
        <v>3.9525600000000001</v>
      </c>
      <c r="R162" s="111">
        <v>1.97628</v>
      </c>
      <c r="S162" s="111">
        <v>1.97628</v>
      </c>
      <c r="T162" s="64">
        <f t="shared" si="28"/>
        <v>11.300000000000002</v>
      </c>
      <c r="U162" s="112">
        <v>9.0400000000000009</v>
      </c>
      <c r="V162" s="112">
        <v>1.1300000000000001</v>
      </c>
      <c r="W162" s="112">
        <v>1.1300000000000001</v>
      </c>
      <c r="X162" s="112">
        <v>0</v>
      </c>
      <c r="Y162" s="63">
        <f t="shared" si="21"/>
        <v>28.293677694311953</v>
      </c>
    </row>
    <row r="163" spans="1:28" x14ac:dyDescent="0.25">
      <c r="A163" s="61">
        <v>2022</v>
      </c>
      <c r="B163" s="61">
        <v>2022</v>
      </c>
      <c r="C163" s="120">
        <v>44682</v>
      </c>
      <c r="D163" s="63">
        <f t="shared" si="29"/>
        <v>28.293677694311953</v>
      </c>
      <c r="E163" s="63">
        <v>0.1666</v>
      </c>
      <c r="F163" s="64"/>
      <c r="H163" s="64">
        <f t="shared" si="22"/>
        <v>19.33333</v>
      </c>
      <c r="I163" s="110">
        <v>15.83333</v>
      </c>
      <c r="J163" s="111">
        <v>3.5</v>
      </c>
      <c r="K163" s="63">
        <f t="shared" si="23"/>
        <v>0.2</v>
      </c>
      <c r="L163" s="64">
        <f t="shared" si="24"/>
        <v>0.2</v>
      </c>
      <c r="M163" s="117">
        <v>0.2</v>
      </c>
      <c r="N163" s="64">
        <f t="shared" si="25"/>
        <v>0</v>
      </c>
      <c r="O163" s="63">
        <v>0</v>
      </c>
      <c r="P163" s="63">
        <f t="shared" si="26"/>
        <v>18.252560000000003</v>
      </c>
      <c r="Q163" s="64">
        <f t="shared" si="27"/>
        <v>3.9525600000000001</v>
      </c>
      <c r="R163" s="111">
        <v>1.97628</v>
      </c>
      <c r="S163" s="111">
        <v>1.97628</v>
      </c>
      <c r="T163" s="64">
        <f t="shared" si="28"/>
        <v>14.300000000000002</v>
      </c>
      <c r="U163" s="112">
        <v>9.0400000000000009</v>
      </c>
      <c r="V163" s="112">
        <v>1.1300000000000001</v>
      </c>
      <c r="W163" s="112">
        <v>1.1300000000000001</v>
      </c>
      <c r="X163" s="112">
        <v>3</v>
      </c>
      <c r="Y163" s="63">
        <f t="shared" si="21"/>
        <v>27.179507694311955</v>
      </c>
    </row>
    <row r="164" spans="1:28" x14ac:dyDescent="0.25">
      <c r="A164" s="61">
        <v>2022</v>
      </c>
      <c r="B164" s="61">
        <v>2022</v>
      </c>
      <c r="C164" s="120">
        <v>44713</v>
      </c>
      <c r="D164" s="63">
        <f t="shared" si="29"/>
        <v>27.179507694311955</v>
      </c>
      <c r="E164" s="63">
        <v>0.1666</v>
      </c>
      <c r="F164" s="64"/>
      <c r="H164" s="64">
        <f t="shared" si="22"/>
        <v>19.33333</v>
      </c>
      <c r="I164" s="110">
        <v>15.83333</v>
      </c>
      <c r="J164" s="111">
        <v>3.5</v>
      </c>
      <c r="K164" s="63">
        <f t="shared" si="23"/>
        <v>0.2</v>
      </c>
      <c r="L164" s="64">
        <f t="shared" si="24"/>
        <v>0.2</v>
      </c>
      <c r="M164" s="117">
        <v>0.2</v>
      </c>
      <c r="N164" s="64">
        <f t="shared" si="25"/>
        <v>0</v>
      </c>
      <c r="O164" s="63">
        <v>0</v>
      </c>
      <c r="P164" s="63">
        <f t="shared" si="26"/>
        <v>15.252560000000003</v>
      </c>
      <c r="Q164" s="64">
        <f t="shared" si="27"/>
        <v>3.9525600000000001</v>
      </c>
      <c r="R164" s="111">
        <v>1.97628</v>
      </c>
      <c r="S164" s="111">
        <v>1.97628</v>
      </c>
      <c r="T164" s="64">
        <f t="shared" si="28"/>
        <v>11.300000000000002</v>
      </c>
      <c r="U164" s="112">
        <v>9.0400000000000009</v>
      </c>
      <c r="V164" s="112">
        <v>1.1300000000000001</v>
      </c>
      <c r="W164" s="112">
        <v>1.1300000000000001</v>
      </c>
      <c r="X164" s="112">
        <v>0</v>
      </c>
      <c r="Y164" s="63">
        <f t="shared" si="21"/>
        <v>23.065337694311957</v>
      </c>
    </row>
    <row r="165" spans="1:28" x14ac:dyDescent="0.25">
      <c r="A165" s="61">
        <v>2022</v>
      </c>
      <c r="B165" s="61">
        <v>2022</v>
      </c>
      <c r="C165" s="120">
        <v>44743</v>
      </c>
      <c r="D165" s="63">
        <f t="shared" si="29"/>
        <v>23.065337694311957</v>
      </c>
      <c r="E165" s="63">
        <v>0.1666</v>
      </c>
      <c r="F165" s="64"/>
      <c r="H165" s="64">
        <f t="shared" si="22"/>
        <v>19.33333</v>
      </c>
      <c r="I165" s="110">
        <v>15.83333</v>
      </c>
      <c r="J165" s="111">
        <v>3.5</v>
      </c>
      <c r="K165" s="63">
        <f t="shared" si="23"/>
        <v>0.2</v>
      </c>
      <c r="L165" s="64">
        <f t="shared" si="24"/>
        <v>0.2</v>
      </c>
      <c r="M165" s="117">
        <v>0.2</v>
      </c>
      <c r="N165" s="64">
        <f t="shared" si="25"/>
        <v>0</v>
      </c>
      <c r="O165" s="63">
        <v>0</v>
      </c>
      <c r="P165" s="63">
        <f t="shared" si="26"/>
        <v>21.252560000000003</v>
      </c>
      <c r="Q165" s="64">
        <f t="shared" si="27"/>
        <v>3.9525600000000001</v>
      </c>
      <c r="R165" s="111">
        <v>1.97628</v>
      </c>
      <c r="S165" s="111">
        <v>1.97628</v>
      </c>
      <c r="T165" s="64">
        <f t="shared" si="28"/>
        <v>17.300000000000004</v>
      </c>
      <c r="U165" s="112">
        <v>9.0400000000000009</v>
      </c>
      <c r="V165" s="112">
        <v>1.1300000000000001</v>
      </c>
      <c r="W165" s="112">
        <v>1.1300000000000001</v>
      </c>
      <c r="X165" s="112">
        <v>6</v>
      </c>
      <c r="Y165" s="63">
        <f t="shared" si="21"/>
        <v>24.951167694311959</v>
      </c>
    </row>
    <row r="166" spans="1:28" x14ac:dyDescent="0.25">
      <c r="A166" s="61">
        <v>2022</v>
      </c>
      <c r="B166" s="61">
        <v>2022</v>
      </c>
      <c r="C166" s="120">
        <v>44774</v>
      </c>
      <c r="D166" s="63">
        <f t="shared" si="29"/>
        <v>24.951167694311959</v>
      </c>
      <c r="E166" s="63">
        <v>0.1666</v>
      </c>
      <c r="F166" s="64"/>
      <c r="H166" s="64">
        <f t="shared" si="22"/>
        <v>19.33333</v>
      </c>
      <c r="I166" s="110">
        <v>15.83333</v>
      </c>
      <c r="J166" s="111">
        <v>3.5</v>
      </c>
      <c r="K166" s="63">
        <f t="shared" si="23"/>
        <v>0.2</v>
      </c>
      <c r="L166" s="64">
        <f t="shared" si="24"/>
        <v>0.2</v>
      </c>
      <c r="M166" s="117">
        <v>0.2</v>
      </c>
      <c r="N166" s="64">
        <f t="shared" si="25"/>
        <v>0</v>
      </c>
      <c r="O166" s="63">
        <v>0</v>
      </c>
      <c r="P166" s="63">
        <f t="shared" si="26"/>
        <v>21.303906070343039</v>
      </c>
      <c r="Q166" s="64">
        <f t="shared" si="27"/>
        <v>3.9525600000000001</v>
      </c>
      <c r="R166" s="111">
        <v>1.97628</v>
      </c>
      <c r="S166" s="111">
        <v>1.97628</v>
      </c>
      <c r="T166" s="64">
        <f t="shared" si="28"/>
        <v>17.351346070343041</v>
      </c>
      <c r="U166" s="112">
        <v>9.0400000000000009</v>
      </c>
      <c r="V166" s="112">
        <v>1.1300000000000001</v>
      </c>
      <c r="W166" s="112">
        <v>1.1300000000000001</v>
      </c>
      <c r="X166" s="112">
        <v>6.0513460703430404</v>
      </c>
      <c r="Y166" s="63">
        <f t="shared" si="21"/>
        <v>26.888343764654998</v>
      </c>
    </row>
    <row r="167" spans="1:28" x14ac:dyDescent="0.25">
      <c r="A167" s="61">
        <v>2022</v>
      </c>
      <c r="B167" s="61">
        <v>2022</v>
      </c>
      <c r="C167" s="120">
        <v>44805</v>
      </c>
      <c r="D167" s="63">
        <f t="shared" si="29"/>
        <v>26.888343764654998</v>
      </c>
      <c r="E167" s="63">
        <v>0.1666</v>
      </c>
      <c r="F167" s="64"/>
      <c r="H167" s="64">
        <f t="shared" si="22"/>
        <v>19.33333</v>
      </c>
      <c r="I167" s="110">
        <v>15.83333</v>
      </c>
      <c r="J167" s="111">
        <v>3.5</v>
      </c>
      <c r="K167" s="63">
        <f t="shared" si="23"/>
        <v>0.2</v>
      </c>
      <c r="L167" s="64">
        <f t="shared" si="24"/>
        <v>0.2</v>
      </c>
      <c r="M167" s="117">
        <v>0.2</v>
      </c>
      <c r="N167" s="64">
        <f t="shared" si="25"/>
        <v>0</v>
      </c>
      <c r="O167" s="63">
        <v>0</v>
      </c>
      <c r="P167" s="63">
        <f t="shared" si="26"/>
        <v>21.327353747286139</v>
      </c>
      <c r="Q167" s="64">
        <f t="shared" si="27"/>
        <v>3.9525600000000001</v>
      </c>
      <c r="R167" s="111">
        <v>1.97628</v>
      </c>
      <c r="S167" s="111">
        <v>1.97628</v>
      </c>
      <c r="T167" s="64">
        <f t="shared" si="28"/>
        <v>17.374793747286141</v>
      </c>
      <c r="U167" s="112">
        <v>9.0400000000000009</v>
      </c>
      <c r="V167" s="112">
        <v>1.1300000000000001</v>
      </c>
      <c r="W167" s="112">
        <v>1.1300000000000001</v>
      </c>
      <c r="X167" s="112">
        <v>6.0747937472861402</v>
      </c>
      <c r="Y167" s="63">
        <f t="shared" si="21"/>
        <v>28.848967511941137</v>
      </c>
    </row>
    <row r="168" spans="1:28" x14ac:dyDescent="0.25">
      <c r="A168" s="61">
        <v>2022</v>
      </c>
      <c r="B168" s="61">
        <v>2022</v>
      </c>
      <c r="C168" s="120">
        <v>44835</v>
      </c>
      <c r="D168" s="63">
        <f t="shared" si="29"/>
        <v>28.848967511941137</v>
      </c>
      <c r="E168" s="63">
        <v>0.1666</v>
      </c>
      <c r="F168" s="64"/>
      <c r="H168" s="64">
        <f t="shared" si="22"/>
        <v>19.33333</v>
      </c>
      <c r="I168" s="110">
        <v>15.83333</v>
      </c>
      <c r="J168" s="111">
        <v>3.5</v>
      </c>
      <c r="K168" s="63">
        <f t="shared" si="23"/>
        <v>0.2</v>
      </c>
      <c r="L168" s="64">
        <f t="shared" si="24"/>
        <v>0.2</v>
      </c>
      <c r="M168" s="117">
        <v>0.2</v>
      </c>
      <c r="N168" s="64">
        <f t="shared" si="25"/>
        <v>0</v>
      </c>
      <c r="O168" s="63">
        <v>0</v>
      </c>
      <c r="P168" s="63">
        <f t="shared" si="26"/>
        <v>21.35080142422926</v>
      </c>
      <c r="Q168" s="64">
        <f t="shared" si="27"/>
        <v>3.9525600000000001</v>
      </c>
      <c r="R168" s="111">
        <v>1.97628</v>
      </c>
      <c r="S168" s="111">
        <v>1.97628</v>
      </c>
      <c r="T168" s="64">
        <f t="shared" si="28"/>
        <v>17.398241424229262</v>
      </c>
      <c r="U168" s="112">
        <v>9.0400000000000009</v>
      </c>
      <c r="V168" s="112">
        <v>1.1300000000000001</v>
      </c>
      <c r="W168" s="112">
        <v>1.1300000000000001</v>
      </c>
      <c r="X168" s="112">
        <v>6.0982414242292604</v>
      </c>
      <c r="Y168" s="63">
        <f t="shared" si="21"/>
        <v>30.833038936170396</v>
      </c>
    </row>
    <row r="169" spans="1:28" x14ac:dyDescent="0.25">
      <c r="A169" s="61">
        <v>2022</v>
      </c>
      <c r="B169" s="61">
        <v>2022</v>
      </c>
      <c r="C169" s="120">
        <v>44866</v>
      </c>
      <c r="D169" s="63">
        <f t="shared" si="29"/>
        <v>30.833038936170396</v>
      </c>
      <c r="E169" s="63">
        <v>0.1666</v>
      </c>
      <c r="F169" s="64"/>
      <c r="H169" s="64">
        <f t="shared" si="22"/>
        <v>19.33333</v>
      </c>
      <c r="I169" s="110">
        <v>15.83333</v>
      </c>
      <c r="J169" s="111">
        <v>3.5</v>
      </c>
      <c r="K169" s="63">
        <f t="shared" si="23"/>
        <v>0.2</v>
      </c>
      <c r="L169" s="64">
        <f t="shared" si="24"/>
        <v>0.2</v>
      </c>
      <c r="M169" s="117">
        <v>0.2</v>
      </c>
      <c r="N169" s="64">
        <f t="shared" si="25"/>
        <v>0</v>
      </c>
      <c r="O169" s="63">
        <v>0</v>
      </c>
      <c r="P169" s="63">
        <f t="shared" si="26"/>
        <v>21.374249101172396</v>
      </c>
      <c r="Q169" s="64">
        <f t="shared" si="27"/>
        <v>3.9525600000000001</v>
      </c>
      <c r="R169" s="111">
        <v>1.97628</v>
      </c>
      <c r="S169" s="111">
        <v>1.97628</v>
      </c>
      <c r="T169" s="64">
        <f t="shared" si="28"/>
        <v>17.421689101172394</v>
      </c>
      <c r="U169" s="112">
        <v>9.0400000000000009</v>
      </c>
      <c r="V169" s="112">
        <v>1.1300000000000001</v>
      </c>
      <c r="W169" s="112">
        <v>1.1300000000000001</v>
      </c>
      <c r="X169" s="112">
        <v>6.1216891011723904</v>
      </c>
      <c r="Y169" s="63">
        <f t="shared" si="21"/>
        <v>32.840558037342788</v>
      </c>
    </row>
    <row r="170" spans="1:28" s="71" customFormat="1" x14ac:dyDescent="0.25">
      <c r="A170" s="67">
        <v>2022</v>
      </c>
      <c r="B170" s="67">
        <v>2022</v>
      </c>
      <c r="C170" s="121">
        <v>44896</v>
      </c>
      <c r="D170" s="69">
        <f t="shared" si="29"/>
        <v>32.840558037342788</v>
      </c>
      <c r="E170" s="63">
        <v>0.1666</v>
      </c>
      <c r="F170" s="70"/>
      <c r="G170" s="69"/>
      <c r="H170" s="70">
        <f t="shared" si="22"/>
        <v>19.33333</v>
      </c>
      <c r="I170" s="110">
        <v>15.83333</v>
      </c>
      <c r="J170" s="111">
        <v>3.5</v>
      </c>
      <c r="K170" s="63">
        <f t="shared" si="23"/>
        <v>0.2</v>
      </c>
      <c r="L170" s="64">
        <f t="shared" si="24"/>
        <v>0.2</v>
      </c>
      <c r="M170" s="117">
        <v>0.2</v>
      </c>
      <c r="N170" s="70">
        <f t="shared" si="25"/>
        <v>0</v>
      </c>
      <c r="O170" s="63">
        <v>0</v>
      </c>
      <c r="P170" s="63">
        <f t="shared" si="26"/>
        <v>21.39769677811551</v>
      </c>
      <c r="Q170" s="64">
        <f t="shared" si="27"/>
        <v>3.9525600000000001</v>
      </c>
      <c r="R170" s="111">
        <v>1.97628</v>
      </c>
      <c r="S170" s="111">
        <v>1.97628</v>
      </c>
      <c r="T170" s="64">
        <f t="shared" si="28"/>
        <v>17.445136778115511</v>
      </c>
      <c r="U170" s="112">
        <v>9.0400000000000009</v>
      </c>
      <c r="V170" s="112">
        <v>1.1300000000000001</v>
      </c>
      <c r="W170" s="112">
        <v>1.1300000000000001</v>
      </c>
      <c r="X170" s="112">
        <v>6.1451367781155097</v>
      </c>
      <c r="Y170" s="69">
        <f t="shared" si="21"/>
        <v>34.871524815458301</v>
      </c>
      <c r="Z170" s="65"/>
      <c r="AA170" s="65"/>
      <c r="AB170" s="65"/>
    </row>
    <row r="171" spans="1:28" x14ac:dyDescent="0.25">
      <c r="A171" s="61">
        <v>2023</v>
      </c>
      <c r="B171" s="61">
        <v>2023</v>
      </c>
      <c r="C171" s="120">
        <v>44927</v>
      </c>
      <c r="D171" s="63">
        <f t="shared" si="29"/>
        <v>34.871524815458301</v>
      </c>
      <c r="E171" s="63">
        <v>0.1666</v>
      </c>
      <c r="F171" s="64"/>
      <c r="H171" s="64">
        <f t="shared" si="22"/>
        <v>19.33333</v>
      </c>
      <c r="I171" s="110">
        <v>15.83333</v>
      </c>
      <c r="J171" s="111">
        <v>3.5</v>
      </c>
      <c r="K171" s="63">
        <f t="shared" si="23"/>
        <v>0.2</v>
      </c>
      <c r="L171" s="64">
        <f t="shared" si="24"/>
        <v>0.2</v>
      </c>
      <c r="M171" s="117">
        <v>0.2</v>
      </c>
      <c r="N171" s="64">
        <f t="shared" si="25"/>
        <v>0</v>
      </c>
      <c r="O171" s="63">
        <v>0</v>
      </c>
      <c r="P171" s="63">
        <f t="shared" si="26"/>
        <v>21.139772331741213</v>
      </c>
      <c r="Q171" s="64">
        <f t="shared" si="27"/>
        <v>3.9525600000000001</v>
      </c>
      <c r="R171" s="111">
        <v>1.97628</v>
      </c>
      <c r="S171" s="111">
        <v>1.97628</v>
      </c>
      <c r="T171" s="64">
        <f t="shared" si="28"/>
        <v>17.187212331741215</v>
      </c>
      <c r="U171" s="112">
        <v>9.0400000000000009</v>
      </c>
      <c r="V171" s="112">
        <v>1.1300000000000001</v>
      </c>
      <c r="W171" s="112">
        <v>1.1300000000000001</v>
      </c>
      <c r="X171" s="112">
        <v>5.8872123317412104</v>
      </c>
      <c r="Y171" s="63">
        <f t="shared" si="21"/>
        <v>36.644567147199517</v>
      </c>
    </row>
    <row r="172" spans="1:28" x14ac:dyDescent="0.25">
      <c r="A172" s="61">
        <v>2023</v>
      </c>
      <c r="B172" s="61">
        <v>2023</v>
      </c>
      <c r="C172" s="120">
        <v>44958</v>
      </c>
      <c r="D172" s="63">
        <f t="shared" si="29"/>
        <v>36.644567147199517</v>
      </c>
      <c r="E172" s="63">
        <v>0.1666</v>
      </c>
      <c r="F172" s="64"/>
      <c r="H172" s="64">
        <f t="shared" si="22"/>
        <v>19.33333</v>
      </c>
      <c r="I172" s="110">
        <v>15.83333</v>
      </c>
      <c r="J172" s="111">
        <v>3.5</v>
      </c>
      <c r="K172" s="63">
        <f t="shared" si="23"/>
        <v>0.2</v>
      </c>
      <c r="L172" s="64">
        <f t="shared" si="24"/>
        <v>0.2</v>
      </c>
      <c r="M172" s="117">
        <v>0.2</v>
      </c>
      <c r="N172" s="64">
        <f t="shared" si="25"/>
        <v>0</v>
      </c>
      <c r="O172" s="63">
        <v>0</v>
      </c>
      <c r="P172" s="63">
        <f t="shared" si="26"/>
        <v>21.16322000868432</v>
      </c>
      <c r="Q172" s="64">
        <f t="shared" si="27"/>
        <v>3.9525600000000001</v>
      </c>
      <c r="R172" s="111">
        <v>1.97628</v>
      </c>
      <c r="S172" s="111">
        <v>1.97628</v>
      </c>
      <c r="T172" s="64">
        <f t="shared" si="28"/>
        <v>17.210660008684322</v>
      </c>
      <c r="U172" s="112">
        <v>9.0400000000000009</v>
      </c>
      <c r="V172" s="112">
        <v>1.1300000000000001</v>
      </c>
      <c r="W172" s="112">
        <v>1.1300000000000001</v>
      </c>
      <c r="X172" s="112">
        <v>5.91066000868432</v>
      </c>
      <c r="Y172" s="63">
        <f t="shared" si="21"/>
        <v>38.44105715588384</v>
      </c>
    </row>
    <row r="173" spans="1:28" x14ac:dyDescent="0.25">
      <c r="A173" s="61">
        <v>2023</v>
      </c>
      <c r="B173" s="61">
        <v>2023</v>
      </c>
      <c r="C173" s="120">
        <v>44986</v>
      </c>
      <c r="D173" s="63">
        <f t="shared" si="29"/>
        <v>38.44105715588384</v>
      </c>
      <c r="E173" s="63">
        <v>0.1666</v>
      </c>
      <c r="F173" s="64"/>
      <c r="H173" s="64">
        <f t="shared" si="22"/>
        <v>19.33333</v>
      </c>
      <c r="I173" s="110">
        <v>15.83333</v>
      </c>
      <c r="J173" s="111">
        <v>3.5</v>
      </c>
      <c r="K173" s="63">
        <f t="shared" si="23"/>
        <v>0.2</v>
      </c>
      <c r="L173" s="64">
        <f t="shared" si="24"/>
        <v>0.2</v>
      </c>
      <c r="M173" s="117">
        <v>0.2</v>
      </c>
      <c r="N173" s="64">
        <f t="shared" si="25"/>
        <v>0</v>
      </c>
      <c r="O173" s="63">
        <v>0</v>
      </c>
      <c r="P173" s="63">
        <f t="shared" si="26"/>
        <v>21.186667685627441</v>
      </c>
      <c r="Q173" s="64">
        <f t="shared" si="27"/>
        <v>3.9525600000000001</v>
      </c>
      <c r="R173" s="111">
        <v>1.97628</v>
      </c>
      <c r="S173" s="111">
        <v>1.97628</v>
      </c>
      <c r="T173" s="64">
        <f t="shared" si="28"/>
        <v>17.234107685627443</v>
      </c>
      <c r="U173" s="112">
        <v>9.0400000000000009</v>
      </c>
      <c r="V173" s="112">
        <v>1.1300000000000001</v>
      </c>
      <c r="W173" s="112">
        <v>1.1300000000000001</v>
      </c>
      <c r="X173" s="112">
        <v>5.9341076856274402</v>
      </c>
      <c r="Y173" s="63">
        <f t="shared" si="21"/>
        <v>40.260994841511284</v>
      </c>
    </row>
    <row r="174" spans="1:28" x14ac:dyDescent="0.25">
      <c r="A174" s="61">
        <v>2023</v>
      </c>
      <c r="B174" s="61">
        <v>2023</v>
      </c>
      <c r="C174" s="120">
        <v>45017</v>
      </c>
      <c r="D174" s="63">
        <f t="shared" si="29"/>
        <v>40.260994841511284</v>
      </c>
      <c r="E174" s="63">
        <v>0.33329999999999999</v>
      </c>
      <c r="F174" s="64"/>
      <c r="H174" s="64">
        <f t="shared" si="22"/>
        <v>19.9999</v>
      </c>
      <c r="I174" s="110">
        <v>16.333300000000001</v>
      </c>
      <c r="J174" s="111">
        <v>3.6665999999999999</v>
      </c>
      <c r="K174" s="63">
        <f t="shared" si="23"/>
        <v>0.2</v>
      </c>
      <c r="L174" s="64">
        <f t="shared" si="24"/>
        <v>0.2</v>
      </c>
      <c r="M174" s="117">
        <v>0.2</v>
      </c>
      <c r="N174" s="64">
        <f t="shared" si="25"/>
        <v>0</v>
      </c>
      <c r="O174" s="63">
        <v>0</v>
      </c>
      <c r="P174" s="63">
        <f t="shared" si="26"/>
        <v>21.210115362570562</v>
      </c>
      <c r="Q174" s="64">
        <f t="shared" si="27"/>
        <v>3.9525600000000001</v>
      </c>
      <c r="R174" s="111">
        <v>1.97628</v>
      </c>
      <c r="S174" s="111">
        <v>1.97628</v>
      </c>
      <c r="T174" s="64">
        <f t="shared" si="28"/>
        <v>17.257555362570564</v>
      </c>
      <c r="U174" s="112">
        <v>9.0400000000000009</v>
      </c>
      <c r="V174" s="112">
        <v>1.1300000000000001</v>
      </c>
      <c r="W174" s="112">
        <v>1.1300000000000001</v>
      </c>
      <c r="X174" s="112">
        <v>5.9575553625705604</v>
      </c>
      <c r="Y174" s="63">
        <f t="shared" si="21"/>
        <v>41.604510204081848</v>
      </c>
    </row>
    <row r="175" spans="1:28" x14ac:dyDescent="0.25">
      <c r="A175" s="61">
        <v>2023</v>
      </c>
      <c r="B175" s="61">
        <v>2023</v>
      </c>
      <c r="C175" s="120">
        <v>45047</v>
      </c>
      <c r="D175" s="63">
        <f t="shared" si="29"/>
        <v>41.604510204081848</v>
      </c>
      <c r="E175" s="63">
        <v>0.33329999999999999</v>
      </c>
      <c r="F175" s="64"/>
      <c r="H175" s="64">
        <f t="shared" si="22"/>
        <v>19.9999</v>
      </c>
      <c r="I175" s="110">
        <v>16.333300000000001</v>
      </c>
      <c r="J175" s="111">
        <v>3.6665999999999999</v>
      </c>
      <c r="K175" s="63">
        <f t="shared" si="23"/>
        <v>0.2</v>
      </c>
      <c r="L175" s="64">
        <f t="shared" si="24"/>
        <v>0.2</v>
      </c>
      <c r="M175" s="117">
        <v>0.2</v>
      </c>
      <c r="N175" s="64">
        <f t="shared" si="25"/>
        <v>0</v>
      </c>
      <c r="O175" s="63">
        <v>0</v>
      </c>
      <c r="P175" s="63">
        <f t="shared" si="26"/>
        <v>21.233563039513683</v>
      </c>
      <c r="Q175" s="64">
        <f t="shared" si="27"/>
        <v>3.9525600000000001</v>
      </c>
      <c r="R175" s="111">
        <v>1.97628</v>
      </c>
      <c r="S175" s="111">
        <v>1.97628</v>
      </c>
      <c r="T175" s="64">
        <f t="shared" si="28"/>
        <v>17.281003039513681</v>
      </c>
      <c r="U175" s="112">
        <v>9.0400000000000009</v>
      </c>
      <c r="V175" s="112">
        <v>1.1300000000000001</v>
      </c>
      <c r="W175" s="112">
        <v>1.1300000000000001</v>
      </c>
      <c r="X175" s="112">
        <v>5.9810030395136797</v>
      </c>
      <c r="Y175" s="63">
        <f t="shared" si="21"/>
        <v>42.971473243595533</v>
      </c>
    </row>
    <row r="176" spans="1:28" x14ac:dyDescent="0.25">
      <c r="A176" s="61">
        <v>2023</v>
      </c>
      <c r="B176" s="61">
        <v>2023</v>
      </c>
      <c r="C176" s="120">
        <v>45078</v>
      </c>
      <c r="D176" s="63">
        <f t="shared" si="29"/>
        <v>42.971473243595533</v>
      </c>
      <c r="E176" s="63">
        <v>0.33329999999999999</v>
      </c>
      <c r="F176" s="64"/>
      <c r="H176" s="64">
        <f t="shared" si="22"/>
        <v>19.9999</v>
      </c>
      <c r="I176" s="110">
        <v>16.333300000000001</v>
      </c>
      <c r="J176" s="111">
        <v>3.6665999999999999</v>
      </c>
      <c r="K176" s="63">
        <f t="shared" si="23"/>
        <v>0.2</v>
      </c>
      <c r="L176" s="64">
        <f t="shared" si="24"/>
        <v>0.2</v>
      </c>
      <c r="M176" s="117">
        <v>0.2</v>
      </c>
      <c r="N176" s="64">
        <f t="shared" si="25"/>
        <v>0</v>
      </c>
      <c r="O176" s="63">
        <v>0</v>
      </c>
      <c r="P176" s="63">
        <f t="shared" si="26"/>
        <v>15.252560000000003</v>
      </c>
      <c r="Q176" s="64">
        <f t="shared" si="27"/>
        <v>3.9525600000000001</v>
      </c>
      <c r="R176" s="111">
        <v>1.97628</v>
      </c>
      <c r="S176" s="111">
        <v>1.97628</v>
      </c>
      <c r="T176" s="64">
        <f t="shared" si="28"/>
        <v>11.300000000000002</v>
      </c>
      <c r="U176" s="112">
        <v>9.0400000000000009</v>
      </c>
      <c r="V176" s="112">
        <v>1.1300000000000001</v>
      </c>
      <c r="W176" s="112">
        <v>1.1300000000000001</v>
      </c>
      <c r="X176" s="112">
        <v>0</v>
      </c>
      <c r="Y176" s="63">
        <f t="shared" si="21"/>
        <v>38.357433243595537</v>
      </c>
    </row>
    <row r="177" spans="1:28" x14ac:dyDescent="0.25">
      <c r="A177" s="61">
        <v>2023</v>
      </c>
      <c r="B177" s="61">
        <v>2023</v>
      </c>
      <c r="C177" s="120">
        <v>45108</v>
      </c>
      <c r="D177" s="63">
        <f t="shared" si="29"/>
        <v>38.357433243595537</v>
      </c>
      <c r="E177" s="63">
        <v>0.33329999999999999</v>
      </c>
      <c r="F177" s="64"/>
      <c r="H177" s="64">
        <f t="shared" si="22"/>
        <v>19.9999</v>
      </c>
      <c r="I177" s="110">
        <v>16.333300000000001</v>
      </c>
      <c r="J177" s="111">
        <v>3.6665999999999999</v>
      </c>
      <c r="K177" s="63">
        <f t="shared" si="23"/>
        <v>0.2</v>
      </c>
      <c r="L177" s="64">
        <f t="shared" si="24"/>
        <v>0.2</v>
      </c>
      <c r="M177" s="117">
        <v>0.2</v>
      </c>
      <c r="N177" s="64">
        <f t="shared" si="25"/>
        <v>0</v>
      </c>
      <c r="O177" s="63">
        <v>0</v>
      </c>
      <c r="P177" s="63">
        <f t="shared" si="26"/>
        <v>19.252560000000003</v>
      </c>
      <c r="Q177" s="64">
        <f t="shared" si="27"/>
        <v>3.9525600000000001</v>
      </c>
      <c r="R177" s="111">
        <v>1.97628</v>
      </c>
      <c r="S177" s="111">
        <v>1.97628</v>
      </c>
      <c r="T177" s="64">
        <f t="shared" si="28"/>
        <v>15.300000000000002</v>
      </c>
      <c r="U177" s="112">
        <v>9.0400000000000009</v>
      </c>
      <c r="V177" s="112">
        <v>1.1300000000000001</v>
      </c>
      <c r="W177" s="112">
        <v>1.1300000000000001</v>
      </c>
      <c r="X177" s="112">
        <v>4</v>
      </c>
      <c r="Y177" s="63">
        <f t="shared" si="21"/>
        <v>37.743393243595541</v>
      </c>
    </row>
    <row r="178" spans="1:28" x14ac:dyDescent="0.25">
      <c r="A178" s="61">
        <v>2023</v>
      </c>
      <c r="B178" s="61">
        <v>2023</v>
      </c>
      <c r="C178" s="120">
        <v>45139</v>
      </c>
      <c r="D178" s="63">
        <f t="shared" si="29"/>
        <v>37.743393243595541</v>
      </c>
      <c r="E178" s="63">
        <v>0.33329999999999999</v>
      </c>
      <c r="F178" s="64"/>
      <c r="H178" s="64">
        <f t="shared" si="22"/>
        <v>19.9999</v>
      </c>
      <c r="I178" s="110">
        <v>16.333300000000001</v>
      </c>
      <c r="J178" s="111">
        <v>3.6665999999999999</v>
      </c>
      <c r="K178" s="63">
        <f t="shared" si="23"/>
        <v>0.2</v>
      </c>
      <c r="L178" s="64">
        <f t="shared" si="24"/>
        <v>0.2</v>
      </c>
      <c r="M178" s="117">
        <v>0.2</v>
      </c>
      <c r="N178" s="64">
        <f t="shared" si="25"/>
        <v>0</v>
      </c>
      <c r="O178" s="63">
        <v>0</v>
      </c>
      <c r="P178" s="63">
        <f t="shared" si="26"/>
        <v>21.303906070343039</v>
      </c>
      <c r="Q178" s="64">
        <f t="shared" si="27"/>
        <v>3.9525600000000001</v>
      </c>
      <c r="R178" s="111">
        <v>1.97628</v>
      </c>
      <c r="S178" s="111">
        <v>1.97628</v>
      </c>
      <c r="T178" s="64">
        <f t="shared" si="28"/>
        <v>17.351346070343041</v>
      </c>
      <c r="U178" s="112">
        <v>9.0400000000000009</v>
      </c>
      <c r="V178" s="112">
        <v>1.1300000000000001</v>
      </c>
      <c r="W178" s="112">
        <v>1.1300000000000001</v>
      </c>
      <c r="X178" s="112">
        <v>6.0513460703430404</v>
      </c>
      <c r="Y178" s="63">
        <f t="shared" si="21"/>
        <v>39.180699313938582</v>
      </c>
    </row>
    <row r="179" spans="1:28" x14ac:dyDescent="0.25">
      <c r="A179" s="61">
        <v>2023</v>
      </c>
      <c r="B179" s="61">
        <v>2023</v>
      </c>
      <c r="C179" s="120">
        <v>45170</v>
      </c>
      <c r="D179" s="63">
        <f t="shared" si="29"/>
        <v>39.180699313938582</v>
      </c>
      <c r="E179" s="63">
        <v>0.33329999999999999</v>
      </c>
      <c r="F179" s="64"/>
      <c r="H179" s="64">
        <f t="shared" si="22"/>
        <v>19.9999</v>
      </c>
      <c r="I179" s="110">
        <v>16.333300000000001</v>
      </c>
      <c r="J179" s="111">
        <v>3.6665999999999999</v>
      </c>
      <c r="K179" s="63">
        <f t="shared" si="23"/>
        <v>0.2</v>
      </c>
      <c r="L179" s="64">
        <f t="shared" si="24"/>
        <v>0.2</v>
      </c>
      <c r="M179" s="117">
        <v>0.2</v>
      </c>
      <c r="N179" s="64">
        <f t="shared" si="25"/>
        <v>0</v>
      </c>
      <c r="O179" s="63">
        <v>0</v>
      </c>
      <c r="P179" s="63">
        <f t="shared" si="26"/>
        <v>21.327353747286139</v>
      </c>
      <c r="Q179" s="64">
        <f t="shared" si="27"/>
        <v>3.9525600000000001</v>
      </c>
      <c r="R179" s="111">
        <v>1.97628</v>
      </c>
      <c r="S179" s="111">
        <v>1.97628</v>
      </c>
      <c r="T179" s="64">
        <f t="shared" si="28"/>
        <v>17.374793747286141</v>
      </c>
      <c r="U179" s="112">
        <v>9.0400000000000009</v>
      </c>
      <c r="V179" s="112">
        <v>1.1300000000000001</v>
      </c>
      <c r="W179" s="112">
        <v>1.1300000000000001</v>
      </c>
      <c r="X179" s="112">
        <v>6.0747937472861402</v>
      </c>
      <c r="Y179" s="63">
        <f t="shared" si="21"/>
        <v>40.641453061224723</v>
      </c>
    </row>
    <row r="180" spans="1:28" x14ac:dyDescent="0.25">
      <c r="A180" s="61">
        <v>2023</v>
      </c>
      <c r="B180" s="61">
        <v>2023</v>
      </c>
      <c r="C180" s="120">
        <v>45200</v>
      </c>
      <c r="D180" s="63">
        <f t="shared" si="29"/>
        <v>40.641453061224723</v>
      </c>
      <c r="E180" s="63">
        <v>0.33329999999999999</v>
      </c>
      <c r="F180" s="64"/>
      <c r="H180" s="64">
        <f t="shared" si="22"/>
        <v>19.9999</v>
      </c>
      <c r="I180" s="110">
        <v>16.333300000000001</v>
      </c>
      <c r="J180" s="111">
        <v>3.6665999999999999</v>
      </c>
      <c r="K180" s="63">
        <f t="shared" si="23"/>
        <v>0.2</v>
      </c>
      <c r="L180" s="64">
        <f t="shared" si="24"/>
        <v>0.2</v>
      </c>
      <c r="M180" s="117">
        <v>0.2</v>
      </c>
      <c r="N180" s="64">
        <f t="shared" si="25"/>
        <v>0</v>
      </c>
      <c r="O180" s="63">
        <v>0</v>
      </c>
      <c r="P180" s="63">
        <f t="shared" si="26"/>
        <v>21.35080142422926</v>
      </c>
      <c r="Q180" s="64">
        <f t="shared" si="27"/>
        <v>3.9525600000000001</v>
      </c>
      <c r="R180" s="111">
        <v>1.97628</v>
      </c>
      <c r="S180" s="111">
        <v>1.97628</v>
      </c>
      <c r="T180" s="64">
        <f t="shared" si="28"/>
        <v>17.398241424229262</v>
      </c>
      <c r="U180" s="112">
        <v>9.0400000000000009</v>
      </c>
      <c r="V180" s="112">
        <v>1.1300000000000001</v>
      </c>
      <c r="W180" s="112">
        <v>1.1300000000000001</v>
      </c>
      <c r="X180" s="112">
        <v>6.0982414242292604</v>
      </c>
      <c r="Y180" s="63">
        <f t="shared" si="21"/>
        <v>42.125654485453985</v>
      </c>
    </row>
    <row r="181" spans="1:28" x14ac:dyDescent="0.25">
      <c r="A181" s="61">
        <v>2023</v>
      </c>
      <c r="B181" s="61">
        <v>2023</v>
      </c>
      <c r="C181" s="120">
        <v>45231</v>
      </c>
      <c r="D181" s="63">
        <f t="shared" si="29"/>
        <v>42.125654485453985</v>
      </c>
      <c r="E181" s="63">
        <v>0.33329999999999999</v>
      </c>
      <c r="F181" s="64"/>
      <c r="H181" s="64">
        <f t="shared" si="22"/>
        <v>19.9999</v>
      </c>
      <c r="I181" s="110">
        <v>16.333300000000001</v>
      </c>
      <c r="J181" s="111">
        <v>3.6665999999999999</v>
      </c>
      <c r="K181" s="63">
        <f t="shared" si="23"/>
        <v>0.2</v>
      </c>
      <c r="L181" s="64">
        <f t="shared" si="24"/>
        <v>0.2</v>
      </c>
      <c r="M181" s="117">
        <v>0.2</v>
      </c>
      <c r="N181" s="64">
        <f t="shared" si="25"/>
        <v>0</v>
      </c>
      <c r="O181" s="63">
        <v>0</v>
      </c>
      <c r="P181" s="63">
        <f t="shared" si="26"/>
        <v>21.374249101172396</v>
      </c>
      <c r="Q181" s="64">
        <f t="shared" si="27"/>
        <v>3.9525600000000001</v>
      </c>
      <c r="R181" s="111">
        <v>1.97628</v>
      </c>
      <c r="S181" s="111">
        <v>1.97628</v>
      </c>
      <c r="T181" s="64">
        <f t="shared" si="28"/>
        <v>17.421689101172394</v>
      </c>
      <c r="U181" s="112">
        <v>9.0400000000000009</v>
      </c>
      <c r="V181" s="112">
        <v>1.1300000000000001</v>
      </c>
      <c r="W181" s="112">
        <v>1.1300000000000001</v>
      </c>
      <c r="X181" s="112">
        <v>6.1216891011723904</v>
      </c>
      <c r="Y181" s="63">
        <f t="shared" si="21"/>
        <v>43.633303586626383</v>
      </c>
    </row>
    <row r="182" spans="1:28" s="71" customFormat="1" x14ac:dyDescent="0.25">
      <c r="A182" s="61">
        <v>2023</v>
      </c>
      <c r="B182" s="61">
        <v>2023</v>
      </c>
      <c r="C182" s="120">
        <v>45261</v>
      </c>
      <c r="D182" s="63">
        <f t="shared" si="29"/>
        <v>43.633303586626383</v>
      </c>
      <c r="E182" s="63">
        <v>0.33329999999999999</v>
      </c>
      <c r="F182" s="70"/>
      <c r="G182" s="69"/>
      <c r="H182" s="70">
        <f t="shared" si="22"/>
        <v>19.9999</v>
      </c>
      <c r="I182" s="110">
        <v>16.333300000000001</v>
      </c>
      <c r="J182" s="111">
        <v>3.6665999999999999</v>
      </c>
      <c r="K182" s="63">
        <f t="shared" si="23"/>
        <v>0.2</v>
      </c>
      <c r="L182" s="64">
        <f t="shared" si="24"/>
        <v>0.2</v>
      </c>
      <c r="M182" s="117">
        <v>0.2</v>
      </c>
      <c r="N182" s="70">
        <f t="shared" si="25"/>
        <v>0</v>
      </c>
      <c r="O182" s="63">
        <v>0</v>
      </c>
      <c r="P182" s="63">
        <f t="shared" si="26"/>
        <v>19.42141677811551</v>
      </c>
      <c r="Q182" s="64">
        <f t="shared" si="27"/>
        <v>1.97628</v>
      </c>
      <c r="R182" s="111">
        <v>1.97628</v>
      </c>
      <c r="S182" s="111">
        <v>0</v>
      </c>
      <c r="T182" s="64">
        <f t="shared" si="28"/>
        <v>17.445136778115511</v>
      </c>
      <c r="U182" s="112">
        <v>9.0400000000000009</v>
      </c>
      <c r="V182" s="112">
        <v>1.1300000000000001</v>
      </c>
      <c r="W182" s="112">
        <v>1.1300000000000001</v>
      </c>
      <c r="X182" s="112">
        <v>6.1451367781155097</v>
      </c>
      <c r="Y182" s="63">
        <f t="shared" si="21"/>
        <v>43.188120364741891</v>
      </c>
      <c r="Z182" s="65"/>
      <c r="AA182" s="65"/>
      <c r="AB182" s="65"/>
    </row>
    <row r="183" spans="1:28" x14ac:dyDescent="0.25">
      <c r="A183" s="61">
        <v>2024</v>
      </c>
      <c r="B183" s="61">
        <v>2024</v>
      </c>
      <c r="C183" s="120">
        <v>45292</v>
      </c>
      <c r="D183" s="63">
        <f t="shared" si="29"/>
        <v>43.188120364741891</v>
      </c>
      <c r="E183" s="63">
        <v>0.33329999999999999</v>
      </c>
      <c r="H183" s="64">
        <f t="shared" si="22"/>
        <v>19.9999</v>
      </c>
      <c r="I183" s="110">
        <v>16.333300000000001</v>
      </c>
      <c r="J183" s="111">
        <v>3.6665999999999999</v>
      </c>
      <c r="K183" s="63">
        <f t="shared" si="23"/>
        <v>0.2</v>
      </c>
      <c r="L183" s="64">
        <f t="shared" si="24"/>
        <v>0.2</v>
      </c>
      <c r="M183" s="117">
        <v>0.2</v>
      </c>
      <c r="N183" s="64">
        <f t="shared" si="25"/>
        <v>0</v>
      </c>
      <c r="O183" s="63">
        <v>0</v>
      </c>
      <c r="P183" s="63">
        <f t="shared" si="26"/>
        <v>19.42141677811551</v>
      </c>
      <c r="Q183" s="64">
        <f t="shared" si="27"/>
        <v>1.97628</v>
      </c>
      <c r="R183" s="111">
        <v>1.97628</v>
      </c>
      <c r="S183" s="111">
        <v>0</v>
      </c>
      <c r="T183" s="64">
        <f t="shared" si="28"/>
        <v>17.445136778115511</v>
      </c>
      <c r="U183" s="112">
        <v>9.0400000000000009</v>
      </c>
      <c r="V183" s="112">
        <v>1.1300000000000001</v>
      </c>
      <c r="W183" s="112">
        <v>1.1300000000000001</v>
      </c>
      <c r="X183" s="112">
        <v>6.1451367781155097</v>
      </c>
      <c r="Y183" s="63">
        <f t="shared" si="21"/>
        <v>42.7429371428574</v>
      </c>
    </row>
    <row r="184" spans="1:28" x14ac:dyDescent="0.25">
      <c r="A184" s="61">
        <v>2024</v>
      </c>
      <c r="B184" s="61">
        <v>2024</v>
      </c>
      <c r="C184" s="120">
        <v>45323</v>
      </c>
      <c r="D184" s="63">
        <f t="shared" si="29"/>
        <v>42.7429371428574</v>
      </c>
      <c r="E184" s="63">
        <v>0.33329999999999999</v>
      </c>
      <c r="H184" s="64">
        <f t="shared" si="22"/>
        <v>19.9999</v>
      </c>
      <c r="I184" s="110">
        <v>16.333300000000001</v>
      </c>
      <c r="J184" s="111">
        <v>3.6665999999999999</v>
      </c>
      <c r="K184" s="63">
        <f t="shared" si="23"/>
        <v>0.2</v>
      </c>
      <c r="L184" s="64">
        <f t="shared" si="24"/>
        <v>0.2</v>
      </c>
      <c r="M184" s="117">
        <v>0.2</v>
      </c>
      <c r="N184" s="64">
        <f t="shared" si="25"/>
        <v>0</v>
      </c>
      <c r="O184" s="63">
        <v>0</v>
      </c>
      <c r="P184" s="63">
        <f t="shared" si="26"/>
        <v>21.39769677811551</v>
      </c>
      <c r="Q184" s="64">
        <f t="shared" si="27"/>
        <v>3.9525600000000001</v>
      </c>
      <c r="R184" s="111">
        <v>1.97628</v>
      </c>
      <c r="S184" s="111">
        <v>1.97628</v>
      </c>
      <c r="T184" s="64">
        <f t="shared" si="28"/>
        <v>17.445136778115511</v>
      </c>
      <c r="U184" s="112">
        <v>9.0400000000000009</v>
      </c>
      <c r="V184" s="112">
        <v>1.1300000000000001</v>
      </c>
      <c r="W184" s="112">
        <v>1.1300000000000001</v>
      </c>
      <c r="X184" s="112">
        <v>6.1451367781155097</v>
      </c>
      <c r="Y184" s="63">
        <f t="shared" si="21"/>
        <v>44.274033920972911</v>
      </c>
    </row>
    <row r="185" spans="1:28" x14ac:dyDescent="0.25">
      <c r="A185" s="61">
        <v>2024</v>
      </c>
      <c r="B185" s="61">
        <v>2024</v>
      </c>
      <c r="C185" s="120">
        <v>45352</v>
      </c>
      <c r="D185" s="63">
        <f t="shared" si="29"/>
        <v>44.274033920972911</v>
      </c>
      <c r="E185" s="63">
        <v>0.33329999999999999</v>
      </c>
      <c r="H185" s="64">
        <f t="shared" si="22"/>
        <v>19.9999</v>
      </c>
      <c r="I185" s="110">
        <v>16.333300000000001</v>
      </c>
      <c r="J185" s="111">
        <v>3.6665999999999999</v>
      </c>
      <c r="K185" s="63">
        <f t="shared" si="23"/>
        <v>0.2</v>
      </c>
      <c r="L185" s="64">
        <f t="shared" si="24"/>
        <v>0.2</v>
      </c>
      <c r="M185" s="117">
        <v>0.2</v>
      </c>
      <c r="N185" s="64">
        <f t="shared" si="25"/>
        <v>0</v>
      </c>
      <c r="O185" s="63">
        <v>0</v>
      </c>
      <c r="P185" s="63">
        <f t="shared" si="26"/>
        <v>21.39769677811551</v>
      </c>
      <c r="Q185" s="64">
        <f t="shared" si="27"/>
        <v>3.9525600000000001</v>
      </c>
      <c r="R185" s="111">
        <v>1.97628</v>
      </c>
      <c r="S185" s="111">
        <v>1.97628</v>
      </c>
      <c r="T185" s="64">
        <f t="shared" si="28"/>
        <v>17.445136778115511</v>
      </c>
      <c r="U185" s="112">
        <v>9.0400000000000009</v>
      </c>
      <c r="V185" s="112">
        <v>1.1300000000000001</v>
      </c>
      <c r="W185" s="112">
        <v>1.1300000000000001</v>
      </c>
      <c r="X185" s="112">
        <v>6.1451367781155097</v>
      </c>
      <c r="Y185" s="63">
        <f t="shared" si="21"/>
        <v>45.805130699088423</v>
      </c>
    </row>
    <row r="186" spans="1:28" x14ac:dyDescent="0.25">
      <c r="A186" s="61">
        <v>2024</v>
      </c>
      <c r="B186" s="61">
        <v>2024</v>
      </c>
      <c r="C186" s="120">
        <v>45383</v>
      </c>
      <c r="D186" s="63">
        <f t="shared" si="29"/>
        <v>45.805130699088423</v>
      </c>
      <c r="E186" s="63">
        <v>0.41660000000000003</v>
      </c>
      <c r="H186" s="64">
        <f t="shared" si="22"/>
        <v>20.666599999999999</v>
      </c>
      <c r="I186" s="63">
        <v>16.916599999999999</v>
      </c>
      <c r="J186" s="64">
        <v>3.75</v>
      </c>
      <c r="K186" s="63">
        <f t="shared" si="23"/>
        <v>0</v>
      </c>
      <c r="L186" s="64">
        <f t="shared" si="24"/>
        <v>0</v>
      </c>
      <c r="M186" s="64">
        <v>0</v>
      </c>
      <c r="N186" s="64">
        <f t="shared" si="25"/>
        <v>0</v>
      </c>
      <c r="O186" s="63">
        <v>0</v>
      </c>
      <c r="P186" s="63">
        <f t="shared" si="26"/>
        <v>19.833200000000001</v>
      </c>
      <c r="Q186" s="64">
        <f t="shared" si="27"/>
        <v>3.4165999999999999</v>
      </c>
      <c r="R186" s="64">
        <v>0</v>
      </c>
      <c r="S186" s="64">
        <v>3.4165999999999999</v>
      </c>
      <c r="T186" s="64">
        <f t="shared" si="28"/>
        <v>16.416600000000003</v>
      </c>
      <c r="U186" s="65">
        <v>9.1666000000000007</v>
      </c>
      <c r="V186" s="65">
        <v>0.25</v>
      </c>
      <c r="W186" s="65">
        <v>1</v>
      </c>
      <c r="X186" s="65">
        <v>6</v>
      </c>
      <c r="Y186" s="63">
        <f t="shared" si="21"/>
        <v>45.388330699088428</v>
      </c>
    </row>
    <row r="187" spans="1:28" x14ac:dyDescent="0.25">
      <c r="A187" s="61">
        <v>2024</v>
      </c>
      <c r="B187" s="61">
        <v>2024</v>
      </c>
      <c r="C187" s="120">
        <v>45413</v>
      </c>
      <c r="D187" s="63">
        <f t="shared" si="29"/>
        <v>45.388330699088428</v>
      </c>
      <c r="E187" s="63">
        <v>0.41660000000000003</v>
      </c>
      <c r="H187" s="64">
        <f t="shared" si="22"/>
        <v>20.666599999999999</v>
      </c>
      <c r="I187" s="63">
        <v>16.916599999999999</v>
      </c>
      <c r="J187" s="64">
        <v>3.75</v>
      </c>
      <c r="K187" s="63">
        <f t="shared" si="23"/>
        <v>0</v>
      </c>
      <c r="L187" s="64">
        <f t="shared" si="24"/>
        <v>0</v>
      </c>
      <c r="M187" s="64">
        <v>0</v>
      </c>
      <c r="N187" s="64">
        <f t="shared" si="25"/>
        <v>0</v>
      </c>
      <c r="O187" s="63">
        <v>0</v>
      </c>
      <c r="P187" s="63">
        <f t="shared" si="26"/>
        <v>19.833200000000001</v>
      </c>
      <c r="Q187" s="64">
        <f t="shared" si="27"/>
        <v>3.4165999999999999</v>
      </c>
      <c r="R187" s="64">
        <v>0</v>
      </c>
      <c r="S187" s="64">
        <v>3.4165999999999999</v>
      </c>
      <c r="T187" s="64">
        <f t="shared" si="28"/>
        <v>16.416600000000003</v>
      </c>
      <c r="U187" s="65">
        <v>9.1666000000000007</v>
      </c>
      <c r="V187" s="65">
        <v>0.25</v>
      </c>
      <c r="W187" s="65">
        <v>1</v>
      </c>
      <c r="X187" s="65">
        <v>6</v>
      </c>
      <c r="Y187" s="63">
        <f t="shared" si="21"/>
        <v>44.971530699088433</v>
      </c>
    </row>
    <row r="188" spans="1:28" x14ac:dyDescent="0.25">
      <c r="A188" s="61">
        <v>2024</v>
      </c>
      <c r="B188" s="61">
        <v>2024</v>
      </c>
      <c r="C188" s="120">
        <v>45444</v>
      </c>
      <c r="D188" s="63">
        <f t="shared" si="29"/>
        <v>44.971530699088433</v>
      </c>
      <c r="E188" s="63">
        <v>0.41660000000000003</v>
      </c>
      <c r="H188" s="64">
        <f t="shared" si="22"/>
        <v>20.666599999999999</v>
      </c>
      <c r="I188" s="63">
        <v>16.916599999999999</v>
      </c>
      <c r="J188" s="64">
        <v>3.75</v>
      </c>
      <c r="K188" s="63">
        <f t="shared" si="23"/>
        <v>0</v>
      </c>
      <c r="L188" s="64">
        <f t="shared" si="24"/>
        <v>0</v>
      </c>
      <c r="M188" s="64">
        <v>0</v>
      </c>
      <c r="N188" s="64">
        <f t="shared" si="25"/>
        <v>0</v>
      </c>
      <c r="O188" s="63">
        <v>0</v>
      </c>
      <c r="P188" s="63">
        <f t="shared" si="26"/>
        <v>19.833200000000001</v>
      </c>
      <c r="Q188" s="64">
        <f t="shared" si="27"/>
        <v>3.4165999999999999</v>
      </c>
      <c r="R188" s="64">
        <v>0</v>
      </c>
      <c r="S188" s="64">
        <v>3.4165999999999999</v>
      </c>
      <c r="T188" s="64">
        <f t="shared" si="28"/>
        <v>16.416600000000003</v>
      </c>
      <c r="U188" s="65">
        <v>9.1666000000000007</v>
      </c>
      <c r="V188" s="65">
        <v>0.25</v>
      </c>
      <c r="W188" s="65">
        <v>1</v>
      </c>
      <c r="X188" s="65">
        <v>6</v>
      </c>
      <c r="Y188" s="63">
        <f t="shared" si="21"/>
        <v>44.554730699088438</v>
      </c>
    </row>
    <row r="189" spans="1:28" x14ac:dyDescent="0.25">
      <c r="A189" s="61">
        <v>2024</v>
      </c>
      <c r="B189" s="61">
        <v>2024</v>
      </c>
      <c r="C189" s="120">
        <v>45474</v>
      </c>
      <c r="D189" s="63">
        <f t="shared" si="29"/>
        <v>44.554730699088438</v>
      </c>
      <c r="E189" s="63">
        <v>0.41660000000000003</v>
      </c>
      <c r="H189" s="64">
        <f t="shared" si="22"/>
        <v>20.666599999999999</v>
      </c>
      <c r="I189" s="63">
        <v>16.916599999999999</v>
      </c>
      <c r="J189" s="64">
        <v>3.75</v>
      </c>
      <c r="K189" s="63">
        <f t="shared" si="23"/>
        <v>0</v>
      </c>
      <c r="L189" s="64">
        <f t="shared" si="24"/>
        <v>0</v>
      </c>
      <c r="M189" s="64">
        <v>0</v>
      </c>
      <c r="N189" s="64">
        <f t="shared" si="25"/>
        <v>0</v>
      </c>
      <c r="O189" s="63">
        <v>0</v>
      </c>
      <c r="P189" s="63">
        <f t="shared" si="26"/>
        <v>19.833200000000001</v>
      </c>
      <c r="Q189" s="64">
        <f t="shared" si="27"/>
        <v>3.4165999999999999</v>
      </c>
      <c r="R189" s="64">
        <v>0</v>
      </c>
      <c r="S189" s="64">
        <v>3.4165999999999999</v>
      </c>
      <c r="T189" s="64">
        <f t="shared" si="28"/>
        <v>16.416600000000003</v>
      </c>
      <c r="U189" s="65">
        <v>9.1666000000000007</v>
      </c>
      <c r="V189" s="65">
        <v>0.25</v>
      </c>
      <c r="W189" s="65">
        <v>1</v>
      </c>
      <c r="X189" s="65">
        <v>6</v>
      </c>
      <c r="Y189" s="63">
        <f t="shared" si="21"/>
        <v>44.137930699088443</v>
      </c>
    </row>
    <row r="190" spans="1:28" x14ac:dyDescent="0.25">
      <c r="A190" s="61">
        <v>2024</v>
      </c>
      <c r="B190" s="61">
        <v>2024</v>
      </c>
      <c r="C190" s="120">
        <v>45505</v>
      </c>
      <c r="D190" s="63">
        <f t="shared" si="29"/>
        <v>44.137930699088443</v>
      </c>
      <c r="E190" s="63">
        <v>0.41660000000000003</v>
      </c>
      <c r="H190" s="64">
        <f t="shared" si="22"/>
        <v>20.666599999999999</v>
      </c>
      <c r="I190" s="63">
        <v>16.916599999999999</v>
      </c>
      <c r="J190" s="64">
        <v>3.75</v>
      </c>
      <c r="K190" s="63">
        <f t="shared" si="23"/>
        <v>0</v>
      </c>
      <c r="L190" s="64">
        <f t="shared" si="24"/>
        <v>0</v>
      </c>
      <c r="M190" s="64">
        <v>0</v>
      </c>
      <c r="N190" s="64">
        <f t="shared" si="25"/>
        <v>0</v>
      </c>
      <c r="O190" s="63">
        <v>0</v>
      </c>
      <c r="P190" s="63">
        <f t="shared" si="26"/>
        <v>19.833200000000001</v>
      </c>
      <c r="Q190" s="64">
        <f t="shared" si="27"/>
        <v>3.4165999999999999</v>
      </c>
      <c r="R190" s="64">
        <v>0</v>
      </c>
      <c r="S190" s="64">
        <v>3.4165999999999999</v>
      </c>
      <c r="T190" s="64">
        <f t="shared" si="28"/>
        <v>16.416600000000003</v>
      </c>
      <c r="U190" s="65">
        <v>9.1666000000000007</v>
      </c>
      <c r="V190" s="65">
        <v>0.25</v>
      </c>
      <c r="W190" s="65">
        <v>1</v>
      </c>
      <c r="X190" s="65">
        <v>6</v>
      </c>
      <c r="Y190" s="63">
        <f t="shared" si="21"/>
        <v>43.721130699088448</v>
      </c>
    </row>
    <row r="191" spans="1:28" x14ac:dyDescent="0.25">
      <c r="A191" s="61">
        <v>2024</v>
      </c>
      <c r="B191" s="61">
        <v>2024</v>
      </c>
      <c r="C191" s="120">
        <v>45536</v>
      </c>
      <c r="D191" s="63">
        <f t="shared" si="29"/>
        <v>43.721130699088448</v>
      </c>
      <c r="E191" s="63">
        <v>0.41660000000000003</v>
      </c>
      <c r="H191" s="64">
        <f t="shared" si="22"/>
        <v>20.666599999999999</v>
      </c>
      <c r="I191" s="63">
        <v>16.916599999999999</v>
      </c>
      <c r="J191" s="64">
        <v>3.75</v>
      </c>
      <c r="K191" s="63">
        <f t="shared" si="23"/>
        <v>0</v>
      </c>
      <c r="L191" s="64">
        <f t="shared" si="24"/>
        <v>0</v>
      </c>
      <c r="M191" s="64">
        <v>0</v>
      </c>
      <c r="N191" s="64">
        <f t="shared" si="25"/>
        <v>0</v>
      </c>
      <c r="O191" s="63">
        <v>0</v>
      </c>
      <c r="P191" s="63">
        <f t="shared" si="26"/>
        <v>19.833200000000001</v>
      </c>
      <c r="Q191" s="64">
        <f t="shared" si="27"/>
        <v>3.4165999999999999</v>
      </c>
      <c r="R191" s="64">
        <v>0</v>
      </c>
      <c r="S191" s="64">
        <v>3.4165999999999999</v>
      </c>
      <c r="T191" s="64">
        <f t="shared" si="28"/>
        <v>16.416600000000003</v>
      </c>
      <c r="U191" s="65">
        <v>9.1666000000000007</v>
      </c>
      <c r="V191" s="65">
        <v>0.25</v>
      </c>
      <c r="W191" s="65">
        <v>1</v>
      </c>
      <c r="X191" s="65">
        <v>6</v>
      </c>
      <c r="Y191" s="63">
        <f t="shared" si="21"/>
        <v>43.304330699088453</v>
      </c>
    </row>
    <row r="192" spans="1:28" x14ac:dyDescent="0.25">
      <c r="A192" s="61">
        <v>2024</v>
      </c>
      <c r="B192" s="61">
        <v>2024</v>
      </c>
      <c r="C192" s="120">
        <v>45566</v>
      </c>
      <c r="D192" s="63">
        <f t="shared" si="29"/>
        <v>43.304330699088453</v>
      </c>
      <c r="E192" s="63">
        <v>0.41660000000000003</v>
      </c>
      <c r="H192" s="64">
        <f t="shared" si="22"/>
        <v>20.666599999999999</v>
      </c>
      <c r="I192" s="63">
        <v>16.916599999999999</v>
      </c>
      <c r="J192" s="64">
        <v>3.75</v>
      </c>
      <c r="K192" s="63">
        <f t="shared" si="23"/>
        <v>0</v>
      </c>
      <c r="L192" s="64">
        <f t="shared" si="24"/>
        <v>0</v>
      </c>
      <c r="M192" s="64">
        <v>0</v>
      </c>
      <c r="N192" s="64">
        <f t="shared" si="25"/>
        <v>0</v>
      </c>
      <c r="O192" s="63">
        <v>0</v>
      </c>
      <c r="P192" s="63">
        <f t="shared" si="26"/>
        <v>19.833200000000001</v>
      </c>
      <c r="Q192" s="64">
        <f t="shared" si="27"/>
        <v>3.4165999999999999</v>
      </c>
      <c r="R192" s="64">
        <v>0</v>
      </c>
      <c r="S192" s="64">
        <v>3.4165999999999999</v>
      </c>
      <c r="T192" s="64">
        <f t="shared" si="28"/>
        <v>16.416600000000003</v>
      </c>
      <c r="U192" s="65">
        <v>9.1666000000000007</v>
      </c>
      <c r="V192" s="65">
        <v>0.25</v>
      </c>
      <c r="W192" s="65">
        <v>1</v>
      </c>
      <c r="X192" s="65">
        <v>6</v>
      </c>
      <c r="Y192" s="63">
        <f t="shared" si="21"/>
        <v>42.887530699088458</v>
      </c>
    </row>
    <row r="193" spans="1:28" x14ac:dyDescent="0.25">
      <c r="A193" s="61">
        <v>2024</v>
      </c>
      <c r="B193" s="61">
        <v>2024</v>
      </c>
      <c r="C193" s="120">
        <v>45597</v>
      </c>
      <c r="D193" s="63">
        <f t="shared" si="29"/>
        <v>42.887530699088458</v>
      </c>
      <c r="E193" s="63">
        <v>0.41660000000000003</v>
      </c>
      <c r="H193" s="64">
        <f t="shared" si="22"/>
        <v>20.666599999999999</v>
      </c>
      <c r="I193" s="63">
        <v>16.916599999999999</v>
      </c>
      <c r="J193" s="64">
        <v>3.75</v>
      </c>
      <c r="K193" s="63">
        <f t="shared" si="23"/>
        <v>3</v>
      </c>
      <c r="L193" s="64">
        <f t="shared" si="24"/>
        <v>3</v>
      </c>
      <c r="M193" s="64">
        <v>3</v>
      </c>
      <c r="N193" s="64">
        <f t="shared" si="25"/>
        <v>0</v>
      </c>
      <c r="O193" s="63">
        <v>0</v>
      </c>
      <c r="P193" s="63">
        <f t="shared" si="26"/>
        <v>19.833200000000001</v>
      </c>
      <c r="Q193" s="64">
        <f t="shared" si="27"/>
        <v>3.4165999999999999</v>
      </c>
      <c r="R193" s="64">
        <v>0</v>
      </c>
      <c r="S193" s="64">
        <v>3.4165999999999999</v>
      </c>
      <c r="T193" s="64">
        <f t="shared" si="28"/>
        <v>16.416600000000003</v>
      </c>
      <c r="U193" s="65">
        <v>9.1666000000000007</v>
      </c>
      <c r="V193" s="65">
        <v>0.25</v>
      </c>
      <c r="W193" s="65">
        <v>1</v>
      </c>
      <c r="X193" s="65">
        <v>6</v>
      </c>
      <c r="Y193" s="63">
        <f t="shared" si="21"/>
        <v>39.470730699088463</v>
      </c>
    </row>
    <row r="194" spans="1:28" s="71" customFormat="1" x14ac:dyDescent="0.25">
      <c r="A194" s="61">
        <v>2024</v>
      </c>
      <c r="B194" s="61">
        <v>2024</v>
      </c>
      <c r="C194" s="120">
        <v>45627</v>
      </c>
      <c r="D194" s="63">
        <f t="shared" si="29"/>
        <v>39.470730699088463</v>
      </c>
      <c r="E194" s="63">
        <v>0.41660000000000003</v>
      </c>
      <c r="F194" s="69"/>
      <c r="G194" s="69"/>
      <c r="H194" s="70">
        <f t="shared" si="22"/>
        <v>20.666599999999999</v>
      </c>
      <c r="I194" s="63">
        <v>16.916599999999999</v>
      </c>
      <c r="J194" s="64">
        <v>3.75</v>
      </c>
      <c r="K194" s="63">
        <f t="shared" si="23"/>
        <v>0</v>
      </c>
      <c r="L194" s="64">
        <f t="shared" si="24"/>
        <v>0</v>
      </c>
      <c r="M194" s="64">
        <v>0</v>
      </c>
      <c r="N194" s="70">
        <f t="shared" si="25"/>
        <v>0</v>
      </c>
      <c r="O194" s="63">
        <v>0</v>
      </c>
      <c r="P194" s="63">
        <f t="shared" si="26"/>
        <v>19.833200000000001</v>
      </c>
      <c r="Q194" s="64">
        <f t="shared" si="27"/>
        <v>3.4165999999999999</v>
      </c>
      <c r="R194" s="64">
        <v>0</v>
      </c>
      <c r="S194" s="64">
        <v>3.4165999999999999</v>
      </c>
      <c r="T194" s="64">
        <f t="shared" si="28"/>
        <v>16.416600000000003</v>
      </c>
      <c r="U194" s="65">
        <v>9.1666000000000007</v>
      </c>
      <c r="V194" s="65">
        <v>0.25</v>
      </c>
      <c r="W194" s="65">
        <v>1</v>
      </c>
      <c r="X194" s="65">
        <v>6</v>
      </c>
      <c r="Y194" s="63">
        <f t="shared" si="21"/>
        <v>39.053930699088468</v>
      </c>
      <c r="Z194" s="65"/>
      <c r="AA194" s="65"/>
      <c r="AB194" s="65"/>
    </row>
    <row r="195" spans="1:28" x14ac:dyDescent="0.25">
      <c r="A195" s="61">
        <v>2025</v>
      </c>
      <c r="B195" s="61">
        <v>2025</v>
      </c>
      <c r="C195" s="120">
        <v>45658</v>
      </c>
      <c r="D195" s="63">
        <f t="shared" si="29"/>
        <v>39.053930699088468</v>
      </c>
      <c r="E195" s="63">
        <v>0.41660000000000003</v>
      </c>
      <c r="H195" s="64">
        <f t="shared" si="22"/>
        <v>20.666599999999999</v>
      </c>
      <c r="I195" s="63">
        <v>16.916599999999999</v>
      </c>
      <c r="J195" s="64">
        <v>3.75</v>
      </c>
      <c r="K195" s="63">
        <f t="shared" si="23"/>
        <v>0</v>
      </c>
      <c r="L195" s="64">
        <f t="shared" si="24"/>
        <v>0</v>
      </c>
      <c r="M195" s="64">
        <v>0</v>
      </c>
      <c r="N195" s="64">
        <f t="shared" si="25"/>
        <v>0</v>
      </c>
      <c r="O195" s="63">
        <v>0</v>
      </c>
      <c r="P195" s="63">
        <f t="shared" si="26"/>
        <v>19.833200000000001</v>
      </c>
      <c r="Q195" s="64">
        <f t="shared" si="27"/>
        <v>3.4165999999999999</v>
      </c>
      <c r="R195" s="64">
        <v>0</v>
      </c>
      <c r="S195" s="64">
        <v>3.4165999999999999</v>
      </c>
      <c r="T195" s="64">
        <f t="shared" si="28"/>
        <v>16.416600000000003</v>
      </c>
      <c r="U195" s="65">
        <v>9.1666000000000007</v>
      </c>
      <c r="V195" s="65">
        <v>0.25</v>
      </c>
      <c r="W195" s="65">
        <v>1</v>
      </c>
      <c r="X195" s="65">
        <v>6</v>
      </c>
      <c r="Y195" s="63">
        <f t="shared" ref="Y195:Y209" si="30">D195+E195-H195-K195+P195</f>
        <v>38.637130699088473</v>
      </c>
    </row>
    <row r="196" spans="1:28" x14ac:dyDescent="0.25">
      <c r="A196" s="61">
        <v>2025</v>
      </c>
      <c r="B196" s="61">
        <v>2025</v>
      </c>
      <c r="C196" s="120">
        <v>45689</v>
      </c>
      <c r="D196" s="63">
        <f t="shared" si="29"/>
        <v>38.637130699088473</v>
      </c>
      <c r="E196" s="63">
        <v>0.41660000000000003</v>
      </c>
      <c r="H196" s="64">
        <f t="shared" ref="H196:H209" si="31">SUM(I196:J196)</f>
        <v>20.666599999999999</v>
      </c>
      <c r="I196" s="63">
        <v>16.916599999999999</v>
      </c>
      <c r="J196" s="64">
        <v>3.75</v>
      </c>
      <c r="K196" s="63">
        <f t="shared" ref="K196:K209" si="32">L196+N196</f>
        <v>0</v>
      </c>
      <c r="L196" s="64">
        <f t="shared" ref="L196:L209" si="33">M196</f>
        <v>0</v>
      </c>
      <c r="M196" s="64">
        <v>0</v>
      </c>
      <c r="N196" s="64">
        <f t="shared" ref="N196:N209" si="34">SUM(O196:O196)</f>
        <v>0</v>
      </c>
      <c r="O196" s="63">
        <v>0</v>
      </c>
      <c r="P196" s="63">
        <f t="shared" ref="P196:P209" si="35">Q196+T196</f>
        <v>19.833200000000001</v>
      </c>
      <c r="Q196" s="64">
        <f t="shared" ref="Q196:Q209" si="36">SUM(R196:S196)</f>
        <v>3.4165999999999999</v>
      </c>
      <c r="R196" s="64">
        <v>0</v>
      </c>
      <c r="S196" s="64">
        <v>3.4165999999999999</v>
      </c>
      <c r="T196" s="64">
        <f t="shared" ref="T196:T209" si="37">SUM(U196:X196)</f>
        <v>16.416600000000003</v>
      </c>
      <c r="U196" s="65">
        <v>9.1666000000000007</v>
      </c>
      <c r="V196" s="65">
        <v>0.25</v>
      </c>
      <c r="W196" s="65">
        <v>1</v>
      </c>
      <c r="X196" s="65">
        <v>6</v>
      </c>
      <c r="Y196" s="63">
        <f t="shared" si="30"/>
        <v>38.220330699088478</v>
      </c>
    </row>
    <row r="197" spans="1:28" x14ac:dyDescent="0.25">
      <c r="A197" s="61">
        <v>2025</v>
      </c>
      <c r="B197" s="61">
        <v>2025</v>
      </c>
      <c r="C197" s="120">
        <v>45717</v>
      </c>
      <c r="D197" s="63">
        <f t="shared" ref="D197:D209" si="38">Y196</f>
        <v>38.220330699088478</v>
      </c>
      <c r="E197" s="63">
        <v>0.41660000000000003</v>
      </c>
      <c r="H197" s="64">
        <f t="shared" si="31"/>
        <v>20.666599999999999</v>
      </c>
      <c r="I197" s="63">
        <v>16.916599999999999</v>
      </c>
      <c r="J197" s="64">
        <v>3.75</v>
      </c>
      <c r="K197" s="63">
        <f t="shared" si="32"/>
        <v>0</v>
      </c>
      <c r="L197" s="64">
        <f t="shared" si="33"/>
        <v>0</v>
      </c>
      <c r="M197" s="64">
        <v>0</v>
      </c>
      <c r="N197" s="64">
        <f t="shared" si="34"/>
        <v>0</v>
      </c>
      <c r="O197" s="63">
        <v>0</v>
      </c>
      <c r="P197" s="63">
        <f t="shared" si="35"/>
        <v>19.783199999999997</v>
      </c>
      <c r="Q197" s="64">
        <f t="shared" si="36"/>
        <v>3.4165999999999999</v>
      </c>
      <c r="R197" s="64">
        <v>0</v>
      </c>
      <c r="S197" s="64">
        <v>3.4165999999999999</v>
      </c>
      <c r="T197" s="64">
        <f t="shared" si="37"/>
        <v>16.366599999999998</v>
      </c>
      <c r="U197" s="65">
        <v>9.1666000000000007</v>
      </c>
      <c r="V197" s="65">
        <v>0.2</v>
      </c>
      <c r="W197" s="65">
        <v>1</v>
      </c>
      <c r="X197" s="65">
        <v>6</v>
      </c>
      <c r="Y197" s="63">
        <f t="shared" si="30"/>
        <v>37.753530699088479</v>
      </c>
    </row>
    <row r="198" spans="1:28" x14ac:dyDescent="0.25">
      <c r="A198" s="61">
        <v>2025</v>
      </c>
      <c r="B198" s="61">
        <v>2025</v>
      </c>
      <c r="C198" s="120">
        <v>45748</v>
      </c>
      <c r="D198" s="63">
        <f t="shared" si="38"/>
        <v>37.753530699088479</v>
      </c>
      <c r="E198" s="63">
        <v>0.5</v>
      </c>
      <c r="H198" s="64">
        <f t="shared" si="31"/>
        <v>21.333300000000001</v>
      </c>
      <c r="I198" s="63">
        <v>17.5</v>
      </c>
      <c r="J198" s="64">
        <v>3.8332999999999999</v>
      </c>
      <c r="K198" s="63">
        <f t="shared" si="32"/>
        <v>0</v>
      </c>
      <c r="L198" s="64">
        <f t="shared" si="33"/>
        <v>0</v>
      </c>
      <c r="M198" s="64">
        <v>0</v>
      </c>
      <c r="N198" s="64">
        <f t="shared" si="34"/>
        <v>0</v>
      </c>
      <c r="O198" s="63">
        <v>0</v>
      </c>
      <c r="P198" s="63">
        <f t="shared" si="35"/>
        <v>21.1999</v>
      </c>
      <c r="Q198" s="64">
        <f t="shared" si="36"/>
        <v>3.5</v>
      </c>
      <c r="R198" s="64">
        <v>0</v>
      </c>
      <c r="S198" s="64">
        <v>3.5</v>
      </c>
      <c r="T198" s="64">
        <f t="shared" si="37"/>
        <v>17.6999</v>
      </c>
      <c r="U198" s="65">
        <v>10.416600000000001</v>
      </c>
      <c r="V198" s="65">
        <v>0.2</v>
      </c>
      <c r="W198" s="65">
        <v>0.83330000000000004</v>
      </c>
      <c r="X198" s="65">
        <v>6.25</v>
      </c>
      <c r="Y198" s="63">
        <f t="shared" si="30"/>
        <v>38.120130699088477</v>
      </c>
    </row>
    <row r="199" spans="1:28" x14ac:dyDescent="0.25">
      <c r="A199" s="61">
        <v>2025</v>
      </c>
      <c r="B199" s="61">
        <v>2025</v>
      </c>
      <c r="C199" s="120">
        <v>45778</v>
      </c>
      <c r="D199" s="63">
        <f t="shared" si="38"/>
        <v>38.120130699088477</v>
      </c>
      <c r="E199" s="63">
        <v>0.5</v>
      </c>
      <c r="H199" s="64">
        <f t="shared" si="31"/>
        <v>21.333300000000001</v>
      </c>
      <c r="I199" s="63">
        <v>17.5</v>
      </c>
      <c r="J199" s="64">
        <v>3.8332999999999999</v>
      </c>
      <c r="K199" s="63">
        <f t="shared" si="32"/>
        <v>0</v>
      </c>
      <c r="L199" s="64">
        <f t="shared" si="33"/>
        <v>0</v>
      </c>
      <c r="M199" s="64">
        <v>0</v>
      </c>
      <c r="N199" s="64">
        <f t="shared" si="34"/>
        <v>0</v>
      </c>
      <c r="O199" s="63">
        <v>0</v>
      </c>
      <c r="P199" s="63">
        <f t="shared" si="35"/>
        <v>21.1999</v>
      </c>
      <c r="Q199" s="64">
        <f t="shared" si="36"/>
        <v>3.5</v>
      </c>
      <c r="R199" s="64">
        <v>0</v>
      </c>
      <c r="S199" s="64">
        <v>3.5</v>
      </c>
      <c r="T199" s="64">
        <f t="shared" si="37"/>
        <v>17.6999</v>
      </c>
      <c r="U199" s="65">
        <v>10.416600000000001</v>
      </c>
      <c r="V199" s="65">
        <v>0.2</v>
      </c>
      <c r="W199" s="65">
        <v>0.83330000000000004</v>
      </c>
      <c r="X199" s="65">
        <v>6.25</v>
      </c>
      <c r="Y199" s="63">
        <f t="shared" si="30"/>
        <v>38.486730699088476</v>
      </c>
    </row>
    <row r="200" spans="1:28" x14ac:dyDescent="0.25">
      <c r="A200" s="61">
        <v>2025</v>
      </c>
      <c r="B200" s="61">
        <v>2025</v>
      </c>
      <c r="C200" s="120">
        <v>45809</v>
      </c>
      <c r="D200" s="63">
        <f t="shared" si="38"/>
        <v>38.486730699088476</v>
      </c>
      <c r="E200" s="63">
        <v>0.5</v>
      </c>
      <c r="H200" s="64">
        <f t="shared" si="31"/>
        <v>21.333300000000001</v>
      </c>
      <c r="I200" s="63">
        <v>17.5</v>
      </c>
      <c r="J200" s="64">
        <v>3.8332999999999999</v>
      </c>
      <c r="K200" s="63">
        <f t="shared" si="32"/>
        <v>0</v>
      </c>
      <c r="L200" s="64">
        <f t="shared" si="33"/>
        <v>0</v>
      </c>
      <c r="M200" s="64">
        <v>0</v>
      </c>
      <c r="N200" s="64">
        <f t="shared" si="34"/>
        <v>0</v>
      </c>
      <c r="O200" s="63">
        <v>0</v>
      </c>
      <c r="P200" s="63">
        <f t="shared" si="35"/>
        <v>21.1999</v>
      </c>
      <c r="Q200" s="64">
        <f t="shared" si="36"/>
        <v>3.5</v>
      </c>
      <c r="R200" s="64">
        <v>0</v>
      </c>
      <c r="S200" s="64">
        <v>3.5</v>
      </c>
      <c r="T200" s="64">
        <f t="shared" si="37"/>
        <v>17.6999</v>
      </c>
      <c r="U200" s="65">
        <v>10.416600000000001</v>
      </c>
      <c r="V200" s="65">
        <v>0.2</v>
      </c>
      <c r="W200" s="65">
        <v>0.83330000000000004</v>
      </c>
      <c r="X200" s="65">
        <v>6.25</v>
      </c>
      <c r="Y200" s="63">
        <f t="shared" si="30"/>
        <v>38.853330699088474</v>
      </c>
    </row>
    <row r="201" spans="1:28" x14ac:dyDescent="0.25">
      <c r="A201" s="61">
        <v>2025</v>
      </c>
      <c r="B201" s="61">
        <v>2025</v>
      </c>
      <c r="C201" s="120">
        <v>45839</v>
      </c>
      <c r="D201" s="63">
        <f t="shared" si="38"/>
        <v>38.853330699088474</v>
      </c>
      <c r="E201" s="63">
        <v>0.5</v>
      </c>
      <c r="H201" s="64">
        <f t="shared" si="31"/>
        <v>21.333300000000001</v>
      </c>
      <c r="I201" s="63">
        <v>17.5</v>
      </c>
      <c r="J201" s="64">
        <v>3.8332999999999999</v>
      </c>
      <c r="K201" s="63">
        <f t="shared" si="32"/>
        <v>0</v>
      </c>
      <c r="L201" s="64">
        <f t="shared" si="33"/>
        <v>0</v>
      </c>
      <c r="M201" s="64">
        <v>0</v>
      </c>
      <c r="N201" s="64">
        <f t="shared" si="34"/>
        <v>0</v>
      </c>
      <c r="O201" s="63">
        <v>0</v>
      </c>
      <c r="P201" s="63">
        <f t="shared" si="35"/>
        <v>21.1999</v>
      </c>
      <c r="Q201" s="64">
        <f t="shared" si="36"/>
        <v>3.5</v>
      </c>
      <c r="R201" s="64">
        <v>0</v>
      </c>
      <c r="S201" s="64">
        <v>3.5</v>
      </c>
      <c r="T201" s="64">
        <f t="shared" si="37"/>
        <v>17.6999</v>
      </c>
      <c r="U201" s="65">
        <v>10.416600000000001</v>
      </c>
      <c r="V201" s="65">
        <v>0.2</v>
      </c>
      <c r="W201" s="65">
        <v>0.83330000000000004</v>
      </c>
      <c r="X201" s="65">
        <v>6.25</v>
      </c>
      <c r="Y201" s="63">
        <f t="shared" si="30"/>
        <v>39.219930699088472</v>
      </c>
    </row>
    <row r="202" spans="1:28" x14ac:dyDescent="0.25">
      <c r="A202" s="61">
        <v>2025</v>
      </c>
      <c r="B202" s="61">
        <v>2025</v>
      </c>
      <c r="C202" s="120">
        <v>45870</v>
      </c>
      <c r="D202" s="63">
        <f t="shared" si="38"/>
        <v>39.219930699088472</v>
      </c>
      <c r="E202" s="63">
        <v>0.5</v>
      </c>
      <c r="H202" s="64">
        <f t="shared" si="31"/>
        <v>21.333300000000001</v>
      </c>
      <c r="I202" s="63">
        <v>17.5</v>
      </c>
      <c r="J202" s="64">
        <v>3.8332999999999999</v>
      </c>
      <c r="K202" s="63">
        <f t="shared" si="32"/>
        <v>2</v>
      </c>
      <c r="L202" s="64">
        <f t="shared" si="33"/>
        <v>2</v>
      </c>
      <c r="M202" s="64">
        <v>2</v>
      </c>
      <c r="N202" s="64">
        <f t="shared" si="34"/>
        <v>0</v>
      </c>
      <c r="O202" s="63">
        <v>0</v>
      </c>
      <c r="P202" s="63">
        <f t="shared" si="35"/>
        <v>21.1999</v>
      </c>
      <c r="Q202" s="64">
        <f t="shared" si="36"/>
        <v>3.5</v>
      </c>
      <c r="R202" s="64">
        <v>0</v>
      </c>
      <c r="S202" s="64">
        <v>3.5</v>
      </c>
      <c r="T202" s="64">
        <f t="shared" si="37"/>
        <v>17.6999</v>
      </c>
      <c r="U202" s="65">
        <v>10.416600000000001</v>
      </c>
      <c r="V202" s="65">
        <v>0.2</v>
      </c>
      <c r="W202" s="65">
        <v>0.83330000000000004</v>
      </c>
      <c r="X202" s="65">
        <v>6.25</v>
      </c>
      <c r="Y202" s="63">
        <f t="shared" si="30"/>
        <v>37.58653069908847</v>
      </c>
    </row>
    <row r="203" spans="1:28" x14ac:dyDescent="0.25">
      <c r="A203" s="61">
        <v>2025</v>
      </c>
      <c r="B203" s="61">
        <v>2025</v>
      </c>
      <c r="C203" s="120">
        <v>45901</v>
      </c>
      <c r="D203" s="63">
        <f t="shared" si="38"/>
        <v>37.58653069908847</v>
      </c>
      <c r="E203" s="63">
        <v>0.5</v>
      </c>
      <c r="H203" s="64">
        <f t="shared" si="31"/>
        <v>21.333300000000001</v>
      </c>
      <c r="I203" s="63">
        <v>17.5</v>
      </c>
      <c r="J203" s="64">
        <v>3.8332999999999999</v>
      </c>
      <c r="K203" s="63">
        <f t="shared" si="32"/>
        <v>0</v>
      </c>
      <c r="L203" s="64">
        <f t="shared" si="33"/>
        <v>0</v>
      </c>
      <c r="M203" s="64">
        <v>0</v>
      </c>
      <c r="N203" s="64">
        <f t="shared" si="34"/>
        <v>0</v>
      </c>
      <c r="O203" s="63">
        <v>0</v>
      </c>
      <c r="P203" s="63">
        <f t="shared" si="35"/>
        <v>21.1999</v>
      </c>
      <c r="Q203" s="64">
        <f t="shared" si="36"/>
        <v>3.5</v>
      </c>
      <c r="R203" s="64">
        <v>0</v>
      </c>
      <c r="S203" s="64">
        <v>3.5</v>
      </c>
      <c r="T203" s="64">
        <f t="shared" si="37"/>
        <v>17.6999</v>
      </c>
      <c r="U203" s="65">
        <v>10.416600000000001</v>
      </c>
      <c r="V203" s="65">
        <v>0.2</v>
      </c>
      <c r="W203" s="65">
        <v>0.83330000000000004</v>
      </c>
      <c r="X203" s="65">
        <v>6.25</v>
      </c>
      <c r="Y203" s="63">
        <f t="shared" si="30"/>
        <v>37.953130699088469</v>
      </c>
    </row>
    <row r="204" spans="1:28" x14ac:dyDescent="0.25">
      <c r="A204" s="61">
        <v>2025</v>
      </c>
      <c r="B204" s="61">
        <v>2025</v>
      </c>
      <c r="C204" s="120">
        <v>45931</v>
      </c>
      <c r="D204" s="63">
        <f t="shared" si="38"/>
        <v>37.953130699088469</v>
      </c>
      <c r="E204" s="63">
        <v>0.5</v>
      </c>
      <c r="H204" s="64">
        <f t="shared" si="31"/>
        <v>21.333300000000001</v>
      </c>
      <c r="I204" s="63">
        <v>17.5</v>
      </c>
      <c r="J204" s="64">
        <v>3.8332999999999999</v>
      </c>
      <c r="K204" s="63">
        <f t="shared" si="32"/>
        <v>0</v>
      </c>
      <c r="L204" s="64">
        <f t="shared" si="33"/>
        <v>0</v>
      </c>
      <c r="M204" s="64">
        <v>0</v>
      </c>
      <c r="N204" s="64">
        <f t="shared" si="34"/>
        <v>0</v>
      </c>
      <c r="O204" s="63">
        <v>0</v>
      </c>
      <c r="P204" s="63">
        <f t="shared" si="35"/>
        <v>21.1999</v>
      </c>
      <c r="Q204" s="64">
        <f t="shared" si="36"/>
        <v>3.5</v>
      </c>
      <c r="R204" s="64">
        <v>0</v>
      </c>
      <c r="S204" s="64">
        <v>3.5</v>
      </c>
      <c r="T204" s="64">
        <f t="shared" si="37"/>
        <v>17.6999</v>
      </c>
      <c r="U204" s="65">
        <v>10.416600000000001</v>
      </c>
      <c r="V204" s="65">
        <v>0.2</v>
      </c>
      <c r="W204" s="65">
        <v>0.83330000000000004</v>
      </c>
      <c r="X204" s="65">
        <v>6.25</v>
      </c>
      <c r="Y204" s="63">
        <f t="shared" si="30"/>
        <v>38.319730699088467</v>
      </c>
    </row>
    <row r="205" spans="1:28" x14ac:dyDescent="0.25">
      <c r="A205" s="61">
        <v>2025</v>
      </c>
      <c r="B205" s="61">
        <v>2025</v>
      </c>
      <c r="C205" s="120">
        <v>45962</v>
      </c>
      <c r="D205" s="63">
        <f t="shared" si="38"/>
        <v>38.319730699088467</v>
      </c>
      <c r="E205" s="63">
        <v>0.5</v>
      </c>
      <c r="H205" s="64">
        <f t="shared" si="31"/>
        <v>21.333300000000001</v>
      </c>
      <c r="I205" s="63">
        <v>17.5</v>
      </c>
      <c r="J205" s="64">
        <v>3.8332999999999999</v>
      </c>
      <c r="K205" s="63">
        <f t="shared" si="32"/>
        <v>0</v>
      </c>
      <c r="L205" s="64">
        <f t="shared" si="33"/>
        <v>0</v>
      </c>
      <c r="M205" s="64">
        <v>0</v>
      </c>
      <c r="N205" s="64">
        <f t="shared" si="34"/>
        <v>0</v>
      </c>
      <c r="O205" s="63">
        <v>0</v>
      </c>
      <c r="P205" s="63">
        <f t="shared" si="35"/>
        <v>21.1999</v>
      </c>
      <c r="Q205" s="64">
        <f t="shared" si="36"/>
        <v>3.5</v>
      </c>
      <c r="R205" s="64">
        <v>0</v>
      </c>
      <c r="S205" s="64">
        <v>3.5</v>
      </c>
      <c r="T205" s="64">
        <f t="shared" si="37"/>
        <v>17.6999</v>
      </c>
      <c r="U205" s="65">
        <v>10.416600000000001</v>
      </c>
      <c r="V205" s="65">
        <v>0.2</v>
      </c>
      <c r="W205" s="65">
        <v>0.83330000000000004</v>
      </c>
      <c r="X205" s="65">
        <v>6.25</v>
      </c>
      <c r="Y205" s="63">
        <f t="shared" si="30"/>
        <v>38.686330699088465</v>
      </c>
    </row>
    <row r="206" spans="1:28" x14ac:dyDescent="0.25">
      <c r="A206" s="61">
        <v>2025</v>
      </c>
      <c r="B206" s="61">
        <v>2025</v>
      </c>
      <c r="C206" s="120">
        <v>45992</v>
      </c>
      <c r="D206" s="63">
        <f t="shared" si="38"/>
        <v>38.686330699088465</v>
      </c>
      <c r="E206" s="63">
        <v>0.5</v>
      </c>
      <c r="F206" s="69"/>
      <c r="G206" s="69"/>
      <c r="H206" s="70">
        <f t="shared" si="31"/>
        <v>21.333300000000001</v>
      </c>
      <c r="I206" s="63">
        <v>17.5</v>
      </c>
      <c r="J206" s="64">
        <v>3.8332999999999999</v>
      </c>
      <c r="K206" s="63">
        <f t="shared" si="32"/>
        <v>0</v>
      </c>
      <c r="L206" s="64">
        <f t="shared" si="33"/>
        <v>0</v>
      </c>
      <c r="M206" s="64">
        <v>0</v>
      </c>
      <c r="N206" s="70">
        <f t="shared" si="34"/>
        <v>0</v>
      </c>
      <c r="O206" s="63">
        <v>0</v>
      </c>
      <c r="P206" s="63">
        <f t="shared" si="35"/>
        <v>21.1999</v>
      </c>
      <c r="Q206" s="64">
        <f t="shared" si="36"/>
        <v>3.5</v>
      </c>
      <c r="R206" s="64">
        <v>0</v>
      </c>
      <c r="S206" s="64">
        <v>3.5</v>
      </c>
      <c r="T206" s="64">
        <f>SUM(U206:X206)</f>
        <v>17.6999</v>
      </c>
      <c r="U206" s="65">
        <v>10.416600000000001</v>
      </c>
      <c r="V206" s="65">
        <v>0.2</v>
      </c>
      <c r="W206" s="65">
        <v>0.83330000000000004</v>
      </c>
      <c r="X206" s="65">
        <v>6.25</v>
      </c>
      <c r="Y206" s="63">
        <f t="shared" si="30"/>
        <v>39.052930699088463</v>
      </c>
    </row>
    <row r="207" spans="1:28" x14ac:dyDescent="0.25">
      <c r="A207" s="61">
        <v>2026</v>
      </c>
      <c r="B207" s="61">
        <v>2026</v>
      </c>
      <c r="C207" s="120">
        <v>46023</v>
      </c>
      <c r="D207" s="63">
        <f t="shared" si="38"/>
        <v>39.052930699088463</v>
      </c>
      <c r="E207" s="63">
        <v>0.5</v>
      </c>
      <c r="H207" s="64">
        <f t="shared" si="31"/>
        <v>21.333300000000001</v>
      </c>
      <c r="I207" s="124">
        <v>17.5</v>
      </c>
      <c r="J207" s="124">
        <v>3.8332999999999999</v>
      </c>
      <c r="K207" s="63">
        <f t="shared" si="32"/>
        <v>0</v>
      </c>
      <c r="L207" s="64">
        <f t="shared" si="33"/>
        <v>0</v>
      </c>
      <c r="M207" s="64">
        <v>0</v>
      </c>
      <c r="N207" s="70">
        <f t="shared" si="34"/>
        <v>0</v>
      </c>
      <c r="O207" s="63">
        <v>0</v>
      </c>
      <c r="P207" s="63">
        <f t="shared" si="35"/>
        <v>21.1999</v>
      </c>
      <c r="Q207" s="64">
        <f t="shared" si="36"/>
        <v>3.5</v>
      </c>
      <c r="R207" s="64">
        <v>0</v>
      </c>
      <c r="S207" s="64">
        <v>3.5</v>
      </c>
      <c r="T207" s="64">
        <f t="shared" si="37"/>
        <v>17.6999</v>
      </c>
      <c r="U207" s="65">
        <v>10.416600000000001</v>
      </c>
      <c r="V207" s="65">
        <v>0.2</v>
      </c>
      <c r="W207" s="65">
        <v>0.83330000000000004</v>
      </c>
      <c r="X207" s="65">
        <v>6.25</v>
      </c>
      <c r="Y207" s="63">
        <f t="shared" si="30"/>
        <v>39.419530699088462</v>
      </c>
    </row>
    <row r="208" spans="1:28" x14ac:dyDescent="0.25">
      <c r="A208" s="61">
        <v>2026</v>
      </c>
      <c r="B208" s="61">
        <v>2026</v>
      </c>
      <c r="C208" s="120">
        <v>46054</v>
      </c>
      <c r="D208" s="63">
        <f t="shared" si="38"/>
        <v>39.419530699088462</v>
      </c>
      <c r="E208" s="63">
        <v>0.5</v>
      </c>
      <c r="H208" s="64">
        <f t="shared" si="31"/>
        <v>21.333300000000001</v>
      </c>
      <c r="I208" s="124">
        <v>17.5</v>
      </c>
      <c r="J208" s="124">
        <v>3.8332999999999999</v>
      </c>
      <c r="K208" s="63">
        <f t="shared" si="32"/>
        <v>0</v>
      </c>
      <c r="L208" s="64">
        <f t="shared" si="33"/>
        <v>0</v>
      </c>
      <c r="M208" s="64">
        <v>0</v>
      </c>
      <c r="N208" s="70">
        <f t="shared" si="34"/>
        <v>0</v>
      </c>
      <c r="O208" s="63">
        <v>0</v>
      </c>
      <c r="P208" s="63">
        <f t="shared" si="35"/>
        <v>21.1999</v>
      </c>
      <c r="Q208" s="64">
        <f t="shared" si="36"/>
        <v>3.5</v>
      </c>
      <c r="R208" s="64">
        <v>0</v>
      </c>
      <c r="S208" s="64">
        <v>3.5</v>
      </c>
      <c r="T208" s="64">
        <f t="shared" si="37"/>
        <v>17.6999</v>
      </c>
      <c r="U208" s="65">
        <v>10.416600000000001</v>
      </c>
      <c r="V208" s="65">
        <v>0.2</v>
      </c>
      <c r="W208" s="65">
        <v>0.83330000000000004</v>
      </c>
      <c r="X208" s="65">
        <v>6.25</v>
      </c>
      <c r="Y208" s="63">
        <f t="shared" si="30"/>
        <v>39.78613069908846</v>
      </c>
    </row>
    <row r="209" spans="1:25" x14ac:dyDescent="0.25">
      <c r="A209" s="61">
        <v>2026</v>
      </c>
      <c r="B209" s="61">
        <v>2026</v>
      </c>
      <c r="C209" s="120">
        <v>46082</v>
      </c>
      <c r="D209" s="63">
        <f t="shared" si="38"/>
        <v>39.78613069908846</v>
      </c>
      <c r="E209" s="63">
        <v>0.5</v>
      </c>
      <c r="H209" s="64">
        <f t="shared" si="31"/>
        <v>21.333300000000001</v>
      </c>
      <c r="I209" s="124">
        <v>17.5</v>
      </c>
      <c r="J209" s="124">
        <v>3.8332999999999999</v>
      </c>
      <c r="K209" s="63">
        <f t="shared" si="32"/>
        <v>0</v>
      </c>
      <c r="L209" s="64">
        <f t="shared" si="33"/>
        <v>0</v>
      </c>
      <c r="M209" s="64">
        <v>0</v>
      </c>
      <c r="N209" s="70">
        <f t="shared" si="34"/>
        <v>0</v>
      </c>
      <c r="O209" s="63">
        <v>0</v>
      </c>
      <c r="P209" s="63">
        <f t="shared" si="35"/>
        <v>21.1999</v>
      </c>
      <c r="Q209" s="64">
        <f t="shared" si="36"/>
        <v>3.5</v>
      </c>
      <c r="R209" s="64">
        <v>0</v>
      </c>
      <c r="S209" s="64">
        <v>3.5</v>
      </c>
      <c r="T209" s="64">
        <f t="shared" si="37"/>
        <v>17.6999</v>
      </c>
      <c r="U209" s="65">
        <v>10.416600000000001</v>
      </c>
      <c r="V209" s="65">
        <v>0.2</v>
      </c>
      <c r="W209" s="65">
        <v>0.83330000000000004</v>
      </c>
      <c r="X209" s="65">
        <v>6.25</v>
      </c>
      <c r="Y209" s="63">
        <f t="shared" si="30"/>
        <v>40.152730699088458</v>
      </c>
    </row>
    <row r="210" spans="1:25" x14ac:dyDescent="0.25">
      <c r="I210" s="124">
        <v>18.083400000000001</v>
      </c>
      <c r="J210" s="124">
        <v>3.9165999999999999</v>
      </c>
    </row>
    <row r="211" spans="1:25" x14ac:dyDescent="0.25">
      <c r="I211" s="124">
        <v>18.083400000000001</v>
      </c>
      <c r="J211" s="124">
        <v>3.9165999999999999</v>
      </c>
    </row>
    <row r="212" spans="1:25" x14ac:dyDescent="0.25">
      <c r="I212" s="124">
        <v>18.083400000000001</v>
      </c>
      <c r="J212" s="124">
        <v>3.9165999999999999</v>
      </c>
    </row>
    <row r="213" spans="1:25" x14ac:dyDescent="0.25">
      <c r="I213" s="124">
        <v>18.083400000000001</v>
      </c>
      <c r="J213" s="124">
        <v>3.9165999999999999</v>
      </c>
    </row>
    <row r="214" spans="1:25" x14ac:dyDescent="0.25">
      <c r="I214" s="124">
        <v>18.083400000000001</v>
      </c>
      <c r="J214" s="124">
        <v>3.9165999999999999</v>
      </c>
    </row>
    <row r="215" spans="1:25" x14ac:dyDescent="0.25">
      <c r="I215" s="124">
        <v>18.083400000000001</v>
      </c>
      <c r="J215" s="124">
        <v>3.9165999999999999</v>
      </c>
    </row>
    <row r="216" spans="1:25" x14ac:dyDescent="0.25">
      <c r="I216" s="124">
        <v>18.083400000000001</v>
      </c>
      <c r="J216" s="124">
        <v>3.9165999999999999</v>
      </c>
    </row>
    <row r="217" spans="1:25" x14ac:dyDescent="0.25">
      <c r="I217" s="124">
        <v>18.083400000000001</v>
      </c>
      <c r="J217" s="124">
        <v>3.9165999999999999</v>
      </c>
    </row>
    <row r="218" spans="1:25" x14ac:dyDescent="0.25">
      <c r="I218" s="124">
        <v>18.083400000000001</v>
      </c>
      <c r="J218" s="124">
        <v>3.9165999999999999</v>
      </c>
    </row>
    <row r="219" spans="1:25" x14ac:dyDescent="0.25">
      <c r="I219" s="124">
        <v>18.083400000000001</v>
      </c>
      <c r="J219" s="124">
        <v>3.9165999999999999</v>
      </c>
    </row>
    <row r="220" spans="1:25" x14ac:dyDescent="0.25">
      <c r="I220" s="124">
        <v>18.083400000000001</v>
      </c>
      <c r="J220" s="124">
        <v>3.9165999999999999</v>
      </c>
    </row>
    <row r="221" spans="1:25" x14ac:dyDescent="0.25">
      <c r="I221" s="124">
        <v>18.083400000000001</v>
      </c>
      <c r="J221" s="124">
        <v>3.9165999999999999</v>
      </c>
    </row>
    <row r="222" spans="1:25" x14ac:dyDescent="0.25">
      <c r="I222" s="124">
        <v>18.666799999999999</v>
      </c>
      <c r="J222" s="124">
        <v>3.9998999999999998</v>
      </c>
    </row>
    <row r="223" spans="1:25" x14ac:dyDescent="0.25">
      <c r="I223" s="124">
        <v>18.666799999999999</v>
      </c>
      <c r="J223" s="124">
        <v>3.9998999999999998</v>
      </c>
    </row>
    <row r="224" spans="1:25" x14ac:dyDescent="0.25">
      <c r="I224" s="124">
        <v>18.666799999999999</v>
      </c>
      <c r="J224" s="124">
        <v>3.9998999999999998</v>
      </c>
    </row>
    <row r="225" spans="9:10" x14ac:dyDescent="0.25">
      <c r="I225" s="124">
        <v>18.666799999999999</v>
      </c>
      <c r="J225" s="124">
        <v>3.9998999999999998</v>
      </c>
    </row>
    <row r="226" spans="9:10" x14ac:dyDescent="0.25">
      <c r="I226" s="124">
        <v>18.666799999999999</v>
      </c>
      <c r="J226" s="124">
        <v>3.9998999999999998</v>
      </c>
    </row>
    <row r="227" spans="9:10" x14ac:dyDescent="0.25">
      <c r="I227" s="124">
        <v>18.666799999999999</v>
      </c>
      <c r="J227" s="124">
        <v>3.9998999999999998</v>
      </c>
    </row>
    <row r="228" spans="9:10" x14ac:dyDescent="0.25">
      <c r="I228" s="124">
        <v>18.666799999999999</v>
      </c>
      <c r="J228" s="124">
        <v>3.9998999999999998</v>
      </c>
    </row>
    <row r="229" spans="9:10" x14ac:dyDescent="0.25">
      <c r="I229" s="124">
        <v>18.666799999999999</v>
      </c>
      <c r="J229" s="124">
        <v>3.9998999999999998</v>
      </c>
    </row>
    <row r="230" spans="9:10" x14ac:dyDescent="0.25">
      <c r="I230" s="124">
        <v>18.666799999999999</v>
      </c>
      <c r="J230" s="124">
        <v>3.9998999999999998</v>
      </c>
    </row>
    <row r="231" spans="9:10" x14ac:dyDescent="0.25">
      <c r="I231" s="124">
        <v>18.857039130434799</v>
      </c>
      <c r="J231" s="124">
        <v>3.9998999999999998</v>
      </c>
    </row>
    <row r="232" spans="9:10" x14ac:dyDescent="0.25">
      <c r="I232" s="124">
        <v>18.907262260869601</v>
      </c>
      <c r="J232" s="124">
        <v>3.9998999999999998</v>
      </c>
    </row>
    <row r="233" spans="9:10" x14ac:dyDescent="0.25">
      <c r="I233" s="124">
        <v>18.957485391304399</v>
      </c>
      <c r="J233" s="124">
        <v>3.9998999999999998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2B326-8AFC-403E-887C-1541FC8BA290}">
  <dimension ref="A1:B25"/>
  <sheetViews>
    <sheetView workbookViewId="0">
      <selection activeCell="H15" sqref="H15"/>
    </sheetView>
  </sheetViews>
  <sheetFormatPr defaultRowHeight="14" x14ac:dyDescent="0.3"/>
  <cols>
    <col min="1" max="1" width="9.9140625" bestFit="1" customWidth="1"/>
  </cols>
  <sheetData>
    <row r="1" spans="1:2" x14ac:dyDescent="0.3">
      <c r="A1" s="123"/>
      <c r="B1" t="s">
        <v>161</v>
      </c>
    </row>
    <row r="2" spans="1:2" x14ac:dyDescent="0.3">
      <c r="A2" s="123">
        <v>46023</v>
      </c>
      <c r="B2">
        <v>21.333300000000001</v>
      </c>
    </row>
    <row r="3" spans="1:2" x14ac:dyDescent="0.3">
      <c r="A3" s="123">
        <v>46054</v>
      </c>
      <c r="B3">
        <v>21.333300000000001</v>
      </c>
    </row>
    <row r="4" spans="1:2" x14ac:dyDescent="0.3">
      <c r="A4" s="123">
        <v>46082</v>
      </c>
      <c r="B4">
        <v>21.333300000000001</v>
      </c>
    </row>
    <row r="5" spans="1:2" x14ac:dyDescent="0.3">
      <c r="A5" s="123">
        <v>46113</v>
      </c>
      <c r="B5">
        <v>22</v>
      </c>
    </row>
    <row r="6" spans="1:2" x14ac:dyDescent="0.3">
      <c r="A6" s="123">
        <v>46143</v>
      </c>
      <c r="B6">
        <v>22</v>
      </c>
    </row>
    <row r="7" spans="1:2" x14ac:dyDescent="0.3">
      <c r="A7" s="123">
        <v>46174</v>
      </c>
      <c r="B7">
        <v>22</v>
      </c>
    </row>
    <row r="8" spans="1:2" x14ac:dyDescent="0.3">
      <c r="A8" s="123">
        <v>46204</v>
      </c>
      <c r="B8">
        <v>22</v>
      </c>
    </row>
    <row r="9" spans="1:2" x14ac:dyDescent="0.3">
      <c r="A9" s="123">
        <v>46235</v>
      </c>
      <c r="B9">
        <v>22</v>
      </c>
    </row>
    <row r="10" spans="1:2" x14ac:dyDescent="0.3">
      <c r="A10" s="123">
        <v>46266</v>
      </c>
      <c r="B10">
        <v>22</v>
      </c>
    </row>
    <row r="11" spans="1:2" x14ac:dyDescent="0.3">
      <c r="A11" s="123">
        <v>46296</v>
      </c>
      <c r="B11">
        <v>22</v>
      </c>
    </row>
    <row r="12" spans="1:2" x14ac:dyDescent="0.3">
      <c r="A12" s="123">
        <v>46327</v>
      </c>
      <c r="B12">
        <v>22</v>
      </c>
    </row>
    <row r="13" spans="1:2" x14ac:dyDescent="0.3">
      <c r="A13" s="123">
        <v>46357</v>
      </c>
      <c r="B13">
        <v>22</v>
      </c>
    </row>
    <row r="14" spans="1:2" x14ac:dyDescent="0.3">
      <c r="A14" s="123">
        <v>46388</v>
      </c>
      <c r="B14">
        <v>22</v>
      </c>
    </row>
    <row r="15" spans="1:2" x14ac:dyDescent="0.3">
      <c r="A15" s="123">
        <v>46419</v>
      </c>
      <c r="B15">
        <v>22</v>
      </c>
    </row>
    <row r="16" spans="1:2" x14ac:dyDescent="0.3">
      <c r="A16" s="123">
        <v>46447</v>
      </c>
      <c r="B16">
        <v>22</v>
      </c>
    </row>
    <row r="17" spans="1:2" x14ac:dyDescent="0.3">
      <c r="A17" s="123">
        <v>46478</v>
      </c>
      <c r="B17">
        <v>22.666699999999999</v>
      </c>
    </row>
    <row r="18" spans="1:2" x14ac:dyDescent="0.3">
      <c r="A18" s="123">
        <v>46508</v>
      </c>
      <c r="B18">
        <v>22.666699999999999</v>
      </c>
    </row>
    <row r="19" spans="1:2" x14ac:dyDescent="0.3">
      <c r="A19" s="123">
        <v>46539</v>
      </c>
      <c r="B19">
        <v>22.666699999999999</v>
      </c>
    </row>
    <row r="20" spans="1:2" x14ac:dyDescent="0.3">
      <c r="A20" s="123">
        <v>46569</v>
      </c>
      <c r="B20">
        <v>22.666699999999999</v>
      </c>
    </row>
    <row r="21" spans="1:2" x14ac:dyDescent="0.3">
      <c r="A21" s="123">
        <v>46600</v>
      </c>
      <c r="B21">
        <v>22.666699999999999</v>
      </c>
    </row>
    <row r="22" spans="1:2" x14ac:dyDescent="0.3">
      <c r="A22" s="123">
        <v>46631</v>
      </c>
      <c r="B22">
        <v>22.666699999999999</v>
      </c>
    </row>
    <row r="23" spans="1:2" x14ac:dyDescent="0.3">
      <c r="A23" s="123">
        <v>46661</v>
      </c>
      <c r="B23">
        <v>22.666699999999999</v>
      </c>
    </row>
    <row r="24" spans="1:2" x14ac:dyDescent="0.3">
      <c r="A24" s="123">
        <v>46692</v>
      </c>
      <c r="B24">
        <v>22.666699999999999</v>
      </c>
    </row>
    <row r="25" spans="1:2" x14ac:dyDescent="0.3">
      <c r="A25" s="123">
        <v>46722</v>
      </c>
      <c r="B25">
        <v>22.666699999999999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29"/>
  <sheetViews>
    <sheetView topLeftCell="A10" zoomScaleNormal="100" workbookViewId="0">
      <selection activeCell="A20" sqref="A20:XFD20"/>
    </sheetView>
  </sheetViews>
  <sheetFormatPr defaultColWidth="9" defaultRowHeight="14.5" x14ac:dyDescent="0.35"/>
  <cols>
    <col min="1" max="1" width="4.08203125" style="7" customWidth="1"/>
    <col min="2" max="2" width="9" style="7"/>
    <col min="3" max="3" width="18.08203125" style="7" customWidth="1"/>
    <col min="4" max="4" width="8.9140625" style="7" bestFit="1" customWidth="1"/>
    <col min="5" max="5" width="19.9140625" style="7" customWidth="1"/>
    <col min="6" max="6" width="15.08203125" style="7" bestFit="1" customWidth="1"/>
    <col min="7" max="7" width="19.08203125" style="7" customWidth="1"/>
    <col min="8" max="16384" width="9" style="7"/>
  </cols>
  <sheetData>
    <row r="1" spans="2:9" ht="15" thickBot="1" x14ac:dyDescent="0.4"/>
    <row r="2" spans="2:9" x14ac:dyDescent="0.35">
      <c r="B2" s="129" t="s">
        <v>29</v>
      </c>
      <c r="C2" s="129" t="s">
        <v>30</v>
      </c>
      <c r="D2" s="129" t="s">
        <v>31</v>
      </c>
      <c r="E2" s="8" t="s">
        <v>32</v>
      </c>
      <c r="F2" s="129" t="s">
        <v>33</v>
      </c>
      <c r="G2" s="129" t="s">
        <v>34</v>
      </c>
      <c r="H2" s="129" t="s">
        <v>35</v>
      </c>
    </row>
    <row r="3" spans="2:9" ht="15" thickBot="1" x14ac:dyDescent="0.4">
      <c r="B3" s="130"/>
      <c r="C3" s="130"/>
      <c r="D3" s="130"/>
      <c r="E3" s="9" t="s">
        <v>127</v>
      </c>
      <c r="F3" s="130"/>
      <c r="G3" s="130"/>
      <c r="H3" s="130"/>
    </row>
    <row r="4" spans="2:9" ht="15" thickBot="1" x14ac:dyDescent="0.4">
      <c r="B4" s="10">
        <v>1</v>
      </c>
      <c r="C4" s="11" t="s">
        <v>36</v>
      </c>
      <c r="D4" s="11" t="s">
        <v>36</v>
      </c>
      <c r="E4" s="12" t="s">
        <v>37</v>
      </c>
      <c r="F4" s="13">
        <v>11575000</v>
      </c>
      <c r="G4" s="14" t="s">
        <v>122</v>
      </c>
      <c r="H4" s="15" t="s">
        <v>38</v>
      </c>
      <c r="I4" s="7" t="s">
        <v>119</v>
      </c>
    </row>
    <row r="5" spans="2:9" ht="15" thickBot="1" x14ac:dyDescent="0.4">
      <c r="B5" s="10">
        <v>2</v>
      </c>
      <c r="C5" s="11" t="s">
        <v>46</v>
      </c>
      <c r="D5" s="11" t="s">
        <v>47</v>
      </c>
      <c r="E5" s="12" t="s">
        <v>48</v>
      </c>
      <c r="F5" s="13">
        <v>5575000</v>
      </c>
      <c r="G5" s="14" t="s">
        <v>123</v>
      </c>
      <c r="H5" s="15" t="s">
        <v>38</v>
      </c>
      <c r="I5" s="7" t="s">
        <v>119</v>
      </c>
    </row>
    <row r="6" spans="2:9" ht="15" thickBot="1" x14ac:dyDescent="0.4">
      <c r="B6" s="10">
        <v>3</v>
      </c>
      <c r="C6" s="11" t="s">
        <v>90</v>
      </c>
      <c r="D6" s="11" t="s">
        <v>91</v>
      </c>
      <c r="E6" s="12" t="s">
        <v>92</v>
      </c>
      <c r="F6" s="13">
        <v>1994036</v>
      </c>
      <c r="G6" s="11" t="s">
        <v>52</v>
      </c>
      <c r="H6" s="15" t="s">
        <v>38</v>
      </c>
      <c r="I6" s="7" t="s">
        <v>119</v>
      </c>
    </row>
    <row r="7" spans="2:9" ht="15" thickBot="1" x14ac:dyDescent="0.4">
      <c r="B7" s="10">
        <v>4</v>
      </c>
      <c r="C7" s="11" t="s">
        <v>49</v>
      </c>
      <c r="D7" s="11" t="s">
        <v>50</v>
      </c>
      <c r="E7" s="12" t="s">
        <v>51</v>
      </c>
      <c r="F7" s="13">
        <v>5174718</v>
      </c>
      <c r="G7" s="11" t="s">
        <v>52</v>
      </c>
      <c r="H7" s="15" t="s">
        <v>38</v>
      </c>
      <c r="I7" s="7" t="s">
        <v>119</v>
      </c>
    </row>
    <row r="8" spans="2:9" ht="15" thickBot="1" x14ac:dyDescent="0.4">
      <c r="B8" s="10">
        <v>5</v>
      </c>
      <c r="C8" s="11" t="s">
        <v>99</v>
      </c>
      <c r="D8" s="11" t="s">
        <v>100</v>
      </c>
      <c r="E8" s="12" t="s">
        <v>101</v>
      </c>
      <c r="F8" s="13">
        <v>1768327</v>
      </c>
      <c r="G8" s="11" t="s">
        <v>52</v>
      </c>
      <c r="H8" s="15" t="s">
        <v>38</v>
      </c>
      <c r="I8" s="7" t="s">
        <v>119</v>
      </c>
    </row>
    <row r="9" spans="2:9" ht="15" thickBot="1" x14ac:dyDescent="0.4">
      <c r="B9" s="10">
        <v>6</v>
      </c>
      <c r="C9" s="11" t="s">
        <v>61</v>
      </c>
      <c r="D9" s="11" t="s">
        <v>62</v>
      </c>
      <c r="E9" s="12" t="s">
        <v>63</v>
      </c>
      <c r="F9" s="13">
        <v>3199891</v>
      </c>
      <c r="G9" s="11" t="s">
        <v>64</v>
      </c>
      <c r="H9" s="15" t="s">
        <v>42</v>
      </c>
      <c r="I9" s="7" t="s">
        <v>119</v>
      </c>
    </row>
    <row r="10" spans="2:9" ht="15" thickBot="1" x14ac:dyDescent="0.4">
      <c r="B10" s="10">
        <v>7</v>
      </c>
      <c r="C10" s="11" t="s">
        <v>65</v>
      </c>
      <c r="D10" s="11" t="s">
        <v>66</v>
      </c>
      <c r="E10" s="12" t="s">
        <v>67</v>
      </c>
      <c r="F10" s="13">
        <v>2976806</v>
      </c>
      <c r="G10" s="11" t="s">
        <v>64</v>
      </c>
      <c r="H10" s="15" t="s">
        <v>42</v>
      </c>
      <c r="I10" s="7" t="s">
        <v>119</v>
      </c>
    </row>
    <row r="11" spans="2:9" ht="29.5" thickBot="1" x14ac:dyDescent="0.4">
      <c r="B11" s="10">
        <v>8</v>
      </c>
      <c r="C11" s="11" t="s">
        <v>72</v>
      </c>
      <c r="D11" s="11" t="s">
        <v>73</v>
      </c>
      <c r="E11" s="12" t="s">
        <v>74</v>
      </c>
      <c r="F11" s="13">
        <v>2702430</v>
      </c>
      <c r="G11" s="11" t="s">
        <v>72</v>
      </c>
      <c r="H11" s="15" t="s">
        <v>42</v>
      </c>
      <c r="I11" s="7" t="s">
        <v>119</v>
      </c>
    </row>
    <row r="12" spans="2:9" ht="15" thickBot="1" x14ac:dyDescent="0.4">
      <c r="B12" s="10">
        <v>9</v>
      </c>
      <c r="C12" s="11" t="s">
        <v>87</v>
      </c>
      <c r="D12" s="11" t="s">
        <v>88</v>
      </c>
      <c r="E12" s="12" t="s">
        <v>89</v>
      </c>
      <c r="F12" s="13">
        <v>2048839</v>
      </c>
      <c r="G12" s="11" t="s">
        <v>72</v>
      </c>
      <c r="H12" s="15" t="s">
        <v>42</v>
      </c>
      <c r="I12" s="7" t="s">
        <v>120</v>
      </c>
    </row>
    <row r="13" spans="2:9" ht="15" thickBot="1" x14ac:dyDescent="0.4">
      <c r="B13" s="10">
        <v>10</v>
      </c>
      <c r="C13" s="11" t="s">
        <v>110</v>
      </c>
      <c r="D13" s="11" t="s">
        <v>111</v>
      </c>
      <c r="E13" s="12" t="s">
        <v>112</v>
      </c>
      <c r="F13" s="13">
        <v>1374239</v>
      </c>
      <c r="G13" s="11" t="s">
        <v>72</v>
      </c>
      <c r="H13" s="15" t="s">
        <v>42</v>
      </c>
      <c r="I13" s="7" t="s">
        <v>119</v>
      </c>
    </row>
    <row r="14" spans="2:9" ht="15" thickBot="1" x14ac:dyDescent="0.4">
      <c r="B14" s="10">
        <v>11</v>
      </c>
      <c r="C14" s="11" t="s">
        <v>84</v>
      </c>
      <c r="D14" s="11" t="s">
        <v>85</v>
      </c>
      <c r="E14" s="12" t="s">
        <v>86</v>
      </c>
      <c r="F14" s="13">
        <v>2333000</v>
      </c>
      <c r="G14" s="14" t="s">
        <v>124</v>
      </c>
      <c r="H14" s="15" t="s">
        <v>42</v>
      </c>
      <c r="I14" s="7" t="s">
        <v>120</v>
      </c>
    </row>
    <row r="15" spans="2:9" ht="15" thickBot="1" x14ac:dyDescent="0.4">
      <c r="B15" s="10">
        <v>12</v>
      </c>
      <c r="C15" s="11" t="s">
        <v>43</v>
      </c>
      <c r="D15" s="11" t="s">
        <v>44</v>
      </c>
      <c r="E15" s="12" t="s">
        <v>45</v>
      </c>
      <c r="F15" s="13">
        <v>5772000</v>
      </c>
      <c r="G15" s="14" t="s">
        <v>125</v>
      </c>
      <c r="H15" s="15" t="s">
        <v>42</v>
      </c>
      <c r="I15" s="7" t="s">
        <v>120</v>
      </c>
    </row>
    <row r="16" spans="2:9" ht="15" thickBot="1" x14ac:dyDescent="0.4">
      <c r="B16" s="10">
        <v>13</v>
      </c>
      <c r="C16" s="11" t="s">
        <v>39</v>
      </c>
      <c r="D16" s="11" t="s">
        <v>40</v>
      </c>
      <c r="E16" s="12" t="s">
        <v>41</v>
      </c>
      <c r="F16" s="13">
        <v>6655000</v>
      </c>
      <c r="G16" s="14" t="s">
        <v>126</v>
      </c>
      <c r="H16" s="15" t="s">
        <v>42</v>
      </c>
      <c r="I16" s="7" t="s">
        <v>120</v>
      </c>
    </row>
    <row r="17" spans="2:9" ht="15" thickBot="1" x14ac:dyDescent="0.4">
      <c r="B17" s="10">
        <v>14</v>
      </c>
      <c r="C17" s="11" t="s">
        <v>53</v>
      </c>
      <c r="D17" s="11" t="s">
        <v>54</v>
      </c>
      <c r="E17" s="12" t="s">
        <v>55</v>
      </c>
      <c r="F17" s="13">
        <v>4241236</v>
      </c>
      <c r="G17" s="11" t="s">
        <v>56</v>
      </c>
      <c r="H17" s="15" t="s">
        <v>42</v>
      </c>
      <c r="I17" s="7" t="s">
        <v>120</v>
      </c>
    </row>
    <row r="18" spans="2:9" ht="15" thickBot="1" x14ac:dyDescent="0.4">
      <c r="B18" s="10">
        <v>15</v>
      </c>
      <c r="C18" s="11" t="s">
        <v>93</v>
      </c>
      <c r="D18" s="11" t="s">
        <v>94</v>
      </c>
      <c r="E18" s="12" t="s">
        <v>95</v>
      </c>
      <c r="F18" s="13">
        <v>1920867</v>
      </c>
      <c r="G18" s="11" t="s">
        <v>56</v>
      </c>
      <c r="H18" s="15" t="s">
        <v>42</v>
      </c>
      <c r="I18" s="7" t="s">
        <v>120</v>
      </c>
    </row>
    <row r="19" spans="2:9" ht="15" thickBot="1" x14ac:dyDescent="0.4">
      <c r="B19" s="10">
        <v>16</v>
      </c>
      <c r="C19" s="11" t="s">
        <v>75</v>
      </c>
      <c r="D19" s="11" t="s">
        <v>76</v>
      </c>
      <c r="E19" s="12" t="s">
        <v>77</v>
      </c>
      <c r="F19" s="13">
        <v>2614630</v>
      </c>
      <c r="G19" s="11" t="s">
        <v>56</v>
      </c>
      <c r="H19" s="15" t="s">
        <v>42</v>
      </c>
      <c r="I19" s="7" t="s">
        <v>120</v>
      </c>
    </row>
    <row r="20" spans="2:9" ht="15" thickBot="1" x14ac:dyDescent="0.4">
      <c r="B20" s="10">
        <v>17</v>
      </c>
      <c r="C20" s="11" t="s">
        <v>116</v>
      </c>
      <c r="D20" s="11" t="s">
        <v>117</v>
      </c>
      <c r="E20" s="12" t="s">
        <v>118</v>
      </c>
      <c r="F20" s="13">
        <v>1093845</v>
      </c>
      <c r="G20" s="11" t="s">
        <v>56</v>
      </c>
      <c r="H20" s="15" t="s">
        <v>42</v>
      </c>
      <c r="I20" s="7" t="s">
        <v>120</v>
      </c>
    </row>
    <row r="21" spans="2:9" ht="15" thickBot="1" x14ac:dyDescent="0.4">
      <c r="B21" s="10">
        <v>18</v>
      </c>
      <c r="C21" s="11" t="s">
        <v>107</v>
      </c>
      <c r="D21" s="11" t="s">
        <v>108</v>
      </c>
      <c r="E21" s="12" t="s">
        <v>109</v>
      </c>
      <c r="F21" s="13">
        <v>1482076</v>
      </c>
      <c r="G21" s="11" t="s">
        <v>71</v>
      </c>
      <c r="H21" s="15" t="s">
        <v>38</v>
      </c>
      <c r="I21" s="7" t="s">
        <v>119</v>
      </c>
    </row>
    <row r="22" spans="2:9" ht="15" thickBot="1" x14ac:dyDescent="0.4">
      <c r="B22" s="10">
        <v>19</v>
      </c>
      <c r="C22" s="11" t="s">
        <v>96</v>
      </c>
      <c r="D22" s="11" t="s">
        <v>97</v>
      </c>
      <c r="E22" s="12" t="s">
        <v>98</v>
      </c>
      <c r="F22" s="13">
        <v>1793564</v>
      </c>
      <c r="G22" s="11" t="s">
        <v>71</v>
      </c>
      <c r="H22" s="15" t="s">
        <v>38</v>
      </c>
      <c r="I22" s="7" t="s">
        <v>119</v>
      </c>
    </row>
    <row r="23" spans="2:9" ht="15" thickBot="1" x14ac:dyDescent="0.4">
      <c r="B23" s="10">
        <v>20</v>
      </c>
      <c r="C23" s="11" t="s">
        <v>68</v>
      </c>
      <c r="D23" s="11" t="s">
        <v>69</v>
      </c>
      <c r="E23" s="12" t="s">
        <v>70</v>
      </c>
      <c r="F23" s="13">
        <v>2744345</v>
      </c>
      <c r="G23" s="11" t="s">
        <v>71</v>
      </c>
      <c r="H23" s="15" t="s">
        <v>38</v>
      </c>
      <c r="I23" s="7" t="s">
        <v>119</v>
      </c>
    </row>
    <row r="24" spans="2:9" ht="15" thickBot="1" x14ac:dyDescent="0.4">
      <c r="B24" s="10">
        <v>21</v>
      </c>
      <c r="C24" s="11" t="s">
        <v>71</v>
      </c>
      <c r="D24" s="11" t="s">
        <v>105</v>
      </c>
      <c r="E24" s="12" t="s">
        <v>106</v>
      </c>
      <c r="F24" s="13">
        <v>1626606</v>
      </c>
      <c r="G24" s="11" t="s">
        <v>71</v>
      </c>
      <c r="H24" s="15" t="s">
        <v>38</v>
      </c>
      <c r="I24" s="7" t="s">
        <v>119</v>
      </c>
    </row>
    <row r="25" spans="2:9" ht="15" thickBot="1" x14ac:dyDescent="0.4">
      <c r="B25" s="10">
        <v>22</v>
      </c>
      <c r="C25" s="11" t="s">
        <v>113</v>
      </c>
      <c r="D25" s="11" t="s">
        <v>114</v>
      </c>
      <c r="E25" s="12" t="s">
        <v>115</v>
      </c>
      <c r="F25" s="13">
        <v>1316855</v>
      </c>
      <c r="G25" s="11" t="s">
        <v>71</v>
      </c>
      <c r="H25" s="15" t="s">
        <v>38</v>
      </c>
      <c r="I25" s="7" t="s">
        <v>119</v>
      </c>
    </row>
    <row r="26" spans="2:9" ht="15" thickBot="1" x14ac:dyDescent="0.4">
      <c r="B26" s="10">
        <v>23</v>
      </c>
      <c r="C26" s="11" t="s">
        <v>81</v>
      </c>
      <c r="D26" s="11" t="s">
        <v>82</v>
      </c>
      <c r="E26" s="12" t="s">
        <v>83</v>
      </c>
      <c r="F26" s="13">
        <v>2482001</v>
      </c>
      <c r="G26" s="11" t="s">
        <v>60</v>
      </c>
      <c r="H26" s="15" t="s">
        <v>42</v>
      </c>
      <c r="I26" s="7" t="s">
        <v>120</v>
      </c>
    </row>
    <row r="27" spans="2:9" ht="15" thickBot="1" x14ac:dyDescent="0.4">
      <c r="B27" s="10">
        <v>24</v>
      </c>
      <c r="C27" s="11" t="s">
        <v>78</v>
      </c>
      <c r="D27" s="11" t="s">
        <v>79</v>
      </c>
      <c r="E27" s="12" t="s">
        <v>80</v>
      </c>
      <c r="F27" s="13">
        <v>2540127</v>
      </c>
      <c r="G27" s="11" t="s">
        <v>60</v>
      </c>
      <c r="H27" s="15" t="s">
        <v>42</v>
      </c>
      <c r="I27" s="7" t="s">
        <v>120</v>
      </c>
    </row>
    <row r="28" spans="2:9" ht="15" thickBot="1" x14ac:dyDescent="0.4">
      <c r="B28" s="10">
        <v>25</v>
      </c>
      <c r="C28" s="11" t="s">
        <v>102</v>
      </c>
      <c r="D28" s="11" t="s">
        <v>103</v>
      </c>
      <c r="E28" s="12" t="s">
        <v>104</v>
      </c>
      <c r="F28" s="13">
        <v>1677288</v>
      </c>
      <c r="G28" s="11" t="s">
        <v>60</v>
      </c>
      <c r="H28" s="15" t="s">
        <v>42</v>
      </c>
      <c r="I28" s="7" t="s">
        <v>119</v>
      </c>
    </row>
    <row r="29" spans="2:9" ht="29.5" thickBot="1" x14ac:dyDescent="0.4">
      <c r="B29" s="10">
        <v>26</v>
      </c>
      <c r="C29" s="11" t="s">
        <v>57</v>
      </c>
      <c r="D29" s="11" t="s">
        <v>58</v>
      </c>
      <c r="E29" s="12" t="s">
        <v>59</v>
      </c>
      <c r="F29" s="13">
        <v>3960945</v>
      </c>
      <c r="G29" s="11" t="s">
        <v>60</v>
      </c>
      <c r="H29" s="15" t="s">
        <v>42</v>
      </c>
      <c r="I29" s="7" t="s">
        <v>120</v>
      </c>
    </row>
  </sheetData>
  <autoFilter ref="B2:I29" xr:uid="{00000000-0009-0000-0000-000003000000}">
    <sortState ref="B5:I29">
      <sortCondition ref="B4"/>
    </sortState>
  </autoFilter>
  <mergeCells count="6">
    <mergeCell ref="H2:H3"/>
    <mergeCell ref="B2:B3"/>
    <mergeCell ref="C2:C3"/>
    <mergeCell ref="D2:D3"/>
    <mergeCell ref="F2:F3"/>
    <mergeCell ref="G2:G3"/>
  </mergeCells>
  <hyperlinks>
    <hyperlink ref="C4" r:id="rId1" tooltip="Kinshasa" display="https://en.wikipedia.org/wiki/Kinshasa" xr:uid="{00000000-0004-0000-0300-000000000000}"/>
    <hyperlink ref="D4" r:id="rId2" tooltip="Kinshasa" display="https://en.wikipedia.org/wiki/Kinshasa" xr:uid="{00000000-0004-0000-0300-000001000000}"/>
    <hyperlink ref="C16" r:id="rId3" tooltip="North Kivu" display="https://en.wikipedia.org/wiki/North_Kivu" xr:uid="{00000000-0004-0000-0300-000002000000}"/>
    <hyperlink ref="D16" r:id="rId4" tooltip="Goma" display="https://en.wikipedia.org/wiki/Goma" xr:uid="{00000000-0004-0000-0300-000003000000}"/>
    <hyperlink ref="C15" r:id="rId5" tooltip="South Kivu" display="https://en.wikipedia.org/wiki/South_Kivu" xr:uid="{00000000-0004-0000-0300-000004000000}"/>
    <hyperlink ref="D15" r:id="rId6" tooltip="Bukavu" display="https://en.wikipedia.org/wiki/Bukavu" xr:uid="{00000000-0004-0000-0300-000005000000}"/>
    <hyperlink ref="C5" r:id="rId7" tooltip="Kongo Central" display="https://en.wikipedia.org/wiki/Kongo_Central" xr:uid="{00000000-0004-0000-0300-000006000000}"/>
    <hyperlink ref="D5" r:id="rId8" tooltip="Matadi" display="https://en.wikipedia.org/wiki/Matadi" xr:uid="{00000000-0004-0000-0300-000007000000}"/>
    <hyperlink ref="C7" r:id="rId9" tooltip="Kwilu Province" display="https://en.wikipedia.org/wiki/Kwilu_Province" xr:uid="{00000000-0004-0000-0300-000008000000}"/>
    <hyperlink ref="D7" r:id="rId10" tooltip="Kikwit" display="https://en.wikipedia.org/wiki/Kikwit" xr:uid="{00000000-0004-0000-0300-000009000000}"/>
    <hyperlink ref="G7" r:id="rId11" tooltip="Bandundu Province" display="https://en.wikipedia.org/wiki/Bandundu_Province" xr:uid="{00000000-0004-0000-0300-00000A000000}"/>
    <hyperlink ref="C17" r:id="rId12" tooltip="Ituri Province" display="https://en.wikipedia.org/wiki/Ituri_Province" xr:uid="{00000000-0004-0000-0300-00000B000000}"/>
    <hyperlink ref="D17" r:id="rId13" tooltip="Bunia" display="https://en.wikipedia.org/wiki/Bunia" xr:uid="{00000000-0004-0000-0300-00000C000000}"/>
    <hyperlink ref="G17" r:id="rId14" tooltip="Orientale Province" display="https://en.wikipedia.org/wiki/Orientale_Province" xr:uid="{00000000-0004-0000-0300-00000D000000}"/>
    <hyperlink ref="C29" r:id="rId15" tooltip="Haut-Katanga Province" display="https://en.wikipedia.org/wiki/Haut-Katanga_Province" xr:uid="{00000000-0004-0000-0300-00000E000000}"/>
    <hyperlink ref="D29" r:id="rId16" tooltip="Lubumbashi" display="https://en.wikipedia.org/wiki/Lubumbashi" xr:uid="{00000000-0004-0000-0300-00000F000000}"/>
    <hyperlink ref="G29" r:id="rId17" tooltip="Katanga Province" display="https://en.wikipedia.org/wiki/Katanga_Province" xr:uid="{00000000-0004-0000-0300-000010000000}"/>
    <hyperlink ref="C9" r:id="rId18" tooltip="Kasai Province" display="https://en.wikipedia.org/wiki/Kasai_Province" xr:uid="{00000000-0004-0000-0300-000011000000}"/>
    <hyperlink ref="D9" r:id="rId19" tooltip="Luebo" display="https://en.wikipedia.org/wiki/Luebo" xr:uid="{00000000-0004-0000-0300-000012000000}"/>
    <hyperlink ref="G9" r:id="rId20" tooltip="Kasaï-Occidental" display="https://en.wikipedia.org/wiki/Kasa%C3%AF-Occidental" xr:uid="{00000000-0004-0000-0300-000013000000}"/>
    <hyperlink ref="C10" r:id="rId21" tooltip="Kasaï-Central" display="https://en.wikipedia.org/wiki/Kasa%C3%AF-Central" xr:uid="{00000000-0004-0000-0300-000014000000}"/>
    <hyperlink ref="D10" r:id="rId22" tooltip="Kananga" display="https://en.wikipedia.org/wiki/Kananga" xr:uid="{00000000-0004-0000-0300-000015000000}"/>
    <hyperlink ref="G10" r:id="rId23" tooltip="Kasaï-Occidental" display="https://en.wikipedia.org/wiki/Kasa%C3%AF-Occidental" xr:uid="{00000000-0004-0000-0300-000016000000}"/>
    <hyperlink ref="C23" r:id="rId24" tooltip="Sud-Ubangi" display="https://en.wikipedia.org/wiki/Sud-Ubangi" xr:uid="{00000000-0004-0000-0300-000017000000}"/>
    <hyperlink ref="D23" r:id="rId25" tooltip="Gemena" display="https://en.wikipedia.org/wiki/Gemena" xr:uid="{00000000-0004-0000-0300-000018000000}"/>
    <hyperlink ref="G23" r:id="rId26" tooltip="Équateur (former province)" display="https://en.wikipedia.org/wiki/%C3%89quateur_(former_province)" xr:uid="{00000000-0004-0000-0300-000019000000}"/>
    <hyperlink ref="C11" r:id="rId27" tooltip="Kasaï-Oriental" display="https://en.wikipedia.org/wiki/Kasa%C3%AF-Oriental" xr:uid="{00000000-0004-0000-0300-00001A000000}"/>
    <hyperlink ref="D11" r:id="rId28" tooltip="Mbuji-Mayi" display="https://en.wikipedia.org/wiki/Mbuji-Mayi" xr:uid="{00000000-0004-0000-0300-00001B000000}"/>
    <hyperlink ref="G11" r:id="rId29" tooltip="Kasaï-Oriental" display="https://en.wikipedia.org/wiki/Kasa%C3%AF-Oriental" xr:uid="{00000000-0004-0000-0300-00001C000000}"/>
    <hyperlink ref="C19" r:id="rId30" tooltip="Tshopo" display="https://en.wikipedia.org/wiki/Tshopo" xr:uid="{00000000-0004-0000-0300-00001D000000}"/>
    <hyperlink ref="D19" r:id="rId31" tooltip="Kisangani" display="https://en.wikipedia.org/wiki/Kisangani" xr:uid="{00000000-0004-0000-0300-00001E000000}"/>
    <hyperlink ref="G19" r:id="rId32" tooltip="Orientale Province" display="https://en.wikipedia.org/wiki/Orientale_Province" xr:uid="{00000000-0004-0000-0300-00001F000000}"/>
    <hyperlink ref="C27" r:id="rId33" tooltip="Haut-Lomami" display="https://en.wikipedia.org/wiki/Haut-Lomami" xr:uid="{00000000-0004-0000-0300-000020000000}"/>
    <hyperlink ref="D27" r:id="rId34" tooltip="Kamina" display="https://en.wikipedia.org/wiki/Kamina" xr:uid="{00000000-0004-0000-0300-000021000000}"/>
    <hyperlink ref="G27" r:id="rId35" tooltip="Katanga Province" display="https://en.wikipedia.org/wiki/Katanga_Province" xr:uid="{00000000-0004-0000-0300-000022000000}"/>
    <hyperlink ref="C26" r:id="rId36" tooltip="Tanganyika Province" display="https://en.wikipedia.org/wiki/Tanganyika_Province" xr:uid="{00000000-0004-0000-0300-000023000000}"/>
    <hyperlink ref="D26" r:id="rId37" tooltip="Kalemie" display="https://en.wikipedia.org/wiki/Kalemie" xr:uid="{00000000-0004-0000-0300-000024000000}"/>
    <hyperlink ref="G26" r:id="rId38" tooltip="Katanga Province" display="https://en.wikipedia.org/wiki/Katanga_Province" xr:uid="{00000000-0004-0000-0300-000025000000}"/>
    <hyperlink ref="C14" r:id="rId39" tooltip="Maniema" display="https://en.wikipedia.org/wiki/Maniema" xr:uid="{00000000-0004-0000-0300-000026000000}"/>
    <hyperlink ref="D14" r:id="rId40" tooltip="Kindu" display="https://en.wikipedia.org/wiki/Kindu" xr:uid="{00000000-0004-0000-0300-000027000000}"/>
    <hyperlink ref="C12" r:id="rId41" tooltip="Lomami Province" display="https://en.wikipedia.org/wiki/Lomami_Province" xr:uid="{00000000-0004-0000-0300-000028000000}"/>
    <hyperlink ref="D12" r:id="rId42" tooltip="Kabinda" display="https://en.wikipedia.org/wiki/Kabinda" xr:uid="{00000000-0004-0000-0300-000029000000}"/>
    <hyperlink ref="G12" r:id="rId43" tooltip="Kasaï-Oriental" display="https://en.wikipedia.org/wiki/Kasa%C3%AF-Oriental" xr:uid="{00000000-0004-0000-0300-00002A000000}"/>
    <hyperlink ref="C6" r:id="rId44" tooltip="Kwango" display="https://en.wikipedia.org/wiki/Kwango" xr:uid="{00000000-0004-0000-0300-00002B000000}"/>
    <hyperlink ref="D6" r:id="rId45" tooltip="Kenge, Kwango" display="https://en.wikipedia.org/wiki/Kenge,_Kwango" xr:uid="{00000000-0004-0000-0300-00002C000000}"/>
    <hyperlink ref="G6" r:id="rId46" tooltip="Bandundu Province" display="https://en.wikipedia.org/wiki/Bandundu_Province" xr:uid="{00000000-0004-0000-0300-00002D000000}"/>
    <hyperlink ref="C18" r:id="rId47" tooltip="Haut-Uele" display="https://en.wikipedia.org/wiki/Haut-Uele" xr:uid="{00000000-0004-0000-0300-00002E000000}"/>
    <hyperlink ref="D18" r:id="rId48" tooltip="Isiro" display="https://en.wikipedia.org/wiki/Isiro" xr:uid="{00000000-0004-0000-0300-00002F000000}"/>
    <hyperlink ref="G18" r:id="rId49" tooltip="Orientale Province" display="https://en.wikipedia.org/wiki/Orientale_Province" xr:uid="{00000000-0004-0000-0300-000030000000}"/>
    <hyperlink ref="C22" r:id="rId50" tooltip="Mongala" display="https://en.wikipedia.org/wiki/Mongala" xr:uid="{00000000-0004-0000-0300-000031000000}"/>
    <hyperlink ref="D22" r:id="rId51" tooltip="Lisala" display="https://en.wikipedia.org/wiki/Lisala" xr:uid="{00000000-0004-0000-0300-000032000000}"/>
    <hyperlink ref="G22" r:id="rId52" tooltip="Équateur (former province)" display="https://en.wikipedia.org/wiki/%C3%89quateur_(former_province)" xr:uid="{00000000-0004-0000-0300-000033000000}"/>
    <hyperlink ref="C8" r:id="rId53" tooltip="Mai-Ndombe Province" display="https://en.wikipedia.org/wiki/Mai-Ndombe_Province" xr:uid="{00000000-0004-0000-0300-000034000000}"/>
    <hyperlink ref="D8" r:id="rId54" tooltip="Inongo" display="https://en.wikipedia.org/wiki/Inongo" xr:uid="{00000000-0004-0000-0300-000035000000}"/>
    <hyperlink ref="G8" r:id="rId55" tooltip="Bandundu Province" display="https://en.wikipedia.org/wiki/Bandundu_Province" xr:uid="{00000000-0004-0000-0300-000036000000}"/>
    <hyperlink ref="C28" r:id="rId56" tooltip="Lualaba Province (proposed)" display="https://en.wikipedia.org/wiki/Lualaba_Province_(proposed)" xr:uid="{00000000-0004-0000-0300-000037000000}"/>
    <hyperlink ref="D28" r:id="rId57" tooltip="Kolwezi" display="https://en.wikipedia.org/wiki/Kolwezi" xr:uid="{00000000-0004-0000-0300-000038000000}"/>
    <hyperlink ref="G28" r:id="rId58" tooltip="Katanga Province" display="https://en.wikipedia.org/wiki/Katanga_Province" xr:uid="{00000000-0004-0000-0300-000039000000}"/>
    <hyperlink ref="C24" r:id="rId59" tooltip="Équateur" display="https://en.wikipedia.org/wiki/%C3%89quateur" xr:uid="{00000000-0004-0000-0300-00003A000000}"/>
    <hyperlink ref="D24" r:id="rId60" tooltip="Mbandaka" display="https://en.wikipedia.org/wiki/Mbandaka" xr:uid="{00000000-0004-0000-0300-00003B000000}"/>
    <hyperlink ref="G24" r:id="rId61" tooltip="Équateur (former province)" display="https://en.wikipedia.org/wiki/%C3%89quateur_(former_province)" xr:uid="{00000000-0004-0000-0300-00003C000000}"/>
    <hyperlink ref="C21" r:id="rId62" tooltip="Nord-Ubangi" display="https://en.wikipedia.org/wiki/Nord-Ubangi" xr:uid="{00000000-0004-0000-0300-00003D000000}"/>
    <hyperlink ref="D21" r:id="rId63" tooltip="Gbadolite" display="https://en.wikipedia.org/wiki/Gbadolite" xr:uid="{00000000-0004-0000-0300-00003E000000}"/>
    <hyperlink ref="G21" r:id="rId64" tooltip="Équateur (former province)" display="https://en.wikipedia.org/wiki/%C3%89quateur_(former_province)" xr:uid="{00000000-0004-0000-0300-00003F000000}"/>
    <hyperlink ref="C13" r:id="rId65" tooltip="Sankuru" display="https://en.wikipedia.org/wiki/Sankuru" xr:uid="{00000000-0004-0000-0300-000040000000}"/>
    <hyperlink ref="D13" r:id="rId66" tooltip="Lusambo" display="https://en.wikipedia.org/wiki/Lusambo" xr:uid="{00000000-0004-0000-0300-000041000000}"/>
    <hyperlink ref="G13" r:id="rId67" tooltip="Kasaï-Oriental" display="https://en.wikipedia.org/wiki/Kasa%C3%AF-Oriental" xr:uid="{00000000-0004-0000-0300-000042000000}"/>
    <hyperlink ref="C25" r:id="rId68" tooltip="Tshuapa" display="https://en.wikipedia.org/wiki/Tshuapa" xr:uid="{00000000-0004-0000-0300-000043000000}"/>
    <hyperlink ref="D25" r:id="rId69" tooltip="Boende" display="https://en.wikipedia.org/wiki/Boende" xr:uid="{00000000-0004-0000-0300-000044000000}"/>
    <hyperlink ref="G25" r:id="rId70" tooltip="Équateur (former province)" display="https://en.wikipedia.org/wiki/%C3%89quateur_(former_province)" xr:uid="{00000000-0004-0000-0300-000045000000}"/>
    <hyperlink ref="C20" r:id="rId71" tooltip="Bas-Uele" display="https://en.wikipedia.org/wiki/Bas-Uele" xr:uid="{00000000-0004-0000-0300-000046000000}"/>
    <hyperlink ref="D20" r:id="rId72" tooltip="Buta, Democratic Republic of the Congo" display="https://en.wikipedia.org/wiki/Buta,_Democratic_Republic_of_the_Congo" xr:uid="{00000000-0004-0000-0300-000047000000}"/>
    <hyperlink ref="G20" r:id="rId73" tooltip="Orientale Province" display="https://en.wikipedia.org/wiki/Orientale_Province" xr:uid="{00000000-0004-0000-0300-000048000000}"/>
  </hyperlinks>
  <pageMargins left="1" right="1" top="1" bottom="1" header="0.5" footer="0.5"/>
  <pageSetup scale="60" orientation="landscape" r:id="rId74"/>
  <drawing r:id="rId7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Methodology</vt:lpstr>
      <vt:lpstr>OutputTable</vt:lpstr>
      <vt:lpstr>EasternDRC</vt:lpstr>
      <vt:lpstr>EasternDRC_Copy</vt:lpstr>
      <vt:lpstr>Overall_Consumption_Forecast</vt:lpstr>
      <vt:lpstr>Population </vt:lpstr>
    </vt:vector>
  </TitlesOfParts>
  <Company>TEREOS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Willis Oduor</dc:creator>
  <cp:lastModifiedBy>user</cp:lastModifiedBy>
  <cp:lastPrinted>2017-06-21T11:54:13Z</cp:lastPrinted>
  <dcterms:created xsi:type="dcterms:W3CDTF">2015-11-26T14:27:34Z</dcterms:created>
  <dcterms:modified xsi:type="dcterms:W3CDTF">2023-10-26T07:47:56Z</dcterms:modified>
</cp:coreProperties>
</file>