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53B00E38-BA78-4A4F-8F8D-B07D7AFC0E4D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Madagascar" sheetId="7" r:id="rId3"/>
    <sheet name="Madagascar_Copy" sheetId="8" r:id="rId4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Y209" i="8" l="1"/>
  <c r="W209" i="8"/>
  <c r="T209" i="8" s="1"/>
  <c r="V209" i="8"/>
  <c r="Q209" i="8"/>
  <c r="L209" i="8"/>
  <c r="K209" i="8"/>
  <c r="H209" i="8"/>
  <c r="E209" i="8"/>
  <c r="Y208" i="8"/>
  <c r="W208" i="8"/>
  <c r="V208" i="8"/>
  <c r="T208" i="8"/>
  <c r="Q208" i="8"/>
  <c r="K208" i="8" s="1"/>
  <c r="L208" i="8"/>
  <c r="H208" i="8"/>
  <c r="E208" i="8"/>
  <c r="Y207" i="8"/>
  <c r="W207" i="8"/>
  <c r="V207" i="8" s="1"/>
  <c r="Q207" i="8"/>
  <c r="K207" i="8" s="1"/>
  <c r="L207" i="8"/>
  <c r="H207" i="8"/>
  <c r="E207" i="8"/>
  <c r="Y206" i="8"/>
  <c r="W206" i="8"/>
  <c r="Q206" i="8"/>
  <c r="L206" i="8"/>
  <c r="K206" i="8" s="1"/>
  <c r="H206" i="8"/>
  <c r="E206" i="8"/>
  <c r="Y205" i="8"/>
  <c r="W205" i="8"/>
  <c r="T205" i="8" s="1"/>
  <c r="V205" i="8"/>
  <c r="Q205" i="8"/>
  <c r="L205" i="8"/>
  <c r="K205" i="8"/>
  <c r="H205" i="8"/>
  <c r="E205" i="8"/>
  <c r="Y204" i="8"/>
  <c r="W204" i="8"/>
  <c r="V204" i="8"/>
  <c r="T204" i="8"/>
  <c r="Q204" i="8"/>
  <c r="L204" i="8"/>
  <c r="K204" i="8"/>
  <c r="H204" i="8"/>
  <c r="E204" i="8"/>
  <c r="Y203" i="8"/>
  <c r="W203" i="8"/>
  <c r="Q203" i="8"/>
  <c r="L203" i="8"/>
  <c r="H203" i="8"/>
  <c r="E203" i="8"/>
  <c r="Y202" i="8"/>
  <c r="W202" i="8"/>
  <c r="Q202" i="8"/>
  <c r="L202" i="8"/>
  <c r="K202" i="8" s="1"/>
  <c r="H202" i="8"/>
  <c r="E202" i="8"/>
  <c r="Y201" i="8"/>
  <c r="W201" i="8"/>
  <c r="T201" i="8" s="1"/>
  <c r="V201" i="8"/>
  <c r="Q201" i="8"/>
  <c r="L201" i="8"/>
  <c r="K201" i="8"/>
  <c r="H201" i="8"/>
  <c r="E201" i="8"/>
  <c r="Y200" i="8"/>
  <c r="W200" i="8"/>
  <c r="V200" i="8"/>
  <c r="T200" i="8"/>
  <c r="Q200" i="8"/>
  <c r="L200" i="8"/>
  <c r="K200" i="8"/>
  <c r="H200" i="8"/>
  <c r="E200" i="8"/>
  <c r="Y199" i="8"/>
  <c r="T199" i="8" s="1"/>
  <c r="W199" i="8"/>
  <c r="Q199" i="8"/>
  <c r="K199" i="8" s="1"/>
  <c r="L199" i="8"/>
  <c r="H199" i="8"/>
  <c r="E199" i="8"/>
  <c r="Y198" i="8"/>
  <c r="W198" i="8"/>
  <c r="Q198" i="8"/>
  <c r="L198" i="8"/>
  <c r="K198" i="8" s="1"/>
  <c r="H198" i="8"/>
  <c r="E198" i="8"/>
  <c r="Y197" i="8"/>
  <c r="W197" i="8"/>
  <c r="T197" i="8" s="1"/>
  <c r="V197" i="8"/>
  <c r="Q197" i="8"/>
  <c r="L197" i="8"/>
  <c r="K197" i="8"/>
  <c r="H197" i="8"/>
  <c r="E197" i="8"/>
  <c r="Y196" i="8"/>
  <c r="W196" i="8"/>
  <c r="V196" i="8"/>
  <c r="T196" i="8"/>
  <c r="Q196" i="8"/>
  <c r="L196" i="8"/>
  <c r="K196" i="8"/>
  <c r="H196" i="8"/>
  <c r="E196" i="8"/>
  <c r="Y195" i="8"/>
  <c r="W195" i="8"/>
  <c r="Q195" i="8"/>
  <c r="L195" i="8"/>
  <c r="H195" i="8"/>
  <c r="E195" i="8"/>
  <c r="Y194" i="8"/>
  <c r="W194" i="8"/>
  <c r="Q194" i="8"/>
  <c r="L194" i="8"/>
  <c r="K194" i="8" s="1"/>
  <c r="H194" i="8"/>
  <c r="E194" i="8"/>
  <c r="Y193" i="8"/>
  <c r="W193" i="8"/>
  <c r="T193" i="8" s="1"/>
  <c r="V193" i="8"/>
  <c r="Q193" i="8"/>
  <c r="L193" i="8"/>
  <c r="K193" i="8"/>
  <c r="H193" i="8"/>
  <c r="E193" i="8"/>
  <c r="Y192" i="8"/>
  <c r="W192" i="8"/>
  <c r="V192" i="8"/>
  <c r="T192" i="8"/>
  <c r="Q192" i="8"/>
  <c r="L192" i="8"/>
  <c r="K192" i="8"/>
  <c r="H192" i="8"/>
  <c r="E192" i="8"/>
  <c r="Y191" i="8"/>
  <c r="T191" i="8" s="1"/>
  <c r="W191" i="8"/>
  <c r="Q191" i="8"/>
  <c r="L191" i="8"/>
  <c r="H191" i="8"/>
  <c r="E191" i="8"/>
  <c r="Y190" i="8"/>
  <c r="W190" i="8"/>
  <c r="Q190" i="8"/>
  <c r="L190" i="8"/>
  <c r="K190" i="8" s="1"/>
  <c r="H190" i="8"/>
  <c r="E190" i="8"/>
  <c r="Y189" i="8"/>
  <c r="W189" i="8"/>
  <c r="T189" i="8" s="1"/>
  <c r="V189" i="8"/>
  <c r="Q189" i="8"/>
  <c r="L189" i="8"/>
  <c r="K189" i="8"/>
  <c r="H189" i="8"/>
  <c r="E189" i="8"/>
  <c r="Y188" i="8"/>
  <c r="W188" i="8"/>
  <c r="V188" i="8"/>
  <c r="T188" i="8"/>
  <c r="Q188" i="8"/>
  <c r="L188" i="8"/>
  <c r="K188" i="8"/>
  <c r="H188" i="8"/>
  <c r="E188" i="8"/>
  <c r="Y187" i="8"/>
  <c r="T187" i="8" s="1"/>
  <c r="W187" i="8"/>
  <c r="V187" i="8" s="1"/>
  <c r="Q187" i="8"/>
  <c r="L187" i="8"/>
  <c r="K187" i="8" s="1"/>
  <c r="H187" i="8"/>
  <c r="E187" i="8"/>
  <c r="Y186" i="8"/>
  <c r="W186" i="8"/>
  <c r="Q186" i="8"/>
  <c r="L186" i="8"/>
  <c r="K186" i="8" s="1"/>
  <c r="H186" i="8"/>
  <c r="E186" i="8"/>
  <c r="Y185" i="8"/>
  <c r="W185" i="8"/>
  <c r="T185" i="8" s="1"/>
  <c r="V185" i="8"/>
  <c r="Q185" i="8"/>
  <c r="L185" i="8"/>
  <c r="K185" i="8"/>
  <c r="H185" i="8"/>
  <c r="E185" i="8"/>
  <c r="Y184" i="8"/>
  <c r="W184" i="8"/>
  <c r="V184" i="8"/>
  <c r="T184" i="8"/>
  <c r="Q184" i="8"/>
  <c r="L184" i="8"/>
  <c r="K184" i="8"/>
  <c r="H184" i="8"/>
  <c r="E184" i="8"/>
  <c r="Y183" i="8"/>
  <c r="T183" i="8" s="1"/>
  <c r="W183" i="8"/>
  <c r="V183" i="8" s="1"/>
  <c r="Q183" i="8"/>
  <c r="K183" i="8" s="1"/>
  <c r="L183" i="8"/>
  <c r="H183" i="8"/>
  <c r="E183" i="8"/>
  <c r="Y182" i="8"/>
  <c r="W182" i="8"/>
  <c r="Q182" i="8"/>
  <c r="L182" i="8"/>
  <c r="K182" i="8" s="1"/>
  <c r="H182" i="8"/>
  <c r="E182" i="8"/>
  <c r="Y181" i="8"/>
  <c r="W181" i="8"/>
  <c r="T181" i="8" s="1"/>
  <c r="V181" i="8"/>
  <c r="Q181" i="8"/>
  <c r="L181" i="8"/>
  <c r="K181" i="8"/>
  <c r="H181" i="8"/>
  <c r="E181" i="8"/>
  <c r="Y180" i="8"/>
  <c r="W180" i="8"/>
  <c r="V180" i="8"/>
  <c r="T180" i="8"/>
  <c r="Q180" i="8"/>
  <c r="L180" i="8"/>
  <c r="K180" i="8"/>
  <c r="H180" i="8"/>
  <c r="E180" i="8"/>
  <c r="Y179" i="8"/>
  <c r="W179" i="8"/>
  <c r="Q179" i="8"/>
  <c r="L179" i="8"/>
  <c r="K179" i="8" s="1"/>
  <c r="H179" i="8"/>
  <c r="E179" i="8"/>
  <c r="Y178" i="8"/>
  <c r="W178" i="8"/>
  <c r="Q178" i="8"/>
  <c r="L178" i="8"/>
  <c r="K178" i="8" s="1"/>
  <c r="H178" i="8"/>
  <c r="E178" i="8"/>
  <c r="Y177" i="8"/>
  <c r="W177" i="8"/>
  <c r="T177" i="8" s="1"/>
  <c r="V177" i="8"/>
  <c r="Q177" i="8"/>
  <c r="L177" i="8"/>
  <c r="K177" i="8"/>
  <c r="H177" i="8"/>
  <c r="E177" i="8"/>
  <c r="Y176" i="8"/>
  <c r="W176" i="8"/>
  <c r="V176" i="8"/>
  <c r="T176" i="8"/>
  <c r="Q176" i="8"/>
  <c r="L176" i="8"/>
  <c r="K176" i="8"/>
  <c r="H176" i="8"/>
  <c r="E176" i="8"/>
  <c r="Y175" i="8"/>
  <c r="T175" i="8" s="1"/>
  <c r="W175" i="8"/>
  <c r="V175" i="8" s="1"/>
  <c r="Q175" i="8"/>
  <c r="K175" i="8" s="1"/>
  <c r="L175" i="8"/>
  <c r="H175" i="8"/>
  <c r="E175" i="8"/>
  <c r="Y174" i="8"/>
  <c r="W174" i="8"/>
  <c r="Q174" i="8"/>
  <c r="L174" i="8"/>
  <c r="K174" i="8" s="1"/>
  <c r="H174" i="8"/>
  <c r="E174" i="8"/>
  <c r="Y173" i="8"/>
  <c r="W173" i="8"/>
  <c r="T173" i="8" s="1"/>
  <c r="V173" i="8"/>
  <c r="Q173" i="8"/>
  <c r="L173" i="8"/>
  <c r="K173" i="8"/>
  <c r="H173" i="8"/>
  <c r="E173" i="8"/>
  <c r="Y172" i="8"/>
  <c r="W172" i="8"/>
  <c r="V172" i="8"/>
  <c r="T172" i="8"/>
  <c r="Q172" i="8"/>
  <c r="L172" i="8"/>
  <c r="K172" i="8"/>
  <c r="H172" i="8"/>
  <c r="E172" i="8"/>
  <c r="Y171" i="8"/>
  <c r="W171" i="8"/>
  <c r="Q171" i="8"/>
  <c r="L171" i="8"/>
  <c r="K171" i="8" s="1"/>
  <c r="H171" i="8"/>
  <c r="E171" i="8"/>
  <c r="Y170" i="8"/>
  <c r="W170" i="8"/>
  <c r="Q170" i="8"/>
  <c r="L170" i="8"/>
  <c r="K170" i="8" s="1"/>
  <c r="H170" i="8"/>
  <c r="E170" i="8"/>
  <c r="Y169" i="8"/>
  <c r="W169" i="8"/>
  <c r="T169" i="8" s="1"/>
  <c r="V169" i="8"/>
  <c r="Q169" i="8"/>
  <c r="L169" i="8"/>
  <c r="K169" i="8"/>
  <c r="H169" i="8"/>
  <c r="E169" i="8"/>
  <c r="Y168" i="8"/>
  <c r="W168" i="8"/>
  <c r="V168" i="8"/>
  <c r="T168" i="8"/>
  <c r="Q168" i="8"/>
  <c r="L168" i="8"/>
  <c r="K168" i="8"/>
  <c r="H168" i="8"/>
  <c r="E168" i="8"/>
  <c r="Y167" i="8"/>
  <c r="T167" i="8" s="1"/>
  <c r="W167" i="8"/>
  <c r="Q167" i="8"/>
  <c r="K167" i="8" s="1"/>
  <c r="L167" i="8"/>
  <c r="H167" i="8"/>
  <c r="E167" i="8"/>
  <c r="Y166" i="8"/>
  <c r="W166" i="8"/>
  <c r="Q166" i="8"/>
  <c r="L166" i="8"/>
  <c r="K166" i="8" s="1"/>
  <c r="H166" i="8"/>
  <c r="E166" i="8"/>
  <c r="Y165" i="8"/>
  <c r="W165" i="8"/>
  <c r="T165" i="8" s="1"/>
  <c r="V165" i="8"/>
  <c r="Q165" i="8"/>
  <c r="L165" i="8"/>
  <c r="K165" i="8"/>
  <c r="H165" i="8"/>
  <c r="E165" i="8"/>
  <c r="Y164" i="8"/>
  <c r="W164" i="8"/>
  <c r="V164" i="8"/>
  <c r="T164" i="8"/>
  <c r="Q164" i="8"/>
  <c r="L164" i="8"/>
  <c r="K164" i="8"/>
  <c r="H164" i="8"/>
  <c r="E164" i="8"/>
  <c r="Y163" i="8"/>
  <c r="W163" i="8"/>
  <c r="Q163" i="8"/>
  <c r="L163" i="8"/>
  <c r="H163" i="8"/>
  <c r="E163" i="8"/>
  <c r="Y162" i="8"/>
  <c r="W162" i="8"/>
  <c r="Q162" i="8"/>
  <c r="L162" i="8"/>
  <c r="K162" i="8" s="1"/>
  <c r="H162" i="8"/>
  <c r="E162" i="8"/>
  <c r="Y161" i="8"/>
  <c r="W161" i="8"/>
  <c r="T161" i="8" s="1"/>
  <c r="V161" i="8"/>
  <c r="Q161" i="8"/>
  <c r="L161" i="8"/>
  <c r="K161" i="8"/>
  <c r="H161" i="8"/>
  <c r="E161" i="8"/>
  <c r="Y160" i="8"/>
  <c r="W160" i="8"/>
  <c r="V160" i="8"/>
  <c r="T160" i="8"/>
  <c r="Q160" i="8"/>
  <c r="L160" i="8"/>
  <c r="K160" i="8"/>
  <c r="H160" i="8"/>
  <c r="E160" i="8"/>
  <c r="Y159" i="8"/>
  <c r="W159" i="8"/>
  <c r="Q159" i="8"/>
  <c r="L159" i="8"/>
  <c r="H159" i="8"/>
  <c r="E159" i="8"/>
  <c r="Y158" i="8"/>
  <c r="W158" i="8"/>
  <c r="Q158" i="8"/>
  <c r="L158" i="8"/>
  <c r="K158" i="8" s="1"/>
  <c r="H158" i="8"/>
  <c r="E158" i="8"/>
  <c r="Y157" i="8"/>
  <c r="W157" i="8"/>
  <c r="T157" i="8" s="1"/>
  <c r="V157" i="8"/>
  <c r="Q157" i="8"/>
  <c r="L157" i="8"/>
  <c r="K157" i="8"/>
  <c r="H157" i="8"/>
  <c r="E157" i="8"/>
  <c r="Y156" i="8"/>
  <c r="W156" i="8"/>
  <c r="V156" i="8"/>
  <c r="T156" i="8"/>
  <c r="Q156" i="8"/>
  <c r="L156" i="8"/>
  <c r="K156" i="8"/>
  <c r="H156" i="8"/>
  <c r="E156" i="8"/>
  <c r="Y155" i="8"/>
  <c r="W155" i="8"/>
  <c r="Q155" i="8"/>
  <c r="L155" i="8"/>
  <c r="K155" i="8" s="1"/>
  <c r="H155" i="8"/>
  <c r="E155" i="8"/>
  <c r="Y154" i="8"/>
  <c r="W154" i="8"/>
  <c r="Q154" i="8"/>
  <c r="L154" i="8"/>
  <c r="K154" i="8" s="1"/>
  <c r="H154" i="8"/>
  <c r="E154" i="8"/>
  <c r="Y153" i="8"/>
  <c r="W153" i="8"/>
  <c r="V153" i="8"/>
  <c r="T153" i="8"/>
  <c r="Q153" i="8"/>
  <c r="L153" i="8"/>
  <c r="K153" i="8"/>
  <c r="H153" i="8"/>
  <c r="E153" i="8"/>
  <c r="Y152" i="8"/>
  <c r="W152" i="8"/>
  <c r="V152" i="8"/>
  <c r="T152" i="8"/>
  <c r="Q152" i="8"/>
  <c r="L152" i="8"/>
  <c r="K152" i="8" s="1"/>
  <c r="H152" i="8"/>
  <c r="E152" i="8"/>
  <c r="Y151" i="8"/>
  <c r="V151" i="8" s="1"/>
  <c r="W151" i="8"/>
  <c r="T151" i="8" s="1"/>
  <c r="Q151" i="8"/>
  <c r="L151" i="8"/>
  <c r="H151" i="8"/>
  <c r="E151" i="8"/>
  <c r="Y150" i="8"/>
  <c r="W150" i="8"/>
  <c r="Q150" i="8"/>
  <c r="L150" i="8"/>
  <c r="K150" i="8" s="1"/>
  <c r="H150" i="8"/>
  <c r="E150" i="8"/>
  <c r="Y149" i="8"/>
  <c r="W149" i="8"/>
  <c r="T149" i="8" s="1"/>
  <c r="V149" i="8"/>
  <c r="Q149" i="8"/>
  <c r="L149" i="8"/>
  <c r="K149" i="8"/>
  <c r="H149" i="8"/>
  <c r="E149" i="8"/>
  <c r="Y148" i="8"/>
  <c r="W148" i="8"/>
  <c r="V148" i="8" s="1"/>
  <c r="T148" i="8"/>
  <c r="Q148" i="8"/>
  <c r="L148" i="8"/>
  <c r="K148" i="8"/>
  <c r="H148" i="8"/>
  <c r="E148" i="8"/>
  <c r="Y147" i="8"/>
  <c r="W147" i="8"/>
  <c r="Q147" i="8"/>
  <c r="L147" i="8"/>
  <c r="K147" i="8" s="1"/>
  <c r="H147" i="8"/>
  <c r="E147" i="8"/>
  <c r="Y146" i="8"/>
  <c r="W146" i="8"/>
  <c r="Q146" i="8"/>
  <c r="L146" i="8"/>
  <c r="K146" i="8" s="1"/>
  <c r="H146" i="8"/>
  <c r="E146" i="8"/>
  <c r="Y145" i="8"/>
  <c r="W145" i="8"/>
  <c r="V145" i="8"/>
  <c r="T145" i="8"/>
  <c r="Q145" i="8"/>
  <c r="L145" i="8"/>
  <c r="K145" i="8"/>
  <c r="H145" i="8"/>
  <c r="E145" i="8"/>
  <c r="Y144" i="8"/>
  <c r="W144" i="8"/>
  <c r="V144" i="8"/>
  <c r="T144" i="8"/>
  <c r="Q144" i="8"/>
  <c r="L144" i="8"/>
  <c r="K144" i="8" s="1"/>
  <c r="H144" i="8"/>
  <c r="E144" i="8"/>
  <c r="Y143" i="8"/>
  <c r="W143" i="8"/>
  <c r="Q143" i="8"/>
  <c r="L143" i="8"/>
  <c r="K143" i="8" s="1"/>
  <c r="H143" i="8"/>
  <c r="E143" i="8"/>
  <c r="Y142" i="8"/>
  <c r="W142" i="8"/>
  <c r="Q142" i="8"/>
  <c r="L142" i="8"/>
  <c r="K142" i="8" s="1"/>
  <c r="H142" i="8"/>
  <c r="E142" i="8"/>
  <c r="Y141" i="8"/>
  <c r="W141" i="8"/>
  <c r="T141" i="8" s="1"/>
  <c r="V141" i="8"/>
  <c r="Q141" i="8"/>
  <c r="L141" i="8"/>
  <c r="K141" i="8"/>
  <c r="H141" i="8"/>
  <c r="E141" i="8"/>
  <c r="Y140" i="8"/>
  <c r="W140" i="8"/>
  <c r="V140" i="8" s="1"/>
  <c r="T140" i="8"/>
  <c r="Q140" i="8"/>
  <c r="L140" i="8"/>
  <c r="K140" i="8"/>
  <c r="H140" i="8"/>
  <c r="E140" i="8"/>
  <c r="Y139" i="8"/>
  <c r="W139" i="8"/>
  <c r="Q139" i="8"/>
  <c r="L139" i="8"/>
  <c r="H139" i="8"/>
  <c r="E139" i="8"/>
  <c r="Y138" i="8"/>
  <c r="W138" i="8"/>
  <c r="Q138" i="8"/>
  <c r="L138" i="8"/>
  <c r="K138" i="8" s="1"/>
  <c r="H138" i="8"/>
  <c r="E138" i="8"/>
  <c r="Y137" i="8"/>
  <c r="W137" i="8"/>
  <c r="V137" i="8"/>
  <c r="T137" i="8"/>
  <c r="Q137" i="8"/>
  <c r="L137" i="8"/>
  <c r="K137" i="8"/>
  <c r="H137" i="8"/>
  <c r="E137" i="8"/>
  <c r="Y136" i="8"/>
  <c r="W136" i="8"/>
  <c r="V136" i="8"/>
  <c r="T136" i="8"/>
  <c r="Q136" i="8"/>
  <c r="L136" i="8"/>
  <c r="K136" i="8" s="1"/>
  <c r="H136" i="8"/>
  <c r="E136" i="8"/>
  <c r="Y135" i="8"/>
  <c r="V135" i="8" s="1"/>
  <c r="W135" i="8"/>
  <c r="Q135" i="8"/>
  <c r="K135" i="8" s="1"/>
  <c r="L135" i="8"/>
  <c r="H135" i="8"/>
  <c r="E135" i="8"/>
  <c r="Y134" i="8"/>
  <c r="W134" i="8"/>
  <c r="Q134" i="8"/>
  <c r="L134" i="8"/>
  <c r="K134" i="8" s="1"/>
  <c r="H134" i="8"/>
  <c r="E134" i="8"/>
  <c r="Y133" i="8"/>
  <c r="W133" i="8"/>
  <c r="T133" i="8" s="1"/>
  <c r="V133" i="8"/>
  <c r="Q133" i="8"/>
  <c r="L133" i="8"/>
  <c r="K133" i="8"/>
  <c r="H133" i="8"/>
  <c r="E133" i="8"/>
  <c r="Y132" i="8"/>
  <c r="W132" i="8"/>
  <c r="V132" i="8" s="1"/>
  <c r="T132" i="8"/>
  <c r="Q132" i="8"/>
  <c r="L132" i="8"/>
  <c r="K132" i="8"/>
  <c r="H132" i="8"/>
  <c r="E132" i="8"/>
  <c r="Y131" i="8"/>
  <c r="W131" i="8"/>
  <c r="Q131" i="8"/>
  <c r="K131" i="8" s="1"/>
  <c r="L131" i="8"/>
  <c r="H131" i="8"/>
  <c r="E131" i="8"/>
  <c r="Y130" i="8"/>
  <c r="W130" i="8"/>
  <c r="Q130" i="8"/>
  <c r="L130" i="8"/>
  <c r="K130" i="8" s="1"/>
  <c r="H130" i="8"/>
  <c r="E130" i="8"/>
  <c r="Y129" i="8"/>
  <c r="T129" i="8" s="1"/>
  <c r="W129" i="8"/>
  <c r="V129" i="8"/>
  <c r="Q129" i="8"/>
  <c r="L129" i="8"/>
  <c r="K129" i="8"/>
  <c r="H129" i="8"/>
  <c r="E129" i="8"/>
  <c r="Y128" i="8"/>
  <c r="W128" i="8"/>
  <c r="V128" i="8" s="1"/>
  <c r="T128" i="8"/>
  <c r="Q128" i="8"/>
  <c r="L128" i="8"/>
  <c r="K128" i="8" s="1"/>
  <c r="H128" i="8"/>
  <c r="E128" i="8"/>
  <c r="Y127" i="8"/>
  <c r="V127" i="8" s="1"/>
  <c r="W127" i="8"/>
  <c r="Q127" i="8"/>
  <c r="L127" i="8"/>
  <c r="K127" i="8" s="1"/>
  <c r="H127" i="8"/>
  <c r="E127" i="8"/>
  <c r="Y126" i="8"/>
  <c r="W126" i="8"/>
  <c r="Q126" i="8"/>
  <c r="L126" i="8"/>
  <c r="K126" i="8" s="1"/>
  <c r="H126" i="8"/>
  <c r="E126" i="8"/>
  <c r="Y125" i="8"/>
  <c r="W125" i="8"/>
  <c r="T125" i="8" s="1"/>
  <c r="V125" i="8"/>
  <c r="Q125" i="8"/>
  <c r="L125" i="8"/>
  <c r="K125" i="8"/>
  <c r="H125" i="8"/>
  <c r="E125" i="8"/>
  <c r="Y124" i="8"/>
  <c r="W124" i="8"/>
  <c r="V124" i="8" s="1"/>
  <c r="T124" i="8"/>
  <c r="Q124" i="8"/>
  <c r="L124" i="8"/>
  <c r="K124" i="8" s="1"/>
  <c r="H124" i="8"/>
  <c r="E124" i="8"/>
  <c r="Y123" i="8"/>
  <c r="W123" i="8"/>
  <c r="Q123" i="8"/>
  <c r="L123" i="8"/>
  <c r="H123" i="8"/>
  <c r="E123" i="8"/>
  <c r="Y122" i="8"/>
  <c r="W122" i="8"/>
  <c r="Q122" i="8"/>
  <c r="L122" i="8"/>
  <c r="K122" i="8" s="1"/>
  <c r="H122" i="8"/>
  <c r="E122" i="8"/>
  <c r="Y121" i="8"/>
  <c r="W121" i="8"/>
  <c r="V121" i="8"/>
  <c r="T121" i="8"/>
  <c r="Q121" i="8"/>
  <c r="L121" i="8"/>
  <c r="K121" i="8"/>
  <c r="H121" i="8"/>
  <c r="E121" i="8"/>
  <c r="Y120" i="8"/>
  <c r="W120" i="8"/>
  <c r="V120" i="8"/>
  <c r="T120" i="8"/>
  <c r="Q120" i="8"/>
  <c r="L120" i="8"/>
  <c r="K120" i="8" s="1"/>
  <c r="H120" i="8"/>
  <c r="E120" i="8"/>
  <c r="Y119" i="8"/>
  <c r="V119" i="8" s="1"/>
  <c r="W119" i="8"/>
  <c r="T119" i="8" s="1"/>
  <c r="Q119" i="8"/>
  <c r="L119" i="8"/>
  <c r="K119" i="8" s="1"/>
  <c r="H119" i="8"/>
  <c r="E119" i="8"/>
  <c r="Y118" i="8"/>
  <c r="W118" i="8"/>
  <c r="Q118" i="8"/>
  <c r="L118" i="8"/>
  <c r="K118" i="8" s="1"/>
  <c r="H118" i="8"/>
  <c r="E118" i="8"/>
  <c r="Y117" i="8"/>
  <c r="W117" i="8"/>
  <c r="T117" i="8" s="1"/>
  <c r="V117" i="8"/>
  <c r="Q117" i="8"/>
  <c r="L117" i="8"/>
  <c r="K117" i="8"/>
  <c r="H117" i="8"/>
  <c r="E117" i="8"/>
  <c r="Y116" i="8"/>
  <c r="W116" i="8"/>
  <c r="V116" i="8" s="1"/>
  <c r="T116" i="8"/>
  <c r="Q116" i="8"/>
  <c r="L116" i="8"/>
  <c r="K116" i="8"/>
  <c r="H116" i="8"/>
  <c r="E116" i="8"/>
  <c r="Y115" i="8"/>
  <c r="T115" i="8" s="1"/>
  <c r="W115" i="8"/>
  <c r="V115" i="8" s="1"/>
  <c r="Q115" i="8"/>
  <c r="K115" i="8" s="1"/>
  <c r="L115" i="8"/>
  <c r="H115" i="8"/>
  <c r="E115" i="8"/>
  <c r="Y114" i="8"/>
  <c r="W114" i="8"/>
  <c r="Q114" i="8"/>
  <c r="L114" i="8"/>
  <c r="K114" i="8" s="1"/>
  <c r="H114" i="8"/>
  <c r="E114" i="8"/>
  <c r="Y113" i="8"/>
  <c r="T113" i="8" s="1"/>
  <c r="W113" i="8"/>
  <c r="V113" i="8"/>
  <c r="Q113" i="8"/>
  <c r="L113" i="8"/>
  <c r="K113" i="8"/>
  <c r="H113" i="8"/>
  <c r="E113" i="8"/>
  <c r="Y112" i="8"/>
  <c r="W112" i="8"/>
  <c r="V112" i="8"/>
  <c r="T112" i="8"/>
  <c r="Q112" i="8"/>
  <c r="L112" i="8"/>
  <c r="K112" i="8" s="1"/>
  <c r="H112" i="8"/>
  <c r="E112" i="8"/>
  <c r="Y111" i="8"/>
  <c r="W111" i="8"/>
  <c r="Q111" i="8"/>
  <c r="L111" i="8"/>
  <c r="K111" i="8" s="1"/>
  <c r="H111" i="8"/>
  <c r="E111" i="8"/>
  <c r="Y110" i="8"/>
  <c r="W110" i="8"/>
  <c r="Q110" i="8"/>
  <c r="L110" i="8"/>
  <c r="K110" i="8" s="1"/>
  <c r="H110" i="8"/>
  <c r="E110" i="8"/>
  <c r="Y109" i="8"/>
  <c r="W109" i="8"/>
  <c r="T109" i="8" s="1"/>
  <c r="V109" i="8"/>
  <c r="Q109" i="8"/>
  <c r="L109" i="8"/>
  <c r="K109" i="8"/>
  <c r="H109" i="8"/>
  <c r="E109" i="8"/>
  <c r="Y108" i="8"/>
  <c r="W108" i="8"/>
  <c r="V108" i="8" s="1"/>
  <c r="T108" i="8"/>
  <c r="Q108" i="8"/>
  <c r="L108" i="8"/>
  <c r="K108" i="8"/>
  <c r="H108" i="8"/>
  <c r="E108" i="8"/>
  <c r="Y107" i="8"/>
  <c r="T107" i="8" s="1"/>
  <c r="W107" i="8"/>
  <c r="V107" i="8" s="1"/>
  <c r="Q107" i="8"/>
  <c r="K107" i="8" s="1"/>
  <c r="L107" i="8"/>
  <c r="H107" i="8"/>
  <c r="E107" i="8"/>
  <c r="Y106" i="8"/>
  <c r="W106" i="8"/>
  <c r="Q106" i="8"/>
  <c r="L106" i="8"/>
  <c r="K106" i="8" s="1"/>
  <c r="H106" i="8"/>
  <c r="E106" i="8"/>
  <c r="Y105" i="8"/>
  <c r="T105" i="8" s="1"/>
  <c r="W105" i="8"/>
  <c r="V105" i="8"/>
  <c r="Q105" i="8"/>
  <c r="L105" i="8"/>
  <c r="K105" i="8"/>
  <c r="H105" i="8"/>
  <c r="E105" i="8"/>
  <c r="Y104" i="8"/>
  <c r="W104" i="8"/>
  <c r="V104" i="8"/>
  <c r="T104" i="8"/>
  <c r="Q104" i="8"/>
  <c r="L104" i="8"/>
  <c r="K104" i="8" s="1"/>
  <c r="H104" i="8"/>
  <c r="E104" i="8"/>
  <c r="Y103" i="8"/>
  <c r="V103" i="8" s="1"/>
  <c r="W103" i="8"/>
  <c r="T103" i="8" s="1"/>
  <c r="Q103" i="8"/>
  <c r="L103" i="8"/>
  <c r="K103" i="8" s="1"/>
  <c r="H103" i="8"/>
  <c r="E103" i="8"/>
  <c r="Y102" i="8"/>
  <c r="W102" i="8"/>
  <c r="Q102" i="8"/>
  <c r="L102" i="8"/>
  <c r="K102" i="8" s="1"/>
  <c r="H102" i="8"/>
  <c r="E102" i="8"/>
  <c r="Y101" i="8"/>
  <c r="W101" i="8"/>
  <c r="T101" i="8" s="1"/>
  <c r="V101" i="8"/>
  <c r="Q101" i="8"/>
  <c r="L101" i="8"/>
  <c r="K101" i="8"/>
  <c r="H101" i="8"/>
  <c r="E101" i="8"/>
  <c r="Y100" i="8"/>
  <c r="W100" i="8"/>
  <c r="V100" i="8" s="1"/>
  <c r="T100" i="8"/>
  <c r="Q100" i="8"/>
  <c r="L100" i="8"/>
  <c r="K100" i="8"/>
  <c r="H100" i="8"/>
  <c r="E100" i="8"/>
  <c r="Y99" i="8"/>
  <c r="T99" i="8" s="1"/>
  <c r="W99" i="8"/>
  <c r="V99" i="8" s="1"/>
  <c r="Q99" i="8"/>
  <c r="K99" i="8" s="1"/>
  <c r="L99" i="8"/>
  <c r="H99" i="8"/>
  <c r="E99" i="8"/>
  <c r="Y98" i="8"/>
  <c r="W98" i="8"/>
  <c r="Q98" i="8"/>
  <c r="L98" i="8"/>
  <c r="K98" i="8" s="1"/>
  <c r="H98" i="8"/>
  <c r="E98" i="8"/>
  <c r="Y97" i="8"/>
  <c r="T97" i="8" s="1"/>
  <c r="W97" i="8"/>
  <c r="V97" i="8"/>
  <c r="Q97" i="8"/>
  <c r="L97" i="8"/>
  <c r="K97" i="8"/>
  <c r="H97" i="8"/>
  <c r="E97" i="8"/>
  <c r="Y96" i="8"/>
  <c r="W96" i="8"/>
  <c r="V96" i="8"/>
  <c r="T96" i="8"/>
  <c r="Q96" i="8"/>
  <c r="L96" i="8"/>
  <c r="K96" i="8" s="1"/>
  <c r="H96" i="8"/>
  <c r="E96" i="8"/>
  <c r="Y95" i="8"/>
  <c r="V95" i="8" s="1"/>
  <c r="W95" i="8"/>
  <c r="Q95" i="8"/>
  <c r="L95" i="8"/>
  <c r="K95" i="8" s="1"/>
  <c r="H95" i="8"/>
  <c r="E95" i="8"/>
  <c r="Y94" i="8"/>
  <c r="W94" i="8"/>
  <c r="Q94" i="8"/>
  <c r="L94" i="8"/>
  <c r="K94" i="8" s="1"/>
  <c r="H94" i="8"/>
  <c r="E94" i="8"/>
  <c r="Y93" i="8"/>
  <c r="W93" i="8"/>
  <c r="T93" i="8" s="1"/>
  <c r="V93" i="8"/>
  <c r="Q93" i="8"/>
  <c r="L93" i="8"/>
  <c r="K93" i="8"/>
  <c r="H93" i="8"/>
  <c r="E93" i="8"/>
  <c r="Y92" i="8"/>
  <c r="W92" i="8"/>
  <c r="V92" i="8" s="1"/>
  <c r="T92" i="8"/>
  <c r="Q92" i="8"/>
  <c r="L92" i="8"/>
  <c r="K92" i="8"/>
  <c r="H92" i="8"/>
  <c r="E92" i="8"/>
  <c r="Y91" i="8"/>
  <c r="W91" i="8"/>
  <c r="Q91" i="8"/>
  <c r="L91" i="8"/>
  <c r="H91" i="8"/>
  <c r="E91" i="8"/>
  <c r="Y90" i="8"/>
  <c r="W90" i="8"/>
  <c r="Q90" i="8"/>
  <c r="L90" i="8"/>
  <c r="K90" i="8" s="1"/>
  <c r="H90" i="8"/>
  <c r="E90" i="8"/>
  <c r="Y89" i="8"/>
  <c r="T89" i="8" s="1"/>
  <c r="W89" i="8"/>
  <c r="V89" i="8"/>
  <c r="Q89" i="8"/>
  <c r="L89" i="8"/>
  <c r="K89" i="8"/>
  <c r="H89" i="8"/>
  <c r="E89" i="8"/>
  <c r="Y88" i="8"/>
  <c r="W88" i="8"/>
  <c r="V88" i="8"/>
  <c r="T88" i="8"/>
  <c r="Q88" i="8"/>
  <c r="L88" i="8"/>
  <c r="K88" i="8" s="1"/>
  <c r="H88" i="8"/>
  <c r="E88" i="8"/>
  <c r="Y87" i="8"/>
  <c r="W87" i="8"/>
  <c r="V87" i="8" s="1"/>
  <c r="Q87" i="8"/>
  <c r="K87" i="8" s="1"/>
  <c r="L87" i="8"/>
  <c r="H87" i="8"/>
  <c r="E87" i="8"/>
  <c r="Y86" i="8"/>
  <c r="W86" i="8"/>
  <c r="Q86" i="8"/>
  <c r="L86" i="8"/>
  <c r="K86" i="8" s="1"/>
  <c r="H86" i="8"/>
  <c r="E86" i="8"/>
  <c r="Y85" i="8"/>
  <c r="W85" i="8"/>
  <c r="V85" i="8"/>
  <c r="T85" i="8"/>
  <c r="Q85" i="8"/>
  <c r="L85" i="8"/>
  <c r="K85" i="8"/>
  <c r="H85" i="8"/>
  <c r="E85" i="8"/>
  <c r="Y84" i="8"/>
  <c r="T84" i="8" s="1"/>
  <c r="W84" i="8"/>
  <c r="V84" i="8" s="1"/>
  <c r="Q84" i="8"/>
  <c r="L84" i="8"/>
  <c r="K84" i="8"/>
  <c r="H84" i="8"/>
  <c r="E84" i="8"/>
  <c r="Y83" i="8"/>
  <c r="V83" i="8" s="1"/>
  <c r="W83" i="8"/>
  <c r="Q83" i="8"/>
  <c r="L83" i="8"/>
  <c r="H83" i="8"/>
  <c r="E83" i="8"/>
  <c r="Y82" i="8"/>
  <c r="W82" i="8"/>
  <c r="T82" i="8" s="1"/>
  <c r="V82" i="8"/>
  <c r="Q82" i="8"/>
  <c r="L82" i="8"/>
  <c r="K82" i="8" s="1"/>
  <c r="H82" i="8"/>
  <c r="E82" i="8"/>
  <c r="Y81" i="8"/>
  <c r="W81" i="8"/>
  <c r="T81" i="8" s="1"/>
  <c r="V81" i="8"/>
  <c r="Q81" i="8"/>
  <c r="L81" i="8"/>
  <c r="K81" i="8" s="1"/>
  <c r="H81" i="8"/>
  <c r="E81" i="8"/>
  <c r="Y80" i="8"/>
  <c r="W80" i="8"/>
  <c r="V80" i="8"/>
  <c r="T80" i="8"/>
  <c r="Q80" i="8"/>
  <c r="L80" i="8"/>
  <c r="H80" i="8"/>
  <c r="E80" i="8"/>
  <c r="Y79" i="8"/>
  <c r="W79" i="8"/>
  <c r="Q79" i="8"/>
  <c r="K79" i="8" s="1"/>
  <c r="L79" i="8"/>
  <c r="H79" i="8"/>
  <c r="E79" i="8"/>
  <c r="Y78" i="8"/>
  <c r="W78" i="8"/>
  <c r="Q78" i="8"/>
  <c r="L78" i="8"/>
  <c r="K78" i="8" s="1"/>
  <c r="H78" i="8"/>
  <c r="E78" i="8"/>
  <c r="Y77" i="8"/>
  <c r="W77" i="8"/>
  <c r="V77" i="8"/>
  <c r="T77" i="8"/>
  <c r="Q77" i="8"/>
  <c r="L77" i="8"/>
  <c r="K77" i="8"/>
  <c r="H77" i="8"/>
  <c r="E77" i="8"/>
  <c r="Y76" i="8"/>
  <c r="T76" i="8" s="1"/>
  <c r="W76" i="8"/>
  <c r="V76" i="8" s="1"/>
  <c r="Q76" i="8"/>
  <c r="L76" i="8"/>
  <c r="K76" i="8"/>
  <c r="H76" i="8"/>
  <c r="E76" i="8"/>
  <c r="Y75" i="8"/>
  <c r="V75" i="8" s="1"/>
  <c r="W75" i="8"/>
  <c r="T75" i="8"/>
  <c r="Q75" i="8"/>
  <c r="L75" i="8"/>
  <c r="K75" i="8" s="1"/>
  <c r="H75" i="8"/>
  <c r="E75" i="8"/>
  <c r="Y74" i="8"/>
  <c r="W74" i="8"/>
  <c r="T74" i="8" s="1"/>
  <c r="V74" i="8"/>
  <c r="Q74" i="8"/>
  <c r="L74" i="8"/>
  <c r="H74" i="8"/>
  <c r="E74" i="8"/>
  <c r="Y73" i="8"/>
  <c r="W73" i="8"/>
  <c r="V73" i="8"/>
  <c r="Q73" i="8"/>
  <c r="L73" i="8"/>
  <c r="K73" i="8" s="1"/>
  <c r="H73" i="8"/>
  <c r="E73" i="8"/>
  <c r="Y72" i="8"/>
  <c r="W72" i="8"/>
  <c r="V72" i="8" s="1"/>
  <c r="Q72" i="8"/>
  <c r="L72" i="8"/>
  <c r="K72" i="8"/>
  <c r="H72" i="8"/>
  <c r="E72" i="8"/>
  <c r="Y71" i="8"/>
  <c r="W71" i="8"/>
  <c r="V71" i="8"/>
  <c r="T71" i="8"/>
  <c r="Q71" i="8"/>
  <c r="L71" i="8"/>
  <c r="K71" i="8" s="1"/>
  <c r="H71" i="8"/>
  <c r="E71" i="8"/>
  <c r="Y70" i="8"/>
  <c r="T70" i="8" s="1"/>
  <c r="W70" i="8"/>
  <c r="V70" i="8"/>
  <c r="Q70" i="8"/>
  <c r="L70" i="8"/>
  <c r="K70" i="8"/>
  <c r="H70" i="8"/>
  <c r="E70" i="8"/>
  <c r="Y69" i="8"/>
  <c r="T69" i="8" s="1"/>
  <c r="W69" i="8"/>
  <c r="V69" i="8" s="1"/>
  <c r="Q69" i="8"/>
  <c r="L69" i="8"/>
  <c r="K69" i="8" s="1"/>
  <c r="H69" i="8"/>
  <c r="E69" i="8"/>
  <c r="Y68" i="8"/>
  <c r="W68" i="8"/>
  <c r="T68" i="8" s="1"/>
  <c r="V68" i="8"/>
  <c r="Q68" i="8"/>
  <c r="L68" i="8"/>
  <c r="K68" i="8" s="1"/>
  <c r="H68" i="8"/>
  <c r="E68" i="8"/>
  <c r="Y67" i="8"/>
  <c r="W67" i="8"/>
  <c r="V67" i="8" s="1"/>
  <c r="Q67" i="8"/>
  <c r="L67" i="8"/>
  <c r="K67" i="8"/>
  <c r="H67" i="8"/>
  <c r="E67" i="8"/>
  <c r="Y66" i="8"/>
  <c r="W66" i="8"/>
  <c r="V66" i="8"/>
  <c r="T66" i="8"/>
  <c r="Q66" i="8"/>
  <c r="L66" i="8"/>
  <c r="K66" i="8"/>
  <c r="H66" i="8"/>
  <c r="E66" i="8"/>
  <c r="Y65" i="8"/>
  <c r="W65" i="8"/>
  <c r="V65" i="8" s="1"/>
  <c r="T65" i="8"/>
  <c r="Q65" i="8"/>
  <c r="L65" i="8"/>
  <c r="K65" i="8" s="1"/>
  <c r="H65" i="8"/>
  <c r="E65" i="8"/>
  <c r="Y64" i="8"/>
  <c r="W64" i="8"/>
  <c r="V64" i="8" s="1"/>
  <c r="Q64" i="8"/>
  <c r="L64" i="8"/>
  <c r="K64" i="8"/>
  <c r="H64" i="8"/>
  <c r="E64" i="8"/>
  <c r="Y63" i="8"/>
  <c r="W63" i="8"/>
  <c r="V63" i="8"/>
  <c r="T63" i="8"/>
  <c r="Q63" i="8"/>
  <c r="L63" i="8"/>
  <c r="K63" i="8" s="1"/>
  <c r="H63" i="8"/>
  <c r="E63" i="8"/>
  <c r="Y62" i="8"/>
  <c r="T62" i="8" s="1"/>
  <c r="W62" i="8"/>
  <c r="V62" i="8"/>
  <c r="Q62" i="8"/>
  <c r="L62" i="8"/>
  <c r="K62" i="8"/>
  <c r="H62" i="8"/>
  <c r="E62" i="8"/>
  <c r="Y61" i="8"/>
  <c r="T61" i="8" s="1"/>
  <c r="W61" i="8"/>
  <c r="V61" i="8" s="1"/>
  <c r="Q61" i="8"/>
  <c r="L61" i="8"/>
  <c r="K61" i="8" s="1"/>
  <c r="H61" i="8"/>
  <c r="E61" i="8"/>
  <c r="Y60" i="8"/>
  <c r="W60" i="8"/>
  <c r="T60" i="8" s="1"/>
  <c r="V60" i="8"/>
  <c r="Q60" i="8"/>
  <c r="L60" i="8"/>
  <c r="K60" i="8" s="1"/>
  <c r="H60" i="8"/>
  <c r="E60" i="8"/>
  <c r="Y59" i="8"/>
  <c r="W59" i="8"/>
  <c r="V59" i="8" s="1"/>
  <c r="Q59" i="8"/>
  <c r="L59" i="8"/>
  <c r="K59" i="8"/>
  <c r="H59" i="8"/>
  <c r="E59" i="8"/>
  <c r="Y58" i="8"/>
  <c r="W58" i="8"/>
  <c r="V58" i="8"/>
  <c r="T58" i="8"/>
  <c r="Q58" i="8"/>
  <c r="L58" i="8"/>
  <c r="K58" i="8"/>
  <c r="H58" i="8"/>
  <c r="E58" i="8"/>
  <c r="Y57" i="8"/>
  <c r="W57" i="8"/>
  <c r="V57" i="8" s="1"/>
  <c r="T57" i="8"/>
  <c r="Q57" i="8"/>
  <c r="L57" i="8"/>
  <c r="K57" i="8" s="1"/>
  <c r="H57" i="8"/>
  <c r="E57" i="8"/>
  <c r="Y56" i="8"/>
  <c r="W56" i="8"/>
  <c r="V56" i="8" s="1"/>
  <c r="Q56" i="8"/>
  <c r="L56" i="8"/>
  <c r="K56" i="8"/>
  <c r="H56" i="8"/>
  <c r="E56" i="8"/>
  <c r="Y55" i="8"/>
  <c r="W55" i="8"/>
  <c r="V55" i="8"/>
  <c r="T55" i="8"/>
  <c r="Q55" i="8"/>
  <c r="L55" i="8"/>
  <c r="K55" i="8" s="1"/>
  <c r="H55" i="8"/>
  <c r="E55" i="8"/>
  <c r="Y54" i="8"/>
  <c r="T54" i="8" s="1"/>
  <c r="W54" i="8"/>
  <c r="V54" i="8"/>
  <c r="Q54" i="8"/>
  <c r="L54" i="8"/>
  <c r="K54" i="8"/>
  <c r="H54" i="8"/>
  <c r="E54" i="8"/>
  <c r="Y53" i="8"/>
  <c r="T53" i="8" s="1"/>
  <c r="W53" i="8"/>
  <c r="V53" i="8" s="1"/>
  <c r="Q53" i="8"/>
  <c r="L53" i="8"/>
  <c r="K53" i="8" s="1"/>
  <c r="H53" i="8"/>
  <c r="E53" i="8"/>
  <c r="Y52" i="8"/>
  <c r="W52" i="8"/>
  <c r="T52" i="8" s="1"/>
  <c r="V52" i="8"/>
  <c r="Q52" i="8"/>
  <c r="L52" i="8"/>
  <c r="K52" i="8" s="1"/>
  <c r="H52" i="8"/>
  <c r="E52" i="8"/>
  <c r="Y51" i="8"/>
  <c r="W51" i="8"/>
  <c r="V51" i="8" s="1"/>
  <c r="Q51" i="8"/>
  <c r="L51" i="8"/>
  <c r="K51" i="8"/>
  <c r="H51" i="8"/>
  <c r="E51" i="8"/>
  <c r="Y50" i="8"/>
  <c r="W50" i="8"/>
  <c r="V50" i="8"/>
  <c r="T50" i="8"/>
  <c r="Q50" i="8"/>
  <c r="L50" i="8"/>
  <c r="K50" i="8"/>
  <c r="H50" i="8"/>
  <c r="E50" i="8"/>
  <c r="Y49" i="8"/>
  <c r="W49" i="8"/>
  <c r="V49" i="8" s="1"/>
  <c r="T49" i="8"/>
  <c r="Q49" i="8"/>
  <c r="L49" i="8"/>
  <c r="K49" i="8" s="1"/>
  <c r="H49" i="8"/>
  <c r="E49" i="8"/>
  <c r="Y48" i="8"/>
  <c r="W48" i="8"/>
  <c r="V48" i="8" s="1"/>
  <c r="Q48" i="8"/>
  <c r="L48" i="8"/>
  <c r="K48" i="8"/>
  <c r="H48" i="8"/>
  <c r="E48" i="8"/>
  <c r="Y47" i="8"/>
  <c r="W47" i="8"/>
  <c r="V47" i="8"/>
  <c r="T47" i="8"/>
  <c r="Q47" i="8"/>
  <c r="L47" i="8"/>
  <c r="K47" i="8" s="1"/>
  <c r="H47" i="8"/>
  <c r="E47" i="8"/>
  <c r="Y46" i="8"/>
  <c r="T46" i="8" s="1"/>
  <c r="W46" i="8"/>
  <c r="V46" i="8"/>
  <c r="Q46" i="8"/>
  <c r="L46" i="8"/>
  <c r="K46" i="8"/>
  <c r="H46" i="8"/>
  <c r="E46" i="8"/>
  <c r="Y45" i="8"/>
  <c r="T45" i="8" s="1"/>
  <c r="W45" i="8"/>
  <c r="V45" i="8" s="1"/>
  <c r="Q45" i="8"/>
  <c r="L45" i="8"/>
  <c r="K45" i="8" s="1"/>
  <c r="H45" i="8"/>
  <c r="E45" i="8"/>
  <c r="Y44" i="8"/>
  <c r="W44" i="8"/>
  <c r="T44" i="8" s="1"/>
  <c r="V44" i="8"/>
  <c r="Q44" i="8"/>
  <c r="L44" i="8"/>
  <c r="K44" i="8" s="1"/>
  <c r="H44" i="8"/>
  <c r="E44" i="8"/>
  <c r="Y43" i="8"/>
  <c r="W43" i="8"/>
  <c r="V43" i="8" s="1"/>
  <c r="Q43" i="8"/>
  <c r="L43" i="8"/>
  <c r="K43" i="8"/>
  <c r="H43" i="8"/>
  <c r="E43" i="8"/>
  <c r="Y42" i="8"/>
  <c r="W42" i="8"/>
  <c r="V42" i="8"/>
  <c r="T42" i="8"/>
  <c r="Q42" i="8"/>
  <c r="L42" i="8"/>
  <c r="K42" i="8"/>
  <c r="H42" i="8"/>
  <c r="E42" i="8"/>
  <c r="Y41" i="8"/>
  <c r="W41" i="8"/>
  <c r="V41" i="8" s="1"/>
  <c r="T41" i="8"/>
  <c r="Q41" i="8"/>
  <c r="L41" i="8"/>
  <c r="K41" i="8" s="1"/>
  <c r="H41" i="8"/>
  <c r="E41" i="8"/>
  <c r="Y40" i="8"/>
  <c r="W40" i="8"/>
  <c r="V40" i="8" s="1"/>
  <c r="Q40" i="8"/>
  <c r="L40" i="8"/>
  <c r="K40" i="8"/>
  <c r="H40" i="8"/>
  <c r="E40" i="8"/>
  <c r="Y39" i="8"/>
  <c r="W39" i="8"/>
  <c r="V39" i="8"/>
  <c r="T39" i="8"/>
  <c r="Q39" i="8"/>
  <c r="L39" i="8"/>
  <c r="K39" i="8" s="1"/>
  <c r="H39" i="8"/>
  <c r="E39" i="8"/>
  <c r="Y38" i="8"/>
  <c r="T38" i="8" s="1"/>
  <c r="W38" i="8"/>
  <c r="V38" i="8"/>
  <c r="Q38" i="8"/>
  <c r="L38" i="8"/>
  <c r="K38" i="8"/>
  <c r="H38" i="8"/>
  <c r="E38" i="8"/>
  <c r="Y37" i="8"/>
  <c r="T37" i="8" s="1"/>
  <c r="W37" i="8"/>
  <c r="V37" i="8" s="1"/>
  <c r="Q37" i="8"/>
  <c r="L37" i="8"/>
  <c r="K37" i="8" s="1"/>
  <c r="H37" i="8"/>
  <c r="E37" i="8"/>
  <c r="Y36" i="8"/>
  <c r="W36" i="8"/>
  <c r="T36" i="8" s="1"/>
  <c r="V36" i="8"/>
  <c r="Q36" i="8"/>
  <c r="L36" i="8"/>
  <c r="K36" i="8" s="1"/>
  <c r="H36" i="8"/>
  <c r="E36" i="8"/>
  <c r="Y35" i="8"/>
  <c r="W35" i="8"/>
  <c r="V35" i="8" s="1"/>
  <c r="Q35" i="8"/>
  <c r="L35" i="8"/>
  <c r="K35" i="8"/>
  <c r="H35" i="8"/>
  <c r="E35" i="8"/>
  <c r="Y34" i="8"/>
  <c r="W34" i="8"/>
  <c r="V34" i="8"/>
  <c r="T34" i="8"/>
  <c r="Q34" i="8"/>
  <c r="L34" i="8"/>
  <c r="K34" i="8"/>
  <c r="H34" i="8"/>
  <c r="E34" i="8"/>
  <c r="Y33" i="8"/>
  <c r="W33" i="8"/>
  <c r="V33" i="8" s="1"/>
  <c r="T33" i="8"/>
  <c r="Q33" i="8"/>
  <c r="L33" i="8"/>
  <c r="K33" i="8" s="1"/>
  <c r="H33" i="8"/>
  <c r="E33" i="8"/>
  <c r="Y32" i="8"/>
  <c r="W32" i="8"/>
  <c r="V32" i="8" s="1"/>
  <c r="Q32" i="8"/>
  <c r="L32" i="8"/>
  <c r="K32" i="8"/>
  <c r="H32" i="8"/>
  <c r="E32" i="8"/>
  <c r="Y31" i="8"/>
  <c r="W31" i="8"/>
  <c r="V31" i="8"/>
  <c r="T31" i="8"/>
  <c r="Q31" i="8"/>
  <c r="L31" i="8"/>
  <c r="K31" i="8" s="1"/>
  <c r="H31" i="8"/>
  <c r="E31" i="8"/>
  <c r="Y30" i="8"/>
  <c r="T30" i="8" s="1"/>
  <c r="W30" i="8"/>
  <c r="V30" i="8"/>
  <c r="Q30" i="8"/>
  <c r="L30" i="8"/>
  <c r="K30" i="8"/>
  <c r="H30" i="8"/>
  <c r="E30" i="8"/>
  <c r="Y29" i="8"/>
  <c r="T29" i="8" s="1"/>
  <c r="W29" i="8"/>
  <c r="V29" i="8" s="1"/>
  <c r="Q29" i="8"/>
  <c r="L29" i="8"/>
  <c r="K29" i="8" s="1"/>
  <c r="H29" i="8"/>
  <c r="E29" i="8"/>
  <c r="Y28" i="8"/>
  <c r="W28" i="8"/>
  <c r="T28" i="8" s="1"/>
  <c r="V28" i="8"/>
  <c r="Q28" i="8"/>
  <c r="L28" i="8"/>
  <c r="K28" i="8" s="1"/>
  <c r="H28" i="8"/>
  <c r="E28" i="8"/>
  <c r="Y27" i="8"/>
  <c r="W27" i="8"/>
  <c r="V27" i="8" s="1"/>
  <c r="Q27" i="8"/>
  <c r="L27" i="8"/>
  <c r="K27" i="8"/>
  <c r="H27" i="8"/>
  <c r="E27" i="8"/>
  <c r="Y26" i="8"/>
  <c r="W26" i="8"/>
  <c r="V26" i="8"/>
  <c r="T26" i="8"/>
  <c r="Q26" i="8"/>
  <c r="L26" i="8"/>
  <c r="K26" i="8"/>
  <c r="H26" i="8"/>
  <c r="E26" i="8"/>
  <c r="Y25" i="8"/>
  <c r="W25" i="8"/>
  <c r="V25" i="8" s="1"/>
  <c r="T25" i="8"/>
  <c r="Q25" i="8"/>
  <c r="L25" i="8"/>
  <c r="K25" i="8" s="1"/>
  <c r="H25" i="8"/>
  <c r="E25" i="8"/>
  <c r="Y24" i="8"/>
  <c r="W24" i="8"/>
  <c r="V24" i="8" s="1"/>
  <c r="Q24" i="8"/>
  <c r="L24" i="8"/>
  <c r="K24" i="8"/>
  <c r="H24" i="8"/>
  <c r="E24" i="8"/>
  <c r="Y23" i="8"/>
  <c r="W23" i="8"/>
  <c r="V23" i="8"/>
  <c r="T23" i="8"/>
  <c r="Q23" i="8"/>
  <c r="L23" i="8"/>
  <c r="K23" i="8" s="1"/>
  <c r="H23" i="8"/>
  <c r="E23" i="8"/>
  <c r="Y22" i="8"/>
  <c r="T22" i="8" s="1"/>
  <c r="W22" i="8"/>
  <c r="V22" i="8"/>
  <c r="Q22" i="8"/>
  <c r="L22" i="8"/>
  <c r="K22" i="8"/>
  <c r="H22" i="8"/>
  <c r="E22" i="8"/>
  <c r="Y21" i="8"/>
  <c r="T21" i="8" s="1"/>
  <c r="W21" i="8"/>
  <c r="V21" i="8" s="1"/>
  <c r="Q21" i="8"/>
  <c r="L21" i="8"/>
  <c r="K21" i="8" s="1"/>
  <c r="H21" i="8"/>
  <c r="E21" i="8"/>
  <c r="Y20" i="8"/>
  <c r="W20" i="8"/>
  <c r="T20" i="8" s="1"/>
  <c r="V20" i="8"/>
  <c r="Q20" i="8"/>
  <c r="L20" i="8"/>
  <c r="K20" i="8" s="1"/>
  <c r="H20" i="8"/>
  <c r="E20" i="8"/>
  <c r="Y19" i="8"/>
  <c r="W19" i="8"/>
  <c r="V19" i="8" s="1"/>
  <c r="Q19" i="8"/>
  <c r="L19" i="8"/>
  <c r="K19" i="8"/>
  <c r="H19" i="8"/>
  <c r="E19" i="8"/>
  <c r="Y18" i="8"/>
  <c r="W18" i="8"/>
  <c r="V18" i="8"/>
  <c r="T18" i="8"/>
  <c r="Q18" i="8"/>
  <c r="L18" i="8"/>
  <c r="K18" i="8"/>
  <c r="H18" i="8"/>
  <c r="E18" i="8"/>
  <c r="Y17" i="8"/>
  <c r="W17" i="8"/>
  <c r="V17" i="8" s="1"/>
  <c r="T17" i="8"/>
  <c r="Q17" i="8"/>
  <c r="L17" i="8"/>
  <c r="K17" i="8" s="1"/>
  <c r="H17" i="8"/>
  <c r="E17" i="8"/>
  <c r="Y16" i="8"/>
  <c r="W16" i="8"/>
  <c r="V16" i="8" s="1"/>
  <c r="Q16" i="8"/>
  <c r="L16" i="8"/>
  <c r="K16" i="8"/>
  <c r="H16" i="8"/>
  <c r="E16" i="8"/>
  <c r="Y15" i="8"/>
  <c r="W15" i="8"/>
  <c r="V15" i="8"/>
  <c r="T15" i="8"/>
  <c r="Q15" i="8"/>
  <c r="L15" i="8"/>
  <c r="K15" i="8" s="1"/>
  <c r="H15" i="8"/>
  <c r="E15" i="8"/>
  <c r="Y14" i="8"/>
  <c r="T14" i="8" s="1"/>
  <c r="W14" i="8"/>
  <c r="V14" i="8"/>
  <c r="Q14" i="8"/>
  <c r="L14" i="8"/>
  <c r="K14" i="8"/>
  <c r="H14" i="8"/>
  <c r="E14" i="8"/>
  <c r="Y13" i="8"/>
  <c r="T13" i="8" s="1"/>
  <c r="W13" i="8"/>
  <c r="V13" i="8" s="1"/>
  <c r="Q13" i="8"/>
  <c r="L13" i="8"/>
  <c r="K13" i="8" s="1"/>
  <c r="H13" i="8"/>
  <c r="E13" i="8"/>
  <c r="Y12" i="8"/>
  <c r="W12" i="8"/>
  <c r="T12" i="8" s="1"/>
  <c r="V12" i="8"/>
  <c r="Q12" i="8"/>
  <c r="L12" i="8"/>
  <c r="K12" i="8" s="1"/>
  <c r="H12" i="8"/>
  <c r="E12" i="8"/>
  <c r="Y11" i="8"/>
  <c r="W11" i="8"/>
  <c r="V11" i="8" s="1"/>
  <c r="Q11" i="8"/>
  <c r="L11" i="8"/>
  <c r="K11" i="8"/>
  <c r="H11" i="8"/>
  <c r="E11" i="8"/>
  <c r="Y10" i="8"/>
  <c r="W10" i="8"/>
  <c r="V10" i="8"/>
  <c r="T10" i="8"/>
  <c r="Q10" i="8"/>
  <c r="L10" i="8"/>
  <c r="K10" i="8"/>
  <c r="H10" i="8"/>
  <c r="E10" i="8"/>
  <c r="Y9" i="8"/>
  <c r="W9" i="8"/>
  <c r="V9" i="8" s="1"/>
  <c r="T9" i="8"/>
  <c r="Q9" i="8"/>
  <c r="L9" i="8"/>
  <c r="K9" i="8" s="1"/>
  <c r="H9" i="8"/>
  <c r="E9" i="8"/>
  <c r="Y8" i="8"/>
  <c r="W8" i="8"/>
  <c r="V8" i="8" s="1"/>
  <c r="Q8" i="8"/>
  <c r="L8" i="8"/>
  <c r="K8" i="8"/>
  <c r="H8" i="8"/>
  <c r="E8" i="8"/>
  <c r="Y7" i="8"/>
  <c r="W7" i="8"/>
  <c r="V7" i="8"/>
  <c r="T7" i="8"/>
  <c r="Q7" i="8"/>
  <c r="L7" i="8"/>
  <c r="K7" i="8" s="1"/>
  <c r="H7" i="8"/>
  <c r="E7" i="8"/>
  <c r="Y6" i="8"/>
  <c r="T6" i="8" s="1"/>
  <c r="W6" i="8"/>
  <c r="V6" i="8"/>
  <c r="Q6" i="8"/>
  <c r="L6" i="8"/>
  <c r="K6" i="8"/>
  <c r="H6" i="8"/>
  <c r="E6" i="8"/>
  <c r="Y5" i="8"/>
  <c r="T5" i="8" s="1"/>
  <c r="W5" i="8"/>
  <c r="V5" i="8" s="1"/>
  <c r="Q5" i="8"/>
  <c r="L5" i="8"/>
  <c r="K5" i="8" s="1"/>
  <c r="H5" i="8"/>
  <c r="E5" i="8"/>
  <c r="Y4" i="8"/>
  <c r="W4" i="8"/>
  <c r="T4" i="8" s="1"/>
  <c r="V4" i="8"/>
  <c r="Q4" i="8"/>
  <c r="L4" i="8"/>
  <c r="K4" i="8" s="1"/>
  <c r="H4" i="8"/>
  <c r="E4" i="8"/>
  <c r="Y3" i="8"/>
  <c r="W3" i="8"/>
  <c r="V3" i="8" s="1"/>
  <c r="Q3" i="8"/>
  <c r="L3" i="8"/>
  <c r="K3" i="8"/>
  <c r="H3" i="8"/>
  <c r="E3" i="8"/>
  <c r="V79" i="8" l="1"/>
  <c r="T79" i="8"/>
  <c r="V94" i="8"/>
  <c r="T94" i="8"/>
  <c r="V110" i="8"/>
  <c r="T110" i="8"/>
  <c r="V126" i="8"/>
  <c r="T126" i="8"/>
  <c r="V142" i="8"/>
  <c r="T142" i="8"/>
  <c r="V170" i="8"/>
  <c r="T170" i="8"/>
  <c r="V202" i="8"/>
  <c r="T202" i="8"/>
  <c r="T73" i="8"/>
  <c r="V78" i="8"/>
  <c r="T78" i="8"/>
  <c r="T83" i="8"/>
  <c r="V91" i="8"/>
  <c r="T91" i="8"/>
  <c r="V123" i="8"/>
  <c r="T135" i="8"/>
  <c r="V139" i="8"/>
  <c r="T139" i="8"/>
  <c r="K151" i="8"/>
  <c r="V163" i="8"/>
  <c r="T163" i="8"/>
  <c r="V166" i="8"/>
  <c r="T166" i="8"/>
  <c r="V191" i="8"/>
  <c r="V195" i="8"/>
  <c r="T195" i="8"/>
  <c r="V198" i="8"/>
  <c r="T198" i="8"/>
  <c r="V159" i="8"/>
  <c r="T159" i="8"/>
  <c r="V122" i="8"/>
  <c r="T122" i="8"/>
  <c r="V134" i="8"/>
  <c r="T134" i="8"/>
  <c r="V155" i="8"/>
  <c r="T155" i="8"/>
  <c r="V158" i="8"/>
  <c r="T158" i="8"/>
  <c r="V190" i="8"/>
  <c r="T190" i="8"/>
  <c r="V106" i="8"/>
  <c r="T106" i="8"/>
  <c r="V194" i="8"/>
  <c r="T194" i="8"/>
  <c r="V86" i="8"/>
  <c r="T86" i="8"/>
  <c r="V102" i="8"/>
  <c r="T102" i="8"/>
  <c r="V118" i="8"/>
  <c r="T118" i="8"/>
  <c r="V131" i="8"/>
  <c r="T131" i="8"/>
  <c r="V154" i="8"/>
  <c r="T154" i="8"/>
  <c r="V186" i="8"/>
  <c r="T186" i="8"/>
  <c r="K203" i="8"/>
  <c r="V162" i="8"/>
  <c r="T162" i="8"/>
  <c r="T8" i="8"/>
  <c r="T16" i="8"/>
  <c r="T24" i="8"/>
  <c r="T32" i="8"/>
  <c r="T40" i="8"/>
  <c r="T48" i="8"/>
  <c r="T56" i="8"/>
  <c r="T64" i="8"/>
  <c r="T72" i="8"/>
  <c r="K80" i="8"/>
  <c r="V130" i="8"/>
  <c r="T130" i="8"/>
  <c r="V150" i="8"/>
  <c r="T150" i="8"/>
  <c r="V179" i="8"/>
  <c r="T179" i="8"/>
  <c r="V182" i="8"/>
  <c r="T182" i="8"/>
  <c r="T3" i="8"/>
  <c r="AA3" i="8" s="1"/>
  <c r="D4" i="8" s="1"/>
  <c r="AA4" i="8" s="1"/>
  <c r="D5" i="8" s="1"/>
  <c r="AA5" i="8" s="1"/>
  <c r="D6" i="8" s="1"/>
  <c r="AA6" i="8" s="1"/>
  <c r="D7" i="8" s="1"/>
  <c r="AA7" i="8" s="1"/>
  <c r="D8" i="8" s="1"/>
  <c r="AA8" i="8" s="1"/>
  <c r="D9" i="8" s="1"/>
  <c r="AA9" i="8" s="1"/>
  <c r="D10" i="8" s="1"/>
  <c r="AA10" i="8" s="1"/>
  <c r="D11" i="8" s="1"/>
  <c r="AA11" i="8" s="1"/>
  <c r="D12" i="8" s="1"/>
  <c r="AA12" i="8" s="1"/>
  <c r="D13" i="8" s="1"/>
  <c r="AA13" i="8" s="1"/>
  <c r="D14" i="8" s="1"/>
  <c r="AA14" i="8" s="1"/>
  <c r="D15" i="8" s="1"/>
  <c r="AA15" i="8" s="1"/>
  <c r="D16" i="8" s="1"/>
  <c r="AA16" i="8" s="1"/>
  <c r="D17" i="8" s="1"/>
  <c r="AA17" i="8" s="1"/>
  <c r="D18" i="8" s="1"/>
  <c r="AA18" i="8" s="1"/>
  <c r="D19" i="8" s="1"/>
  <c r="AA19" i="8" s="1"/>
  <c r="D20" i="8" s="1"/>
  <c r="AA20" i="8" s="1"/>
  <c r="D21" i="8" s="1"/>
  <c r="AA21" i="8" s="1"/>
  <c r="D22" i="8" s="1"/>
  <c r="AA22" i="8" s="1"/>
  <c r="D23" i="8" s="1"/>
  <c r="AA23" i="8" s="1"/>
  <c r="D24" i="8" s="1"/>
  <c r="AA24" i="8" s="1"/>
  <c r="D25" i="8" s="1"/>
  <c r="AA25" i="8" s="1"/>
  <c r="D26" i="8" s="1"/>
  <c r="AA26" i="8" s="1"/>
  <c r="D27" i="8" s="1"/>
  <c r="AA27" i="8" s="1"/>
  <c r="D28" i="8" s="1"/>
  <c r="AA28" i="8" s="1"/>
  <c r="D29" i="8" s="1"/>
  <c r="AA29" i="8" s="1"/>
  <c r="D30" i="8" s="1"/>
  <c r="AA30" i="8" s="1"/>
  <c r="D31" i="8" s="1"/>
  <c r="AA31" i="8" s="1"/>
  <c r="D32" i="8" s="1"/>
  <c r="AA32" i="8" s="1"/>
  <c r="D33" i="8" s="1"/>
  <c r="AA33" i="8" s="1"/>
  <c r="D34" i="8" s="1"/>
  <c r="AA34" i="8" s="1"/>
  <c r="D35" i="8" s="1"/>
  <c r="AA35" i="8" s="1"/>
  <c r="D36" i="8" s="1"/>
  <c r="AA36" i="8" s="1"/>
  <c r="D37" i="8" s="1"/>
  <c r="AA37" i="8" s="1"/>
  <c r="D38" i="8" s="1"/>
  <c r="AA38" i="8" s="1"/>
  <c r="D39" i="8" s="1"/>
  <c r="AA39" i="8" s="1"/>
  <c r="D40" i="8" s="1"/>
  <c r="AA40" i="8" s="1"/>
  <c r="D41" i="8" s="1"/>
  <c r="AA41" i="8" s="1"/>
  <c r="D42" i="8" s="1"/>
  <c r="AA42" i="8" s="1"/>
  <c r="D43" i="8" s="1"/>
  <c r="AA43" i="8" s="1"/>
  <c r="D44" i="8" s="1"/>
  <c r="AA44" i="8" s="1"/>
  <c r="D45" i="8" s="1"/>
  <c r="AA45" i="8" s="1"/>
  <c r="D46" i="8" s="1"/>
  <c r="AA46" i="8" s="1"/>
  <c r="D47" i="8" s="1"/>
  <c r="AA47" i="8" s="1"/>
  <c r="D48" i="8" s="1"/>
  <c r="AA48" i="8" s="1"/>
  <c r="D49" i="8" s="1"/>
  <c r="AA49" i="8" s="1"/>
  <c r="D50" i="8" s="1"/>
  <c r="AA50" i="8" s="1"/>
  <c r="D51" i="8" s="1"/>
  <c r="AA51" i="8" s="1"/>
  <c r="D52" i="8" s="1"/>
  <c r="AA52" i="8" s="1"/>
  <c r="D53" i="8" s="1"/>
  <c r="AA53" i="8" s="1"/>
  <c r="D54" i="8" s="1"/>
  <c r="AA54" i="8" s="1"/>
  <c r="D55" i="8" s="1"/>
  <c r="AA55" i="8" s="1"/>
  <c r="D56" i="8" s="1"/>
  <c r="AA56" i="8" s="1"/>
  <c r="D57" i="8" s="1"/>
  <c r="AA57" i="8" s="1"/>
  <c r="D58" i="8" s="1"/>
  <c r="AA58" i="8" s="1"/>
  <c r="D59" i="8" s="1"/>
  <c r="AA59" i="8" s="1"/>
  <c r="D60" i="8" s="1"/>
  <c r="AA60" i="8" s="1"/>
  <c r="D61" i="8" s="1"/>
  <c r="AA61" i="8" s="1"/>
  <c r="D62" i="8" s="1"/>
  <c r="AA62" i="8" s="1"/>
  <c r="D63" i="8" s="1"/>
  <c r="AA63" i="8" s="1"/>
  <c r="D64" i="8" s="1"/>
  <c r="AA64" i="8" s="1"/>
  <c r="D65" i="8" s="1"/>
  <c r="AA65" i="8" s="1"/>
  <c r="D66" i="8" s="1"/>
  <c r="AA66" i="8" s="1"/>
  <c r="D67" i="8" s="1"/>
  <c r="AA67" i="8" s="1"/>
  <c r="D68" i="8" s="1"/>
  <c r="AA68" i="8" s="1"/>
  <c r="D69" i="8" s="1"/>
  <c r="AA69" i="8" s="1"/>
  <c r="D70" i="8" s="1"/>
  <c r="AA70" i="8" s="1"/>
  <c r="D71" i="8" s="1"/>
  <c r="AA71" i="8" s="1"/>
  <c r="D72" i="8" s="1"/>
  <c r="AA72" i="8" s="1"/>
  <c r="D73" i="8" s="1"/>
  <c r="AA73" i="8" s="1"/>
  <c r="D74" i="8" s="1"/>
  <c r="AA74" i="8" s="1"/>
  <c r="D75" i="8" s="1"/>
  <c r="AA75" i="8" s="1"/>
  <c r="D76" i="8" s="1"/>
  <c r="AA76" i="8" s="1"/>
  <c r="D77" i="8" s="1"/>
  <c r="AA77" i="8" s="1"/>
  <c r="D78" i="8" s="1"/>
  <c r="AA78" i="8" s="1"/>
  <c r="D79" i="8" s="1"/>
  <c r="AA79" i="8" s="1"/>
  <c r="D80" i="8" s="1"/>
  <c r="AA80" i="8" s="1"/>
  <c r="D81" i="8" s="1"/>
  <c r="AA81" i="8" s="1"/>
  <c r="D82" i="8" s="1"/>
  <c r="AA82" i="8" s="1"/>
  <c r="D83" i="8" s="1"/>
  <c r="AA83" i="8" s="1"/>
  <c r="D84" i="8" s="1"/>
  <c r="AA84" i="8" s="1"/>
  <c r="D85" i="8" s="1"/>
  <c r="AA85" i="8" s="1"/>
  <c r="D86" i="8" s="1"/>
  <c r="AA86" i="8" s="1"/>
  <c r="D87" i="8" s="1"/>
  <c r="AA87" i="8" s="1"/>
  <c r="D88" i="8" s="1"/>
  <c r="AA88" i="8" s="1"/>
  <c r="D89" i="8" s="1"/>
  <c r="AA89" i="8" s="1"/>
  <c r="D90" i="8" s="1"/>
  <c r="AA90" i="8" s="1"/>
  <c r="D91" i="8" s="1"/>
  <c r="AA91" i="8" s="1"/>
  <c r="D92" i="8" s="1"/>
  <c r="AA92" i="8" s="1"/>
  <c r="D93" i="8" s="1"/>
  <c r="AA93" i="8" s="1"/>
  <c r="D94" i="8" s="1"/>
  <c r="AA94" i="8" s="1"/>
  <c r="D95" i="8" s="1"/>
  <c r="AA95" i="8" s="1"/>
  <c r="D96" i="8" s="1"/>
  <c r="AA96" i="8" s="1"/>
  <c r="D97" i="8" s="1"/>
  <c r="AA97" i="8" s="1"/>
  <c r="D98" i="8" s="1"/>
  <c r="AA98" i="8" s="1"/>
  <c r="D99" i="8" s="1"/>
  <c r="AA99" i="8" s="1"/>
  <c r="D100" i="8" s="1"/>
  <c r="AA100" i="8" s="1"/>
  <c r="D101" i="8" s="1"/>
  <c r="AA101" i="8" s="1"/>
  <c r="D102" i="8" s="1"/>
  <c r="AA102" i="8" s="1"/>
  <c r="D103" i="8" s="1"/>
  <c r="AA103" i="8" s="1"/>
  <c r="D104" i="8" s="1"/>
  <c r="AA104" i="8" s="1"/>
  <c r="D105" i="8" s="1"/>
  <c r="AA105" i="8" s="1"/>
  <c r="D106" i="8" s="1"/>
  <c r="AA106" i="8" s="1"/>
  <c r="D107" i="8" s="1"/>
  <c r="AA107" i="8" s="1"/>
  <c r="D108" i="8" s="1"/>
  <c r="AA108" i="8" s="1"/>
  <c r="D109" i="8" s="1"/>
  <c r="AA109" i="8" s="1"/>
  <c r="D110" i="8" s="1"/>
  <c r="AA110" i="8" s="1"/>
  <c r="D111" i="8" s="1"/>
  <c r="AA111" i="8" s="1"/>
  <c r="D112" i="8" s="1"/>
  <c r="AA112" i="8" s="1"/>
  <c r="D113" i="8" s="1"/>
  <c r="AA113" i="8" s="1"/>
  <c r="D114" i="8" s="1"/>
  <c r="AA114" i="8" s="1"/>
  <c r="D115" i="8" s="1"/>
  <c r="AA115" i="8" s="1"/>
  <c r="D116" i="8" s="1"/>
  <c r="AA116" i="8" s="1"/>
  <c r="D117" i="8" s="1"/>
  <c r="AA117" i="8" s="1"/>
  <c r="D118" i="8" s="1"/>
  <c r="AA118" i="8" s="1"/>
  <c r="D119" i="8" s="1"/>
  <c r="AA119" i="8" s="1"/>
  <c r="D120" i="8" s="1"/>
  <c r="AA120" i="8" s="1"/>
  <c r="D121" i="8" s="1"/>
  <c r="AA121" i="8" s="1"/>
  <c r="D122" i="8" s="1"/>
  <c r="AA122" i="8" s="1"/>
  <c r="D123" i="8" s="1"/>
  <c r="AA123" i="8" s="1"/>
  <c r="D124" i="8" s="1"/>
  <c r="AA124" i="8" s="1"/>
  <c r="D125" i="8" s="1"/>
  <c r="AA125" i="8" s="1"/>
  <c r="D126" i="8" s="1"/>
  <c r="AA126" i="8" s="1"/>
  <c r="D127" i="8" s="1"/>
  <c r="AA127" i="8" s="1"/>
  <c r="D128" i="8" s="1"/>
  <c r="AA128" i="8" s="1"/>
  <c r="D129" i="8" s="1"/>
  <c r="AA129" i="8" s="1"/>
  <c r="D130" i="8" s="1"/>
  <c r="AA130" i="8" s="1"/>
  <c r="D131" i="8" s="1"/>
  <c r="AA131" i="8" s="1"/>
  <c r="D132" i="8" s="1"/>
  <c r="AA132" i="8" s="1"/>
  <c r="D133" i="8" s="1"/>
  <c r="AA133" i="8" s="1"/>
  <c r="D134" i="8" s="1"/>
  <c r="AA134" i="8" s="1"/>
  <c r="D135" i="8" s="1"/>
  <c r="AA135" i="8" s="1"/>
  <c r="D136" i="8" s="1"/>
  <c r="AA136" i="8" s="1"/>
  <c r="D137" i="8" s="1"/>
  <c r="AA137" i="8" s="1"/>
  <c r="D138" i="8" s="1"/>
  <c r="AA138" i="8" s="1"/>
  <c r="D139" i="8" s="1"/>
  <c r="AA139" i="8" s="1"/>
  <c r="D140" i="8" s="1"/>
  <c r="AA140" i="8" s="1"/>
  <c r="D141" i="8" s="1"/>
  <c r="AA141" i="8" s="1"/>
  <c r="D142" i="8" s="1"/>
  <c r="AA142" i="8" s="1"/>
  <c r="D143" i="8" s="1"/>
  <c r="AA143" i="8" s="1"/>
  <c r="D144" i="8" s="1"/>
  <c r="AA144" i="8" s="1"/>
  <c r="D145" i="8" s="1"/>
  <c r="AA145" i="8" s="1"/>
  <c r="D146" i="8" s="1"/>
  <c r="AA146" i="8" s="1"/>
  <c r="D147" i="8" s="1"/>
  <c r="AA147" i="8" s="1"/>
  <c r="D148" i="8" s="1"/>
  <c r="AA148" i="8" s="1"/>
  <c r="D149" i="8" s="1"/>
  <c r="AA149" i="8" s="1"/>
  <c r="D150" i="8" s="1"/>
  <c r="AA150" i="8" s="1"/>
  <c r="D151" i="8" s="1"/>
  <c r="AA151" i="8" s="1"/>
  <c r="D152" i="8" s="1"/>
  <c r="AA152" i="8" s="1"/>
  <c r="D153" i="8" s="1"/>
  <c r="AA153" i="8" s="1"/>
  <c r="D154" i="8" s="1"/>
  <c r="AA154" i="8" s="1"/>
  <c r="D155" i="8" s="1"/>
  <c r="AA155" i="8" s="1"/>
  <c r="D156" i="8" s="1"/>
  <c r="AA156" i="8" s="1"/>
  <c r="D157" i="8" s="1"/>
  <c r="AA157" i="8" s="1"/>
  <c r="D158" i="8" s="1"/>
  <c r="AA158" i="8" s="1"/>
  <c r="D159" i="8" s="1"/>
  <c r="AA159" i="8" s="1"/>
  <c r="D160" i="8" s="1"/>
  <c r="AA160" i="8" s="1"/>
  <c r="D161" i="8" s="1"/>
  <c r="AA161" i="8" s="1"/>
  <c r="D162" i="8" s="1"/>
  <c r="AA162" i="8" s="1"/>
  <c r="D163" i="8" s="1"/>
  <c r="AA163" i="8" s="1"/>
  <c r="D164" i="8" s="1"/>
  <c r="AA164" i="8" s="1"/>
  <c r="D165" i="8" s="1"/>
  <c r="AA165" i="8" s="1"/>
  <c r="D166" i="8" s="1"/>
  <c r="AA166" i="8" s="1"/>
  <c r="D167" i="8" s="1"/>
  <c r="AA167" i="8" s="1"/>
  <c r="D168" i="8" s="1"/>
  <c r="AA168" i="8" s="1"/>
  <c r="D169" i="8" s="1"/>
  <c r="AA169" i="8" s="1"/>
  <c r="D170" i="8" s="1"/>
  <c r="AA170" i="8" s="1"/>
  <c r="D171" i="8" s="1"/>
  <c r="AA171" i="8" s="1"/>
  <c r="D172" i="8" s="1"/>
  <c r="AA172" i="8" s="1"/>
  <c r="D173" i="8" s="1"/>
  <c r="AA173" i="8" s="1"/>
  <c r="D174" i="8" s="1"/>
  <c r="AA174" i="8" s="1"/>
  <c r="D175" i="8" s="1"/>
  <c r="AA175" i="8" s="1"/>
  <c r="D176" i="8" s="1"/>
  <c r="AA176" i="8" s="1"/>
  <c r="D177" i="8" s="1"/>
  <c r="AA177" i="8" s="1"/>
  <c r="D178" i="8" s="1"/>
  <c r="AA178" i="8" s="1"/>
  <c r="D179" i="8" s="1"/>
  <c r="AA179" i="8" s="1"/>
  <c r="D180" i="8" s="1"/>
  <c r="AA180" i="8" s="1"/>
  <c r="D181" i="8" s="1"/>
  <c r="AA181" i="8" s="1"/>
  <c r="D182" i="8" s="1"/>
  <c r="AA182" i="8" s="1"/>
  <c r="D183" i="8" s="1"/>
  <c r="AA183" i="8" s="1"/>
  <c r="D184" i="8" s="1"/>
  <c r="AA184" i="8" s="1"/>
  <c r="D185" i="8" s="1"/>
  <c r="AA185" i="8" s="1"/>
  <c r="D186" i="8" s="1"/>
  <c r="AA186" i="8" s="1"/>
  <c r="D187" i="8" s="1"/>
  <c r="AA187" i="8" s="1"/>
  <c r="D188" i="8" s="1"/>
  <c r="AA188" i="8" s="1"/>
  <c r="D189" i="8" s="1"/>
  <c r="AA189" i="8" s="1"/>
  <c r="D190" i="8" s="1"/>
  <c r="AA190" i="8" s="1"/>
  <c r="D191" i="8" s="1"/>
  <c r="AA191" i="8" s="1"/>
  <c r="D192" i="8" s="1"/>
  <c r="AA192" i="8" s="1"/>
  <c r="D193" i="8" s="1"/>
  <c r="AA193" i="8" s="1"/>
  <c r="D194" i="8" s="1"/>
  <c r="AA194" i="8" s="1"/>
  <c r="D195" i="8" s="1"/>
  <c r="AA195" i="8" s="1"/>
  <c r="D196" i="8" s="1"/>
  <c r="AA196" i="8" s="1"/>
  <c r="D197" i="8" s="1"/>
  <c r="AA197" i="8" s="1"/>
  <c r="D198" i="8" s="1"/>
  <c r="AA198" i="8" s="1"/>
  <c r="D199" i="8" s="1"/>
  <c r="AA199" i="8" s="1"/>
  <c r="D200" i="8" s="1"/>
  <c r="AA200" i="8" s="1"/>
  <c r="D201" i="8" s="1"/>
  <c r="AA201" i="8" s="1"/>
  <c r="D202" i="8" s="1"/>
  <c r="AA202" i="8" s="1"/>
  <c r="D203" i="8" s="1"/>
  <c r="AA203" i="8" s="1"/>
  <c r="D204" i="8" s="1"/>
  <c r="AA204" i="8" s="1"/>
  <c r="D205" i="8" s="1"/>
  <c r="AA205" i="8" s="1"/>
  <c r="D206" i="8" s="1"/>
  <c r="AA206" i="8" s="1"/>
  <c r="D207" i="8" s="1"/>
  <c r="AA207" i="8" s="1"/>
  <c r="D208" i="8" s="1"/>
  <c r="AA208" i="8" s="1"/>
  <c r="D209" i="8" s="1"/>
  <c r="AA209" i="8" s="1"/>
  <c r="T11" i="8"/>
  <c r="T19" i="8"/>
  <c r="T27" i="8"/>
  <c r="T35" i="8"/>
  <c r="T43" i="8"/>
  <c r="T51" i="8"/>
  <c r="T59" i="8"/>
  <c r="T67" i="8"/>
  <c r="K91" i="8"/>
  <c r="T95" i="8"/>
  <c r="V98" i="8"/>
  <c r="T98" i="8"/>
  <c r="V114" i="8"/>
  <c r="T114" i="8"/>
  <c r="T127" i="8"/>
  <c r="K139" i="8"/>
  <c r="V143" i="8"/>
  <c r="V147" i="8"/>
  <c r="T147" i="8"/>
  <c r="K163" i="8"/>
  <c r="V178" i="8"/>
  <c r="T178" i="8"/>
  <c r="K195" i="8"/>
  <c r="V90" i="8"/>
  <c r="T90" i="8"/>
  <c r="V138" i="8"/>
  <c r="T138" i="8"/>
  <c r="K74" i="8"/>
  <c r="K83" i="8"/>
  <c r="V111" i="8"/>
  <c r="T111" i="8"/>
  <c r="K123" i="8"/>
  <c r="V146" i="8"/>
  <c r="T146" i="8"/>
  <c r="K159" i="8"/>
  <c r="V167" i="8"/>
  <c r="V171" i="8"/>
  <c r="T171" i="8"/>
  <c r="V174" i="8"/>
  <c r="T174" i="8"/>
  <c r="K191" i="8"/>
  <c r="V199" i="8"/>
  <c r="V203" i="8"/>
  <c r="T203" i="8"/>
  <c r="V206" i="8"/>
  <c r="T206" i="8"/>
  <c r="T123" i="8"/>
  <c r="T87" i="8"/>
  <c r="T143" i="8"/>
  <c r="T207" i="8"/>
  <c r="Y166" i="7"/>
  <c r="Q81" i="7" l="1"/>
  <c r="Q82" i="7"/>
  <c r="Q87" i="7"/>
  <c r="E143" i="7" l="1"/>
  <c r="Y169" i="7"/>
  <c r="E167" i="7"/>
  <c r="H167" i="7"/>
  <c r="L167" i="7"/>
  <c r="Q167" i="7"/>
  <c r="K167" i="7" s="1"/>
  <c r="W167" i="7"/>
  <c r="Y167" i="7"/>
  <c r="E168" i="7"/>
  <c r="H168" i="7"/>
  <c r="L168" i="7"/>
  <c r="Q168" i="7"/>
  <c r="W168" i="7"/>
  <c r="Y168" i="7"/>
  <c r="T168" i="7" s="1"/>
  <c r="E169" i="7"/>
  <c r="H169" i="7"/>
  <c r="L169" i="7"/>
  <c r="Q169" i="7"/>
  <c r="W169" i="7"/>
  <c r="E170" i="7"/>
  <c r="H170" i="7"/>
  <c r="L170" i="7"/>
  <c r="K170" i="7" s="1"/>
  <c r="Q170" i="7"/>
  <c r="W170" i="7"/>
  <c r="Y170" i="7"/>
  <c r="V167" i="7" l="1"/>
  <c r="T170" i="7"/>
  <c r="K169" i="7"/>
  <c r="K168" i="7"/>
  <c r="T169" i="7"/>
  <c r="V169" i="7"/>
  <c r="T167" i="7"/>
  <c r="V170" i="7"/>
  <c r="V168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5" i="7"/>
  <c r="T14" i="5"/>
  <c r="T11" i="5"/>
  <c r="T16" i="5"/>
  <c r="T18" i="5"/>
  <c r="T15" i="5"/>
  <c r="T5" i="5"/>
  <c r="T10" i="5"/>
  <c r="T12" i="5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3" i="7"/>
  <c r="Q84" i="7"/>
  <c r="Q85" i="7"/>
  <c r="Q86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3" i="7"/>
  <c r="T13" i="5"/>
  <c r="L4" i="7" l="1"/>
  <c r="K4" i="7" s="1"/>
  <c r="L5" i="7"/>
  <c r="K5" i="7" s="1"/>
  <c r="L6" i="7"/>
  <c r="K6" i="7" s="1"/>
  <c r="L7" i="7"/>
  <c r="K7" i="7" s="1"/>
  <c r="L8" i="7"/>
  <c r="K8" i="7" s="1"/>
  <c r="L9" i="7"/>
  <c r="K9" i="7" s="1"/>
  <c r="L10" i="7"/>
  <c r="K10" i="7" s="1"/>
  <c r="L11" i="7"/>
  <c r="K11" i="7" s="1"/>
  <c r="L12" i="7"/>
  <c r="K12" i="7" s="1"/>
  <c r="L13" i="7"/>
  <c r="K13" i="7" s="1"/>
  <c r="L14" i="7"/>
  <c r="K14" i="7" s="1"/>
  <c r="L15" i="7"/>
  <c r="K15" i="7" s="1"/>
  <c r="L16" i="7"/>
  <c r="K16" i="7" s="1"/>
  <c r="L17" i="7"/>
  <c r="K17" i="7" s="1"/>
  <c r="L18" i="7"/>
  <c r="K18" i="7" s="1"/>
  <c r="L19" i="7"/>
  <c r="K19" i="7" s="1"/>
  <c r="L20" i="7"/>
  <c r="K20" i="7" s="1"/>
  <c r="L21" i="7"/>
  <c r="K21" i="7" s="1"/>
  <c r="L22" i="7"/>
  <c r="K22" i="7" s="1"/>
  <c r="L23" i="7"/>
  <c r="K23" i="7" s="1"/>
  <c r="L24" i="7"/>
  <c r="K24" i="7" s="1"/>
  <c r="L25" i="7"/>
  <c r="K25" i="7" s="1"/>
  <c r="L26" i="7"/>
  <c r="K26" i="7" s="1"/>
  <c r="L27" i="7"/>
  <c r="K27" i="7" s="1"/>
  <c r="L28" i="7"/>
  <c r="K28" i="7" s="1"/>
  <c r="L29" i="7"/>
  <c r="K29" i="7" s="1"/>
  <c r="L30" i="7"/>
  <c r="K30" i="7" s="1"/>
  <c r="L31" i="7"/>
  <c r="K31" i="7" s="1"/>
  <c r="L32" i="7"/>
  <c r="K32" i="7" s="1"/>
  <c r="L33" i="7"/>
  <c r="K33" i="7" s="1"/>
  <c r="L34" i="7"/>
  <c r="K34" i="7" s="1"/>
  <c r="L35" i="7"/>
  <c r="K35" i="7" s="1"/>
  <c r="L36" i="7"/>
  <c r="K36" i="7" s="1"/>
  <c r="L37" i="7"/>
  <c r="K37" i="7" s="1"/>
  <c r="L38" i="7"/>
  <c r="K38" i="7" s="1"/>
  <c r="L39" i="7"/>
  <c r="K39" i="7" s="1"/>
  <c r="L40" i="7"/>
  <c r="K40" i="7" s="1"/>
  <c r="L41" i="7"/>
  <c r="K41" i="7" s="1"/>
  <c r="L42" i="7"/>
  <c r="K42" i="7" s="1"/>
  <c r="L43" i="7"/>
  <c r="K43" i="7" s="1"/>
  <c r="L44" i="7"/>
  <c r="K44" i="7" s="1"/>
  <c r="L45" i="7"/>
  <c r="K45" i="7" s="1"/>
  <c r="L46" i="7"/>
  <c r="K46" i="7" s="1"/>
  <c r="L47" i="7"/>
  <c r="K47" i="7" s="1"/>
  <c r="L48" i="7"/>
  <c r="K48" i="7" s="1"/>
  <c r="L49" i="7"/>
  <c r="K49" i="7" s="1"/>
  <c r="L50" i="7"/>
  <c r="K50" i="7" s="1"/>
  <c r="L51" i="7"/>
  <c r="K51" i="7" s="1"/>
  <c r="L52" i="7"/>
  <c r="K52" i="7" s="1"/>
  <c r="L53" i="7"/>
  <c r="K53" i="7" s="1"/>
  <c r="L54" i="7"/>
  <c r="K54" i="7" s="1"/>
  <c r="L55" i="7"/>
  <c r="K55" i="7" s="1"/>
  <c r="L56" i="7"/>
  <c r="K56" i="7" s="1"/>
  <c r="L57" i="7"/>
  <c r="K57" i="7" s="1"/>
  <c r="L58" i="7"/>
  <c r="K58" i="7" s="1"/>
  <c r="L59" i="7"/>
  <c r="K59" i="7" s="1"/>
  <c r="L60" i="7"/>
  <c r="K60" i="7" s="1"/>
  <c r="L61" i="7"/>
  <c r="K61" i="7" s="1"/>
  <c r="L62" i="7"/>
  <c r="K62" i="7" s="1"/>
  <c r="L63" i="7"/>
  <c r="K63" i="7" s="1"/>
  <c r="L64" i="7"/>
  <c r="K64" i="7" s="1"/>
  <c r="L65" i="7"/>
  <c r="K65" i="7" s="1"/>
  <c r="L66" i="7"/>
  <c r="K66" i="7" s="1"/>
  <c r="L67" i="7"/>
  <c r="K67" i="7" s="1"/>
  <c r="L68" i="7"/>
  <c r="K68" i="7" s="1"/>
  <c r="L69" i="7"/>
  <c r="K69" i="7" s="1"/>
  <c r="L70" i="7"/>
  <c r="K70" i="7" s="1"/>
  <c r="L71" i="7"/>
  <c r="K71" i="7" s="1"/>
  <c r="L72" i="7"/>
  <c r="K72" i="7" s="1"/>
  <c r="L73" i="7"/>
  <c r="K73" i="7" s="1"/>
  <c r="L74" i="7"/>
  <c r="K74" i="7" s="1"/>
  <c r="L75" i="7"/>
  <c r="K75" i="7" s="1"/>
  <c r="L76" i="7"/>
  <c r="K76" i="7" s="1"/>
  <c r="L77" i="7"/>
  <c r="K77" i="7" s="1"/>
  <c r="L78" i="7"/>
  <c r="K78" i="7" s="1"/>
  <c r="L79" i="7"/>
  <c r="K79" i="7" s="1"/>
  <c r="L80" i="7"/>
  <c r="K80" i="7" s="1"/>
  <c r="L81" i="7"/>
  <c r="K81" i="7" s="1"/>
  <c r="L82" i="7"/>
  <c r="K82" i="7" s="1"/>
  <c r="L83" i="7"/>
  <c r="K83" i="7" s="1"/>
  <c r="L84" i="7"/>
  <c r="K84" i="7" s="1"/>
  <c r="L85" i="7"/>
  <c r="K85" i="7" s="1"/>
  <c r="L86" i="7"/>
  <c r="K86" i="7" s="1"/>
  <c r="L87" i="7"/>
  <c r="K87" i="7" s="1"/>
  <c r="L88" i="7"/>
  <c r="K88" i="7" s="1"/>
  <c r="L89" i="7"/>
  <c r="K89" i="7" s="1"/>
  <c r="L90" i="7"/>
  <c r="K90" i="7" s="1"/>
  <c r="L91" i="7"/>
  <c r="K91" i="7" s="1"/>
  <c r="L92" i="7"/>
  <c r="K92" i="7" s="1"/>
  <c r="L93" i="7"/>
  <c r="K93" i="7" s="1"/>
  <c r="L94" i="7"/>
  <c r="K94" i="7" s="1"/>
  <c r="L95" i="7"/>
  <c r="K95" i="7" s="1"/>
  <c r="L96" i="7"/>
  <c r="K96" i="7" s="1"/>
  <c r="L97" i="7"/>
  <c r="K97" i="7" s="1"/>
  <c r="L98" i="7"/>
  <c r="K98" i="7" s="1"/>
  <c r="L99" i="7"/>
  <c r="K99" i="7" s="1"/>
  <c r="L100" i="7"/>
  <c r="K100" i="7" s="1"/>
  <c r="L101" i="7"/>
  <c r="K101" i="7" s="1"/>
  <c r="L102" i="7"/>
  <c r="K102" i="7" s="1"/>
  <c r="L103" i="7"/>
  <c r="K103" i="7" s="1"/>
  <c r="L104" i="7"/>
  <c r="K104" i="7" s="1"/>
  <c r="L105" i="7"/>
  <c r="K105" i="7" s="1"/>
  <c r="L106" i="7"/>
  <c r="K106" i="7" s="1"/>
  <c r="L107" i="7"/>
  <c r="K107" i="7" s="1"/>
  <c r="L108" i="7"/>
  <c r="K108" i="7" s="1"/>
  <c r="L109" i="7"/>
  <c r="K109" i="7" s="1"/>
  <c r="L110" i="7"/>
  <c r="K110" i="7" s="1"/>
  <c r="L111" i="7"/>
  <c r="K111" i="7" s="1"/>
  <c r="L112" i="7"/>
  <c r="K112" i="7" s="1"/>
  <c r="L113" i="7"/>
  <c r="K113" i="7" s="1"/>
  <c r="L114" i="7"/>
  <c r="K114" i="7" s="1"/>
  <c r="L115" i="7"/>
  <c r="K115" i="7" s="1"/>
  <c r="L116" i="7"/>
  <c r="K116" i="7" s="1"/>
  <c r="L117" i="7"/>
  <c r="K117" i="7" s="1"/>
  <c r="L118" i="7"/>
  <c r="K118" i="7" s="1"/>
  <c r="L119" i="7"/>
  <c r="K119" i="7" s="1"/>
  <c r="L120" i="7"/>
  <c r="K120" i="7" s="1"/>
  <c r="L121" i="7"/>
  <c r="K121" i="7" s="1"/>
  <c r="L122" i="7"/>
  <c r="K122" i="7" s="1"/>
  <c r="L123" i="7"/>
  <c r="K123" i="7" s="1"/>
  <c r="L124" i="7"/>
  <c r="K124" i="7" s="1"/>
  <c r="L125" i="7"/>
  <c r="K125" i="7" s="1"/>
  <c r="L126" i="7"/>
  <c r="K126" i="7" s="1"/>
  <c r="L127" i="7"/>
  <c r="K127" i="7" s="1"/>
  <c r="L128" i="7"/>
  <c r="K128" i="7" s="1"/>
  <c r="L129" i="7"/>
  <c r="K129" i="7" s="1"/>
  <c r="L130" i="7"/>
  <c r="K130" i="7" s="1"/>
  <c r="L131" i="7"/>
  <c r="K131" i="7" s="1"/>
  <c r="L132" i="7"/>
  <c r="K132" i="7" s="1"/>
  <c r="L133" i="7"/>
  <c r="K133" i="7" s="1"/>
  <c r="L134" i="7"/>
  <c r="K134" i="7" s="1"/>
  <c r="L135" i="7"/>
  <c r="K135" i="7" s="1"/>
  <c r="L136" i="7"/>
  <c r="K136" i="7" s="1"/>
  <c r="L137" i="7"/>
  <c r="K137" i="7" s="1"/>
  <c r="L138" i="7"/>
  <c r="K138" i="7" s="1"/>
  <c r="L139" i="7"/>
  <c r="K139" i="7" s="1"/>
  <c r="L140" i="7"/>
  <c r="K140" i="7" s="1"/>
  <c r="L141" i="7"/>
  <c r="K141" i="7" s="1"/>
  <c r="L142" i="7"/>
  <c r="K142" i="7" s="1"/>
  <c r="L143" i="7"/>
  <c r="K143" i="7" s="1"/>
  <c r="L144" i="7"/>
  <c r="K144" i="7" s="1"/>
  <c r="L145" i="7"/>
  <c r="K145" i="7" s="1"/>
  <c r="L146" i="7"/>
  <c r="K146" i="7" s="1"/>
  <c r="L147" i="7"/>
  <c r="K147" i="7" s="1"/>
  <c r="L148" i="7"/>
  <c r="K148" i="7" s="1"/>
  <c r="L149" i="7"/>
  <c r="K149" i="7" s="1"/>
  <c r="L150" i="7"/>
  <c r="K150" i="7" s="1"/>
  <c r="L151" i="7"/>
  <c r="K151" i="7" s="1"/>
  <c r="L152" i="7"/>
  <c r="K152" i="7" s="1"/>
  <c r="L153" i="7"/>
  <c r="K153" i="7" s="1"/>
  <c r="L154" i="7"/>
  <c r="K154" i="7" s="1"/>
  <c r="L155" i="7"/>
  <c r="K155" i="7" s="1"/>
  <c r="L156" i="7"/>
  <c r="K156" i="7" s="1"/>
  <c r="L157" i="7"/>
  <c r="K157" i="7" s="1"/>
  <c r="L158" i="7"/>
  <c r="K158" i="7" s="1"/>
  <c r="L159" i="7"/>
  <c r="K159" i="7" s="1"/>
  <c r="L160" i="7"/>
  <c r="K160" i="7" s="1"/>
  <c r="L161" i="7"/>
  <c r="K161" i="7" s="1"/>
  <c r="L162" i="7"/>
  <c r="K162" i="7" s="1"/>
  <c r="L163" i="7"/>
  <c r="K163" i="7" s="1"/>
  <c r="L164" i="7"/>
  <c r="K164" i="7" s="1"/>
  <c r="L165" i="7"/>
  <c r="K165" i="7" s="1"/>
  <c r="L166" i="7"/>
  <c r="K166" i="7" s="1"/>
  <c r="L171" i="7"/>
  <c r="K171" i="7" s="1"/>
  <c r="L172" i="7"/>
  <c r="K172" i="7" s="1"/>
  <c r="L173" i="7"/>
  <c r="K173" i="7" s="1"/>
  <c r="L174" i="7"/>
  <c r="K174" i="7" s="1"/>
  <c r="L175" i="7"/>
  <c r="K175" i="7" s="1"/>
  <c r="L176" i="7"/>
  <c r="K176" i="7" s="1"/>
  <c r="L177" i="7"/>
  <c r="K177" i="7" s="1"/>
  <c r="L178" i="7"/>
  <c r="K178" i="7" s="1"/>
  <c r="L179" i="7"/>
  <c r="K179" i="7" s="1"/>
  <c r="L180" i="7"/>
  <c r="K180" i="7" s="1"/>
  <c r="L181" i="7"/>
  <c r="K181" i="7" s="1"/>
  <c r="L182" i="7"/>
  <c r="K182" i="7" s="1"/>
  <c r="L183" i="7"/>
  <c r="K183" i="7" s="1"/>
  <c r="L184" i="7"/>
  <c r="K184" i="7" s="1"/>
  <c r="L185" i="7"/>
  <c r="K185" i="7" s="1"/>
  <c r="L186" i="7"/>
  <c r="K186" i="7" s="1"/>
  <c r="L187" i="7"/>
  <c r="K187" i="7" s="1"/>
  <c r="L188" i="7"/>
  <c r="K188" i="7" s="1"/>
  <c r="L189" i="7"/>
  <c r="K189" i="7" s="1"/>
  <c r="L190" i="7"/>
  <c r="K190" i="7" s="1"/>
  <c r="L191" i="7"/>
  <c r="K191" i="7" s="1"/>
  <c r="L192" i="7"/>
  <c r="K192" i="7" s="1"/>
  <c r="L193" i="7"/>
  <c r="K193" i="7" s="1"/>
  <c r="L194" i="7"/>
  <c r="K194" i="7" s="1"/>
  <c r="L195" i="7"/>
  <c r="K195" i="7" s="1"/>
  <c r="L196" i="7"/>
  <c r="K196" i="7" s="1"/>
  <c r="L197" i="7"/>
  <c r="K197" i="7" s="1"/>
  <c r="L198" i="7"/>
  <c r="K198" i="7" s="1"/>
  <c r="L199" i="7"/>
  <c r="K199" i="7" s="1"/>
  <c r="L200" i="7"/>
  <c r="K200" i="7" s="1"/>
  <c r="L201" i="7"/>
  <c r="K201" i="7" s="1"/>
  <c r="L202" i="7"/>
  <c r="K202" i="7" s="1"/>
  <c r="L203" i="7"/>
  <c r="K203" i="7" s="1"/>
  <c r="L204" i="7"/>
  <c r="K204" i="7" s="1"/>
  <c r="L205" i="7"/>
  <c r="K205" i="7" s="1"/>
  <c r="L206" i="7"/>
  <c r="K206" i="7" s="1"/>
  <c r="L207" i="7"/>
  <c r="K207" i="7" s="1"/>
  <c r="L208" i="7"/>
  <c r="K208" i="7" s="1"/>
  <c r="L209" i="7"/>
  <c r="K209" i="7" s="1"/>
  <c r="L3" i="7"/>
  <c r="T9" i="5"/>
  <c r="K3" i="7" l="1"/>
  <c r="E186" i="7"/>
  <c r="W198" i="7"/>
  <c r="W199" i="7"/>
  <c r="W200" i="7"/>
  <c r="W201" i="7"/>
  <c r="W202" i="7"/>
  <c r="V202" i="7" s="1"/>
  <c r="W203" i="7"/>
  <c r="W204" i="7"/>
  <c r="W205" i="7"/>
  <c r="V205" i="7" s="1"/>
  <c r="W206" i="7"/>
  <c r="W207" i="7"/>
  <c r="V207" i="7" s="1"/>
  <c r="W208" i="7"/>
  <c r="V208" i="7" s="1"/>
  <c r="W209" i="7"/>
  <c r="V209" i="7" s="1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T8" i="5"/>
  <c r="T209" i="7" l="1"/>
  <c r="V203" i="7"/>
  <c r="V206" i="7"/>
  <c r="V201" i="7"/>
  <c r="T203" i="7"/>
  <c r="T207" i="7"/>
  <c r="T201" i="7"/>
  <c r="V200" i="7"/>
  <c r="V198" i="7"/>
  <c r="T204" i="7"/>
  <c r="V204" i="7"/>
  <c r="T208" i="7"/>
  <c r="T206" i="7"/>
  <c r="T202" i="7"/>
  <c r="T199" i="7"/>
  <c r="V199" i="7"/>
  <c r="T198" i="7"/>
  <c r="T200" i="7"/>
  <c r="T205" i="7"/>
  <c r="W195" i="7"/>
  <c r="W196" i="7"/>
  <c r="W197" i="7"/>
  <c r="H195" i="7"/>
  <c r="H196" i="7"/>
  <c r="E194" i="7"/>
  <c r="E195" i="7"/>
  <c r="E196" i="7"/>
  <c r="E19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7" i="7"/>
  <c r="E188" i="7"/>
  <c r="E189" i="7"/>
  <c r="E190" i="7"/>
  <c r="E191" i="7"/>
  <c r="E192" i="7"/>
  <c r="E193" i="7"/>
  <c r="E3" i="7"/>
  <c r="T6" i="5"/>
  <c r="V195" i="7" l="1"/>
  <c r="T196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V191" i="7" s="1"/>
  <c r="W192" i="7"/>
  <c r="V192" i="7" s="1"/>
  <c r="W193" i="7"/>
  <c r="V193" i="7" s="1"/>
  <c r="W194" i="7"/>
  <c r="V194" i="7" s="1"/>
  <c r="Y4" i="7"/>
  <c r="Y6" i="7"/>
  <c r="V190" i="7" l="1"/>
  <c r="V188" i="7"/>
  <c r="V186" i="7"/>
  <c r="V184" i="7"/>
  <c r="V182" i="7"/>
  <c r="V180" i="7"/>
  <c r="V178" i="7"/>
  <c r="V176" i="7"/>
  <c r="V174" i="7"/>
  <c r="V172" i="7"/>
  <c r="V166" i="7"/>
  <c r="V164" i="7"/>
  <c r="V162" i="7"/>
  <c r="V160" i="7"/>
  <c r="V158" i="7"/>
  <c r="V156" i="7"/>
  <c r="V154" i="7"/>
  <c r="V152" i="7"/>
  <c r="V150" i="7"/>
  <c r="V148" i="7"/>
  <c r="V146" i="7"/>
  <c r="V144" i="7"/>
  <c r="V142" i="7"/>
  <c r="V140" i="7"/>
  <c r="V138" i="7"/>
  <c r="V136" i="7"/>
  <c r="V134" i="7"/>
  <c r="V132" i="7"/>
  <c r="V130" i="7"/>
  <c r="V128" i="7"/>
  <c r="V126" i="7"/>
  <c r="V124" i="7"/>
  <c r="V122" i="7"/>
  <c r="V120" i="7"/>
  <c r="V118" i="7"/>
  <c r="V116" i="7"/>
  <c r="V114" i="7"/>
  <c r="V112" i="7"/>
  <c r="V110" i="7"/>
  <c r="V108" i="7"/>
  <c r="V106" i="7"/>
  <c r="V104" i="7"/>
  <c r="V102" i="7"/>
  <c r="V100" i="7"/>
  <c r="V98" i="7"/>
  <c r="V96" i="7"/>
  <c r="V94" i="7"/>
  <c r="V92" i="7"/>
  <c r="V90" i="7"/>
  <c r="V88" i="7"/>
  <c r="V86" i="7"/>
  <c r="V84" i="7"/>
  <c r="V82" i="7"/>
  <c r="V80" i="7"/>
  <c r="V78" i="7"/>
  <c r="V76" i="7"/>
  <c r="V74" i="7"/>
  <c r="V72" i="7"/>
  <c r="V70" i="7"/>
  <c r="V68" i="7"/>
  <c r="V66" i="7"/>
  <c r="V64" i="7"/>
  <c r="V62" i="7"/>
  <c r="V60" i="7"/>
  <c r="V58" i="7"/>
  <c r="V56" i="7"/>
  <c r="V54" i="7"/>
  <c r="V52" i="7"/>
  <c r="V50" i="7"/>
  <c r="V48" i="7"/>
  <c r="V46" i="7"/>
  <c r="V44" i="7"/>
  <c r="V42" i="7"/>
  <c r="V40" i="7"/>
  <c r="V38" i="7"/>
  <c r="V36" i="7"/>
  <c r="V34" i="7"/>
  <c r="V32" i="7"/>
  <c r="V30" i="7"/>
  <c r="V28" i="7"/>
  <c r="V26" i="7"/>
  <c r="V24" i="7"/>
  <c r="V22" i="7"/>
  <c r="V20" i="7"/>
  <c r="V18" i="7"/>
  <c r="V16" i="7"/>
  <c r="V14" i="7"/>
  <c r="V12" i="7"/>
  <c r="V10" i="7"/>
  <c r="V8" i="7"/>
  <c r="V6" i="7"/>
  <c r="V4" i="7"/>
  <c r="V189" i="7"/>
  <c r="V187" i="7"/>
  <c r="V185" i="7"/>
  <c r="V183" i="7"/>
  <c r="V181" i="7"/>
  <c r="V179" i="7"/>
  <c r="V177" i="7"/>
  <c r="V175" i="7"/>
  <c r="V173" i="7"/>
  <c r="V171" i="7"/>
  <c r="V165" i="7"/>
  <c r="V163" i="7"/>
  <c r="V161" i="7"/>
  <c r="V159" i="7"/>
  <c r="V157" i="7"/>
  <c r="V155" i="7"/>
  <c r="V153" i="7"/>
  <c r="V151" i="7"/>
  <c r="V149" i="7"/>
  <c r="V147" i="7"/>
  <c r="V145" i="7"/>
  <c r="V143" i="7"/>
  <c r="V141" i="7"/>
  <c r="V139" i="7"/>
  <c r="V137" i="7"/>
  <c r="V135" i="7"/>
  <c r="V133" i="7"/>
  <c r="V131" i="7"/>
  <c r="V129" i="7"/>
  <c r="V127" i="7"/>
  <c r="V125" i="7"/>
  <c r="V123" i="7"/>
  <c r="V121" i="7"/>
  <c r="V119" i="7"/>
  <c r="V117" i="7"/>
  <c r="V115" i="7"/>
  <c r="V113" i="7"/>
  <c r="V111" i="7"/>
  <c r="V109" i="7"/>
  <c r="V107" i="7"/>
  <c r="V105" i="7"/>
  <c r="V103" i="7"/>
  <c r="V101" i="7"/>
  <c r="V99" i="7"/>
  <c r="V97" i="7"/>
  <c r="V95" i="7"/>
  <c r="V93" i="7"/>
  <c r="V91" i="7"/>
  <c r="V89" i="7"/>
  <c r="V87" i="7"/>
  <c r="V85" i="7"/>
  <c r="V83" i="7"/>
  <c r="V81" i="7"/>
  <c r="V79" i="7"/>
  <c r="V77" i="7"/>
  <c r="V75" i="7"/>
  <c r="V73" i="7"/>
  <c r="V71" i="7"/>
  <c r="V69" i="7"/>
  <c r="V67" i="7"/>
  <c r="V65" i="7"/>
  <c r="V63" i="7"/>
  <c r="V61" i="7"/>
  <c r="V59" i="7"/>
  <c r="V57" i="7"/>
  <c r="V55" i="7"/>
  <c r="V53" i="7"/>
  <c r="V51" i="7"/>
  <c r="V49" i="7"/>
  <c r="V47" i="7"/>
  <c r="V45" i="7"/>
  <c r="V43" i="7"/>
  <c r="V41" i="7"/>
  <c r="V39" i="7"/>
  <c r="V37" i="7"/>
  <c r="V35" i="7"/>
  <c r="V33" i="7"/>
  <c r="V31" i="7"/>
  <c r="V29" i="7"/>
  <c r="V27" i="7"/>
  <c r="V25" i="7"/>
  <c r="V23" i="7"/>
  <c r="V21" i="7"/>
  <c r="V19" i="7"/>
  <c r="V17" i="7"/>
  <c r="V15" i="7"/>
  <c r="V13" i="7"/>
  <c r="V11" i="7"/>
  <c r="V9" i="7"/>
  <c r="V7" i="7"/>
  <c r="V5" i="7"/>
  <c r="T197" i="7"/>
  <c r="V197" i="7"/>
  <c r="T195" i="7"/>
  <c r="V196" i="7"/>
  <c r="T107" i="7"/>
  <c r="T103" i="7"/>
  <c r="T99" i="7"/>
  <c r="T91" i="7"/>
  <c r="T87" i="7"/>
  <c r="T83" i="7"/>
  <c r="T75" i="7"/>
  <c r="T71" i="7"/>
  <c r="T67" i="7"/>
  <c r="T59" i="7"/>
  <c r="T55" i="7"/>
  <c r="T51" i="7"/>
  <c r="T43" i="7"/>
  <c r="T39" i="7"/>
  <c r="T35" i="7"/>
  <c r="T27" i="7"/>
  <c r="T19" i="7"/>
  <c r="T11" i="7"/>
  <c r="T193" i="7"/>
  <c r="T189" i="7"/>
  <c r="T145" i="7"/>
  <c r="T141" i="7"/>
  <c r="T137" i="7"/>
  <c r="T95" i="7"/>
  <c r="T79" i="7"/>
  <c r="T63" i="7"/>
  <c r="T47" i="7"/>
  <c r="T31" i="7"/>
  <c r="T23" i="7"/>
  <c r="T15" i="7"/>
  <c r="T7" i="7"/>
  <c r="T132" i="7"/>
  <c r="T128" i="7"/>
  <c r="T124" i="7"/>
  <c r="T120" i="7"/>
  <c r="T116" i="7"/>
  <c r="T112" i="7"/>
  <c r="T108" i="7"/>
  <c r="T104" i="7"/>
  <c r="T100" i="7"/>
  <c r="T96" i="7"/>
  <c r="T92" i="7"/>
  <c r="T88" i="7"/>
  <c r="T84" i="7"/>
  <c r="T80" i="7"/>
  <c r="T76" i="7"/>
  <c r="T72" i="7"/>
  <c r="T68" i="7"/>
  <c r="T64" i="7"/>
  <c r="T60" i="7"/>
  <c r="T56" i="7"/>
  <c r="T52" i="7"/>
  <c r="T48" i="7"/>
  <c r="T44" i="7"/>
  <c r="T40" i="7"/>
  <c r="T36" i="7"/>
  <c r="T32" i="7"/>
  <c r="T28" i="7"/>
  <c r="T24" i="7"/>
  <c r="T20" i="7"/>
  <c r="T16" i="7"/>
  <c r="T12" i="7"/>
  <c r="T8" i="7"/>
  <c r="T4" i="7"/>
  <c r="T194" i="7"/>
  <c r="T190" i="7"/>
  <c r="T186" i="7"/>
  <c r="T182" i="7"/>
  <c r="T110" i="7"/>
  <c r="T106" i="7"/>
  <c r="T102" i="7"/>
  <c r="T98" i="7"/>
  <c r="T94" i="7"/>
  <c r="T90" i="7"/>
  <c r="T86" i="7"/>
  <c r="T82" i="7"/>
  <c r="T78" i="7"/>
  <c r="T74" i="7"/>
  <c r="T70" i="7"/>
  <c r="T66" i="7"/>
  <c r="T62" i="7"/>
  <c r="T58" i="7"/>
  <c r="T54" i="7"/>
  <c r="T50" i="7"/>
  <c r="T46" i="7"/>
  <c r="T42" i="7"/>
  <c r="T38" i="7"/>
  <c r="T34" i="7"/>
  <c r="T30" i="7"/>
  <c r="T26" i="7"/>
  <c r="T22" i="7"/>
  <c r="T18" i="7"/>
  <c r="T14" i="7"/>
  <c r="T10" i="7"/>
  <c r="T6" i="7"/>
  <c r="T109" i="7"/>
  <c r="T105" i="7"/>
  <c r="T101" i="7"/>
  <c r="T97" i="7"/>
  <c r="T93" i="7"/>
  <c r="T89" i="7"/>
  <c r="T85" i="7"/>
  <c r="T81" i="7"/>
  <c r="T77" i="7"/>
  <c r="T73" i="7"/>
  <c r="T69" i="7"/>
  <c r="T65" i="7"/>
  <c r="T61" i="7"/>
  <c r="T57" i="7"/>
  <c r="T53" i="7"/>
  <c r="T49" i="7"/>
  <c r="T45" i="7"/>
  <c r="T41" i="7"/>
  <c r="T37" i="7"/>
  <c r="T33" i="7"/>
  <c r="T29" i="7"/>
  <c r="T25" i="7"/>
  <c r="T21" i="7"/>
  <c r="T17" i="7"/>
  <c r="T13" i="7"/>
  <c r="T9" i="7"/>
  <c r="T5" i="7"/>
  <c r="T149" i="7"/>
  <c r="T131" i="7"/>
  <c r="T123" i="7"/>
  <c r="T119" i="7"/>
  <c r="T115" i="7"/>
  <c r="T127" i="7"/>
  <c r="T178" i="7"/>
  <c r="T174" i="7"/>
  <c r="T166" i="7"/>
  <c r="T162" i="7"/>
  <c r="T158" i="7"/>
  <c r="T154" i="7"/>
  <c r="T150" i="7"/>
  <c r="T146" i="7"/>
  <c r="T142" i="7"/>
  <c r="T138" i="7"/>
  <c r="T134" i="7"/>
  <c r="T130" i="7"/>
  <c r="T126" i="7"/>
  <c r="T122" i="7"/>
  <c r="T111" i="7"/>
  <c r="T114" i="7"/>
  <c r="T118" i="7"/>
  <c r="T133" i="7"/>
  <c r="T129" i="7"/>
  <c r="T125" i="7"/>
  <c r="T121" i="7"/>
  <c r="T117" i="7"/>
  <c r="T113" i="7"/>
  <c r="T185" i="7"/>
  <c r="T181" i="7"/>
  <c r="T177" i="7"/>
  <c r="T173" i="7"/>
  <c r="T165" i="7"/>
  <c r="T157" i="7"/>
  <c r="T192" i="7"/>
  <c r="T176" i="7"/>
  <c r="T164" i="7"/>
  <c r="T156" i="7"/>
  <c r="T144" i="7"/>
  <c r="T161" i="7"/>
  <c r="T153" i="7"/>
  <c r="T188" i="7"/>
  <c r="T184" i="7"/>
  <c r="T180" i="7"/>
  <c r="T172" i="7"/>
  <c r="T160" i="7"/>
  <c r="T152" i="7"/>
  <c r="T148" i="7"/>
  <c r="T140" i="7"/>
  <c r="T136" i="7"/>
  <c r="T191" i="7"/>
  <c r="T187" i="7"/>
  <c r="T183" i="7"/>
  <c r="T179" i="7"/>
  <c r="T175" i="7"/>
  <c r="T171" i="7"/>
  <c r="T163" i="7"/>
  <c r="T159" i="7"/>
  <c r="T155" i="7"/>
  <c r="T151" i="7"/>
  <c r="T147" i="7"/>
  <c r="T143" i="7"/>
  <c r="T139" i="7"/>
  <c r="T135" i="7"/>
  <c r="Y3" i="7"/>
  <c r="H3" i="7"/>
  <c r="W3" i="7"/>
  <c r="T19" i="5"/>
  <c r="T20" i="5"/>
  <c r="T7" i="5"/>
  <c r="V3" i="7" l="1"/>
  <c r="T3" i="7"/>
  <c r="T17" i="5"/>
  <c r="AA3" i="7" l="1"/>
  <c r="T21" i="5"/>
  <c r="T22" i="5" l="1"/>
  <c r="D4" i="7"/>
  <c r="AA4" i="7" s="1"/>
  <c r="D5" i="7" l="1"/>
  <c r="AA5" i="7" s="1"/>
  <c r="D6" i="7" l="1"/>
  <c r="AA6" i="7" s="1"/>
  <c r="D7" i="7" l="1"/>
  <c r="AA7" i="7" s="1"/>
  <c r="D8" i="7" l="1"/>
  <c r="AA8" i="7" s="1"/>
  <c r="D9" i="7" l="1"/>
  <c r="AA9" i="7" s="1"/>
  <c r="D10" i="7" l="1"/>
  <c r="AA10" i="7" s="1"/>
  <c r="D11" i="7" l="1"/>
  <c r="AA11" i="7" s="1"/>
  <c r="D12" i="7" l="1"/>
  <c r="AA12" i="7" s="1"/>
  <c r="D13" i="7" l="1"/>
  <c r="AA13" i="7" s="1"/>
  <c r="D14" i="7" l="1"/>
  <c r="AA14" i="7" s="1"/>
  <c r="D15" i="7" l="1"/>
  <c r="AA15" i="7" s="1"/>
  <c r="D16" i="7" l="1"/>
  <c r="AA16" i="7" s="1"/>
  <c r="D17" i="7" l="1"/>
  <c r="AA17" i="7" s="1"/>
  <c r="D18" i="7" l="1"/>
  <c r="AA18" i="7" s="1"/>
  <c r="D19" i="7" l="1"/>
  <c r="AA19" i="7" s="1"/>
  <c r="D20" i="7" l="1"/>
  <c r="AA20" i="7" s="1"/>
  <c r="D21" i="7" l="1"/>
  <c r="AA21" i="7" s="1"/>
  <c r="D22" i="7" l="1"/>
  <c r="AA22" i="7" s="1"/>
  <c r="D23" i="7" l="1"/>
  <c r="AA23" i="7" l="1"/>
  <c r="D24" i="7" l="1"/>
  <c r="BD14" i="5"/>
  <c r="DM15" i="5"/>
  <c r="EQ14" i="5"/>
  <c r="AN15" i="5"/>
  <c r="DK15" i="5"/>
  <c r="DX14" i="5"/>
  <c r="GX14" i="5"/>
  <c r="FJ15" i="5"/>
  <c r="GR14" i="5"/>
  <c r="EN14" i="5"/>
  <c r="CE14" i="5"/>
  <c r="DD15" i="5"/>
  <c r="DL15" i="5"/>
  <c r="HL14" i="5"/>
  <c r="BR15" i="5"/>
  <c r="HP15" i="5"/>
  <c r="AH14" i="5"/>
  <c r="GX15" i="5"/>
  <c r="HM14" i="5"/>
  <c r="FG15" i="5"/>
  <c r="CK14" i="5"/>
  <c r="EM15" i="5"/>
  <c r="AD15" i="5"/>
  <c r="FW15" i="5"/>
  <c r="DH14" i="5"/>
  <c r="FI14" i="5"/>
  <c r="CV14" i="5"/>
  <c r="EA15" i="5"/>
  <c r="CI14" i="5"/>
  <c r="DV15" i="5"/>
  <c r="GE14" i="5"/>
  <c r="AO15" i="5"/>
  <c r="DE14" i="5"/>
  <c r="BO15" i="5"/>
  <c r="FR14" i="5"/>
  <c r="EU14" i="5"/>
  <c r="FX15" i="5"/>
  <c r="DY15" i="5"/>
  <c r="AA14" i="5"/>
  <c r="EO14" i="5"/>
  <c r="EB15" i="5"/>
  <c r="AY14" i="5"/>
  <c r="FA15" i="5"/>
  <c r="BE14" i="5"/>
  <c r="AI14" i="5"/>
  <c r="BW15" i="5"/>
  <c r="GM15" i="5"/>
  <c r="GD14" i="5"/>
  <c r="ET15" i="5"/>
  <c r="GA14" i="5"/>
  <c r="EY14" i="5"/>
  <c r="EY15" i="5"/>
  <c r="AH15" i="5"/>
  <c r="GB14" i="5"/>
  <c r="AA15" i="5"/>
  <c r="Y15" i="5"/>
  <c r="GY14" i="5"/>
  <c r="GE15" i="5"/>
  <c r="FN14" i="5"/>
  <c r="BB14" i="5"/>
  <c r="BH15" i="5"/>
  <c r="EK14" i="5"/>
  <c r="BH14" i="5"/>
  <c r="HH15" i="5"/>
  <c r="BF15" i="5"/>
  <c r="GG15" i="5"/>
  <c r="FA14" i="5"/>
  <c r="DF14" i="5"/>
  <c r="GO14" i="5"/>
  <c r="CX14" i="5"/>
  <c r="BL15" i="5"/>
  <c r="AJ15" i="5"/>
  <c r="BI14" i="5"/>
  <c r="GC14" i="5"/>
  <c r="AZ15" i="5"/>
  <c r="AN14" i="5"/>
  <c r="AO14" i="5"/>
  <c r="FQ15" i="5"/>
  <c r="GQ15" i="5"/>
  <c r="DC15" i="5"/>
  <c r="EV15" i="5"/>
  <c r="DE15" i="5"/>
  <c r="CU15" i="5"/>
  <c r="ES14" i="5"/>
  <c r="AC14" i="5"/>
  <c r="FK14" i="5"/>
  <c r="ED15" i="5"/>
  <c r="CO15" i="5"/>
  <c r="CH15" i="5"/>
  <c r="GI15" i="5"/>
  <c r="DH15" i="5"/>
  <c r="AM14" i="5"/>
  <c r="BK14" i="5"/>
  <c r="CB14" i="5"/>
  <c r="AW14" i="5"/>
  <c r="X14" i="5"/>
  <c r="GH15" i="5"/>
  <c r="CC14" i="5"/>
  <c r="HL15" i="5"/>
  <c r="FV15" i="5"/>
  <c r="CI15" i="5"/>
  <c r="AU15" i="5"/>
  <c r="FC14" i="5"/>
  <c r="DV14" i="5"/>
  <c r="FL15" i="5"/>
  <c r="BJ15" i="5"/>
  <c r="CX15" i="5"/>
  <c r="DL14" i="5"/>
  <c r="GT15" i="5"/>
  <c r="EH14" i="5"/>
  <c r="FQ14" i="5"/>
  <c r="CY14" i="5"/>
  <c r="EJ14" i="5"/>
  <c r="FS14" i="5"/>
  <c r="AX14" i="5"/>
  <c r="ED14" i="5"/>
  <c r="BS14" i="5"/>
  <c r="DI14" i="5"/>
  <c r="DG14" i="5"/>
  <c r="CA14" i="5"/>
  <c r="DZ14" i="5"/>
  <c r="AW15" i="5"/>
  <c r="HG15" i="5"/>
  <c r="AP14" i="5"/>
  <c r="FF14" i="5"/>
  <c r="AT14" i="5"/>
  <c r="FS15" i="5"/>
  <c r="AF15" i="5"/>
  <c r="DN15" i="5"/>
  <c r="DR14" i="5"/>
  <c r="DU14" i="5"/>
  <c r="DS14" i="5"/>
  <c r="DZ15" i="5"/>
  <c r="EV14" i="5"/>
  <c r="BU14" i="5"/>
  <c r="GF14" i="5"/>
  <c r="HN14" i="5"/>
  <c r="AK14" i="5"/>
  <c r="BM14" i="5"/>
  <c r="BV14" i="5"/>
  <c r="BZ15" i="5"/>
  <c r="V14" i="5"/>
  <c r="CD15" i="5"/>
  <c r="GH14" i="5"/>
  <c r="CQ15" i="5"/>
  <c r="HE14" i="5"/>
  <c r="FZ15" i="5"/>
  <c r="HC14" i="5"/>
  <c r="FT14" i="5"/>
  <c r="EH15" i="5"/>
  <c r="AB15" i="5"/>
  <c r="BQ14" i="5"/>
  <c r="EA14" i="5"/>
  <c r="CO14" i="5"/>
  <c r="BE15" i="5"/>
  <c r="EC14" i="5"/>
  <c r="CM14" i="5"/>
  <c r="BF14" i="5"/>
  <c r="CW15" i="5"/>
  <c r="HB15" i="5"/>
  <c r="CE15" i="5"/>
  <c r="DG15" i="5"/>
  <c r="FI15" i="5"/>
  <c r="AP15" i="5"/>
  <c r="BZ14" i="5"/>
  <c r="FY14" i="5"/>
  <c r="HR14" i="5"/>
  <c r="GF15" i="5"/>
  <c r="BU15" i="5"/>
  <c r="CS15" i="5"/>
  <c r="HD15" i="5"/>
  <c r="BJ14" i="5"/>
  <c r="AZ14" i="5"/>
  <c r="EP15" i="5"/>
  <c r="AV15" i="5"/>
  <c r="HD14" i="5"/>
  <c r="BQ15" i="5"/>
  <c r="BX14" i="5"/>
  <c r="DQ15" i="5"/>
  <c r="EZ15" i="5"/>
  <c r="AX15" i="5"/>
  <c r="GM14" i="5"/>
  <c r="DP14" i="5"/>
  <c r="AG14" i="5"/>
  <c r="AD14" i="5"/>
  <c r="AQ15" i="5"/>
  <c r="EN15" i="5"/>
  <c r="EG14" i="5"/>
  <c r="ET14" i="5"/>
  <c r="AE15" i="5"/>
  <c r="FL14" i="5"/>
  <c r="GP14" i="5"/>
  <c r="DJ15" i="5"/>
  <c r="FZ14" i="5"/>
  <c r="EF14" i="5"/>
  <c r="HG14" i="5"/>
  <c r="BD15" i="5"/>
  <c r="AT15" i="5"/>
  <c r="HC15" i="5"/>
  <c r="AK15" i="5"/>
  <c r="CA15" i="5"/>
  <c r="BY14" i="5"/>
  <c r="DT15" i="5"/>
  <c r="DI15" i="5"/>
  <c r="BC15" i="5"/>
  <c r="HJ14" i="5"/>
  <c r="BK15" i="5"/>
  <c r="GQ14" i="5"/>
  <c r="FD14" i="5"/>
  <c r="CG15" i="5"/>
  <c r="EM14" i="5"/>
  <c r="GT14" i="5"/>
  <c r="EB14" i="5"/>
  <c r="FO14" i="5"/>
  <c r="AL14" i="5"/>
  <c r="HR15" i="5"/>
  <c r="CP15" i="5"/>
  <c r="Z15" i="5"/>
  <c r="FE14" i="5"/>
  <c r="DA15" i="5"/>
  <c r="EE14" i="5"/>
  <c r="GD15" i="5"/>
  <c r="CF14" i="5"/>
  <c r="GS15" i="5"/>
  <c r="DA14" i="5"/>
  <c r="EI15" i="5"/>
  <c r="DO15" i="5"/>
  <c r="HQ14" i="5"/>
  <c r="CT14" i="5"/>
  <c r="CV15" i="5"/>
  <c r="FV14" i="5"/>
  <c r="FK15" i="5"/>
  <c r="DK14" i="5"/>
  <c r="DF15" i="5"/>
  <c r="EJ15" i="5"/>
  <c r="CR15" i="5"/>
  <c r="BG14" i="5"/>
  <c r="BL14" i="5"/>
  <c r="CJ15" i="5"/>
  <c r="EU15" i="5"/>
  <c r="EP14" i="5"/>
  <c r="FH15" i="5"/>
  <c r="FO15" i="5"/>
  <c r="HF15" i="5"/>
  <c r="CU14" i="5"/>
  <c r="DP15" i="5"/>
  <c r="BC14" i="5"/>
  <c r="EW14" i="5"/>
  <c r="FG14" i="5"/>
  <c r="EQ15" i="5"/>
  <c r="DY14" i="5"/>
  <c r="BS15" i="5"/>
  <c r="BT15" i="5"/>
  <c r="HF14" i="5"/>
  <c r="BX15" i="5"/>
  <c r="EF15" i="5"/>
  <c r="GN14" i="5"/>
  <c r="CK15" i="5"/>
  <c r="CT15" i="5"/>
  <c r="BM15" i="5"/>
  <c r="DM14" i="5"/>
  <c r="AF14" i="5"/>
  <c r="FM15" i="5"/>
  <c r="AI15" i="5"/>
  <c r="AC15" i="5"/>
  <c r="GY15" i="5"/>
  <c r="FR15" i="5"/>
  <c r="EL14" i="5"/>
  <c r="CF15" i="5"/>
  <c r="BV15" i="5"/>
  <c r="CC15" i="5"/>
  <c r="BN14" i="5"/>
  <c r="BT14" i="5"/>
  <c r="GL15" i="5"/>
  <c r="HO14" i="5"/>
  <c r="ER15" i="5"/>
  <c r="EO15" i="5"/>
  <c r="EX15" i="5"/>
  <c r="CL15" i="5"/>
  <c r="HH14" i="5"/>
  <c r="CN15" i="5"/>
  <c r="BY15" i="5"/>
  <c r="EX14" i="5"/>
  <c r="Y14" i="5"/>
  <c r="FH14" i="5"/>
  <c r="CB15" i="5"/>
  <c r="ES15" i="5"/>
  <c r="HO15" i="5"/>
  <c r="CS14" i="5"/>
  <c r="FC15" i="5"/>
  <c r="EK15" i="5"/>
  <c r="AS14" i="5"/>
  <c r="FX14" i="5"/>
  <c r="BB15" i="5"/>
  <c r="DU15" i="5"/>
  <c r="DJ14" i="5"/>
  <c r="GU15" i="5"/>
  <c r="GG14" i="5"/>
  <c r="V15" i="5"/>
  <c r="AV14" i="5"/>
  <c r="U15" i="5"/>
  <c r="HK14" i="5"/>
  <c r="X15" i="5"/>
  <c r="AY15" i="5"/>
  <c r="GK15" i="5"/>
  <c r="CQ14" i="5"/>
  <c r="AB14" i="5"/>
  <c r="EC15" i="5"/>
  <c r="GP15" i="5"/>
  <c r="GK14" i="5"/>
  <c r="CW14" i="5"/>
  <c r="DS15" i="5"/>
  <c r="HE15" i="5"/>
  <c r="CJ14" i="5"/>
  <c r="CN14" i="5"/>
  <c r="FU15" i="5"/>
  <c r="GN15" i="5"/>
  <c r="FF15" i="5"/>
  <c r="W15" i="5"/>
  <c r="GA15" i="5"/>
  <c r="EZ14" i="5"/>
  <c r="DX15" i="5"/>
  <c r="W14" i="5"/>
  <c r="BA15" i="5"/>
  <c r="BN15" i="5"/>
  <c r="GJ14" i="5"/>
  <c r="DT14" i="5"/>
  <c r="FT15" i="5"/>
  <c r="GW15" i="5"/>
  <c r="GS14" i="5"/>
  <c r="Z14" i="5"/>
  <c r="GJ15" i="5"/>
  <c r="CD14" i="5"/>
  <c r="HJ15" i="5"/>
  <c r="FN15" i="5"/>
  <c r="BG15" i="5"/>
  <c r="GO15" i="5"/>
  <c r="HA14" i="5"/>
  <c r="AQ14" i="5"/>
  <c r="DD14" i="5"/>
  <c r="HM15" i="5"/>
  <c r="DW14" i="5"/>
  <c r="HQ15" i="5"/>
  <c r="HI14" i="5"/>
  <c r="GR15" i="5"/>
  <c r="HN15" i="5"/>
  <c r="AE14" i="5"/>
  <c r="HB14" i="5"/>
  <c r="HA15" i="5"/>
  <c r="EE15" i="5"/>
  <c r="CH14" i="5"/>
  <c r="BP15" i="5"/>
  <c r="DQ14" i="5"/>
  <c r="CR14" i="5"/>
  <c r="AR14" i="5"/>
  <c r="DN14" i="5"/>
  <c r="AR15" i="5"/>
  <c r="HK15" i="5"/>
  <c r="DC14" i="5"/>
  <c r="FU14" i="5"/>
  <c r="DB14" i="5"/>
  <c r="GZ15" i="5"/>
  <c r="DW15" i="5"/>
  <c r="FW14" i="5"/>
  <c r="EI14" i="5"/>
  <c r="FJ14" i="5"/>
  <c r="AL15" i="5"/>
  <c r="CG14" i="5"/>
  <c r="BW14" i="5"/>
  <c r="AM15" i="5"/>
  <c r="GV15" i="5"/>
  <c r="CY15" i="5"/>
  <c r="GC15" i="5"/>
  <c r="FM14" i="5"/>
  <c r="FD15" i="5"/>
  <c r="GI14" i="5"/>
  <c r="AJ14" i="5"/>
  <c r="GZ14" i="5"/>
  <c r="BR14" i="5"/>
  <c r="FB15" i="5"/>
  <c r="AG15" i="5"/>
  <c r="GW14" i="5"/>
  <c r="FE15" i="5"/>
  <c r="CP14" i="5"/>
  <c r="EG15" i="5"/>
  <c r="AS15" i="5"/>
  <c r="EW15" i="5"/>
  <c r="FP15" i="5"/>
  <c r="GL14" i="5"/>
  <c r="ER14" i="5"/>
  <c r="U14" i="5"/>
  <c r="CZ15" i="5"/>
  <c r="HP14" i="5"/>
  <c r="EL15" i="5"/>
  <c r="FB14" i="5"/>
  <c r="BO14" i="5"/>
  <c r="BA14" i="5"/>
  <c r="HI15" i="5"/>
  <c r="GB15" i="5"/>
  <c r="FY15" i="5"/>
  <c r="BI15" i="5"/>
  <c r="CM15" i="5"/>
  <c r="AU14" i="5"/>
  <c r="CZ14" i="5"/>
  <c r="DO14" i="5"/>
  <c r="DB15" i="5"/>
  <c r="GV14" i="5"/>
  <c r="CL14" i="5"/>
  <c r="DR15" i="5"/>
  <c r="GU14" i="5"/>
  <c r="FP14" i="5"/>
  <c r="BP14" i="5"/>
  <c r="AA24" i="7" l="1"/>
  <c r="J14" i="5"/>
  <c r="I15" i="5"/>
  <c r="G14" i="5"/>
  <c r="C14" i="5"/>
  <c r="E14" i="5"/>
  <c r="M14" i="5"/>
  <c r="H15" i="5"/>
  <c r="L14" i="5"/>
  <c r="D15" i="5"/>
  <c r="K15" i="5"/>
  <c r="F14" i="5"/>
  <c r="O14" i="5"/>
  <c r="N14" i="5"/>
  <c r="J15" i="5"/>
  <c r="M15" i="5"/>
  <c r="R15" i="5"/>
  <c r="E15" i="5"/>
  <c r="R14" i="5"/>
  <c r="O15" i="5"/>
  <c r="S15" i="5"/>
  <c r="G15" i="5"/>
  <c r="Q14" i="5"/>
  <c r="D14" i="5"/>
  <c r="P14" i="5"/>
  <c r="K14" i="5"/>
  <c r="F15" i="5"/>
  <c r="H14" i="5"/>
  <c r="C15" i="5"/>
  <c r="P15" i="5"/>
  <c r="S14" i="5"/>
  <c r="L15" i="5"/>
  <c r="I14" i="5"/>
  <c r="N15" i="5"/>
  <c r="Q15" i="5"/>
  <c r="D25" i="7" l="1"/>
  <c r="AA25" i="7" l="1"/>
  <c r="D26" i="7" l="1"/>
  <c r="AA26" i="7" l="1"/>
  <c r="D27" i="7" l="1"/>
  <c r="AA27" i="7" l="1"/>
  <c r="D28" i="7" l="1"/>
  <c r="AA28" i="7" l="1"/>
  <c r="D29" i="7" l="1"/>
  <c r="AA29" i="7" l="1"/>
  <c r="D30" i="7" l="1"/>
  <c r="AA30" i="7" l="1"/>
  <c r="D31" i="7" l="1"/>
  <c r="U10" i="5"/>
  <c r="FR10" i="5"/>
  <c r="GK10" i="5"/>
  <c r="EK12" i="5"/>
  <c r="AT10" i="5"/>
  <c r="GB18" i="5"/>
  <c r="BS11" i="5"/>
  <c r="HL11" i="5"/>
  <c r="GG11" i="5"/>
  <c r="DY12" i="5"/>
  <c r="BL18" i="5"/>
  <c r="DR18" i="5"/>
  <c r="FH10" i="5"/>
  <c r="HO10" i="5"/>
  <c r="CM18" i="5"/>
  <c r="HN13" i="5"/>
  <c r="CC9" i="5"/>
  <c r="V9" i="5"/>
  <c r="FE11" i="5"/>
  <c r="FO18" i="5"/>
  <c r="FA18" i="5"/>
  <c r="AG11" i="5"/>
  <c r="FP9" i="5"/>
  <c r="HI17" i="5"/>
  <c r="DX18" i="5"/>
  <c r="BZ10" i="5"/>
  <c r="DN11" i="5"/>
  <c r="BG12" i="5"/>
  <c r="AO11" i="5"/>
  <c r="DS9" i="5"/>
  <c r="ED12" i="5"/>
  <c r="CW12" i="5"/>
  <c r="FJ10" i="5"/>
  <c r="AG10" i="5"/>
  <c r="BH12" i="5"/>
  <c r="HJ7" i="5"/>
  <c r="FY9" i="5"/>
  <c r="CI18" i="5"/>
  <c r="GW12" i="5"/>
  <c r="CP12" i="5"/>
  <c r="AO12" i="5"/>
  <c r="AL9" i="5"/>
  <c r="DW18" i="5"/>
  <c r="BK9" i="5"/>
  <c r="EQ9" i="5"/>
  <c r="DX11" i="5"/>
  <c r="GA10" i="5"/>
  <c r="CU12" i="5"/>
  <c r="HQ8" i="5"/>
  <c r="BI12" i="5"/>
  <c r="FD18" i="5"/>
  <c r="CJ11" i="5"/>
  <c r="DL18" i="5"/>
  <c r="DQ9" i="5"/>
  <c r="Z11" i="5"/>
  <c r="HE11" i="5"/>
  <c r="GF12" i="5"/>
  <c r="HN11" i="5"/>
  <c r="FE9" i="5"/>
  <c r="GT18" i="5"/>
  <c r="HI9" i="5"/>
  <c r="BM10" i="5"/>
  <c r="FH9" i="5"/>
  <c r="DJ18" i="5"/>
  <c r="HB18" i="5"/>
  <c r="CG18" i="5"/>
  <c r="CD18" i="5"/>
  <c r="GS11" i="5"/>
  <c r="HJ12" i="5"/>
  <c r="FG11" i="5"/>
  <c r="DZ12" i="5"/>
  <c r="CF9" i="5"/>
  <c r="GV10" i="5"/>
  <c r="GI10" i="5"/>
  <c r="DU11" i="5"/>
  <c r="DQ11" i="5"/>
  <c r="CA10" i="5"/>
  <c r="DR10" i="5"/>
  <c r="CN18" i="5"/>
  <c r="CW11" i="5"/>
  <c r="FJ18" i="5"/>
  <c r="CR9" i="5"/>
  <c r="AU18" i="5"/>
  <c r="DP10" i="5"/>
  <c r="BU12" i="5"/>
  <c r="HK13" i="5"/>
  <c r="CG12" i="5"/>
  <c r="EF18" i="5"/>
  <c r="DH11" i="5"/>
  <c r="FY10" i="5"/>
  <c r="FC10" i="5"/>
  <c r="HP17" i="5"/>
  <c r="HA10" i="5"/>
  <c r="CI9" i="5"/>
  <c r="HH8" i="5"/>
  <c r="GX11" i="5"/>
  <c r="CI11" i="5"/>
  <c r="EK10" i="5"/>
  <c r="CC10" i="5"/>
  <c r="AL18" i="5"/>
  <c r="GT12" i="5"/>
  <c r="W10" i="5"/>
  <c r="EZ12" i="5"/>
  <c r="BU10" i="5"/>
  <c r="GY12" i="5"/>
  <c r="CH9" i="5"/>
  <c r="GL11" i="5"/>
  <c r="CL18" i="5"/>
  <c r="BG9" i="5"/>
  <c r="HQ17" i="5"/>
  <c r="DT12" i="5"/>
  <c r="DN18" i="5"/>
  <c r="FN9" i="5"/>
  <c r="DT9" i="5"/>
  <c r="GC11" i="5"/>
  <c r="HD12" i="5"/>
  <c r="FR18" i="5"/>
  <c r="EQ12" i="5"/>
  <c r="AR11" i="5"/>
  <c r="HR8" i="5"/>
  <c r="BA12" i="5"/>
  <c r="CE11" i="5"/>
  <c r="HH16" i="5"/>
  <c r="GJ9" i="5"/>
  <c r="FU9" i="5"/>
  <c r="V11" i="5"/>
  <c r="HO11" i="5"/>
  <c r="BI11" i="5"/>
  <c r="AM9" i="5"/>
  <c r="HG18" i="5"/>
  <c r="HJ13" i="5"/>
  <c r="EY18" i="5"/>
  <c r="HR11" i="5"/>
  <c r="DF11" i="5"/>
  <c r="EB11" i="5"/>
  <c r="GU9" i="5"/>
  <c r="AD18" i="5"/>
  <c r="ET12" i="5"/>
  <c r="FW11" i="5"/>
  <c r="AP12" i="5"/>
  <c r="ED10" i="5"/>
  <c r="HK9" i="5"/>
  <c r="BA9" i="5"/>
  <c r="FM18" i="5"/>
  <c r="AM10" i="5"/>
  <c r="DT10" i="5"/>
  <c r="ER11" i="5"/>
  <c r="HK11" i="5"/>
  <c r="DE18" i="5"/>
  <c r="HI18" i="5"/>
  <c r="BU18" i="5"/>
  <c r="CO11" i="5"/>
  <c r="BY11" i="5"/>
  <c r="GP18" i="5"/>
  <c r="HH12" i="5"/>
  <c r="HI8" i="5"/>
  <c r="FZ10" i="5"/>
  <c r="HK6" i="5"/>
  <c r="BG11" i="5"/>
  <c r="CV10" i="5"/>
  <c r="AD9" i="5"/>
  <c r="FF9" i="5"/>
  <c r="EB18" i="5"/>
  <c r="AK9" i="5"/>
  <c r="GF10" i="5"/>
  <c r="HP10" i="5"/>
  <c r="FF12" i="5"/>
  <c r="DZ9" i="5"/>
  <c r="AU11" i="5"/>
  <c r="AT9" i="5"/>
  <c r="FW10" i="5"/>
  <c r="EY11" i="5"/>
  <c r="HR9" i="5"/>
  <c r="HL16" i="5"/>
  <c r="GZ11" i="5"/>
  <c r="AF12" i="5"/>
  <c r="FZ12" i="5"/>
  <c r="AB10" i="5"/>
  <c r="DO9" i="5"/>
  <c r="BZ11" i="5"/>
  <c r="FX12" i="5"/>
  <c r="BP18" i="5"/>
  <c r="FQ10" i="5"/>
  <c r="DK12" i="5"/>
  <c r="GE9" i="5"/>
  <c r="GG18" i="5"/>
  <c r="EP18" i="5"/>
  <c r="Y11" i="5"/>
  <c r="DM9" i="5"/>
  <c r="EP12" i="5"/>
  <c r="EM18" i="5"/>
  <c r="AH10" i="5"/>
  <c r="ET18" i="5"/>
  <c r="FV12" i="5"/>
  <c r="AU10" i="5"/>
  <c r="CH12" i="5"/>
  <c r="HI7" i="5"/>
  <c r="AN10" i="5"/>
  <c r="BW18" i="5"/>
  <c r="HG12" i="5"/>
  <c r="HE9" i="5"/>
  <c r="CF18" i="5"/>
  <c r="DA18" i="5"/>
  <c r="HH6" i="5"/>
  <c r="DW11" i="5"/>
  <c r="DD18" i="5"/>
  <c r="BW9" i="5"/>
  <c r="BS18" i="5"/>
  <c r="AC18" i="5"/>
  <c r="GB11" i="5"/>
  <c r="CK10" i="5"/>
  <c r="EW10" i="5"/>
  <c r="DA12" i="5"/>
  <c r="HI20" i="5"/>
  <c r="BN18" i="5"/>
  <c r="DK10" i="5"/>
  <c r="FI10" i="5"/>
  <c r="CN10" i="5"/>
  <c r="FS18" i="5"/>
  <c r="BD9" i="5"/>
  <c r="W18" i="5"/>
  <c r="DL12" i="5"/>
  <c r="EC11" i="5"/>
  <c r="EE9" i="5"/>
  <c r="FB9" i="5"/>
  <c r="BQ18" i="5"/>
  <c r="Z12" i="5"/>
  <c r="FU12" i="5"/>
  <c r="BV9" i="5"/>
  <c r="DJ11" i="5"/>
  <c r="AV11" i="5"/>
  <c r="BZ12" i="5"/>
  <c r="DB12" i="5"/>
  <c r="AY10" i="5"/>
  <c r="HN9" i="5"/>
  <c r="FC18" i="5"/>
  <c r="AC10" i="5"/>
  <c r="GJ11" i="5"/>
  <c r="HL8" i="5"/>
  <c r="EF9" i="5"/>
  <c r="GX12" i="5"/>
  <c r="AZ10" i="5"/>
  <c r="FP18" i="5"/>
  <c r="CO18" i="5"/>
  <c r="DK9" i="5"/>
  <c r="DE12" i="5"/>
  <c r="AB9" i="5"/>
  <c r="EP9" i="5"/>
  <c r="FH12" i="5"/>
  <c r="CF11" i="5"/>
  <c r="AV12" i="5"/>
  <c r="GM9" i="5"/>
  <c r="GN10" i="5"/>
  <c r="HN17" i="5"/>
  <c r="FL12" i="5"/>
  <c r="AM18" i="5"/>
  <c r="HL13" i="5"/>
  <c r="AA18" i="5"/>
  <c r="ES18" i="5"/>
  <c r="FQ9" i="5"/>
  <c r="AR10" i="5"/>
  <c r="AG12" i="5"/>
  <c r="AY18" i="5"/>
  <c r="GQ18" i="5"/>
  <c r="X10" i="5"/>
  <c r="HO19" i="5"/>
  <c r="GG9" i="5"/>
  <c r="DO10" i="5"/>
  <c r="EG18" i="5"/>
  <c r="CM9" i="5"/>
  <c r="HN12" i="5"/>
  <c r="EK11" i="5"/>
  <c r="BP9" i="5"/>
  <c r="EI12" i="5"/>
  <c r="FC11" i="5"/>
  <c r="GK9" i="5"/>
  <c r="CB12" i="5"/>
  <c r="FU18" i="5"/>
  <c r="DI10" i="5"/>
  <c r="CR18" i="5"/>
  <c r="EL9" i="5"/>
  <c r="HF10" i="5"/>
  <c r="HC11" i="5"/>
  <c r="EJ10" i="5"/>
  <c r="BB18" i="5"/>
  <c r="CE12" i="5"/>
  <c r="BX11" i="5"/>
  <c r="EI11" i="5"/>
  <c r="HF11" i="5"/>
  <c r="GE10" i="5"/>
  <c r="GS10" i="5"/>
  <c r="AA12" i="5"/>
  <c r="GX18" i="5"/>
  <c r="GK12" i="5"/>
  <c r="DR12" i="5"/>
  <c r="GN12" i="5"/>
  <c r="EP10" i="5"/>
  <c r="AI18" i="5"/>
  <c r="AS10" i="5"/>
  <c r="CR11" i="5"/>
  <c r="HM20" i="5"/>
  <c r="HL7" i="5"/>
  <c r="BD18" i="5"/>
  <c r="CQ18" i="5"/>
  <c r="CG11" i="5"/>
  <c r="GU10" i="5"/>
  <c r="CF12" i="5"/>
  <c r="ER9" i="5"/>
  <c r="AC12" i="5"/>
  <c r="GC9" i="5"/>
  <c r="HQ12" i="5"/>
  <c r="FA11" i="5"/>
  <c r="HN16" i="5"/>
  <c r="CT9" i="5"/>
  <c r="EM12" i="5"/>
  <c r="EB9" i="5"/>
  <c r="EI10" i="5"/>
  <c r="EG11" i="5"/>
  <c r="BF9" i="5"/>
  <c r="HP8" i="5"/>
  <c r="EX10" i="5"/>
  <c r="FA9" i="5"/>
  <c r="CE9" i="5"/>
  <c r="CH10" i="5"/>
  <c r="EW18" i="5"/>
  <c r="DN10" i="5"/>
  <c r="EU9" i="5"/>
  <c r="BN10" i="5"/>
  <c r="HJ20" i="5"/>
  <c r="HO17" i="5"/>
  <c r="DG18" i="5"/>
  <c r="DR11" i="5"/>
  <c r="GM11" i="5"/>
  <c r="CP11" i="5"/>
  <c r="BJ11" i="5"/>
  <c r="FT9" i="5"/>
  <c r="AR18" i="5"/>
  <c r="FG10" i="5"/>
  <c r="BR18" i="5"/>
  <c r="HC12" i="5"/>
  <c r="CL10" i="5"/>
  <c r="EQ18" i="5"/>
  <c r="CS12" i="5"/>
  <c r="DE11" i="5"/>
  <c r="EN18" i="5"/>
  <c r="HQ6" i="5"/>
  <c r="HO13" i="5"/>
  <c r="GO18" i="5"/>
  <c r="BG18" i="5"/>
  <c r="AQ12" i="5"/>
  <c r="CB10" i="5"/>
  <c r="HM17" i="5"/>
  <c r="HP19" i="5"/>
  <c r="GD9" i="5"/>
  <c r="CV12" i="5"/>
  <c r="BV11" i="5"/>
  <c r="GI12" i="5"/>
  <c r="AB11" i="5"/>
  <c r="CB9" i="5"/>
  <c r="HO20" i="5"/>
  <c r="HB12" i="5"/>
  <c r="EL11" i="5"/>
  <c r="GY11" i="5"/>
  <c r="EW12" i="5"/>
  <c r="HH7" i="5"/>
  <c r="BH9" i="5"/>
  <c r="HG8" i="5"/>
  <c r="BR10" i="5"/>
  <c r="EM10" i="5"/>
  <c r="CO10" i="5"/>
  <c r="EB12" i="5"/>
  <c r="HJ18" i="5"/>
  <c r="GU18" i="5"/>
  <c r="GK11" i="5"/>
  <c r="FK18" i="5"/>
  <c r="AW9" i="5"/>
  <c r="GH10" i="5"/>
  <c r="Y18" i="5"/>
  <c r="EZ18" i="5"/>
  <c r="HG16" i="5"/>
  <c r="CT10" i="5"/>
  <c r="HF12" i="5"/>
  <c r="W12" i="5"/>
  <c r="DB9" i="5"/>
  <c r="HN18" i="5"/>
  <c r="HR13" i="5"/>
  <c r="FE10" i="5"/>
  <c r="AA11" i="5"/>
  <c r="AQ9" i="5"/>
  <c r="FN10" i="5"/>
  <c r="BF10" i="5"/>
  <c r="HJ16" i="5"/>
  <c r="AU9" i="5"/>
  <c r="GE12" i="5"/>
  <c r="DD12" i="5"/>
  <c r="FP10" i="5"/>
  <c r="FM11" i="5"/>
  <c r="ER18" i="5"/>
  <c r="HJ17" i="5"/>
  <c r="HA11" i="5"/>
  <c r="GA9" i="5"/>
  <c r="EL10" i="5"/>
  <c r="HO7" i="5"/>
  <c r="FP12" i="5"/>
  <c r="DU12" i="5"/>
  <c r="DX10" i="5"/>
  <c r="BN12" i="5"/>
  <c r="HB9" i="5"/>
  <c r="X11" i="5"/>
  <c r="FB12" i="5"/>
  <c r="DG11" i="5"/>
  <c r="DB11" i="5"/>
  <c r="CL11" i="5"/>
  <c r="EO10" i="5"/>
  <c r="BX9" i="5"/>
  <c r="FG9" i="5"/>
  <c r="CE10" i="5"/>
  <c r="DW12" i="5"/>
  <c r="HR17" i="5"/>
  <c r="BE12" i="5"/>
  <c r="BR9" i="5"/>
  <c r="FE18" i="5"/>
  <c r="GV9" i="5"/>
  <c r="GE11" i="5"/>
  <c r="GK18" i="5"/>
  <c r="AK11" i="5"/>
  <c r="GB12" i="5"/>
  <c r="CX11" i="5"/>
  <c r="FQ18" i="5"/>
  <c r="CY11" i="5"/>
  <c r="HC18" i="5"/>
  <c r="CY12" i="5"/>
  <c r="BJ9" i="5"/>
  <c r="AM11" i="5"/>
  <c r="BI9" i="5"/>
  <c r="AW10" i="5"/>
  <c r="HP18" i="5"/>
  <c r="EF10" i="5"/>
  <c r="GO12" i="5"/>
  <c r="AT18" i="5"/>
  <c r="HL18" i="5"/>
  <c r="CR10" i="5"/>
  <c r="AH11" i="5"/>
  <c r="DN12" i="5"/>
  <c r="AX18" i="5"/>
  <c r="AK18" i="5"/>
  <c r="HC9" i="5"/>
  <c r="DG10" i="5"/>
  <c r="FD10" i="5"/>
  <c r="BI10" i="5"/>
  <c r="DF18" i="5"/>
  <c r="FG12" i="5"/>
  <c r="CU11" i="5"/>
  <c r="GD12" i="5"/>
  <c r="HM9" i="5"/>
  <c r="GQ11" i="5"/>
  <c r="Z18" i="5"/>
  <c r="FK10" i="5"/>
  <c r="BF12" i="5"/>
  <c r="AO10" i="5"/>
  <c r="BK10" i="5"/>
  <c r="AB12" i="5"/>
  <c r="BW12" i="5"/>
  <c r="EA18" i="5"/>
  <c r="GI9" i="5"/>
  <c r="HQ13" i="5"/>
  <c r="ER12" i="5"/>
  <c r="HP11" i="5"/>
  <c r="AT12" i="5"/>
  <c r="HD18" i="5"/>
  <c r="BD10" i="5"/>
  <c r="DN9" i="5"/>
  <c r="AS12" i="5"/>
  <c r="AJ12" i="5"/>
  <c r="EV12" i="5"/>
  <c r="DJ9" i="5"/>
  <c r="FL11" i="5"/>
  <c r="EV11" i="5"/>
  <c r="DU10" i="5"/>
  <c r="HK10" i="5"/>
  <c r="DG12" i="5"/>
  <c r="FD12" i="5"/>
  <c r="CS18" i="5"/>
  <c r="BF18" i="5"/>
  <c r="DO18" i="5"/>
  <c r="BJ10" i="5"/>
  <c r="HG17" i="5"/>
  <c r="BM18" i="5"/>
  <c r="EU12" i="5"/>
  <c r="GL10" i="5"/>
  <c r="BC12" i="5"/>
  <c r="AG18" i="5"/>
  <c r="HK16" i="5"/>
  <c r="V18" i="5"/>
  <c r="CS10" i="5"/>
  <c r="EH11" i="5"/>
  <c r="BN9" i="5"/>
  <c r="FG18" i="5"/>
  <c r="HN8" i="5"/>
  <c r="HD9" i="5"/>
  <c r="BV10" i="5"/>
  <c r="EX11" i="5"/>
  <c r="DQ10" i="5"/>
  <c r="EY12" i="5"/>
  <c r="FW9" i="5"/>
  <c r="AW12" i="5"/>
  <c r="BB9" i="5"/>
  <c r="HL10" i="5"/>
  <c r="DF10" i="5"/>
  <c r="ES11" i="5"/>
  <c r="HI12" i="5"/>
  <c r="DP18" i="5"/>
  <c r="GZ18" i="5"/>
  <c r="EH10" i="5"/>
  <c r="AU12" i="5"/>
  <c r="AD12" i="5"/>
  <c r="U11" i="5"/>
  <c r="BL10" i="5"/>
  <c r="FZ9" i="5"/>
  <c r="BQ12" i="5"/>
  <c r="CY18" i="5"/>
  <c r="CB18" i="5"/>
  <c r="BE11" i="5"/>
  <c r="CJ18" i="5"/>
  <c r="ES9" i="5"/>
  <c r="EH18" i="5"/>
  <c r="DE9" i="5"/>
  <c r="EC9" i="5"/>
  <c r="FX10" i="5"/>
  <c r="DY9" i="5"/>
  <c r="BL11" i="5"/>
  <c r="BY10" i="5"/>
  <c r="BT9" i="5"/>
  <c r="CK9" i="5"/>
  <c r="BO12" i="5"/>
  <c r="AX9" i="5"/>
  <c r="EM9" i="5"/>
  <c r="ET10" i="5"/>
  <c r="DH12" i="5"/>
  <c r="EQ10" i="5"/>
  <c r="HG6" i="5"/>
  <c r="AJ9" i="5"/>
  <c r="BA18" i="5"/>
  <c r="EN12" i="5"/>
  <c r="ER10" i="5"/>
  <c r="HQ19" i="5"/>
  <c r="EZ9" i="5"/>
  <c r="DP12" i="5"/>
  <c r="AI9" i="5"/>
  <c r="ET11" i="5"/>
  <c r="HJ9" i="5"/>
  <c r="AK10" i="5"/>
  <c r="AJ18" i="5"/>
  <c r="DT11" i="5"/>
  <c r="GC18" i="5"/>
  <c r="BW10" i="5"/>
  <c r="FX9" i="5"/>
  <c r="DQ12" i="5"/>
  <c r="DK11" i="5"/>
  <c r="AZ11" i="5"/>
  <c r="CI12" i="5"/>
  <c r="DV10" i="5"/>
  <c r="HD10" i="5"/>
  <c r="HQ7" i="5"/>
  <c r="HD11" i="5"/>
  <c r="X18" i="5"/>
  <c r="BQ11" i="5"/>
  <c r="GL9" i="5"/>
  <c r="BY9" i="5"/>
  <c r="AW18" i="5"/>
  <c r="HO6" i="5"/>
  <c r="FV9" i="5"/>
  <c r="AN12" i="5"/>
  <c r="AF9" i="5"/>
  <c r="DS18" i="5"/>
  <c r="GO9" i="5"/>
  <c r="BM11" i="5"/>
  <c r="GR10" i="5"/>
  <c r="AX10" i="5"/>
  <c r="DP11" i="5"/>
  <c r="FN18" i="5"/>
  <c r="HO16" i="5"/>
  <c r="CZ9" i="5"/>
  <c r="HK20" i="5"/>
  <c r="BM12" i="5"/>
  <c r="GM18" i="5"/>
  <c r="FS12" i="5"/>
  <c r="FZ11" i="5"/>
  <c r="GO11" i="5"/>
  <c r="GB10" i="5"/>
  <c r="DC12" i="5"/>
  <c r="DX12" i="5"/>
  <c r="CJ9" i="5"/>
  <c r="DG9" i="5"/>
  <c r="BP10" i="5"/>
  <c r="CX18" i="5"/>
  <c r="AJ10" i="5"/>
  <c r="GD18" i="5"/>
  <c r="DJ10" i="5"/>
  <c r="EO11" i="5"/>
  <c r="AY11" i="5"/>
  <c r="GN11" i="5"/>
  <c r="BX10" i="5"/>
  <c r="HR10" i="5"/>
  <c r="DY11" i="5"/>
  <c r="FW18" i="5"/>
  <c r="FQ12" i="5"/>
  <c r="AS9" i="5"/>
  <c r="HH11" i="5"/>
  <c r="GP9" i="5"/>
  <c r="HN19" i="5"/>
  <c r="EE12" i="5"/>
  <c r="GU12" i="5"/>
  <c r="FO11" i="5"/>
  <c r="HO8" i="5"/>
  <c r="GV12" i="5"/>
  <c r="CU9" i="5"/>
  <c r="BK11" i="5"/>
  <c r="FI9" i="5"/>
  <c r="AA10" i="5"/>
  <c r="EU11" i="5"/>
  <c r="DI11" i="5"/>
  <c r="GH11" i="5"/>
  <c r="EI18" i="5"/>
  <c r="GW9" i="5"/>
  <c r="HG11" i="5"/>
  <c r="HL6" i="5"/>
  <c r="DO12" i="5"/>
  <c r="AM12" i="5"/>
  <c r="BY18" i="5"/>
  <c r="CN11" i="5"/>
  <c r="GA11" i="5"/>
  <c r="AJ11" i="5"/>
  <c r="FQ11" i="5"/>
  <c r="AW11" i="5"/>
  <c r="AI11" i="5"/>
  <c r="DI18" i="5"/>
  <c r="HQ10" i="5"/>
  <c r="BY12" i="5"/>
  <c r="HM19" i="5"/>
  <c r="AH9" i="5"/>
  <c r="HH13" i="5"/>
  <c r="GH9" i="5"/>
  <c r="HJ8" i="5"/>
  <c r="EX12" i="5"/>
  <c r="AV18" i="5"/>
  <c r="EK18" i="5"/>
  <c r="BV12" i="5"/>
  <c r="ED18" i="5"/>
  <c r="HK17" i="5"/>
  <c r="AP9" i="5"/>
  <c r="AP11" i="5"/>
  <c r="FK11" i="5"/>
  <c r="AH18" i="5"/>
  <c r="FV18" i="5"/>
  <c r="HR20" i="5"/>
  <c r="FU10" i="5"/>
  <c r="GY9" i="5"/>
  <c r="HI19" i="5"/>
  <c r="W11" i="5"/>
  <c r="FP11" i="5"/>
  <c r="EP11" i="5"/>
  <c r="BZ9" i="5"/>
  <c r="GM12" i="5"/>
  <c r="BT11" i="5"/>
  <c r="DP9" i="5"/>
  <c r="GZ9" i="5"/>
  <c r="DU18" i="5"/>
  <c r="HK18" i="5"/>
  <c r="HM10" i="5"/>
  <c r="EX18" i="5"/>
  <c r="FC12" i="5"/>
  <c r="GT11" i="5"/>
  <c r="CN9" i="5"/>
  <c r="DX9" i="5"/>
  <c r="AT11" i="5"/>
  <c r="DC10" i="5"/>
  <c r="AR12" i="5"/>
  <c r="DS12" i="5"/>
  <c r="HP13" i="5"/>
  <c r="GT9" i="5"/>
  <c r="HL19" i="5"/>
  <c r="FS9" i="5"/>
  <c r="FR12" i="5"/>
  <c r="CM11" i="5"/>
  <c r="BI18" i="5"/>
  <c r="DZ18" i="5"/>
  <c r="HR7" i="5"/>
  <c r="FF18" i="5"/>
  <c r="BL12" i="5"/>
  <c r="HK19" i="5"/>
  <c r="GQ9" i="5"/>
  <c r="BC18" i="5"/>
  <c r="EA9" i="5"/>
  <c r="GQ12" i="5"/>
  <c r="DE10" i="5"/>
  <c r="ES12" i="5"/>
  <c r="AX12" i="5"/>
  <c r="CR12" i="5"/>
  <c r="EI9" i="5"/>
  <c r="GR11" i="5"/>
  <c r="CN12" i="5"/>
  <c r="FX11" i="5"/>
  <c r="GT10" i="5"/>
  <c r="BS12" i="5"/>
  <c r="AQ18" i="5"/>
  <c r="HK7" i="5"/>
  <c r="HH17" i="5"/>
  <c r="BR12" i="5"/>
  <c r="Y9" i="5"/>
  <c r="CD11" i="5"/>
  <c r="AP18" i="5"/>
  <c r="GS18" i="5"/>
  <c r="HQ9" i="5"/>
  <c r="DC11" i="5"/>
  <c r="ED9" i="5"/>
  <c r="CM12" i="5"/>
  <c r="FB10" i="5"/>
  <c r="GS12" i="5"/>
  <c r="BT12" i="5"/>
  <c r="HN20" i="5"/>
  <c r="FH18" i="5"/>
  <c r="DS11" i="5"/>
  <c r="BD12" i="5"/>
  <c r="CI10" i="5"/>
  <c r="EC18" i="5"/>
  <c r="HH10" i="5"/>
  <c r="GD11" i="5"/>
  <c r="HA18" i="5"/>
  <c r="DS10" i="5"/>
  <c r="BR11" i="5"/>
  <c r="HO18" i="5"/>
  <c r="DZ11" i="5"/>
  <c r="FJ12" i="5"/>
  <c r="FB18" i="5"/>
  <c r="AL10" i="5"/>
  <c r="HN10" i="5"/>
  <c r="HM11" i="5"/>
  <c r="FW12" i="5"/>
  <c r="HQ18" i="5"/>
  <c r="FV11" i="5"/>
  <c r="BA10" i="5"/>
  <c r="CQ11" i="5"/>
  <c r="EW9" i="5"/>
  <c r="DM10" i="5"/>
  <c r="GJ10" i="5"/>
  <c r="HH20" i="5"/>
  <c r="V10" i="5"/>
  <c r="CA9" i="5"/>
  <c r="FT12" i="5"/>
  <c r="GC12" i="5"/>
  <c r="DA9" i="5"/>
  <c r="EU18" i="5"/>
  <c r="HM12" i="5"/>
  <c r="CQ9" i="5"/>
  <c r="AY12" i="5"/>
  <c r="GP11" i="5"/>
  <c r="FR11" i="5"/>
  <c r="FI11" i="5"/>
  <c r="U12" i="5"/>
  <c r="BQ9" i="5"/>
  <c r="Z9" i="5"/>
  <c r="FE12" i="5"/>
  <c r="BW11" i="5"/>
  <c r="GH12" i="5"/>
  <c r="CQ10" i="5"/>
  <c r="BN11" i="5"/>
  <c r="CO12" i="5"/>
  <c r="CY9" i="5"/>
  <c r="DA11" i="5"/>
  <c r="FA10" i="5"/>
  <c r="EX9" i="5"/>
  <c r="DV11" i="5"/>
  <c r="HR16" i="5"/>
  <c r="HP7" i="5"/>
  <c r="HG10" i="5"/>
  <c r="ET9" i="5"/>
  <c r="GY18" i="5"/>
  <c r="GI11" i="5"/>
  <c r="AZ18" i="5"/>
  <c r="CH11" i="5"/>
  <c r="GG12" i="5"/>
  <c r="HP16" i="5"/>
  <c r="AZ9" i="5"/>
  <c r="BP12" i="5"/>
  <c r="EG9" i="5"/>
  <c r="AQ10" i="5"/>
  <c r="HP6" i="5"/>
  <c r="FJ11" i="5"/>
  <c r="HE18" i="5"/>
  <c r="GY10" i="5"/>
  <c r="DH9" i="5"/>
  <c r="AV9" i="5"/>
  <c r="AS18" i="5"/>
  <c r="HM18" i="5"/>
  <c r="CV18" i="5"/>
  <c r="DB10" i="5"/>
  <c r="FH11" i="5"/>
  <c r="GF11" i="5"/>
  <c r="EO18" i="5"/>
  <c r="GZ10" i="5"/>
  <c r="HK12" i="5"/>
  <c r="BQ10" i="5"/>
  <c r="BT18" i="5"/>
  <c r="GP10" i="5"/>
  <c r="HF18" i="5"/>
  <c r="HO9" i="5"/>
  <c r="CV11" i="5"/>
  <c r="EL18" i="5"/>
  <c r="FA12" i="5"/>
  <c r="HI6" i="5"/>
  <c r="AI10" i="5"/>
  <c r="CW10" i="5"/>
  <c r="GE18" i="5"/>
  <c r="CD10" i="5"/>
  <c r="AK12" i="5"/>
  <c r="FF10" i="5"/>
  <c r="AD11" i="5"/>
  <c r="FK9" i="5"/>
  <c r="FY12" i="5"/>
  <c r="DT18" i="5"/>
  <c r="EG10" i="5"/>
  <c r="DO11" i="5"/>
  <c r="AZ12" i="5"/>
  <c r="GJ18" i="5"/>
  <c r="BC10" i="5"/>
  <c r="EE11" i="5"/>
  <c r="FD11" i="5"/>
  <c r="HG13" i="5"/>
  <c r="HM6" i="5"/>
  <c r="BJ18" i="5"/>
  <c r="HL17" i="5"/>
  <c r="EF12" i="5"/>
  <c r="DH10" i="5"/>
  <c r="HI16" i="5"/>
  <c r="AX11" i="5"/>
  <c r="HJ6" i="5"/>
  <c r="GZ12" i="5"/>
  <c r="HQ16" i="5"/>
  <c r="GN18" i="5"/>
  <c r="Y10" i="5"/>
  <c r="BZ18" i="5"/>
  <c r="DD9" i="5"/>
  <c r="BB12" i="5"/>
  <c r="EK9" i="5"/>
  <c r="AI12" i="5"/>
  <c r="HI13" i="5"/>
  <c r="HP12" i="5"/>
  <c r="GD10" i="5"/>
  <c r="EJ12" i="5"/>
  <c r="HR18" i="5"/>
  <c r="DJ12" i="5"/>
  <c r="EY10" i="5"/>
  <c r="BV18" i="5"/>
  <c r="AD10" i="5"/>
  <c r="GW18" i="5"/>
  <c r="FJ9" i="5"/>
  <c r="BS9" i="5"/>
  <c r="GA18" i="5"/>
  <c r="DZ10" i="5"/>
  <c r="CL9" i="5"/>
  <c r="GF18" i="5"/>
  <c r="Z10" i="5"/>
  <c r="DY18" i="5"/>
  <c r="FL18" i="5"/>
  <c r="AE18" i="5"/>
  <c r="HL9" i="5"/>
  <c r="CC11" i="5"/>
  <c r="CX9" i="5"/>
  <c r="BP11" i="5"/>
  <c r="GR9" i="5"/>
  <c r="AE12" i="5"/>
  <c r="AV10" i="5"/>
  <c r="DU9" i="5"/>
  <c r="GB9" i="5"/>
  <c r="HO12" i="5"/>
  <c r="EZ11" i="5"/>
  <c r="HJ19" i="5"/>
  <c r="AF10" i="5"/>
  <c r="CP18" i="5"/>
  <c r="FN12" i="5"/>
  <c r="BK12" i="5"/>
  <c r="HM16" i="5"/>
  <c r="S16" i="5" s="1"/>
  <c r="DL11" i="5"/>
  <c r="HI11" i="5"/>
  <c r="EB10" i="5"/>
  <c r="CW18" i="5"/>
  <c r="EH9" i="5"/>
  <c r="CM10" i="5"/>
  <c r="HG19" i="5"/>
  <c r="GX10" i="5"/>
  <c r="HH19" i="5"/>
  <c r="FO12" i="5"/>
  <c r="GC10" i="5"/>
  <c r="CO9" i="5"/>
  <c r="EA10" i="5"/>
  <c r="AE11" i="5"/>
  <c r="AQ11" i="5"/>
  <c r="FU11" i="5"/>
  <c r="CK12" i="5"/>
  <c r="EW11" i="5"/>
  <c r="HK8" i="5"/>
  <c r="CC18" i="5"/>
  <c r="AE10" i="5"/>
  <c r="C10" i="5" s="1"/>
  <c r="GX9" i="5"/>
  <c r="CA18" i="5"/>
  <c r="DV12" i="5"/>
  <c r="K12" i="5" s="1"/>
  <c r="AH12" i="5"/>
  <c r="AF18" i="5"/>
  <c r="GW10" i="5"/>
  <c r="BO18" i="5"/>
  <c r="DW9" i="5"/>
  <c r="CT18" i="5"/>
  <c r="GS9" i="5"/>
  <c r="EN9" i="5"/>
  <c r="GH18" i="5"/>
  <c r="FB11" i="5"/>
  <c r="HL12" i="5"/>
  <c r="GQ10" i="5"/>
  <c r="FX18" i="5"/>
  <c r="DK18" i="5"/>
  <c r="GJ12" i="5"/>
  <c r="CG9" i="5"/>
  <c r="EC12" i="5"/>
  <c r="FT11" i="5"/>
  <c r="DY10" i="5"/>
  <c r="CA12" i="5"/>
  <c r="FC9" i="5"/>
  <c r="FF11" i="5"/>
  <c r="EN10" i="5"/>
  <c r="DB18" i="5"/>
  <c r="BH10" i="5"/>
  <c r="HJ10" i="5"/>
  <c r="DF12" i="5"/>
  <c r="CS9" i="5"/>
  <c r="HG7" i="5"/>
  <c r="CK11" i="5"/>
  <c r="H11" i="5" s="1"/>
  <c r="AF11" i="5"/>
  <c r="EL12" i="5"/>
  <c r="CZ10" i="5"/>
  <c r="GG10" i="5"/>
  <c r="P10" i="5" s="1"/>
  <c r="AP10" i="5"/>
  <c r="D10" i="5" s="1"/>
  <c r="GW11" i="5"/>
  <c r="CD9" i="5"/>
  <c r="BB10" i="5"/>
  <c r="HP20" i="5"/>
  <c r="V12" i="5"/>
  <c r="FV10" i="5"/>
  <c r="FT10" i="5"/>
  <c r="GA12" i="5"/>
  <c r="ED11" i="5"/>
  <c r="CU18" i="5"/>
  <c r="AG9" i="5"/>
  <c r="BM9" i="5"/>
  <c r="GP12" i="5"/>
  <c r="BH11" i="5"/>
  <c r="BE18" i="5"/>
  <c r="EO9" i="5"/>
  <c r="AN11" i="5"/>
  <c r="ES10" i="5"/>
  <c r="DD10" i="5"/>
  <c r="AY9" i="5"/>
  <c r="HR19" i="5"/>
  <c r="BK18" i="5"/>
  <c r="HI10" i="5"/>
  <c r="Q11" i="5"/>
  <c r="CD12" i="5"/>
  <c r="FM10" i="5"/>
  <c r="BE10" i="5"/>
  <c r="HR12" i="5"/>
  <c r="EH12" i="5"/>
  <c r="DL10" i="5"/>
  <c r="U9" i="5"/>
  <c r="CK18" i="5"/>
  <c r="CX10" i="5"/>
  <c r="FM12" i="5"/>
  <c r="BX12" i="5"/>
  <c r="CP10" i="5"/>
  <c r="FS11" i="5"/>
  <c r="HE10" i="5"/>
  <c r="HQ11" i="5"/>
  <c r="DQ18" i="5"/>
  <c r="BF11" i="5"/>
  <c r="AO18" i="5"/>
  <c r="FT18" i="5"/>
  <c r="FI18" i="5"/>
  <c r="GV18" i="5"/>
  <c r="DV9" i="5"/>
  <c r="DM11" i="5"/>
  <c r="FO9" i="5"/>
  <c r="CB11" i="5"/>
  <c r="BB11" i="5"/>
  <c r="FO10" i="5"/>
  <c r="AS11" i="5"/>
  <c r="EU10" i="5"/>
  <c r="Y12" i="5"/>
  <c r="AN18" i="5"/>
  <c r="HP9" i="5"/>
  <c r="DC9" i="5"/>
  <c r="EN11" i="5"/>
  <c r="FK12" i="5"/>
  <c r="CG10" i="5"/>
  <c r="HL20" i="5"/>
  <c r="BH18" i="5"/>
  <c r="F18" i="5" s="1"/>
  <c r="CF10" i="5"/>
  <c r="HR6" i="5"/>
  <c r="DI9" i="5"/>
  <c r="BS10" i="5"/>
  <c r="CV9" i="5"/>
  <c r="BU11" i="5"/>
  <c r="AO9" i="5"/>
  <c r="BU9" i="5"/>
  <c r="E12" i="5"/>
  <c r="FM9" i="5"/>
  <c r="CA11" i="5"/>
  <c r="G11" i="5" s="1"/>
  <c r="DL9" i="5"/>
  <c r="BA11" i="5"/>
  <c r="FI12" i="5"/>
  <c r="N12" i="5" s="1"/>
  <c r="EA12" i="5"/>
  <c r="EV9" i="5"/>
  <c r="AL11" i="5"/>
  <c r="GR18" i="5"/>
  <c r="GN9" i="5"/>
  <c r="BG10" i="5"/>
  <c r="EJ18" i="5"/>
  <c r="DD11" i="5"/>
  <c r="DV18" i="5"/>
  <c r="BJ12" i="5"/>
  <c r="HB11" i="5"/>
  <c r="AE9" i="5"/>
  <c r="GO10" i="5"/>
  <c r="EE18" i="5"/>
  <c r="L18" i="5" s="1"/>
  <c r="CZ12" i="5"/>
  <c r="AN9" i="5"/>
  <c r="EF11" i="5"/>
  <c r="HN7" i="5"/>
  <c r="CU10" i="5"/>
  <c r="DM12" i="5"/>
  <c r="X12" i="5"/>
  <c r="DA10" i="5"/>
  <c r="AA9" i="5"/>
  <c r="CW9" i="5"/>
  <c r="GF9" i="5"/>
  <c r="EZ10" i="5"/>
  <c r="BO10" i="5"/>
  <c r="F10" i="5" s="1"/>
  <c r="BX18" i="5"/>
  <c r="HM13" i="5"/>
  <c r="S13" i="5" s="1"/>
  <c r="EE10" i="5"/>
  <c r="GL18" i="5"/>
  <c r="AC9" i="5"/>
  <c r="CJ12" i="5"/>
  <c r="CY10" i="5"/>
  <c r="I10" i="5" s="1"/>
  <c r="HE12" i="5"/>
  <c r="HH18" i="5"/>
  <c r="S18" i="5" s="1"/>
  <c r="HG20" i="5"/>
  <c r="EO12" i="5"/>
  <c r="EJ9" i="5"/>
  <c r="BE9" i="5"/>
  <c r="FY11" i="5"/>
  <c r="EM11" i="5"/>
  <c r="GU11" i="5"/>
  <c r="DF9" i="5"/>
  <c r="BL9" i="5"/>
  <c r="HH9" i="5"/>
  <c r="GL12" i="5"/>
  <c r="HA12" i="5"/>
  <c r="CX12" i="5"/>
  <c r="FN11" i="5"/>
  <c r="CT12" i="5"/>
  <c r="X9" i="5"/>
  <c r="FL10" i="5"/>
  <c r="EV10" i="5"/>
  <c r="M10" i="5" s="1"/>
  <c r="BO9" i="5"/>
  <c r="F9" i="5" s="1"/>
  <c r="W9" i="5"/>
  <c r="BD11" i="5"/>
  <c r="AR9" i="5"/>
  <c r="GR12" i="5"/>
  <c r="DM18" i="5"/>
  <c r="EC10" i="5"/>
  <c r="EG12" i="5"/>
  <c r="R18" i="5"/>
  <c r="HC10" i="5"/>
  <c r="DW10" i="5"/>
  <c r="K10" i="5" s="1"/>
  <c r="HQ20" i="5"/>
  <c r="S20" i="5" s="1"/>
  <c r="FL9" i="5"/>
  <c r="BC11" i="5"/>
  <c r="EQ11" i="5"/>
  <c r="M11" i="5" s="1"/>
  <c r="DR9" i="5"/>
  <c r="K9" i="5" s="1"/>
  <c r="I9" i="5"/>
  <c r="HB10" i="5"/>
  <c r="AC11" i="5"/>
  <c r="U18" i="5"/>
  <c r="GV11" i="5"/>
  <c r="R11" i="5" s="1"/>
  <c r="HA9" i="5"/>
  <c r="CZ18" i="5"/>
  <c r="I18" i="5" s="1"/>
  <c r="BC9" i="5"/>
  <c r="HG9" i="5"/>
  <c r="HF9" i="5"/>
  <c r="R9" i="5" s="1"/>
  <c r="CE18" i="5"/>
  <c r="FY18" i="5"/>
  <c r="FD9" i="5"/>
  <c r="P9" i="5"/>
  <c r="EA11" i="5"/>
  <c r="CC12" i="5"/>
  <c r="G12" i="5" s="1"/>
  <c r="GI18" i="5"/>
  <c r="CP9" i="5"/>
  <c r="H9" i="5" s="1"/>
  <c r="CJ10" i="5"/>
  <c r="H10" i="5" s="1"/>
  <c r="HN6" i="5"/>
  <c r="AB18" i="5"/>
  <c r="FS10" i="5"/>
  <c r="O10" i="5" s="1"/>
  <c r="AL12" i="5"/>
  <c r="CQ12" i="5"/>
  <c r="I12" i="5" s="1"/>
  <c r="CS11" i="5"/>
  <c r="HJ11" i="5"/>
  <c r="CL12" i="5"/>
  <c r="EJ11" i="5"/>
  <c r="CH18" i="5"/>
  <c r="CT11" i="5"/>
  <c r="BO11" i="5"/>
  <c r="EY9" i="5"/>
  <c r="N9" i="5" s="1"/>
  <c r="DI12" i="5"/>
  <c r="N18" i="5"/>
  <c r="G18" i="5"/>
  <c r="DC18" i="5"/>
  <c r="DH18" i="5"/>
  <c r="FZ18" i="5"/>
  <c r="P18" i="5" s="1"/>
  <c r="Q9" i="5"/>
  <c r="HM8" i="5"/>
  <c r="BT10" i="5"/>
  <c r="HM7" i="5"/>
  <c r="CZ11" i="5"/>
  <c r="I11" i="5" s="1"/>
  <c r="GM10" i="5"/>
  <c r="Q10" i="5" s="1"/>
  <c r="EV18" i="5"/>
  <c r="FR9" i="5"/>
  <c r="O9" i="5" s="1"/>
  <c r="M12" i="5"/>
  <c r="P12" i="5"/>
  <c r="G10" i="5"/>
  <c r="H18" i="5"/>
  <c r="J9" i="5"/>
  <c r="E11" i="5"/>
  <c r="D9" i="5"/>
  <c r="P11" i="5"/>
  <c r="S19" i="5"/>
  <c r="J12" i="5"/>
  <c r="C18" i="5"/>
  <c r="S11" i="5"/>
  <c r="O12" i="5"/>
  <c r="J10" i="5"/>
  <c r="F12" i="5"/>
  <c r="R12" i="5"/>
  <c r="K11" i="5"/>
  <c r="D18" i="5"/>
  <c r="Q12" i="5"/>
  <c r="C9" i="5"/>
  <c r="J18" i="5"/>
  <c r="C11" i="5"/>
  <c r="O11" i="5"/>
  <c r="S17" i="5"/>
  <c r="D11" i="5"/>
  <c r="AA31" i="7" l="1"/>
  <c r="S7" i="5"/>
  <c r="S10" i="5"/>
  <c r="N11" i="5"/>
  <c r="D12" i="5"/>
  <c r="J11" i="5"/>
  <c r="Q18" i="5"/>
  <c r="E9" i="5"/>
  <c r="E10" i="5"/>
  <c r="O18" i="5"/>
  <c r="L12" i="5"/>
  <c r="M9" i="5"/>
  <c r="C12" i="5"/>
  <c r="S8" i="5"/>
  <c r="R10" i="5"/>
  <c r="L10" i="5"/>
  <c r="E18" i="5"/>
  <c r="F11" i="5"/>
  <c r="M18" i="5"/>
  <c r="H12" i="5"/>
  <c r="L11" i="5"/>
  <c r="S9" i="5"/>
  <c r="N10" i="5"/>
  <c r="K18" i="5"/>
  <c r="G9" i="5"/>
  <c r="L9" i="5"/>
  <c r="S12" i="5"/>
  <c r="S6" i="5"/>
  <c r="D32" i="7" l="1"/>
  <c r="AA32" i="7" l="1"/>
  <c r="D33" i="7" l="1"/>
  <c r="AA33" i="7" l="1"/>
  <c r="D34" i="7" l="1"/>
  <c r="AA34" i="7" l="1"/>
  <c r="D35" i="7" l="1"/>
  <c r="AA35" i="7" l="1"/>
  <c r="BV7" i="5"/>
  <c r="EQ17" i="5"/>
  <c r="AU17" i="5"/>
  <c r="EA7" i="5"/>
  <c r="FB7" i="5"/>
  <c r="FB19" i="5"/>
  <c r="X21" i="5"/>
  <c r="AX7" i="5"/>
  <c r="BG7" i="5"/>
  <c r="Z19" i="5"/>
  <c r="HB8" i="5"/>
  <c r="GX17" i="5"/>
  <c r="BK6" i="5"/>
  <c r="DM16" i="5"/>
  <c r="FW20" i="5"/>
  <c r="AP16" i="5"/>
  <c r="CA16" i="5"/>
  <c r="EZ8" i="5"/>
  <c r="CJ13" i="5"/>
  <c r="CZ19" i="5"/>
  <c r="AB6" i="5"/>
  <c r="EI16" i="5"/>
  <c r="GG20" i="5"/>
  <c r="DN17" i="5"/>
  <c r="DS17" i="5"/>
  <c r="AK19" i="5"/>
  <c r="Y7" i="5"/>
  <c r="BW19" i="5"/>
  <c r="EV8" i="5"/>
  <c r="DK20" i="5"/>
  <c r="GJ8" i="5"/>
  <c r="EQ20" i="5"/>
  <c r="GR6" i="5"/>
  <c r="EE7" i="5"/>
  <c r="EO19" i="5"/>
  <c r="GN20" i="5"/>
  <c r="DY13" i="5"/>
  <c r="AN13" i="5"/>
  <c r="FH17" i="5"/>
  <c r="AI21" i="5"/>
  <c r="DN13" i="5"/>
  <c r="AO21" i="5"/>
  <c r="FG20" i="5"/>
  <c r="EL8" i="5"/>
  <c r="FJ16" i="5"/>
  <c r="DD20" i="5"/>
  <c r="FR20" i="5"/>
  <c r="FB8" i="5"/>
  <c r="AA20" i="5"/>
  <c r="DX13" i="5"/>
  <c r="FJ17" i="5"/>
  <c r="FQ20" i="5"/>
  <c r="FD6" i="5"/>
  <c r="CO8" i="5"/>
  <c r="DL16" i="5"/>
  <c r="DY20" i="5"/>
  <c r="EF13" i="5"/>
  <c r="EJ8" i="5"/>
  <c r="GS16" i="5"/>
  <c r="CE6" i="5"/>
  <c r="FF13" i="5"/>
  <c r="EI7" i="5"/>
  <c r="BC16" i="5"/>
  <c r="EI17" i="5"/>
  <c r="EB20" i="5"/>
  <c r="EE16" i="5"/>
  <c r="DT17" i="5"/>
  <c r="CL6" i="5"/>
  <c r="CR16" i="5"/>
  <c r="BE6" i="5"/>
  <c r="CU20" i="5"/>
  <c r="EU16" i="5"/>
  <c r="GR17" i="5"/>
  <c r="FC16" i="5"/>
  <c r="GR7" i="5"/>
  <c r="GV13" i="5"/>
  <c r="BZ19" i="5"/>
  <c r="GD8" i="5"/>
  <c r="BO6" i="5"/>
  <c r="FC19" i="5"/>
  <c r="DP8" i="5"/>
  <c r="FL17" i="5"/>
  <c r="AS16" i="5"/>
  <c r="AI13" i="5"/>
  <c r="CT20" i="5"/>
  <c r="CG7" i="5"/>
  <c r="FI7" i="5"/>
  <c r="FO17" i="5"/>
  <c r="AW7" i="5"/>
  <c r="BC19" i="5"/>
  <c r="AC13" i="5"/>
  <c r="AO20" i="5"/>
  <c r="HE20" i="5"/>
  <c r="FI8" i="5"/>
  <c r="EG13" i="5"/>
  <c r="BJ7" i="5"/>
  <c r="AZ8" i="5"/>
  <c r="GD17" i="5"/>
  <c r="GV6" i="5"/>
  <c r="FE6" i="5"/>
  <c r="GA6" i="5"/>
  <c r="BP17" i="5"/>
  <c r="EJ19" i="5"/>
  <c r="BE16" i="5"/>
  <c r="CL13" i="5"/>
  <c r="CT6" i="5"/>
  <c r="GP8" i="5"/>
  <c r="GF20" i="5"/>
  <c r="AA17" i="5"/>
  <c r="BR20" i="5"/>
  <c r="ES16" i="5"/>
  <c r="CD17" i="5"/>
  <c r="EE17" i="5"/>
  <c r="DH13" i="5"/>
  <c r="DC19" i="5"/>
  <c r="CB7" i="5"/>
  <c r="U8" i="5"/>
  <c r="FJ13" i="5"/>
  <c r="FZ8" i="5"/>
  <c r="FW13" i="5"/>
  <c r="BV19" i="5"/>
  <c r="AP8" i="5"/>
  <c r="FG16" i="5"/>
  <c r="BU19" i="5"/>
  <c r="FU20" i="5"/>
  <c r="CW19" i="5"/>
  <c r="AZ17" i="5"/>
  <c r="DM7" i="5"/>
  <c r="DF8" i="5"/>
  <c r="FL16" i="5"/>
  <c r="CV20" i="5"/>
  <c r="CU6" i="5"/>
  <c r="AK16" i="5"/>
  <c r="AN21" i="5"/>
  <c r="AK5" i="5"/>
  <c r="AE21" i="5"/>
  <c r="FC13" i="5"/>
  <c r="BQ7" i="5"/>
  <c r="DU16" i="5"/>
  <c r="AZ20" i="5"/>
  <c r="AS8" i="5"/>
  <c r="AX20" i="5"/>
  <c r="EF6" i="5"/>
  <c r="AN8" i="5"/>
  <c r="BA20" i="5"/>
  <c r="AG19" i="5"/>
  <c r="DJ16" i="5"/>
  <c r="CE7" i="5"/>
  <c r="CN7" i="5"/>
  <c r="BP20" i="5"/>
  <c r="BI13" i="5"/>
  <c r="FY6" i="5"/>
  <c r="CD16" i="5"/>
  <c r="BE8" i="5"/>
  <c r="DI16" i="5"/>
  <c r="AB16" i="5"/>
  <c r="FW6" i="5"/>
  <c r="BK20" i="5"/>
  <c r="CG8" i="5"/>
  <c r="EH17" i="5"/>
  <c r="ED13" i="5"/>
  <c r="EP8" i="5"/>
  <c r="CX13" i="5"/>
  <c r="FF8" i="5"/>
  <c r="V6" i="5"/>
  <c r="DS13" i="5"/>
  <c r="AD16" i="5"/>
  <c r="GP16" i="5"/>
  <c r="AA5" i="5"/>
  <c r="AN17" i="5"/>
  <c r="CO6" i="5"/>
  <c r="CC16" i="5"/>
  <c r="EY17" i="5"/>
  <c r="FU19" i="5"/>
  <c r="GV7" i="5"/>
  <c r="BJ13" i="5"/>
  <c r="FI17" i="5"/>
  <c r="DL7" i="5"/>
  <c r="DR16" i="5"/>
  <c r="GQ16" i="5"/>
  <c r="EU7" i="5"/>
  <c r="BC20" i="5"/>
  <c r="GG13" i="5"/>
  <c r="DY6" i="5"/>
  <c r="HF7" i="5"/>
  <c r="GE13" i="5"/>
  <c r="BT8" i="5"/>
  <c r="DO7" i="5"/>
  <c r="AV21" i="5"/>
  <c r="AQ16" i="5"/>
  <c r="GN16" i="5"/>
  <c r="EE6" i="5"/>
  <c r="DM6" i="5"/>
  <c r="EX16" i="5"/>
  <c r="FA19" i="5"/>
  <c r="Z21" i="5"/>
  <c r="AS13" i="5"/>
  <c r="AZ7" i="5"/>
  <c r="EX19" i="5"/>
  <c r="AB21" i="5"/>
  <c r="GX19" i="5"/>
  <c r="BL20" i="5"/>
  <c r="EQ8" i="5"/>
  <c r="EO8" i="5"/>
  <c r="EK6" i="5"/>
  <c r="X5" i="5"/>
  <c r="BB20" i="5"/>
  <c r="BS19" i="5"/>
  <c r="BD19" i="5"/>
  <c r="AF6" i="5"/>
  <c r="HA16" i="5"/>
  <c r="BD17" i="5"/>
  <c r="BL16" i="5"/>
  <c r="BN6" i="5"/>
  <c r="BV6" i="5"/>
  <c r="AB7" i="5"/>
  <c r="AN19" i="5"/>
  <c r="EF8" i="5"/>
  <c r="DT7" i="5"/>
  <c r="GC20" i="5"/>
  <c r="CT13" i="5"/>
  <c r="BM17" i="5"/>
  <c r="DS7" i="5"/>
  <c r="HB7" i="5"/>
  <c r="DX6" i="5"/>
  <c r="AC8" i="5"/>
  <c r="GK17" i="5"/>
  <c r="HA6" i="5"/>
  <c r="EH20" i="5"/>
  <c r="FK16" i="5"/>
  <c r="EO20" i="5"/>
  <c r="AV13" i="5"/>
  <c r="AW19" i="5"/>
  <c r="BM13" i="5"/>
  <c r="AX6" i="5"/>
  <c r="FV16" i="5"/>
  <c r="AY13" i="5"/>
  <c r="DR20" i="5"/>
  <c r="BU13" i="5"/>
  <c r="FX19" i="5"/>
  <c r="DX16" i="5"/>
  <c r="EN8" i="5"/>
  <c r="BY7" i="5"/>
  <c r="AL8" i="5"/>
  <c r="GQ8" i="5"/>
  <c r="AL20" i="5"/>
  <c r="FL20" i="5"/>
  <c r="FC17" i="5"/>
  <c r="CD20" i="5"/>
  <c r="BB19" i="5"/>
  <c r="GP20" i="5"/>
  <c r="BV8" i="5"/>
  <c r="DW16" i="5"/>
  <c r="GW13" i="5"/>
  <c r="DU13" i="5"/>
  <c r="EC8" i="5"/>
  <c r="AU5" i="5"/>
  <c r="ER8" i="5"/>
  <c r="GL6" i="5"/>
  <c r="AH19" i="5"/>
  <c r="GR13" i="5"/>
  <c r="FU6" i="5"/>
  <c r="GC7" i="5"/>
  <c r="CM13" i="5"/>
  <c r="DH17" i="5"/>
  <c r="AP5" i="5"/>
  <c r="ER7" i="5"/>
  <c r="GS8" i="5"/>
  <c r="CS16" i="5"/>
  <c r="GA13" i="5"/>
  <c r="AQ17" i="5"/>
  <c r="CM16" i="5"/>
  <c r="EW7" i="5"/>
  <c r="CO19" i="5"/>
  <c r="CS8" i="5"/>
  <c r="FB6" i="5"/>
  <c r="BP6" i="5"/>
  <c r="AC17" i="5"/>
  <c r="BU20" i="5"/>
  <c r="FM16" i="5"/>
  <c r="DB13" i="5"/>
  <c r="AO17" i="5"/>
  <c r="EA17" i="5"/>
  <c r="FR7" i="5"/>
  <c r="V19" i="5"/>
  <c r="FM19" i="5"/>
  <c r="EK19" i="5"/>
  <c r="AH21" i="5"/>
  <c r="BF20" i="5"/>
  <c r="FT7" i="5"/>
  <c r="AX13" i="5"/>
  <c r="FK6" i="5"/>
  <c r="GH17" i="5"/>
  <c r="EX8" i="5"/>
  <c r="HF20" i="5"/>
  <c r="BZ13" i="5"/>
  <c r="GU6" i="5"/>
  <c r="FG7" i="5"/>
  <c r="BZ7" i="5"/>
  <c r="DZ8" i="5"/>
  <c r="BF16" i="5"/>
  <c r="DP7" i="5"/>
  <c r="BS6" i="5"/>
  <c r="CF17" i="5"/>
  <c r="AR17" i="5"/>
  <c r="EY20" i="5"/>
  <c r="GF19" i="5"/>
  <c r="EA19" i="5"/>
  <c r="CQ19" i="5"/>
  <c r="DX8" i="5"/>
  <c r="GG16" i="5"/>
  <c r="AD6" i="5"/>
  <c r="DU8" i="5"/>
  <c r="AZ16" i="5"/>
  <c r="EK16" i="5"/>
  <c r="CH13" i="5"/>
  <c r="GD20" i="5"/>
  <c r="DL20" i="5"/>
  <c r="GC6" i="5"/>
  <c r="HB16" i="5"/>
  <c r="DP6" i="5"/>
  <c r="DS19" i="5"/>
  <c r="AQ13" i="5"/>
  <c r="FS16" i="5"/>
  <c r="GA8" i="5"/>
  <c r="Z6" i="5"/>
  <c r="FY7" i="5"/>
  <c r="BY17" i="5"/>
  <c r="FT17" i="5"/>
  <c r="FS7" i="5"/>
  <c r="GE19" i="5"/>
  <c r="Z5" i="5"/>
  <c r="DQ6" i="5"/>
  <c r="FS8" i="5"/>
  <c r="BQ13" i="5"/>
  <c r="FD13" i="5"/>
  <c r="EO17" i="5"/>
  <c r="DQ20" i="5"/>
  <c r="AF20" i="5"/>
  <c r="EV19" i="5"/>
  <c r="GI7" i="5"/>
  <c r="DZ7" i="5"/>
  <c r="BG17" i="5"/>
  <c r="CP7" i="5"/>
  <c r="CX20" i="5"/>
  <c r="AM19" i="5"/>
  <c r="W13" i="5"/>
  <c r="DA19" i="5"/>
  <c r="BF8" i="5"/>
  <c r="AU19" i="5"/>
  <c r="DF6" i="5"/>
  <c r="GU16" i="5"/>
  <c r="DS6" i="5"/>
  <c r="FC7" i="5"/>
  <c r="AA13" i="5"/>
  <c r="CZ6" i="5"/>
  <c r="CI20" i="5"/>
  <c r="CI19" i="5"/>
  <c r="CR8" i="5"/>
  <c r="FS17" i="5"/>
  <c r="BH13" i="5"/>
  <c r="FP20" i="5"/>
  <c r="CW17" i="5"/>
  <c r="DD13" i="5"/>
  <c r="CL7" i="5"/>
  <c r="AM6" i="5"/>
  <c r="CF16" i="5"/>
  <c r="U19" i="5"/>
  <c r="DO8" i="5"/>
  <c r="FA7" i="5"/>
  <c r="DU7" i="5"/>
  <c r="CV7" i="5"/>
  <c r="V7" i="5"/>
  <c r="GL16" i="5"/>
  <c r="X19" i="5"/>
  <c r="GJ16" i="5"/>
  <c r="EL17" i="5"/>
  <c r="GB19" i="5"/>
  <c r="FN6" i="5"/>
  <c r="EF16" i="5"/>
  <c r="GS6" i="5"/>
  <c r="EA20" i="5"/>
  <c r="BL13" i="5"/>
  <c r="EQ6" i="5"/>
  <c r="EL7" i="5"/>
  <c r="GB20" i="5"/>
  <c r="AH13" i="5"/>
  <c r="GY16" i="5"/>
  <c r="CU16" i="5"/>
  <c r="GW7" i="5"/>
  <c r="EL13" i="5"/>
  <c r="AE7" i="5"/>
  <c r="GI13" i="5"/>
  <c r="DB7" i="5"/>
  <c r="FC6" i="5"/>
  <c r="BX20" i="5"/>
  <c r="AM7" i="5"/>
  <c r="CS13" i="5"/>
  <c r="FA8" i="5"/>
  <c r="GW8" i="5"/>
  <c r="AH5" i="5"/>
  <c r="FD19" i="5"/>
  <c r="EC6" i="5"/>
  <c r="GL7" i="5"/>
  <c r="CJ7" i="5"/>
  <c r="BD8" i="5"/>
  <c r="EU20" i="5"/>
  <c r="EL19" i="5"/>
  <c r="CB17" i="5"/>
  <c r="V21" i="5"/>
  <c r="DR6" i="5"/>
  <c r="BR6" i="5"/>
  <c r="AF19" i="5"/>
  <c r="FE19" i="5"/>
  <c r="BI7" i="5"/>
  <c r="AJ21" i="5"/>
  <c r="CR19" i="5"/>
  <c r="GW19" i="5"/>
  <c r="EB16" i="5"/>
  <c r="FZ13" i="5"/>
  <c r="FJ19" i="5"/>
  <c r="Z7" i="5"/>
  <c r="FX20" i="5"/>
  <c r="FX8" i="5"/>
  <c r="GI20" i="5"/>
  <c r="FL19" i="5"/>
  <c r="AX8" i="5"/>
  <c r="BH19" i="5"/>
  <c r="HB20" i="5"/>
  <c r="BU6" i="5"/>
  <c r="GC17" i="5"/>
  <c r="CA20" i="5"/>
  <c r="BD7" i="5"/>
  <c r="EM20" i="5"/>
  <c r="AC5" i="5"/>
  <c r="EW17" i="5"/>
  <c r="BS17" i="5"/>
  <c r="FL8" i="5"/>
  <c r="GJ20" i="5"/>
  <c r="BB16" i="5"/>
  <c r="Y17" i="5"/>
  <c r="EX7" i="5"/>
  <c r="BJ6" i="5"/>
  <c r="BS13" i="5"/>
  <c r="CK20" i="5"/>
  <c r="ED19" i="5"/>
  <c r="BT6" i="5"/>
  <c r="AY19" i="5"/>
  <c r="CI6" i="5"/>
  <c r="AN7" i="5"/>
  <c r="DC7" i="5"/>
  <c r="BA8" i="5"/>
  <c r="DU19" i="5"/>
  <c r="BE7" i="5"/>
  <c r="Y5" i="5"/>
  <c r="EB6" i="5"/>
  <c r="CY7" i="5"/>
  <c r="AW16" i="5"/>
  <c r="AT6" i="5"/>
  <c r="FE17" i="5"/>
  <c r="AD20" i="5"/>
  <c r="CB20" i="5"/>
  <c r="FU16" i="5"/>
  <c r="DE17" i="5"/>
  <c r="EK8" i="5"/>
  <c r="FY13" i="5"/>
  <c r="AQ7" i="5"/>
  <c r="EY7" i="5"/>
  <c r="FK20" i="5"/>
  <c r="ER6" i="5"/>
  <c r="BT17" i="5"/>
  <c r="AG21" i="5"/>
  <c r="CM8" i="5"/>
  <c r="BR13" i="5"/>
  <c r="AK13" i="5"/>
  <c r="BQ17" i="5"/>
  <c r="HD19" i="5"/>
  <c r="AM13" i="5"/>
  <c r="GC16" i="5"/>
  <c r="BP13" i="5"/>
  <c r="BK8" i="5"/>
  <c r="BO8" i="5"/>
  <c r="DR8" i="5"/>
  <c r="EI8" i="5"/>
  <c r="GN8" i="5"/>
  <c r="CE19" i="5"/>
  <c r="CP17" i="5"/>
  <c r="DK13" i="5"/>
  <c r="CY20" i="5"/>
  <c r="EL20" i="5"/>
  <c r="DN6" i="5"/>
  <c r="FN20" i="5"/>
  <c r="CQ13" i="5"/>
  <c r="CK13" i="5"/>
  <c r="CH20" i="5"/>
  <c r="FU17" i="5"/>
  <c r="DV7" i="5"/>
  <c r="AV19" i="5"/>
  <c r="FL6" i="5"/>
  <c r="CS6" i="5"/>
  <c r="BO16" i="5"/>
  <c r="BD20" i="5"/>
  <c r="DJ6" i="5"/>
  <c r="DK16" i="5"/>
  <c r="BX7" i="5"/>
  <c r="DT19" i="5"/>
  <c r="EM7" i="5"/>
  <c r="EM6" i="5"/>
  <c r="AT7" i="5"/>
  <c r="EV16" i="5"/>
  <c r="HB6" i="5"/>
  <c r="BU8" i="5"/>
  <c r="DS8" i="5"/>
  <c r="GP13" i="5"/>
  <c r="U7" i="5"/>
  <c r="CV8" i="5"/>
  <c r="EZ13" i="5"/>
  <c r="FX6" i="5"/>
  <c r="AI8" i="5"/>
  <c r="AK21" i="5"/>
  <c r="CG17" i="5"/>
  <c r="CN16" i="5"/>
  <c r="DY8" i="5"/>
  <c r="DI8" i="5"/>
  <c r="CY16" i="5"/>
  <c r="GH8" i="5"/>
  <c r="DB8" i="5"/>
  <c r="CF13" i="5"/>
  <c r="BS8" i="5"/>
  <c r="BF7" i="5"/>
  <c r="HF8" i="5"/>
  <c r="BP16" i="5"/>
  <c r="DA16" i="5"/>
  <c r="AC19" i="5"/>
  <c r="CO7" i="5"/>
  <c r="CW7" i="5"/>
  <c r="HE7" i="5"/>
  <c r="GM16" i="5"/>
  <c r="ED8" i="5"/>
  <c r="EL16" i="5"/>
  <c r="FQ17" i="5"/>
  <c r="CQ7" i="5"/>
  <c r="FY19" i="5"/>
  <c r="BX17" i="5"/>
  <c r="BG19" i="5"/>
  <c r="FR8" i="5"/>
  <c r="AO7" i="5"/>
  <c r="FG8" i="5"/>
  <c r="EZ6" i="5"/>
  <c r="FF17" i="5"/>
  <c r="EW16" i="5"/>
  <c r="AK6" i="5"/>
  <c r="EQ16" i="5"/>
  <c r="DC17" i="5"/>
  <c r="AV8" i="5"/>
  <c r="DP20" i="5"/>
  <c r="AD19" i="5"/>
  <c r="AE16" i="5"/>
  <c r="EK13" i="5"/>
  <c r="EE13" i="5"/>
  <c r="BG20" i="5"/>
  <c r="CT17" i="5"/>
  <c r="FI6" i="5"/>
  <c r="FI13" i="5"/>
  <c r="BC8" i="5"/>
  <c r="FN17" i="5"/>
  <c r="AQ6" i="5"/>
  <c r="GM17" i="5"/>
  <c r="BE17" i="5"/>
  <c r="CH6" i="5"/>
  <c r="GX20" i="5"/>
  <c r="GX7" i="5"/>
  <c r="FW7" i="5"/>
  <c r="CD6" i="5"/>
  <c r="BE19" i="5"/>
  <c r="DR7" i="5"/>
  <c r="BI19" i="5"/>
  <c r="EJ20" i="5"/>
  <c r="AB20" i="5"/>
  <c r="EY19" i="5"/>
  <c r="CM17" i="5"/>
  <c r="AF21" i="5"/>
  <c r="AQ5" i="5"/>
  <c r="X17" i="5"/>
  <c r="GQ19" i="5"/>
  <c r="BK13" i="5"/>
  <c r="ER13" i="5"/>
  <c r="FO7" i="5"/>
  <c r="DO6" i="5"/>
  <c r="EG6" i="5"/>
  <c r="GM8" i="5"/>
  <c r="BS16" i="5"/>
  <c r="AJ16" i="5"/>
  <c r="BW16" i="5"/>
  <c r="CB19" i="5"/>
  <c r="W8" i="5"/>
  <c r="DI13" i="5"/>
  <c r="CS7" i="5"/>
  <c r="GW6" i="5"/>
  <c r="CS19" i="5"/>
  <c r="AY8" i="5"/>
  <c r="GZ19" i="5"/>
  <c r="FM8" i="5"/>
  <c r="CD19" i="5"/>
  <c r="FZ19" i="5"/>
  <c r="BZ6" i="5"/>
  <c r="FN19" i="5"/>
  <c r="BM8" i="5"/>
  <c r="GS7" i="5"/>
  <c r="CH16" i="5"/>
  <c r="BP19" i="5"/>
  <c r="FD20" i="5"/>
  <c r="CG19" i="5"/>
  <c r="EJ17" i="5"/>
  <c r="FY16" i="5"/>
  <c r="BV20" i="5"/>
  <c r="AS7" i="5"/>
  <c r="Z20" i="5"/>
  <c r="FB20" i="5"/>
  <c r="FT16" i="5"/>
  <c r="FQ16" i="5"/>
  <c r="GF16" i="5"/>
  <c r="GK16" i="5"/>
  <c r="GO13" i="5"/>
  <c r="BI20" i="5"/>
  <c r="DT13" i="5"/>
  <c r="BM16" i="5"/>
  <c r="FM6" i="5"/>
  <c r="HF6" i="5"/>
  <c r="EM8" i="5"/>
  <c r="GP7" i="5"/>
  <c r="FZ6" i="5"/>
  <c r="GU20" i="5"/>
  <c r="DZ17" i="5"/>
  <c r="CL8" i="5"/>
  <c r="AZ6" i="5"/>
  <c r="GK13" i="5"/>
  <c r="EE20" i="5"/>
  <c r="FJ20" i="5"/>
  <c r="EY6" i="5"/>
  <c r="FO19" i="5"/>
  <c r="ED16" i="5"/>
  <c r="GC8" i="5"/>
  <c r="DV19" i="5"/>
  <c r="DX17" i="5"/>
  <c r="DT20" i="5"/>
  <c r="CX17" i="5"/>
  <c r="AM16" i="5"/>
  <c r="AL16" i="5"/>
  <c r="DC8" i="5"/>
  <c r="DA6" i="5"/>
  <c r="ED6" i="5"/>
  <c r="FS19" i="5"/>
  <c r="DO20" i="5"/>
  <c r="EI20" i="5"/>
  <c r="EC16" i="5"/>
  <c r="FF16" i="5"/>
  <c r="FT13" i="5"/>
  <c r="BL6" i="5"/>
  <c r="GY20" i="5"/>
  <c r="DW6" i="5"/>
  <c r="BM7" i="5"/>
  <c r="DY19" i="5"/>
  <c r="HD17" i="5"/>
  <c r="DS20" i="5"/>
  <c r="DH8" i="5"/>
  <c r="DJ7" i="5"/>
  <c r="AT16" i="5"/>
  <c r="FJ6" i="5"/>
  <c r="BI8" i="5"/>
  <c r="AO13" i="5"/>
  <c r="BY16" i="5"/>
  <c r="FQ8" i="5"/>
  <c r="DM13" i="5"/>
  <c r="FI16" i="5"/>
  <c r="DL17" i="5"/>
  <c r="BT20" i="5"/>
  <c r="CW6" i="5"/>
  <c r="BW7" i="5"/>
  <c r="DO19" i="5"/>
  <c r="ET17" i="5"/>
  <c r="EX13" i="5"/>
  <c r="DG19" i="5"/>
  <c r="EO6" i="5"/>
  <c r="GO7" i="5"/>
  <c r="FX7" i="5"/>
  <c r="HE17" i="5"/>
  <c r="GT13" i="5"/>
  <c r="CC13" i="5"/>
  <c r="BV17" i="5"/>
  <c r="GN7" i="5"/>
  <c r="BC7" i="5"/>
  <c r="CL16" i="5"/>
  <c r="DE6" i="5"/>
  <c r="GX13" i="5"/>
  <c r="CX7" i="5"/>
  <c r="DZ16" i="5"/>
  <c r="ER20" i="5"/>
  <c r="GK8" i="5"/>
  <c r="GH16" i="5"/>
  <c r="BK17" i="5"/>
  <c r="AY20" i="5"/>
  <c r="EO16" i="5"/>
  <c r="CK16" i="5"/>
  <c r="GR8" i="5"/>
  <c r="BO19" i="5"/>
  <c r="GI6" i="5"/>
  <c r="EJ13" i="5"/>
  <c r="AU21" i="5"/>
  <c r="DK6" i="5"/>
  <c r="GG7" i="5"/>
  <c r="AR8" i="5"/>
  <c r="AT13" i="5"/>
  <c r="HE16" i="5"/>
  <c r="DJ13" i="5"/>
  <c r="EV6" i="5"/>
  <c r="DN7" i="5"/>
  <c r="GQ7" i="5"/>
  <c r="FT20" i="5"/>
  <c r="CI8" i="5"/>
  <c r="AH16" i="5"/>
  <c r="EX20" i="5"/>
  <c r="AM8" i="5"/>
  <c r="GT17" i="5"/>
  <c r="CT19" i="5"/>
  <c r="DT16" i="5"/>
  <c r="CY6" i="5"/>
  <c r="EV7" i="5"/>
  <c r="GI17" i="5"/>
  <c r="V13" i="5"/>
  <c r="ET8" i="5"/>
  <c r="GA19" i="5"/>
  <c r="FK19" i="5"/>
  <c r="DK7" i="5"/>
  <c r="CI7" i="5"/>
  <c r="FX16" i="5"/>
  <c r="U20" i="5"/>
  <c r="DG7" i="5"/>
  <c r="AC16" i="5"/>
  <c r="CX8" i="5"/>
  <c r="EY8" i="5"/>
  <c r="AH7" i="5"/>
  <c r="AP6" i="5"/>
  <c r="CD7" i="5"/>
  <c r="CS20" i="5"/>
  <c r="FZ17" i="5"/>
  <c r="W21" i="5"/>
  <c r="AN16" i="5"/>
  <c r="FR6" i="5"/>
  <c r="AW6" i="5"/>
  <c r="HB13" i="5"/>
  <c r="AN6" i="5"/>
  <c r="AW13" i="5"/>
  <c r="GJ13" i="5"/>
  <c r="AP13" i="5"/>
  <c r="GE17" i="5"/>
  <c r="AL7" i="5"/>
  <c r="EI6" i="5"/>
  <c r="DX7" i="5"/>
  <c r="AL17" i="5"/>
  <c r="BQ20" i="5"/>
  <c r="AA19" i="5"/>
  <c r="AG7" i="5"/>
  <c r="FP13" i="5"/>
  <c r="AE19" i="5"/>
  <c r="GG6" i="5"/>
  <c r="CE8" i="5"/>
  <c r="GA16" i="5"/>
  <c r="HE13" i="5"/>
  <c r="GZ6" i="5"/>
  <c r="GZ7" i="5"/>
  <c r="CX19" i="5"/>
  <c r="GY8" i="5"/>
  <c r="BS7" i="5"/>
  <c r="BD13" i="5"/>
  <c r="DH19" i="5"/>
  <c r="AL5" i="5"/>
  <c r="AK8" i="5"/>
  <c r="CP8" i="5"/>
  <c r="GY19" i="5"/>
  <c r="DB20" i="5"/>
  <c r="FG13" i="5"/>
  <c r="AW8" i="5"/>
  <c r="FM13" i="5"/>
  <c r="DH20" i="5"/>
  <c r="GM13" i="5"/>
  <c r="AL21" i="5"/>
  <c r="DW20" i="5"/>
  <c r="BW6" i="5"/>
  <c r="GD7" i="5"/>
  <c r="EQ13" i="5"/>
  <c r="DT6" i="5"/>
  <c r="Y16" i="5"/>
  <c r="EG20" i="5"/>
  <c r="BX8" i="5"/>
  <c r="AW17" i="5"/>
  <c r="EM19" i="5"/>
  <c r="AC20" i="5"/>
  <c r="X16" i="5"/>
  <c r="GT16" i="5"/>
  <c r="HD7" i="5"/>
  <c r="CC6" i="5"/>
  <c r="GO17" i="5"/>
  <c r="AI20" i="5"/>
  <c r="CB13" i="5"/>
  <c r="AG6" i="5"/>
  <c r="DV20" i="5"/>
  <c r="FZ7" i="5"/>
  <c r="CM6" i="5"/>
  <c r="Y19" i="5"/>
  <c r="FR16" i="5"/>
  <c r="CO13" i="5"/>
  <c r="GB13" i="5"/>
  <c r="GI8" i="5"/>
  <c r="GV17" i="5"/>
  <c r="AP20" i="5"/>
  <c r="CH7" i="5"/>
  <c r="GA20" i="5"/>
  <c r="DN8" i="5"/>
  <c r="AV6" i="5"/>
  <c r="FA20" i="5"/>
  <c r="BJ19" i="5"/>
  <c r="CP13" i="5"/>
  <c r="BD16" i="5"/>
  <c r="GT20" i="5"/>
  <c r="FF6" i="5"/>
  <c r="CI17" i="5"/>
  <c r="FW19" i="5"/>
  <c r="EC17" i="5"/>
  <c r="FA16" i="5"/>
  <c r="BJ17" i="5"/>
  <c r="CF8" i="5"/>
  <c r="BB6" i="5"/>
  <c r="GH19" i="5"/>
  <c r="CA7" i="5"/>
  <c r="Y8" i="5"/>
  <c r="EP20" i="5"/>
  <c r="EU8" i="5"/>
  <c r="AR16" i="5"/>
  <c r="DW8" i="5"/>
  <c r="BI16" i="5"/>
  <c r="AY16" i="5"/>
  <c r="BB17" i="5"/>
  <c r="GJ6" i="5"/>
  <c r="BG6" i="5"/>
  <c r="AE5" i="5"/>
  <c r="AU7" i="5"/>
  <c r="BC13" i="5"/>
  <c r="CN8" i="5"/>
  <c r="GQ13" i="5"/>
  <c r="AM17" i="5"/>
  <c r="DM20" i="5"/>
  <c r="BT7" i="5"/>
  <c r="CW16" i="5"/>
  <c r="AW5" i="5"/>
  <c r="BF6" i="5"/>
  <c r="GB7" i="5"/>
  <c r="CJ8" i="5"/>
  <c r="AQ21" i="5"/>
  <c r="ET7" i="5"/>
  <c r="AR7" i="5"/>
  <c r="GE16" i="5"/>
  <c r="FX13" i="5"/>
  <c r="DL6" i="5"/>
  <c r="FP7" i="5"/>
  <c r="AF16" i="5"/>
  <c r="AW20" i="5"/>
  <c r="ER17" i="5"/>
  <c r="FH6" i="5"/>
  <c r="FK13" i="5"/>
  <c r="GO20" i="5"/>
  <c r="DC16" i="5"/>
  <c r="DA17" i="5"/>
  <c r="CX16" i="5"/>
  <c r="DY16" i="5"/>
  <c r="AR6" i="5"/>
  <c r="AT17" i="5"/>
  <c r="CL19" i="5"/>
  <c r="DI6" i="5"/>
  <c r="GL19" i="5"/>
  <c r="CD8" i="5"/>
  <c r="BO13" i="5"/>
  <c r="CO16" i="5"/>
  <c r="ET13" i="5"/>
  <c r="EI13" i="5"/>
  <c r="FM20" i="5"/>
  <c r="EK17" i="5"/>
  <c r="BN16" i="5"/>
  <c r="ES17" i="5"/>
  <c r="DS16" i="5"/>
  <c r="CB8" i="5"/>
  <c r="EB17" i="5"/>
  <c r="AR13" i="5"/>
  <c r="FG6" i="5"/>
  <c r="HD16" i="5"/>
  <c r="FA13" i="5"/>
  <c r="GS13" i="5"/>
  <c r="BE20" i="5"/>
  <c r="AJ13" i="5"/>
  <c r="X6" i="5"/>
  <c r="FV13" i="5"/>
  <c r="X13" i="5"/>
  <c r="CC7" i="5"/>
  <c r="CZ7" i="5"/>
  <c r="AB19" i="5"/>
  <c r="BJ20" i="5"/>
  <c r="AR19" i="5"/>
  <c r="FD8" i="5"/>
  <c r="CO17" i="5"/>
  <c r="GT7" i="5"/>
  <c r="FP16" i="5"/>
  <c r="AK7" i="5"/>
  <c r="GZ8" i="5"/>
  <c r="AD13" i="5"/>
  <c r="DX19" i="5"/>
  <c r="BR7" i="5"/>
  <c r="AS20" i="5"/>
  <c r="GK20" i="5"/>
  <c r="AJ8" i="5"/>
  <c r="BA16" i="5"/>
  <c r="FG19" i="5"/>
  <c r="DO17" i="5"/>
  <c r="BU16" i="5"/>
  <c r="HD6" i="5"/>
  <c r="U21" i="5"/>
  <c r="BC6" i="5"/>
  <c r="CE16" i="5"/>
  <c r="EM17" i="5"/>
  <c r="GD13" i="5"/>
  <c r="DL19" i="5"/>
  <c r="BX16" i="5"/>
  <c r="GF7" i="5"/>
  <c r="FV7" i="5"/>
  <c r="BW17" i="5"/>
  <c r="AZ5" i="5"/>
  <c r="GD19" i="5"/>
  <c r="BL7" i="5"/>
  <c r="AT21" i="5"/>
  <c r="BI6" i="5"/>
  <c r="CY8" i="5"/>
  <c r="GW16" i="5"/>
  <c r="HD20" i="5"/>
  <c r="BM20" i="5"/>
  <c r="BA17" i="5"/>
  <c r="DP13" i="5"/>
  <c r="EP7" i="5"/>
  <c r="CA17" i="5"/>
  <c r="AQ20" i="5"/>
  <c r="EN19" i="5"/>
  <c r="DA20" i="5"/>
  <c r="DI7" i="5"/>
  <c r="DP17" i="5"/>
  <c r="AD17" i="5"/>
  <c r="GW17" i="5"/>
  <c r="GP17" i="5"/>
  <c r="AZ13" i="5"/>
  <c r="BH8" i="5"/>
  <c r="AO6" i="5"/>
  <c r="AF13" i="5"/>
  <c r="GU19" i="5"/>
  <c r="DZ6" i="5"/>
  <c r="EN6" i="5"/>
  <c r="AX16" i="5"/>
  <c r="CK6" i="5"/>
  <c r="CK7" i="5"/>
  <c r="AO19" i="5"/>
  <c r="DE8" i="5"/>
  <c r="BG16" i="5"/>
  <c r="BF19" i="5"/>
  <c r="AI17" i="5"/>
  <c r="BB13" i="5"/>
  <c r="BT19" i="5"/>
  <c r="EW20" i="5"/>
  <c r="AZ19" i="5"/>
  <c r="GZ20" i="5"/>
  <c r="CQ8" i="5"/>
  <c r="CR17" i="5"/>
  <c r="CV13" i="5"/>
  <c r="W17" i="5"/>
  <c r="BV13" i="5"/>
  <c r="DF16" i="5"/>
  <c r="EO13" i="5"/>
  <c r="BD6" i="5"/>
  <c r="BY8" i="5"/>
  <c r="AG16" i="5"/>
  <c r="FA6" i="5"/>
  <c r="CN13" i="5"/>
  <c r="BQ6" i="5"/>
  <c r="AO8" i="5"/>
  <c r="EV20" i="5"/>
  <c r="X7" i="5"/>
  <c r="CR13" i="5"/>
  <c r="AE6" i="5"/>
  <c r="CV6" i="5"/>
  <c r="AS19" i="5"/>
  <c r="V8" i="5"/>
  <c r="EE8" i="5"/>
  <c r="FJ7" i="5"/>
  <c r="FB13" i="5"/>
  <c r="AA8" i="5"/>
  <c r="AG8" i="5"/>
  <c r="GM19" i="5"/>
  <c r="EW13" i="5"/>
  <c r="CF7" i="5"/>
  <c r="GZ17" i="5"/>
  <c r="HF13" i="5"/>
  <c r="GL17" i="5"/>
  <c r="EO7" i="5"/>
  <c r="AI6" i="5"/>
  <c r="FS13" i="5"/>
  <c r="FE20" i="5"/>
  <c r="GF6" i="5"/>
  <c r="Y6" i="5"/>
  <c r="EU17" i="5"/>
  <c r="EH13" i="5"/>
  <c r="DQ13" i="5"/>
  <c r="AE13" i="5"/>
  <c r="GV20" i="5"/>
  <c r="HC20" i="5"/>
  <c r="EZ19" i="5"/>
  <c r="AM21" i="5"/>
  <c r="AU16" i="5"/>
  <c r="W7" i="5"/>
  <c r="EG7" i="5"/>
  <c r="CU8" i="5"/>
  <c r="AP17" i="5"/>
  <c r="CC19" i="5"/>
  <c r="EW19" i="5"/>
  <c r="AL6" i="5"/>
  <c r="DR17" i="5"/>
  <c r="DG20" i="5"/>
  <c r="CA8" i="5"/>
  <c r="BA13" i="5"/>
  <c r="FQ7" i="5"/>
  <c r="AF7" i="5"/>
  <c r="EA16" i="5"/>
  <c r="FU13" i="5"/>
  <c r="HC8" i="5"/>
  <c r="EN17" i="5"/>
  <c r="EC7" i="5"/>
  <c r="AB5" i="5"/>
  <c r="FW17" i="5"/>
  <c r="DQ7" i="5"/>
  <c r="HC13" i="5"/>
  <c r="GX6" i="5"/>
  <c r="DX20" i="5"/>
  <c r="DN19" i="5"/>
  <c r="BU7" i="5"/>
  <c r="GR16" i="5"/>
  <c r="DA7" i="5"/>
  <c r="FQ19" i="5"/>
  <c r="AF17" i="5"/>
  <c r="GN13" i="5"/>
  <c r="FE13" i="5"/>
  <c r="FR19" i="5"/>
  <c r="FV19" i="5"/>
  <c r="DY17" i="5"/>
  <c r="BI17" i="5"/>
  <c r="E5" i="5"/>
  <c r="BY19" i="5"/>
  <c r="FI19" i="5"/>
  <c r="AT20" i="5"/>
  <c r="DH7" i="5"/>
  <c r="GY13" i="5"/>
  <c r="AS21" i="5"/>
  <c r="FP19" i="5"/>
  <c r="DH6" i="5"/>
  <c r="DP19" i="5"/>
  <c r="CC8" i="5"/>
  <c r="CR7" i="5"/>
  <c r="AA6" i="5"/>
  <c r="GG8" i="5"/>
  <c r="BL19" i="5"/>
  <c r="BT13" i="5"/>
  <c r="DK19" i="5"/>
  <c r="CG20" i="5"/>
  <c r="AY7" i="5"/>
  <c r="AJ20" i="5"/>
  <c r="GU7" i="5"/>
  <c r="DL8" i="5"/>
  <c r="AY17" i="5"/>
  <c r="GF13" i="5"/>
  <c r="EH6" i="5"/>
  <c r="EH16" i="5"/>
  <c r="EQ7" i="5"/>
  <c r="Y21" i="5"/>
  <c r="BZ16" i="5"/>
  <c r="BH6" i="5"/>
  <c r="DJ8" i="5"/>
  <c r="DD6" i="5"/>
  <c r="FD16" i="5"/>
  <c r="DI20" i="5"/>
  <c r="BF17" i="5"/>
  <c r="EB8" i="5"/>
  <c r="DD8" i="5"/>
  <c r="FM7" i="5"/>
  <c r="AU6" i="5"/>
  <c r="FI20" i="5"/>
  <c r="AH17" i="5"/>
  <c r="HB19" i="5"/>
  <c r="BN7" i="5"/>
  <c r="AE17" i="5"/>
  <c r="AJ6" i="5"/>
  <c r="DG16" i="5"/>
  <c r="BL17" i="5"/>
  <c r="BB8" i="5"/>
  <c r="HF16" i="5"/>
  <c r="EE19" i="5"/>
  <c r="DA13" i="5"/>
  <c r="EA8" i="5"/>
  <c r="GC13" i="5"/>
  <c r="DG13" i="5"/>
  <c r="EP19" i="5"/>
  <c r="GB17" i="5"/>
  <c r="BA6" i="5"/>
  <c r="CR6" i="5"/>
  <c r="DU20" i="5"/>
  <c r="CL17" i="5"/>
  <c r="DW13" i="5"/>
  <c r="EL6" i="5"/>
  <c r="GY7" i="5"/>
  <c r="CK19" i="5"/>
  <c r="AK17" i="5"/>
  <c r="ES13" i="5"/>
  <c r="GE6" i="5"/>
  <c r="DF19" i="5"/>
  <c r="GL8" i="5"/>
  <c r="BH17" i="5"/>
  <c r="FF20" i="5"/>
  <c r="EX6" i="5"/>
  <c r="W6" i="5"/>
  <c r="DK8" i="5"/>
  <c r="GX8" i="5"/>
  <c r="AX5" i="5"/>
  <c r="FO8" i="5"/>
  <c r="GW20" i="5"/>
  <c r="AY5" i="5"/>
  <c r="CL20" i="5"/>
  <c r="BW8" i="5"/>
  <c r="BW20" i="5"/>
  <c r="CT16" i="5"/>
  <c r="AJ7" i="5"/>
  <c r="ES19" i="5"/>
  <c r="DQ8" i="5"/>
  <c r="DJ20" i="5"/>
  <c r="EM16" i="5"/>
  <c r="ES6" i="5"/>
  <c r="EI19" i="5"/>
  <c r="ES8" i="5"/>
  <c r="BZ17" i="5"/>
  <c r="CC20" i="5"/>
  <c r="GG17" i="5"/>
  <c r="HA19" i="5"/>
  <c r="EG16" i="5"/>
  <c r="DN20" i="5"/>
  <c r="HC6" i="5"/>
  <c r="BL8" i="5"/>
  <c r="EM13" i="5"/>
  <c r="AM20" i="5"/>
  <c r="CB16" i="5"/>
  <c r="AY6" i="5"/>
  <c r="EP16" i="5"/>
  <c r="FC20" i="5"/>
  <c r="DJ17" i="5"/>
  <c r="DD19" i="5"/>
  <c r="CU19" i="5"/>
  <c r="CC17" i="5"/>
  <c r="DG8" i="5"/>
  <c r="AJ5" i="5"/>
  <c r="CJ6" i="5"/>
  <c r="FO6" i="5"/>
  <c r="FR17" i="5"/>
  <c r="DY7" i="5"/>
  <c r="EP13" i="5"/>
  <c r="Z8" i="5"/>
  <c r="FN7" i="5"/>
  <c r="BG13" i="5"/>
  <c r="FF19" i="5"/>
  <c r="FJ8" i="5"/>
  <c r="FV6" i="5"/>
  <c r="CK17" i="5"/>
  <c r="GU17" i="5"/>
  <c r="ER16" i="5"/>
  <c r="DJ19" i="5"/>
  <c r="GO19" i="5"/>
  <c r="DU6" i="5"/>
  <c r="EW6" i="5"/>
  <c r="CU7" i="5"/>
  <c r="EH7" i="5"/>
  <c r="CE13" i="5"/>
  <c r="DF13" i="5"/>
  <c r="EJ7" i="5"/>
  <c r="EX17" i="5"/>
  <c r="U16" i="5"/>
  <c r="BR19" i="5"/>
  <c r="BS20" i="5"/>
  <c r="AG20" i="5"/>
  <c r="FR13" i="5"/>
  <c r="EC19" i="5"/>
  <c r="FN8" i="5"/>
  <c r="CZ20" i="5"/>
  <c r="GQ20" i="5"/>
  <c r="EG8" i="5"/>
  <c r="HA8" i="5"/>
  <c r="GE7" i="5"/>
  <c r="AT19" i="5"/>
  <c r="DB17" i="5"/>
  <c r="DZ20" i="5"/>
  <c r="DE7" i="5"/>
  <c r="DV13" i="5"/>
  <c r="GJ17" i="5"/>
  <c r="AL19" i="5"/>
  <c r="HA13" i="5"/>
  <c r="DG6" i="5"/>
  <c r="AE20" i="5"/>
  <c r="AB8" i="5"/>
  <c r="DW17" i="5"/>
  <c r="BK19" i="5"/>
  <c r="AG5" i="5"/>
  <c r="AD21" i="5"/>
  <c r="FL7" i="5"/>
  <c r="EG19" i="5"/>
  <c r="GK19" i="5"/>
  <c r="GB16" i="5"/>
  <c r="FO13" i="5"/>
  <c r="AV5" i="5"/>
  <c r="GV16" i="5"/>
  <c r="DZ13" i="5"/>
  <c r="DI19" i="5"/>
  <c r="EZ17" i="5"/>
  <c r="FY17" i="5"/>
  <c r="GE20" i="5"/>
  <c r="AI16" i="5"/>
  <c r="GT19" i="5"/>
  <c r="EJ6" i="5"/>
  <c r="HD8" i="5"/>
  <c r="FT8" i="5"/>
  <c r="AJ17" i="5"/>
  <c r="EK7" i="5"/>
  <c r="AV16" i="5"/>
  <c r="AX17" i="5"/>
  <c r="FM17" i="5"/>
  <c r="CA6" i="5"/>
  <c r="AA16" i="5"/>
  <c r="ED17" i="5"/>
  <c r="GA7" i="5"/>
  <c r="AO5" i="5"/>
  <c r="FK8" i="5"/>
  <c r="BN17" i="5"/>
  <c r="BK7" i="5"/>
  <c r="CG6" i="5"/>
  <c r="EU6" i="5"/>
  <c r="BU17" i="5"/>
  <c r="GH7" i="5"/>
  <c r="P7" i="5" s="1"/>
  <c r="DM8" i="5"/>
  <c r="EV17" i="5"/>
  <c r="DR19" i="5"/>
  <c r="BJ16" i="5"/>
  <c r="EN7" i="5"/>
  <c r="BT16" i="5"/>
  <c r="CJ20" i="5"/>
  <c r="CI13" i="5"/>
  <c r="GP6" i="5"/>
  <c r="EW8" i="5"/>
  <c r="M8" i="5" s="1"/>
  <c r="EF20" i="5"/>
  <c r="CQ16" i="5"/>
  <c r="HF17" i="5"/>
  <c r="DR13" i="5"/>
  <c r="GZ16" i="5"/>
  <c r="FU8" i="5"/>
  <c r="FC8" i="5"/>
  <c r="BN8" i="5"/>
  <c r="CZ16" i="5"/>
  <c r="CP6" i="5"/>
  <c r="AI19" i="5"/>
  <c r="BH16" i="5"/>
  <c r="HB17" i="5"/>
  <c r="AS5" i="5"/>
  <c r="ER19" i="5"/>
  <c r="GO16" i="5"/>
  <c r="GM20" i="5"/>
  <c r="CN6" i="5"/>
  <c r="DI17" i="5"/>
  <c r="BX6" i="5"/>
  <c r="AS17" i="5"/>
  <c r="D17" i="5" s="1"/>
  <c r="GL13" i="5"/>
  <c r="Q13" i="5" s="1"/>
  <c r="BZ8" i="5"/>
  <c r="AE8" i="5"/>
  <c r="HC17" i="5"/>
  <c r="ET6" i="5"/>
  <c r="ET16" i="5"/>
  <c r="DZ19" i="5"/>
  <c r="EF17" i="5"/>
  <c r="FO20" i="5"/>
  <c r="V5" i="5"/>
  <c r="U13" i="5"/>
  <c r="FY8" i="5"/>
  <c r="FS20" i="5"/>
  <c r="GO8" i="5"/>
  <c r="BO7" i="5"/>
  <c r="CG13" i="5"/>
  <c r="FE7" i="5"/>
  <c r="GL20" i="5"/>
  <c r="GI16" i="5"/>
  <c r="BR8" i="5"/>
  <c r="FH7" i="5"/>
  <c r="GU8" i="5"/>
  <c r="GH20" i="5"/>
  <c r="GH13" i="5"/>
  <c r="BK16" i="5"/>
  <c r="DC20" i="5"/>
  <c r="EZ7" i="5"/>
  <c r="BX13" i="5"/>
  <c r="CW20" i="5"/>
  <c r="AF5" i="5"/>
  <c r="DB6" i="5"/>
  <c r="HC19" i="5"/>
  <c r="FA17" i="5"/>
  <c r="AR21" i="5"/>
  <c r="GJ19" i="5"/>
  <c r="GG19" i="5"/>
  <c r="DE16" i="5"/>
  <c r="CV17" i="5"/>
  <c r="Z13" i="5"/>
  <c r="AX19" i="5"/>
  <c r="AH20" i="5"/>
  <c r="CM7" i="5"/>
  <c r="DU17" i="5"/>
  <c r="GU13" i="5"/>
  <c r="EP6" i="5"/>
  <c r="CP20" i="5"/>
  <c r="BR17" i="5"/>
  <c r="DD17" i="5"/>
  <c r="GN19" i="5"/>
  <c r="CV16" i="5"/>
  <c r="AJ19" i="5"/>
  <c r="CA13" i="5"/>
  <c r="U5" i="5"/>
  <c r="CN17" i="5"/>
  <c r="DF7" i="5"/>
  <c r="DQ19" i="5"/>
  <c r="HE6" i="5"/>
  <c r="DT8" i="5"/>
  <c r="DV16" i="5"/>
  <c r="ED7" i="5"/>
  <c r="AB13" i="5"/>
  <c r="CZ13" i="5"/>
  <c r="AF8" i="5"/>
  <c r="BX19" i="5"/>
  <c r="CN19" i="5"/>
  <c r="FH8" i="5"/>
  <c r="EG17" i="5"/>
  <c r="AR5" i="5"/>
  <c r="FK17" i="5"/>
  <c r="CY17" i="5"/>
  <c r="GX16" i="5"/>
  <c r="HD13" i="5"/>
  <c r="GD6" i="5"/>
  <c r="BR16" i="5"/>
  <c r="AP21" i="5"/>
  <c r="DF20" i="5"/>
  <c r="Z16" i="5"/>
  <c r="G8" i="5"/>
  <c r="FP6" i="5"/>
  <c r="AD5" i="5"/>
  <c r="DV17" i="5"/>
  <c r="FD17" i="5"/>
  <c r="DB16" i="5"/>
  <c r="AK20" i="5"/>
  <c r="DO13" i="5"/>
  <c r="FU7" i="5"/>
  <c r="GY6" i="5"/>
  <c r="R6" i="5" s="1"/>
  <c r="BP8" i="5"/>
  <c r="FB16" i="5"/>
  <c r="FP8" i="5"/>
  <c r="U17" i="5"/>
  <c r="CJ16" i="5"/>
  <c r="BQ16" i="5"/>
  <c r="FL13" i="5"/>
  <c r="DH16" i="5"/>
  <c r="DL13" i="5"/>
  <c r="AQ19" i="5"/>
  <c r="CF6" i="5"/>
  <c r="P13" i="5"/>
  <c r="GK6" i="5"/>
  <c r="EF7" i="5"/>
  <c r="CB6" i="5"/>
  <c r="AQ8" i="5"/>
  <c r="AC7" i="5"/>
  <c r="GC19" i="5"/>
  <c r="AP19" i="5"/>
  <c r="AA7" i="5"/>
  <c r="DQ16" i="5"/>
  <c r="FK7" i="5"/>
  <c r="BC17" i="5"/>
  <c r="FX17" i="5"/>
  <c r="W16" i="5"/>
  <c r="CA19" i="5"/>
  <c r="G19" i="5" s="1"/>
  <c r="FQ6" i="5"/>
  <c r="FV17" i="5"/>
  <c r="GM6" i="5"/>
  <c r="X8" i="5"/>
  <c r="CH8" i="5"/>
  <c r="CY19" i="5"/>
  <c r="ES20" i="5"/>
  <c r="BG8" i="5"/>
  <c r="U6" i="5"/>
  <c r="CQ17" i="5"/>
  <c r="BH20" i="5"/>
  <c r="HF19" i="5"/>
  <c r="AP7" i="5"/>
  <c r="FS6" i="5"/>
  <c r="AU20" i="5"/>
  <c r="DV8" i="5"/>
  <c r="K8" i="5" s="1"/>
  <c r="CZ8" i="5"/>
  <c r="HA20" i="5"/>
  <c r="R20" i="5" s="1"/>
  <c r="FO16" i="5"/>
  <c r="AS6" i="5"/>
  <c r="EA13" i="5"/>
  <c r="AN5" i="5"/>
  <c r="AM5" i="5"/>
  <c r="AT8" i="5"/>
  <c r="D8" i="5" s="1"/>
  <c r="DC6" i="5"/>
  <c r="J6" i="5" s="1"/>
  <c r="FF7" i="5"/>
  <c r="AR20" i="5"/>
  <c r="CV19" i="5"/>
  <c r="GV8" i="5"/>
  <c r="GF17" i="5"/>
  <c r="AL13" i="5"/>
  <c r="D13" i="5" s="1"/>
  <c r="ET20" i="5"/>
  <c r="CJ17" i="5"/>
  <c r="GZ13" i="5"/>
  <c r="R13" i="5" s="1"/>
  <c r="FZ20" i="5"/>
  <c r="EK20" i="5"/>
  <c r="GM7" i="5"/>
  <c r="ET19" i="5"/>
  <c r="AB17" i="5"/>
  <c r="CG16" i="5"/>
  <c r="AC6" i="5"/>
  <c r="GD16" i="5"/>
  <c r="BJ8" i="5"/>
  <c r="CJ19" i="5"/>
  <c r="BY13" i="5"/>
  <c r="EN20" i="5"/>
  <c r="GA17" i="5"/>
  <c r="ED20" i="5"/>
  <c r="EY13" i="5"/>
  <c r="BA19" i="5"/>
  <c r="E19" i="5" s="1"/>
  <c r="CP16" i="5"/>
  <c r="CH17" i="5"/>
  <c r="DW19" i="5"/>
  <c r="K19" i="5" s="1"/>
  <c r="BQ19" i="5"/>
  <c r="BV16" i="5"/>
  <c r="G16" i="5" s="1"/>
  <c r="AU13" i="5"/>
  <c r="CD13" i="5"/>
  <c r="CH19" i="5"/>
  <c r="Y20" i="5"/>
  <c r="FQ13" i="5"/>
  <c r="BW13" i="5"/>
  <c r="CT8" i="5"/>
  <c r="BO17" i="5"/>
  <c r="FY20" i="5"/>
  <c r="AH6" i="5"/>
  <c r="BO20" i="5"/>
  <c r="AA21" i="5"/>
  <c r="FW8" i="5"/>
  <c r="HA17" i="5"/>
  <c r="GB6" i="5"/>
  <c r="FG17" i="5"/>
  <c r="EZ16" i="5"/>
  <c r="CW13" i="5"/>
  <c r="HC16" i="5"/>
  <c r="FE16" i="5"/>
  <c r="BY20" i="5"/>
  <c r="DV6" i="5"/>
  <c r="HC7" i="5"/>
  <c r="EA6" i="5"/>
  <c r="EV13" i="5"/>
  <c r="CO20" i="5"/>
  <c r="DE13" i="5"/>
  <c r="CQ20" i="5"/>
  <c r="X20" i="5"/>
  <c r="AY21" i="5"/>
  <c r="M6" i="5"/>
  <c r="AI5" i="5"/>
  <c r="AD7" i="5"/>
  <c r="C7" i="5" s="1"/>
  <c r="EC13" i="5"/>
  <c r="BZ20" i="5"/>
  <c r="G20" i="5" s="1"/>
  <c r="CU17" i="5"/>
  <c r="EH8" i="5"/>
  <c r="L8" i="5" s="1"/>
  <c r="HA7" i="5"/>
  <c r="DC13" i="5"/>
  <c r="GH6" i="5"/>
  <c r="P6" i="5" s="1"/>
  <c r="CY13" i="5"/>
  <c r="DM19" i="5"/>
  <c r="CE20" i="5"/>
  <c r="HE8" i="5"/>
  <c r="EF19" i="5"/>
  <c r="BA7" i="5"/>
  <c r="DO16" i="5"/>
  <c r="DD7" i="5"/>
  <c r="J7" i="5" s="1"/>
  <c r="GP19" i="5"/>
  <c r="BN20" i="5"/>
  <c r="F20" i="5" s="1"/>
  <c r="GS17" i="5"/>
  <c r="BN13" i="5"/>
  <c r="F13" i="5" s="1"/>
  <c r="GO6" i="5"/>
  <c r="EZ20" i="5"/>
  <c r="BQ8" i="5"/>
  <c r="GB8" i="5"/>
  <c r="GF8" i="5"/>
  <c r="BN19" i="5"/>
  <c r="V16" i="5"/>
  <c r="GY17" i="5"/>
  <c r="EH19" i="5"/>
  <c r="CE17" i="5"/>
  <c r="H17" i="5" s="1"/>
  <c r="AW21" i="5"/>
  <c r="W20" i="5"/>
  <c r="FP17" i="5"/>
  <c r="O17" i="5" s="1"/>
  <c r="EB7" i="5"/>
  <c r="GV19" i="5"/>
  <c r="GS19" i="5"/>
  <c r="GT8" i="5"/>
  <c r="GE8" i="5"/>
  <c r="GR20" i="5"/>
  <c r="FH16" i="5"/>
  <c r="FH20" i="5"/>
  <c r="N20" i="5" s="1"/>
  <c r="DB19" i="5"/>
  <c r="EU19" i="5"/>
  <c r="CK8" i="5"/>
  <c r="H8" i="5" s="1"/>
  <c r="CT7" i="5"/>
  <c r="I7" i="5" s="1"/>
  <c r="DE19" i="5"/>
  <c r="GN6" i="5"/>
  <c r="AG17" i="5"/>
  <c r="BE13" i="5"/>
  <c r="GQ17" i="5"/>
  <c r="DF17" i="5"/>
  <c r="DE20" i="5"/>
  <c r="J20" i="5" s="1"/>
  <c r="CF19" i="5"/>
  <c r="AH8" i="5"/>
  <c r="EB19" i="5"/>
  <c r="GS20" i="5"/>
  <c r="Q20" i="5" s="1"/>
  <c r="CW8" i="5"/>
  <c r="GT6" i="5"/>
  <c r="DQ17" i="5"/>
  <c r="K17" i="5" s="1"/>
  <c r="DM17" i="5"/>
  <c r="BB7" i="5"/>
  <c r="FT6" i="5"/>
  <c r="O6" i="5" s="1"/>
  <c r="AN20" i="5"/>
  <c r="GR19" i="5"/>
  <c r="V17" i="5"/>
  <c r="AG13" i="5"/>
  <c r="CM20" i="5"/>
  <c r="Z17" i="5"/>
  <c r="FW16" i="5"/>
  <c r="AC21" i="5"/>
  <c r="CQ6" i="5"/>
  <c r="BM6" i="5"/>
  <c r="DA8" i="5"/>
  <c r="I8" i="5" s="1"/>
  <c r="CU13" i="5"/>
  <c r="GJ7" i="5"/>
  <c r="CZ17" i="5"/>
  <c r="BH7" i="5"/>
  <c r="GK7" i="5"/>
  <c r="V20" i="5"/>
  <c r="FN13" i="5"/>
  <c r="O13" i="5" s="1"/>
  <c r="EJ16" i="5"/>
  <c r="HE19" i="5"/>
  <c r="R19" i="5" s="1"/>
  <c r="W5" i="5"/>
  <c r="CF20" i="5"/>
  <c r="FV20" i="5"/>
  <c r="EY16" i="5"/>
  <c r="N16" i="5" s="1"/>
  <c r="DN16" i="5"/>
  <c r="AI7" i="5"/>
  <c r="CP19" i="5"/>
  <c r="BY6" i="5"/>
  <c r="DK17" i="5"/>
  <c r="AV20" i="5"/>
  <c r="E20" i="5" s="1"/>
  <c r="FH19" i="5"/>
  <c r="AO16" i="5"/>
  <c r="D16" i="5" s="1"/>
  <c r="FD7" i="5"/>
  <c r="EU13" i="5"/>
  <c r="FN16" i="5"/>
  <c r="CI16" i="5"/>
  <c r="H16" i="5" s="1"/>
  <c r="EB13" i="5"/>
  <c r="CX6" i="5"/>
  <c r="DD16" i="5"/>
  <c r="Y13" i="5"/>
  <c r="C13" i="5" s="1"/>
  <c r="BF13" i="5"/>
  <c r="AV17" i="5"/>
  <c r="AU8" i="5"/>
  <c r="E8" i="5" s="1"/>
  <c r="BM19" i="5"/>
  <c r="F19" i="5" s="1"/>
  <c r="FZ16" i="5"/>
  <c r="P16" i="5" s="1"/>
  <c r="DP16" i="5"/>
  <c r="K16" i="5" s="1"/>
  <c r="ES7" i="5"/>
  <c r="DG17" i="5"/>
  <c r="GN17" i="5"/>
  <c r="EC20" i="5"/>
  <c r="L20" i="5" s="1"/>
  <c r="BP7" i="5"/>
  <c r="FV8" i="5"/>
  <c r="DW7" i="5"/>
  <c r="H13" i="5"/>
  <c r="W19" i="5"/>
  <c r="C19" i="5" s="1"/>
  <c r="AD8" i="5"/>
  <c r="D6" i="5"/>
  <c r="Q16" i="5"/>
  <c r="G13" i="5"/>
  <c r="G17" i="5"/>
  <c r="M20" i="5"/>
  <c r="CN20" i="5"/>
  <c r="H20" i="5" s="1"/>
  <c r="AV7" i="5"/>
  <c r="E7" i="5" s="1"/>
  <c r="CS17" i="5"/>
  <c r="I17" i="5" s="1"/>
  <c r="FB17" i="5"/>
  <c r="FT19" i="5"/>
  <c r="O19" i="5" s="1"/>
  <c r="AT5" i="5"/>
  <c r="EN13" i="5"/>
  <c r="M13" i="5" s="1"/>
  <c r="CR20" i="5"/>
  <c r="AX21" i="5"/>
  <c r="GI19" i="5"/>
  <c r="Q19" i="5" s="1"/>
  <c r="FE8" i="5"/>
  <c r="CM19" i="5"/>
  <c r="EP17" i="5"/>
  <c r="FH13" i="5"/>
  <c r="EN16" i="5"/>
  <c r="M16" i="5" s="1"/>
  <c r="GQ6" i="5"/>
  <c r="K7" i="5"/>
  <c r="N7" i="5"/>
  <c r="F16" i="5"/>
  <c r="M17" i="5"/>
  <c r="F6" i="5"/>
  <c r="EQ19" i="5"/>
  <c r="O8" i="5"/>
  <c r="G6" i="5"/>
  <c r="Q17" i="5"/>
  <c r="K6" i="5"/>
  <c r="P17" i="5"/>
  <c r="O7" i="5"/>
  <c r="D20" i="5"/>
  <c r="L13" i="5"/>
  <c r="R17" i="5"/>
  <c r="F8" i="5"/>
  <c r="L6" i="5"/>
  <c r="D19" i="5"/>
  <c r="C8" i="5"/>
  <c r="M7" i="5"/>
  <c r="C16" i="5"/>
  <c r="C6" i="5"/>
  <c r="J8" i="5"/>
  <c r="R16" i="5"/>
  <c r="H19" i="5"/>
  <c r="P8" i="5"/>
  <c r="AZ21" i="5"/>
  <c r="F7" i="5"/>
  <c r="D7" i="5"/>
  <c r="I13" i="5"/>
  <c r="D5" i="5"/>
  <c r="C5" i="5"/>
  <c r="K23" i="5" l="1"/>
  <c r="AT22" i="5"/>
  <c r="W22" i="5"/>
  <c r="J23" i="5"/>
  <c r="AI22" i="5"/>
  <c r="AM22" i="5"/>
  <c r="AN22" i="5"/>
  <c r="AD22" i="5"/>
  <c r="AR22" i="5"/>
  <c r="U22" i="5"/>
  <c r="AF22" i="5"/>
  <c r="V22" i="5"/>
  <c r="AS22" i="5"/>
  <c r="AO22" i="5"/>
  <c r="AV22" i="5"/>
  <c r="AG22" i="5"/>
  <c r="AJ22" i="5"/>
  <c r="AY22" i="5"/>
  <c r="AX22" i="5"/>
  <c r="AB22" i="5"/>
  <c r="AW22" i="5"/>
  <c r="AE22" i="5"/>
  <c r="AL22" i="5"/>
  <c r="AQ22" i="5"/>
  <c r="Y22" i="5"/>
  <c r="AC22" i="5"/>
  <c r="AH22" i="5"/>
  <c r="Z22" i="5"/>
  <c r="AP22" i="5"/>
  <c r="AU22" i="5"/>
  <c r="X22" i="5"/>
  <c r="AA22" i="5"/>
  <c r="AK22" i="5"/>
  <c r="N23" i="5"/>
  <c r="P23" i="5"/>
  <c r="O23" i="5"/>
  <c r="E23" i="5"/>
  <c r="D23" i="5"/>
  <c r="F23" i="5"/>
  <c r="AZ22" i="5"/>
  <c r="D36" i="7"/>
  <c r="M19" i="5"/>
  <c r="O16" i="5"/>
  <c r="J13" i="5"/>
  <c r="L19" i="5"/>
  <c r="C17" i="5"/>
  <c r="E6" i="5"/>
  <c r="I6" i="5"/>
  <c r="O20" i="5"/>
  <c r="R7" i="5"/>
  <c r="N8" i="5"/>
  <c r="L17" i="5"/>
  <c r="N19" i="5"/>
  <c r="Q6" i="5"/>
  <c r="N17" i="5"/>
  <c r="E17" i="5"/>
  <c r="R8" i="5"/>
  <c r="Q7" i="5"/>
  <c r="BA5" i="5"/>
  <c r="N13" i="5"/>
  <c r="I19" i="5"/>
  <c r="I16" i="5"/>
  <c r="E16" i="5"/>
  <c r="L16" i="5"/>
  <c r="G7" i="5"/>
  <c r="I20" i="5"/>
  <c r="H7" i="5"/>
  <c r="L7" i="5"/>
  <c r="E13" i="5"/>
  <c r="N6" i="5"/>
  <c r="J17" i="5"/>
  <c r="P20" i="5"/>
  <c r="F17" i="5"/>
  <c r="D21" i="5"/>
  <c r="C21" i="5"/>
  <c r="P19" i="5"/>
  <c r="K20" i="5"/>
  <c r="J16" i="5"/>
  <c r="C20" i="5"/>
  <c r="H6" i="5"/>
  <c r="K13" i="5"/>
  <c r="Q8" i="5"/>
  <c r="J19" i="5"/>
  <c r="D22" i="5" l="1"/>
  <c r="L23" i="5"/>
  <c r="M23" i="5"/>
  <c r="H23" i="5"/>
  <c r="I23" i="5"/>
  <c r="G23" i="5"/>
  <c r="Q23" i="5"/>
  <c r="S23" i="5"/>
  <c r="R23" i="5"/>
  <c r="C22" i="5"/>
  <c r="AA36" i="7"/>
  <c r="BA21" i="5"/>
  <c r="BA22" i="5" l="1"/>
  <c r="D37" i="7"/>
  <c r="BB5" i="5"/>
  <c r="AA37" i="7" l="1"/>
  <c r="BB21" i="5"/>
  <c r="BB22" i="5" l="1"/>
  <c r="D38" i="7"/>
  <c r="BC5" i="5"/>
  <c r="AA38" i="7" l="1"/>
  <c r="BC21" i="5"/>
  <c r="BC22" i="5" l="1"/>
  <c r="D39" i="7"/>
  <c r="BD5" i="5"/>
  <c r="AA39" i="7" l="1"/>
  <c r="BD21" i="5"/>
  <c r="BD22" i="5" l="1"/>
  <c r="D40" i="7"/>
  <c r="BE5" i="5"/>
  <c r="AA40" i="7" l="1"/>
  <c r="BE21" i="5"/>
  <c r="BE22" i="5" l="1"/>
  <c r="D41" i="7"/>
  <c r="BF5" i="5"/>
  <c r="AA41" i="7" l="1"/>
  <c r="BF21" i="5"/>
  <c r="BF22" i="5" l="1"/>
  <c r="D42" i="7"/>
  <c r="E21" i="5"/>
  <c r="BG5" i="5"/>
  <c r="E22" i="5" l="1"/>
  <c r="AA42" i="7"/>
  <c r="BG21" i="5"/>
  <c r="F5" i="5"/>
  <c r="BG22" i="5" l="1"/>
  <c r="D43" i="7"/>
  <c r="BH5" i="5"/>
  <c r="AA43" i="7" l="1"/>
  <c r="BH21" i="5"/>
  <c r="BH22" i="5" l="1"/>
  <c r="D44" i="7"/>
  <c r="BI5" i="5"/>
  <c r="AA44" i="7" l="1"/>
  <c r="BI21" i="5"/>
  <c r="BI22" i="5" l="1"/>
  <c r="D45" i="7"/>
  <c r="BJ5" i="5"/>
  <c r="AA45" i="7" l="1"/>
  <c r="BJ21" i="5"/>
  <c r="BJ22" i="5" l="1"/>
  <c r="D46" i="7"/>
  <c r="BK5" i="5"/>
  <c r="AA46" i="7" l="1"/>
  <c r="BK21" i="5"/>
  <c r="BK22" i="5" l="1"/>
  <c r="D47" i="7"/>
  <c r="BL5" i="5"/>
  <c r="AA47" i="7" l="1"/>
  <c r="BL21" i="5"/>
  <c r="BL22" i="5" l="1"/>
  <c r="D48" i="7"/>
  <c r="BM5" i="5"/>
  <c r="AA48" i="7" l="1"/>
  <c r="BM21" i="5"/>
  <c r="BM22" i="5" l="1"/>
  <c r="D49" i="7"/>
  <c r="BN5" i="5"/>
  <c r="AA49" i="7" l="1"/>
  <c r="BN21" i="5"/>
  <c r="BN22" i="5" l="1"/>
  <c r="D50" i="7"/>
  <c r="BO5" i="5"/>
  <c r="AA50" i="7" l="1"/>
  <c r="BO21" i="5"/>
  <c r="BO22" i="5" l="1"/>
  <c r="D51" i="7"/>
  <c r="BP5" i="5"/>
  <c r="AA51" i="7" l="1"/>
  <c r="BP21" i="5"/>
  <c r="BP22" i="5" l="1"/>
  <c r="D52" i="7"/>
  <c r="BQ5" i="5"/>
  <c r="AA52" i="7" l="1"/>
  <c r="BQ21" i="5"/>
  <c r="BQ22" i="5" l="1"/>
  <c r="D53" i="7"/>
  <c r="BR5" i="5"/>
  <c r="AA53" i="7" l="1"/>
  <c r="BR21" i="5"/>
  <c r="BR22" i="5" l="1"/>
  <c r="D54" i="7"/>
  <c r="BS5" i="5"/>
  <c r="F21" i="5"/>
  <c r="F22" i="5" l="1"/>
  <c r="AA54" i="7"/>
  <c r="G5" i="5"/>
  <c r="BS21" i="5"/>
  <c r="BS22" i="5" l="1"/>
  <c r="D55" i="7"/>
  <c r="BT5" i="5"/>
  <c r="AA55" i="7" l="1"/>
  <c r="BT21" i="5"/>
  <c r="BT22" i="5" l="1"/>
  <c r="D56" i="7"/>
  <c r="BU5" i="5"/>
  <c r="AA56" i="7" l="1"/>
  <c r="BU21" i="5"/>
  <c r="BU22" i="5" l="1"/>
  <c r="D57" i="7"/>
  <c r="BV5" i="5"/>
  <c r="AA57" i="7" l="1"/>
  <c r="BV21" i="5"/>
  <c r="BV22" i="5" l="1"/>
  <c r="D58" i="7"/>
  <c r="BW5" i="5"/>
  <c r="AA58" i="7" l="1"/>
  <c r="BW21" i="5"/>
  <c r="BW22" i="5" l="1"/>
  <c r="D59" i="7"/>
  <c r="BX5" i="5"/>
  <c r="AA59" i="7" l="1"/>
  <c r="BX21" i="5"/>
  <c r="BX22" i="5" l="1"/>
  <c r="D60" i="7"/>
  <c r="BY5" i="5"/>
  <c r="AA60" i="7" l="1"/>
  <c r="BY21" i="5"/>
  <c r="BY22" i="5" l="1"/>
  <c r="D61" i="7"/>
  <c r="BZ5" i="5"/>
  <c r="AA61" i="7" l="1"/>
  <c r="BZ21" i="5"/>
  <c r="BZ22" i="5" l="1"/>
  <c r="D62" i="7"/>
  <c r="CA5" i="5"/>
  <c r="AA62" i="7" l="1"/>
  <c r="CA21" i="5"/>
  <c r="CA22" i="5" l="1"/>
  <c r="D63" i="7"/>
  <c r="CB5" i="5"/>
  <c r="AA63" i="7" l="1"/>
  <c r="CB21" i="5"/>
  <c r="CB22" i="5" l="1"/>
  <c r="D64" i="7"/>
  <c r="CC5" i="5"/>
  <c r="AA64" i="7" l="1"/>
  <c r="CC21" i="5"/>
  <c r="CC22" i="5" l="1"/>
  <c r="D65" i="7"/>
  <c r="CD5" i="5"/>
  <c r="AA65" i="7" l="1"/>
  <c r="CD21" i="5"/>
  <c r="CD22" i="5" l="1"/>
  <c r="D66" i="7"/>
  <c r="CE5" i="5"/>
  <c r="G21" i="5"/>
  <c r="G22" i="5" l="1"/>
  <c r="AA66" i="7"/>
  <c r="H5" i="5"/>
  <c r="CE21" i="5"/>
  <c r="CE22" i="5" l="1"/>
  <c r="D67" i="7"/>
  <c r="CF5" i="5"/>
  <c r="AA67" i="7" l="1"/>
  <c r="CF21" i="5"/>
  <c r="CF22" i="5" l="1"/>
  <c r="D68" i="7"/>
  <c r="CG5" i="5"/>
  <c r="AA68" i="7" l="1"/>
  <c r="CG21" i="5"/>
  <c r="CG22" i="5" l="1"/>
  <c r="D69" i="7"/>
  <c r="CH5" i="5"/>
  <c r="AA69" i="7" l="1"/>
  <c r="CH21" i="5"/>
  <c r="CH22" i="5" l="1"/>
  <c r="D70" i="7"/>
  <c r="CI5" i="5"/>
  <c r="AA70" i="7" l="1"/>
  <c r="CI21" i="5"/>
  <c r="CI22" i="5" l="1"/>
  <c r="D71" i="7"/>
  <c r="CJ5" i="5"/>
  <c r="AA71" i="7" l="1"/>
  <c r="CJ21" i="5"/>
  <c r="CJ22" i="5" l="1"/>
  <c r="D72" i="7"/>
  <c r="CK5" i="5"/>
  <c r="AA72" i="7" l="1"/>
  <c r="CK21" i="5"/>
  <c r="CK22" i="5" l="1"/>
  <c r="D73" i="7"/>
  <c r="CL5" i="5"/>
  <c r="AA73" i="7" l="1"/>
  <c r="CL21" i="5"/>
  <c r="CL22" i="5" l="1"/>
  <c r="D74" i="7"/>
  <c r="CM5" i="5"/>
  <c r="AA74" i="7" l="1"/>
  <c r="CM21" i="5"/>
  <c r="CM22" i="5" l="1"/>
  <c r="D75" i="7"/>
  <c r="CN5" i="5"/>
  <c r="AA75" i="7" l="1"/>
  <c r="CN21" i="5"/>
  <c r="CN22" i="5" l="1"/>
  <c r="D76" i="7"/>
  <c r="CO5" i="5"/>
  <c r="AA76" i="7" l="1"/>
  <c r="CO21" i="5"/>
  <c r="CO22" i="5" l="1"/>
  <c r="D77" i="7"/>
  <c r="CP5" i="5"/>
  <c r="AA77" i="7" l="1"/>
  <c r="CP21" i="5"/>
  <c r="CP22" i="5" l="1"/>
  <c r="D78" i="7"/>
  <c r="CQ5" i="5"/>
  <c r="H21" i="5"/>
  <c r="H22" i="5" l="1"/>
  <c r="AA78" i="7"/>
  <c r="CQ21" i="5"/>
  <c r="I5" i="5"/>
  <c r="CQ22" i="5" l="1"/>
  <c r="D79" i="7"/>
  <c r="CR5" i="5"/>
  <c r="AA79" i="7" l="1"/>
  <c r="CR21" i="5"/>
  <c r="CR22" i="5" l="1"/>
  <c r="D80" i="7"/>
  <c r="CS5" i="5"/>
  <c r="AA80" i="7" l="1"/>
  <c r="CS21" i="5"/>
  <c r="CS22" i="5" l="1"/>
  <c r="D81" i="7"/>
  <c r="CT5" i="5"/>
  <c r="AA81" i="7" l="1"/>
  <c r="CT21" i="5"/>
  <c r="CT22" i="5" l="1"/>
  <c r="D82" i="7"/>
  <c r="CU5" i="5"/>
  <c r="AA82" i="7" l="1"/>
  <c r="CU21" i="5"/>
  <c r="CU22" i="5" l="1"/>
  <c r="D83" i="7"/>
  <c r="CV5" i="5"/>
  <c r="AA83" i="7" l="1"/>
  <c r="CV21" i="5"/>
  <c r="CV22" i="5" l="1"/>
  <c r="D84" i="7"/>
  <c r="CW5" i="5"/>
  <c r="AA84" i="7" l="1"/>
  <c r="CW21" i="5"/>
  <c r="CW22" i="5" l="1"/>
  <c r="D85" i="7"/>
  <c r="CX5" i="5"/>
  <c r="AA85" i="7" l="1"/>
  <c r="CX21" i="5"/>
  <c r="CX22" i="5" l="1"/>
  <c r="D86" i="7"/>
  <c r="CY5" i="5"/>
  <c r="AA86" i="7" l="1"/>
  <c r="CY21" i="5"/>
  <c r="CY22" i="5" l="1"/>
  <c r="D87" i="7"/>
  <c r="CZ5" i="5"/>
  <c r="AA87" i="7" l="1"/>
  <c r="CZ21" i="5"/>
  <c r="CZ22" i="5" l="1"/>
  <c r="D88" i="7"/>
  <c r="DA5" i="5"/>
  <c r="AA88" i="7" l="1"/>
  <c r="DA21" i="5"/>
  <c r="DA22" i="5" l="1"/>
  <c r="D89" i="7"/>
  <c r="DB5" i="5"/>
  <c r="AA89" i="7" l="1"/>
  <c r="DB21" i="5"/>
  <c r="DB22" i="5" l="1"/>
  <c r="D90" i="7"/>
  <c r="DC5" i="5"/>
  <c r="I21" i="5"/>
  <c r="I22" i="5" l="1"/>
  <c r="AA90" i="7"/>
  <c r="J5" i="5"/>
  <c r="DC21" i="5"/>
  <c r="DC22" i="5" l="1"/>
  <c r="D91" i="7"/>
  <c r="DD5" i="5"/>
  <c r="AA91" i="7" l="1"/>
  <c r="DD21" i="5"/>
  <c r="DD22" i="5" l="1"/>
  <c r="D92" i="7"/>
  <c r="DE5" i="5"/>
  <c r="AA92" i="7" l="1"/>
  <c r="DE21" i="5"/>
  <c r="DE22" i="5" l="1"/>
  <c r="D93" i="7"/>
  <c r="DF5" i="5"/>
  <c r="AA93" i="7" l="1"/>
  <c r="DF21" i="5"/>
  <c r="DF22" i="5" l="1"/>
  <c r="D94" i="7"/>
  <c r="DG5" i="5"/>
  <c r="AA94" i="7" l="1"/>
  <c r="DG21" i="5"/>
  <c r="DG22" i="5" l="1"/>
  <c r="D95" i="7"/>
  <c r="DH5" i="5"/>
  <c r="AA95" i="7" l="1"/>
  <c r="DH21" i="5"/>
  <c r="DH22" i="5" l="1"/>
  <c r="D96" i="7"/>
  <c r="DI5" i="5"/>
  <c r="AA96" i="7" l="1"/>
  <c r="DI21" i="5"/>
  <c r="DI22" i="5" l="1"/>
  <c r="D97" i="7"/>
  <c r="DJ5" i="5"/>
  <c r="AA97" i="7" l="1"/>
  <c r="DJ21" i="5"/>
  <c r="DJ22" i="5" l="1"/>
  <c r="D98" i="7"/>
  <c r="DK5" i="5"/>
  <c r="AA98" i="7" l="1"/>
  <c r="DK21" i="5"/>
  <c r="DK22" i="5" l="1"/>
  <c r="D99" i="7"/>
  <c r="DL5" i="5"/>
  <c r="AA99" i="7" l="1"/>
  <c r="DL21" i="5"/>
  <c r="DL22" i="5" l="1"/>
  <c r="D100" i="7"/>
  <c r="DM5" i="5"/>
  <c r="AA100" i="7" l="1"/>
  <c r="DM21" i="5"/>
  <c r="DM22" i="5" l="1"/>
  <c r="D101" i="7"/>
  <c r="DN5" i="5"/>
  <c r="AA101" i="7" l="1"/>
  <c r="DN21" i="5"/>
  <c r="DN22" i="5" l="1"/>
  <c r="D102" i="7"/>
  <c r="J21" i="5"/>
  <c r="DO5" i="5"/>
  <c r="J22" i="5" l="1"/>
  <c r="AA102" i="7"/>
  <c r="DO21" i="5"/>
  <c r="K5" i="5"/>
  <c r="DO22" i="5" l="1"/>
  <c r="D103" i="7"/>
  <c r="DP5" i="5"/>
  <c r="AA103" i="7" l="1"/>
  <c r="DP21" i="5"/>
  <c r="DP22" i="5" l="1"/>
  <c r="D104" i="7"/>
  <c r="DQ5" i="5"/>
  <c r="AA104" i="7" l="1"/>
  <c r="DQ21" i="5"/>
  <c r="DQ22" i="5" l="1"/>
  <c r="D105" i="7"/>
  <c r="DR5" i="5"/>
  <c r="AA105" i="7" l="1"/>
  <c r="DR21" i="5"/>
  <c r="DR22" i="5" l="1"/>
  <c r="D106" i="7"/>
  <c r="DS5" i="5"/>
  <c r="AA106" i="7" l="1"/>
  <c r="DS21" i="5"/>
  <c r="DS22" i="5" l="1"/>
  <c r="D107" i="7"/>
  <c r="DT5" i="5"/>
  <c r="AA107" i="7" l="1"/>
  <c r="DT21" i="5"/>
  <c r="DT22" i="5" l="1"/>
  <c r="D108" i="7"/>
  <c r="DU5" i="5"/>
  <c r="AA108" i="7" l="1"/>
  <c r="DU21" i="5"/>
  <c r="DU22" i="5" l="1"/>
  <c r="D109" i="7"/>
  <c r="DV5" i="5"/>
  <c r="AA109" i="7" l="1"/>
  <c r="DV21" i="5"/>
  <c r="DV22" i="5" l="1"/>
  <c r="D110" i="7"/>
  <c r="DW5" i="5"/>
  <c r="AA110" i="7" l="1"/>
  <c r="DW21" i="5"/>
  <c r="DW22" i="5" l="1"/>
  <c r="D111" i="7"/>
  <c r="DX5" i="5"/>
  <c r="AA111" i="7" l="1"/>
  <c r="DX21" i="5"/>
  <c r="DX22" i="5" l="1"/>
  <c r="D112" i="7"/>
  <c r="DY5" i="5"/>
  <c r="AA112" i="7" l="1"/>
  <c r="DY21" i="5"/>
  <c r="DY22" i="5" l="1"/>
  <c r="D113" i="7"/>
  <c r="DZ5" i="5"/>
  <c r="AA113" i="7" l="1"/>
  <c r="DZ21" i="5"/>
  <c r="DZ22" i="5" l="1"/>
  <c r="D114" i="7"/>
  <c r="EA5" i="5"/>
  <c r="K21" i="5"/>
  <c r="K22" i="5" l="1"/>
  <c r="AA114" i="7"/>
  <c r="EA21" i="5"/>
  <c r="L5" i="5"/>
  <c r="EA22" i="5" l="1"/>
  <c r="D115" i="7"/>
  <c r="EB5" i="5"/>
  <c r="AA115" i="7" l="1"/>
  <c r="EB21" i="5"/>
  <c r="EB22" i="5" l="1"/>
  <c r="D116" i="7"/>
  <c r="EC5" i="5"/>
  <c r="AA116" i="7" l="1"/>
  <c r="EC21" i="5"/>
  <c r="EC22" i="5" l="1"/>
  <c r="D117" i="7"/>
  <c r="ED5" i="5"/>
  <c r="AA117" i="7" l="1"/>
  <c r="ED21" i="5"/>
  <c r="ED22" i="5" l="1"/>
  <c r="D118" i="7"/>
  <c r="EE5" i="5"/>
  <c r="AA118" i="7" l="1"/>
  <c r="EE21" i="5"/>
  <c r="EE22" i="5" l="1"/>
  <c r="D119" i="7"/>
  <c r="EF5" i="5"/>
  <c r="AA119" i="7" l="1"/>
  <c r="EF21" i="5"/>
  <c r="EF22" i="5" l="1"/>
  <c r="D120" i="7"/>
  <c r="EG5" i="5"/>
  <c r="AA120" i="7" l="1"/>
  <c r="EG21" i="5"/>
  <c r="EG22" i="5" l="1"/>
  <c r="D121" i="7"/>
  <c r="EH5" i="5"/>
  <c r="AA121" i="7" l="1"/>
  <c r="EH21" i="5"/>
  <c r="EH22" i="5" l="1"/>
  <c r="D122" i="7"/>
  <c r="EI5" i="5"/>
  <c r="AA122" i="7" l="1"/>
  <c r="EI21" i="5"/>
  <c r="EI22" i="5" l="1"/>
  <c r="D123" i="7"/>
  <c r="EJ5" i="5"/>
  <c r="AA123" i="7" l="1"/>
  <c r="EJ21" i="5"/>
  <c r="EJ22" i="5" l="1"/>
  <c r="D124" i="7"/>
  <c r="EK5" i="5"/>
  <c r="AA124" i="7" l="1"/>
  <c r="EK21" i="5"/>
  <c r="EK22" i="5" l="1"/>
  <c r="D125" i="7"/>
  <c r="EL5" i="5"/>
  <c r="AA125" i="7" l="1"/>
  <c r="EL21" i="5"/>
  <c r="EL22" i="5" l="1"/>
  <c r="D126" i="7"/>
  <c r="EM5" i="5"/>
  <c r="L21" i="5"/>
  <c r="L22" i="5" l="1"/>
  <c r="AA126" i="7"/>
  <c r="EM21" i="5"/>
  <c r="M5" i="5"/>
  <c r="EM22" i="5" l="1"/>
  <c r="D127" i="7"/>
  <c r="EN5" i="5"/>
  <c r="AA127" i="7" l="1"/>
  <c r="EN21" i="5"/>
  <c r="EN22" i="5" l="1"/>
  <c r="D128" i="7"/>
  <c r="EO5" i="5"/>
  <c r="AA128" i="7" l="1"/>
  <c r="EO21" i="5"/>
  <c r="EO22" i="5" l="1"/>
  <c r="D129" i="7"/>
  <c r="EP5" i="5"/>
  <c r="AA129" i="7" l="1"/>
  <c r="EP21" i="5"/>
  <c r="EP22" i="5" l="1"/>
  <c r="D130" i="7"/>
  <c r="EQ5" i="5"/>
  <c r="AA130" i="7" l="1"/>
  <c r="EQ21" i="5"/>
  <c r="EQ22" i="5" l="1"/>
  <c r="D131" i="7"/>
  <c r="ER5" i="5"/>
  <c r="AA131" i="7" l="1"/>
  <c r="ER21" i="5"/>
  <c r="ER22" i="5" l="1"/>
  <c r="D132" i="7"/>
  <c r="ES5" i="5"/>
  <c r="AA132" i="7" l="1"/>
  <c r="ES21" i="5"/>
  <c r="ES22" i="5" l="1"/>
  <c r="D133" i="7"/>
  <c r="ET5" i="5"/>
  <c r="AA133" i="7" l="1"/>
  <c r="ET21" i="5"/>
  <c r="ET22" i="5" l="1"/>
  <c r="D134" i="7"/>
  <c r="EU5" i="5"/>
  <c r="AA134" i="7" l="1"/>
  <c r="EU21" i="5"/>
  <c r="EU22" i="5" l="1"/>
  <c r="D135" i="7"/>
  <c r="EV5" i="5"/>
  <c r="AA135" i="7" l="1"/>
  <c r="EV21" i="5"/>
  <c r="EV22" i="5" l="1"/>
  <c r="D136" i="7"/>
  <c r="EW5" i="5"/>
  <c r="AA136" i="7" l="1"/>
  <c r="EW21" i="5"/>
  <c r="EW22" i="5" l="1"/>
  <c r="D137" i="7"/>
  <c r="EX5" i="5"/>
  <c r="AA137" i="7" l="1"/>
  <c r="EX21" i="5"/>
  <c r="EX22" i="5" l="1"/>
  <c r="D138" i="7"/>
  <c r="EY5" i="5"/>
  <c r="M21" i="5"/>
  <c r="M22" i="5" l="1"/>
  <c r="AA138" i="7"/>
  <c r="EY21" i="5"/>
  <c r="N5" i="5"/>
  <c r="EY22" i="5" l="1"/>
  <c r="D139" i="7"/>
  <c r="EZ5" i="5"/>
  <c r="AA139" i="7" l="1"/>
  <c r="EZ21" i="5"/>
  <c r="EZ22" i="5" l="1"/>
  <c r="D140" i="7"/>
  <c r="FA5" i="5"/>
  <c r="AA140" i="7" l="1"/>
  <c r="FA21" i="5"/>
  <c r="FA22" i="5" l="1"/>
  <c r="D141" i="7"/>
  <c r="FB5" i="5"/>
  <c r="AA141" i="7" l="1"/>
  <c r="FB21" i="5"/>
  <c r="FB22" i="5" l="1"/>
  <c r="D142" i="7"/>
  <c r="FC5" i="5"/>
  <c r="AA142" i="7" l="1"/>
  <c r="FC21" i="5"/>
  <c r="FC22" i="5" l="1"/>
  <c r="D143" i="7"/>
  <c r="FD5" i="5"/>
  <c r="AA143" i="7" l="1"/>
  <c r="FD21" i="5"/>
  <c r="FD22" i="5" l="1"/>
  <c r="D144" i="7"/>
  <c r="FE5" i="5"/>
  <c r="AA144" i="7" l="1"/>
  <c r="FE21" i="5"/>
  <c r="FE22" i="5" l="1"/>
  <c r="D145" i="7"/>
  <c r="FF5" i="5"/>
  <c r="AA145" i="7" l="1"/>
  <c r="FF21" i="5"/>
  <c r="FF22" i="5" l="1"/>
  <c r="D146" i="7"/>
  <c r="FG5" i="5"/>
  <c r="AA146" i="7" l="1"/>
  <c r="FG21" i="5"/>
  <c r="FG22" i="5" l="1"/>
  <c r="D147" i="7"/>
  <c r="FH5" i="5"/>
  <c r="AA147" i="7" l="1"/>
  <c r="FH21" i="5"/>
  <c r="FH22" i="5" l="1"/>
  <c r="D148" i="7"/>
  <c r="FI5" i="5"/>
  <c r="AA148" i="7" l="1"/>
  <c r="FI21" i="5"/>
  <c r="FI22" i="5" l="1"/>
  <c r="D149" i="7"/>
  <c r="FJ5" i="5"/>
  <c r="AA149" i="7" l="1"/>
  <c r="FJ21" i="5"/>
  <c r="FJ22" i="5" l="1"/>
  <c r="D150" i="7"/>
  <c r="N21" i="5"/>
  <c r="FK5" i="5"/>
  <c r="N22" i="5" l="1"/>
  <c r="AA150" i="7"/>
  <c r="O5" i="5"/>
  <c r="FK21" i="5"/>
  <c r="FK22" i="5" l="1"/>
  <c r="D151" i="7"/>
  <c r="FL5" i="5"/>
  <c r="AA151" i="7" l="1"/>
  <c r="FL21" i="5"/>
  <c r="FL22" i="5" l="1"/>
  <c r="D152" i="7"/>
  <c r="FM5" i="5"/>
  <c r="AA152" i="7" l="1"/>
  <c r="FM21" i="5"/>
  <c r="FM22" i="5" l="1"/>
  <c r="D153" i="7"/>
  <c r="FN5" i="5"/>
  <c r="AA153" i="7" l="1"/>
  <c r="FN21" i="5"/>
  <c r="FN22" i="5" l="1"/>
  <c r="D154" i="7"/>
  <c r="FO5" i="5"/>
  <c r="AA154" i="7" l="1"/>
  <c r="FO21" i="5"/>
  <c r="FO22" i="5" l="1"/>
  <c r="D155" i="7"/>
  <c r="FP5" i="5"/>
  <c r="AA155" i="7" l="1"/>
  <c r="FP21" i="5"/>
  <c r="FP22" i="5" l="1"/>
  <c r="D156" i="7"/>
  <c r="FQ5" i="5"/>
  <c r="AA156" i="7" l="1"/>
  <c r="FQ21" i="5"/>
  <c r="FQ22" i="5" l="1"/>
  <c r="D157" i="7"/>
  <c r="FR5" i="5"/>
  <c r="AA157" i="7" l="1"/>
  <c r="FR21" i="5"/>
  <c r="FR22" i="5" l="1"/>
  <c r="D158" i="7"/>
  <c r="FS5" i="5"/>
  <c r="AA158" i="7" l="1"/>
  <c r="FS21" i="5"/>
  <c r="FS22" i="5" l="1"/>
  <c r="D159" i="7"/>
  <c r="FT5" i="5"/>
  <c r="AA159" i="7" l="1"/>
  <c r="FT21" i="5"/>
  <c r="FT22" i="5" l="1"/>
  <c r="D160" i="7"/>
  <c r="FU5" i="5"/>
  <c r="AA160" i="7" l="1"/>
  <c r="FU21" i="5"/>
  <c r="FU22" i="5" l="1"/>
  <c r="D161" i="7"/>
  <c r="FV5" i="5"/>
  <c r="AA161" i="7" l="1"/>
  <c r="FV21" i="5"/>
  <c r="FV22" i="5" l="1"/>
  <c r="D162" i="7"/>
  <c r="FW5" i="5"/>
  <c r="O21" i="5"/>
  <c r="O22" i="5" l="1"/>
  <c r="AA162" i="7"/>
  <c r="FW21" i="5"/>
  <c r="P5" i="5"/>
  <c r="FW22" i="5" l="1"/>
  <c r="D163" i="7"/>
  <c r="FX5" i="5"/>
  <c r="AA163" i="7" l="1"/>
  <c r="FX21" i="5"/>
  <c r="FX22" i="5" l="1"/>
  <c r="D164" i="7"/>
  <c r="FY5" i="5"/>
  <c r="AA164" i="7" l="1"/>
  <c r="FY21" i="5"/>
  <c r="FY22" i="5" l="1"/>
  <c r="D165" i="7"/>
  <c r="FZ5" i="5"/>
  <c r="AA165" i="7" l="1"/>
  <c r="FZ21" i="5"/>
  <c r="FZ22" i="5" l="1"/>
  <c r="D166" i="7"/>
  <c r="GA5" i="5"/>
  <c r="AA166" i="7" l="1"/>
  <c r="D167" i="7" s="1"/>
  <c r="AA167" i="7" s="1"/>
  <c r="D168" i="7" s="1"/>
  <c r="AA168" i="7" s="1"/>
  <c r="D169" i="7" s="1"/>
  <c r="AA169" i="7" s="1"/>
  <c r="D170" i="7" s="1"/>
  <c r="AA170" i="7" s="1"/>
  <c r="GA21" i="5"/>
  <c r="GA22" i="5" l="1"/>
  <c r="GB21" i="5"/>
  <c r="GB5" i="5"/>
  <c r="GB22" i="5" l="1"/>
  <c r="GC5" i="5"/>
  <c r="GC21" i="5"/>
  <c r="GC22" i="5" l="1"/>
  <c r="GD21" i="5"/>
  <c r="GD5" i="5"/>
  <c r="GD22" i="5" l="1"/>
  <c r="GE21" i="5"/>
  <c r="GE5" i="5"/>
  <c r="GE22" i="5" l="1"/>
  <c r="D171" i="7"/>
  <c r="GF5" i="5"/>
  <c r="AA171" i="7" l="1"/>
  <c r="GF21" i="5"/>
  <c r="GF22" i="5" l="1"/>
  <c r="D172" i="7"/>
  <c r="GG5" i="5"/>
  <c r="AA172" i="7" l="1"/>
  <c r="GG21" i="5"/>
  <c r="GG22" i="5" l="1"/>
  <c r="D173" i="7"/>
  <c r="GH5" i="5"/>
  <c r="AA173" i="7" l="1"/>
  <c r="GH21" i="5"/>
  <c r="GH22" i="5" l="1"/>
  <c r="D174" i="7"/>
  <c r="P21" i="5"/>
  <c r="GI5" i="5"/>
  <c r="P22" i="5" l="1"/>
  <c r="AA174" i="7"/>
  <c r="Q5" i="5"/>
  <c r="GI21" i="5"/>
  <c r="GI22" i="5" l="1"/>
  <c r="D175" i="7"/>
  <c r="GJ5" i="5"/>
  <c r="AA175" i="7" l="1"/>
  <c r="GJ21" i="5"/>
  <c r="GJ22" i="5" l="1"/>
  <c r="D176" i="7"/>
  <c r="GK5" i="5"/>
  <c r="AA176" i="7" l="1"/>
  <c r="GK21" i="5"/>
  <c r="GK22" i="5" l="1"/>
  <c r="D177" i="7"/>
  <c r="GL5" i="5"/>
  <c r="AA177" i="7" l="1"/>
  <c r="GL21" i="5"/>
  <c r="GL22" i="5" l="1"/>
  <c r="D178" i="7"/>
  <c r="GM5" i="5"/>
  <c r="AA178" i="7" l="1"/>
  <c r="GM21" i="5"/>
  <c r="GM22" i="5" l="1"/>
  <c r="D179" i="7"/>
  <c r="GN5" i="5"/>
  <c r="AA179" i="7" l="1"/>
  <c r="GN21" i="5"/>
  <c r="GN22" i="5" l="1"/>
  <c r="D180" i="7"/>
  <c r="GO5" i="5"/>
  <c r="AA180" i="7" l="1"/>
  <c r="GO21" i="5"/>
  <c r="GO22" i="5" l="1"/>
  <c r="D181" i="7"/>
  <c r="GP5" i="5"/>
  <c r="AA181" i="7" l="1"/>
  <c r="GP21" i="5"/>
  <c r="GP22" i="5" l="1"/>
  <c r="D182" i="7"/>
  <c r="GQ5" i="5"/>
  <c r="AA182" i="7" l="1"/>
  <c r="GQ21" i="5"/>
  <c r="GQ22" i="5" l="1"/>
  <c r="D183" i="7"/>
  <c r="GR5" i="5"/>
  <c r="AA183" i="7" l="1"/>
  <c r="GR21" i="5"/>
  <c r="GR22" i="5" l="1"/>
  <c r="D184" i="7"/>
  <c r="GS5" i="5"/>
  <c r="AA184" i="7" l="1"/>
  <c r="GS21" i="5"/>
  <c r="GS22" i="5" l="1"/>
  <c r="D185" i="7"/>
  <c r="GT5" i="5"/>
  <c r="AA185" i="7" l="1"/>
  <c r="GT21" i="5"/>
  <c r="GT22" i="5" l="1"/>
  <c r="D186" i="7"/>
  <c r="GU5" i="5"/>
  <c r="Q21" i="5"/>
  <c r="Q22" i="5" l="1"/>
  <c r="AA186" i="7"/>
  <c r="R5" i="5"/>
  <c r="GU21" i="5"/>
  <c r="GU22" i="5" l="1"/>
  <c r="D187" i="7"/>
  <c r="GV5" i="5"/>
  <c r="AA187" i="7" l="1"/>
  <c r="GV21" i="5"/>
  <c r="GV22" i="5" l="1"/>
  <c r="D188" i="7"/>
  <c r="GW5" i="5"/>
  <c r="AA188" i="7" l="1"/>
  <c r="GW21" i="5"/>
  <c r="GW22" i="5" l="1"/>
  <c r="D189" i="7"/>
  <c r="GX5" i="5"/>
  <c r="AA189" i="7" l="1"/>
  <c r="GX21" i="5"/>
  <c r="GX22" i="5" l="1"/>
  <c r="D190" i="7"/>
  <c r="GY5" i="5"/>
  <c r="AA190" i="7" l="1"/>
  <c r="GY21" i="5"/>
  <c r="GY22" i="5" l="1"/>
  <c r="D191" i="7"/>
  <c r="GZ5" i="5"/>
  <c r="AA191" i="7" l="1"/>
  <c r="GZ21" i="5"/>
  <c r="GZ22" i="5" l="1"/>
  <c r="D192" i="7"/>
  <c r="HA5" i="5"/>
  <c r="AA192" i="7" l="1"/>
  <c r="HA21" i="5"/>
  <c r="HA22" i="5" l="1"/>
  <c r="D193" i="7"/>
  <c r="HB5" i="5"/>
  <c r="AA193" i="7" l="1"/>
  <c r="HB21" i="5"/>
  <c r="HB22" i="5" l="1"/>
  <c r="D194" i="7"/>
  <c r="HC5" i="5"/>
  <c r="AA194" i="7" l="1"/>
  <c r="D195" i="7" s="1"/>
  <c r="HD5" i="5"/>
  <c r="HC21" i="5"/>
  <c r="AA195" i="7" l="1"/>
  <c r="HC22" i="5"/>
  <c r="HD21" i="5"/>
  <c r="D196" i="7" l="1"/>
  <c r="HE5" i="5"/>
  <c r="AA196" i="7" l="1"/>
  <c r="HE21" i="5"/>
  <c r="D197" i="7" l="1"/>
  <c r="HF5" i="5"/>
  <c r="AA197" i="7" l="1"/>
  <c r="D198" i="7" s="1"/>
  <c r="AA198" i="7" s="1"/>
  <c r="HG5" i="5"/>
  <c r="HF21" i="5"/>
  <c r="HG21" i="5"/>
  <c r="D199" i="7" l="1"/>
  <c r="R21" i="5"/>
  <c r="HH5" i="5"/>
  <c r="S5" i="5"/>
  <c r="R22" i="5" l="1"/>
  <c r="AA199" i="7"/>
  <c r="HH21" i="5"/>
  <c r="D200" i="7" l="1"/>
  <c r="HI5" i="5"/>
  <c r="AA200" i="7" l="1"/>
  <c r="HI21" i="5"/>
  <c r="D201" i="7" l="1"/>
  <c r="HJ5" i="5"/>
  <c r="AA201" i="7" l="1"/>
  <c r="HJ21" i="5"/>
  <c r="D202" i="7" l="1"/>
  <c r="HK5" i="5"/>
  <c r="AA202" i="7" l="1"/>
  <c r="HK21" i="5"/>
  <c r="D203" i="7" l="1"/>
  <c r="HL5" i="5"/>
  <c r="AA203" i="7" l="1"/>
  <c r="HL21" i="5"/>
  <c r="D204" i="7" l="1"/>
  <c r="HM5" i="5"/>
  <c r="AA204" i="7" l="1"/>
  <c r="HM21" i="5"/>
  <c r="D205" i="7" l="1"/>
  <c r="HN5" i="5"/>
  <c r="AA205" i="7" l="1"/>
  <c r="HN21" i="5"/>
  <c r="D206" i="7" l="1"/>
  <c r="HO5" i="5"/>
  <c r="AA206" i="7" l="1"/>
  <c r="HO21" i="5"/>
  <c r="D207" i="7" l="1"/>
  <c r="HP5" i="5"/>
  <c r="AA207" i="7" l="1"/>
  <c r="HP21" i="5"/>
  <c r="D208" i="7" l="1"/>
  <c r="HQ5" i="5"/>
  <c r="AA208" i="7" l="1"/>
  <c r="HQ21" i="5"/>
  <c r="D209" i="7" l="1"/>
  <c r="HR5" i="5"/>
  <c r="AA209" i="7" l="1"/>
  <c r="S21" i="5" s="1"/>
  <c r="S22" i="5" s="1"/>
  <c r="HR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EM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  <comment ref="P1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Madagascar expected to export 11,000 tons to Rwanda</t>
        </r>
      </text>
    </comment>
    <comment ref="GG20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Angelos brought 16,500 tons of refined sugar from Kakinada port, India.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Dietz, Pierre-Henri</author>
    <author>user</author>
  </authors>
  <commentList>
    <comment ref="J9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PJD Jan 17 - see general comments - 5% growth consistent with 2011-2015 officla consumption growth + gdp and pop growth</t>
        </r>
      </text>
    </comment>
    <comment ref="X147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Z148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Angelos brought 16,500 tons of refined sugar from Kakinada port, India.
</t>
        </r>
      </text>
    </comment>
    <comment ref="X149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0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2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3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Dietz, Pierre-Henri</author>
    <author>user</author>
  </authors>
  <commentList>
    <comment ref="J90" authorId="0" shapeId="0" xr:uid="{350AAB97-4B45-4916-AE6E-366C15025B34}">
      <text>
        <r>
          <rPr>
            <b/>
            <sz val="9"/>
            <color indexed="81"/>
            <rFont val="Tahoma"/>
            <family val="2"/>
          </rPr>
          <t>PJD Jan 17 - see general comments - 5% growth consistent with 2011-2015 officla consumption growth + gdp and pop growth</t>
        </r>
      </text>
    </comment>
    <comment ref="X147" authorId="1" shapeId="0" xr:uid="{CC7BE27A-BEF0-4418-992E-070845D09C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8" authorId="1" shapeId="0" xr:uid="{40171882-7EFB-4E40-95D9-45C913105C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Z148" authorId="1" shapeId="0" xr:uid="{3E88D06C-803D-44C9-9828-349B95C3A3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Angelos brought 16,500 tons of refined sugar from Kakinada port, India.
</t>
        </r>
      </text>
    </comment>
    <comment ref="X149" authorId="1" shapeId="0" xr:uid="{75B89233-5AFE-42F2-A0A0-B26752CB4E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0" authorId="1" shapeId="0" xr:uid="{5EA07F95-9F36-4B61-8CBD-9D6DC41BA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1" authorId="1" shapeId="0" xr:uid="{CE053F2D-9D88-4623-BE23-590DC16EEB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2" authorId="1" shapeId="0" xr:uid="{E195A625-2A0B-4BD1-A215-07FBC3EF23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3" authorId="1" shapeId="0" xr:uid="{302D30C8-3B68-4973-BC62-FA50697C5A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</commentList>
</comments>
</file>

<file path=xl/sharedStrings.xml><?xml version="1.0" encoding="utf-8"?>
<sst xmlns="http://schemas.openxmlformats.org/spreadsheetml/2006/main" count="297" uniqueCount="71">
  <si>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</si>
  <si>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</si>
  <si>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</si>
  <si>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</si>
  <si>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</si>
  <si>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</si>
  <si>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</si>
  <si>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</si>
  <si>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</si>
  <si>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</si>
  <si>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</si>
  <si>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</si>
  <si>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</si>
  <si>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</si>
  <si>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</si>
  <si>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</si>
  <si>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</si>
  <si>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</si>
  <si>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</si>
  <si>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</si>
  <si>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</si>
  <si>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</si>
  <si>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</si>
  <si>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</si>
  <si>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Raw Exp</t>
  </si>
  <si>
    <t>check</t>
  </si>
  <si>
    <t>Mar</t>
  </si>
  <si>
    <t>Apr</t>
  </si>
  <si>
    <t>Jun</t>
  </si>
  <si>
    <t>Jul</t>
  </si>
  <si>
    <t xml:space="preserve"> </t>
  </si>
  <si>
    <t>Madagascar!</t>
  </si>
  <si>
    <t>Opening Stock</t>
  </si>
  <si>
    <t>Closing Stock</t>
  </si>
  <si>
    <t>High-Quality Prod</t>
  </si>
  <si>
    <t>Consumption Growth</t>
  </si>
  <si>
    <t>Data</t>
  </si>
  <si>
    <t>Future consumption estimates are based on the projected GDP and population growth metrics.</t>
  </si>
  <si>
    <t>Country Statistics</t>
  </si>
  <si>
    <t>Data collected from UN ComTrade, F.O Licht, official government statistics, and our trading partners.</t>
  </si>
  <si>
    <t>Raw exp</t>
  </si>
  <si>
    <t>High-Quality white Imp</t>
  </si>
  <si>
    <t>Raw Imp</t>
  </si>
  <si>
    <t>White Imp</t>
  </si>
  <si>
    <t>Raw sugar to world mkt</t>
  </si>
  <si>
    <t>High-Quality white Exp</t>
  </si>
  <si>
    <t>High-quality white Imp</t>
  </si>
  <si>
    <t>High-quality white Exp</t>
  </si>
  <si>
    <t>OPENING STOCK</t>
  </si>
  <si>
    <t>PRODUCTION</t>
  </si>
  <si>
    <t>CONSUMPTION</t>
  </si>
  <si>
    <t>EXPORTS</t>
  </si>
  <si>
    <t>IMPORTS</t>
  </si>
  <si>
    <t>CLOSING STOCK</t>
  </si>
  <si>
    <t>Raw sugar to US</t>
  </si>
  <si>
    <t>Madagascar</t>
  </si>
  <si>
    <t>April-March</t>
  </si>
  <si>
    <t>Bagged VHP other markets</t>
  </si>
  <si>
    <t>Bagged VHP COMESA</t>
  </si>
  <si>
    <t>Bagged VHP Exp</t>
  </si>
  <si>
    <t>Bagged VHP Cons</t>
  </si>
  <si>
    <t>Bagged VHP Prod</t>
  </si>
  <si>
    <t>Bagged VHP/LQW Imp</t>
  </si>
  <si>
    <t>High-Quality/LQW Cons</t>
  </si>
  <si>
    <t>Raw sugar to EU/UK</t>
  </si>
  <si>
    <t>The annual population growth is 2.7%</t>
  </si>
  <si>
    <t>The population of Madagascar as of April 2022 is 28.95million and the median age is 19.6 years &lt; Worldometers</t>
  </si>
  <si>
    <t>The calculated sugar consumption per capita in 2022 is 8kg.</t>
  </si>
  <si>
    <t>The average annual sugar consumption growth is 2%</t>
  </si>
  <si>
    <t>Bagged VHP Imp Brazil &amp;Brazil</t>
  </si>
  <si>
    <t>all origins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</si>
</sst>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7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b/>
      <i/>
      <sz val="10"/>
      <color rgb="FF000000"/>
      <name val="Arial"/>
      <family val="2"/>
      <scheme val="major"/>
    </font>
    <font>
      <sz val="11"/>
      <color theme="1"/>
      <name val="Arial"/>
      <family val="2"/>
      <scheme val="minor"/>
    </font>
    <font>
      <sz val="10"/>
      <name val="Arial"/>
      <family val="2"/>
      <scheme val="major"/>
    </font>
    <font>
      <i/>
      <sz val="1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sz val="10"/>
      <color rgb="FFFF0000"/>
      <name val="Arial"/>
      <family val="2"/>
      <scheme val="major"/>
    </font>
    <font>
      <i/>
      <sz val="10"/>
      <color rgb="FFFF0000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9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38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Fill="1"/>
    <xf numFmtId="0" fontId="12" fillId="0" borderId="0" xfId="0" applyFont="1" applyFill="1" applyBorder="1" applyAlignment="1">
      <alignment horizontal="right"/>
    </xf>
    <xf numFmtId="3" fontId="13" fillId="0" borderId="0" xfId="0" applyNumberFormat="1" applyFont="1" applyBorder="1"/>
    <xf numFmtId="0" fontId="14" fillId="0" borderId="0" xfId="0" applyFont="1" applyAlignment="1">
      <alignment vertical="center"/>
    </xf>
    <xf numFmtId="38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11" fillId="0" borderId="6" xfId="0" applyFont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vertical="center"/>
    </xf>
    <xf numFmtId="38" fontId="5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8" fontId="5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38" fontId="4" fillId="5" borderId="0" xfId="0" applyNumberFormat="1" applyFont="1" applyFill="1" applyBorder="1" applyAlignment="1">
      <alignment horizontal="center"/>
    </xf>
    <xf numFmtId="38" fontId="4" fillId="7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38" fontId="4" fillId="4" borderId="0" xfId="0" applyNumberFormat="1" applyFont="1" applyFill="1" applyBorder="1" applyAlignment="1">
      <alignment horizontal="center"/>
    </xf>
    <xf numFmtId="38" fontId="5" fillId="6" borderId="0" xfId="0" applyNumberFormat="1" applyFont="1" applyFill="1" applyBorder="1" applyAlignment="1">
      <alignment horizontal="center"/>
    </xf>
    <xf numFmtId="1" fontId="4" fillId="8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/>
    </xf>
    <xf numFmtId="3" fontId="5" fillId="9" borderId="0" xfId="0" applyNumberFormat="1" applyFont="1" applyFill="1" applyBorder="1" applyAlignment="1">
      <alignment horizontal="center"/>
    </xf>
    <xf numFmtId="38" fontId="5" fillId="9" borderId="0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11" fillId="7" borderId="3" xfId="0" applyFont="1" applyFill="1" applyBorder="1" applyAlignment="1">
      <alignment horizontal="left" vertical="center" wrapText="1"/>
    </xf>
    <xf numFmtId="9" fontId="13" fillId="0" borderId="0" xfId="5" applyFont="1" applyBorder="1"/>
    <xf numFmtId="0" fontId="11" fillId="0" borderId="6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9" fontId="18" fillId="0" borderId="0" xfId="5" applyFont="1" applyBorder="1"/>
    <xf numFmtId="3" fontId="18" fillId="0" borderId="0" xfId="0" applyNumberFormat="1" applyFont="1" applyBorder="1"/>
    <xf numFmtId="0" fontId="17" fillId="0" borderId="0" xfId="0" applyFont="1"/>
    <xf numFmtId="3" fontId="18" fillId="0" borderId="0" xfId="0" applyNumberFormat="1" applyFont="1" applyFill="1" applyBorder="1"/>
    <xf numFmtId="0" fontId="17" fillId="0" borderId="0" xfId="0" applyFont="1" applyBorder="1"/>
    <xf numFmtId="14" fontId="14" fillId="0" borderId="0" xfId="0" applyNumberFormat="1" applyFont="1" applyAlignment="1">
      <alignment vertical="center"/>
    </xf>
    <xf numFmtId="1" fontId="6" fillId="0" borderId="5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38" fontId="5" fillId="6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4" fillId="8" borderId="2" xfId="0" applyNumberFormat="1" applyFont="1" applyFill="1" applyBorder="1" applyAlignment="1">
      <alignment horizontal="center"/>
    </xf>
    <xf numFmtId="1" fontId="4" fillId="8" borderId="2" xfId="0" applyNumberFormat="1" applyFont="1" applyFill="1" applyBorder="1" applyAlignment="1">
      <alignment horizontal="center"/>
    </xf>
    <xf numFmtId="3" fontId="5" fillId="9" borderId="2" xfId="0" applyNumberFormat="1" applyFont="1" applyFill="1" applyBorder="1" applyAlignment="1">
      <alignment horizontal="center"/>
    </xf>
    <xf numFmtId="38" fontId="5" fillId="3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2" fontId="6" fillId="4" borderId="12" xfId="0" applyNumberFormat="1" applyFont="1" applyFill="1" applyBorder="1" applyAlignment="1">
      <alignment horizontal="left"/>
    </xf>
    <xf numFmtId="0" fontId="6" fillId="4" borderId="0" xfId="0" applyFont="1" applyFill="1"/>
    <xf numFmtId="0" fontId="6" fillId="4" borderId="8" xfId="0" applyFont="1" applyFill="1" applyBorder="1"/>
    <xf numFmtId="0" fontId="6" fillId="4" borderId="0" xfId="0" applyFont="1" applyFill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left"/>
    </xf>
    <xf numFmtId="0" fontId="10" fillId="11" borderId="1" xfId="0" applyFont="1" applyFill="1" applyBorder="1"/>
    <xf numFmtId="0" fontId="6" fillId="11" borderId="0" xfId="0" applyFont="1" applyFill="1"/>
    <xf numFmtId="0" fontId="6" fillId="11" borderId="13" xfId="0" applyFont="1" applyFill="1" applyBorder="1"/>
    <xf numFmtId="0" fontId="7" fillId="0" borderId="7" xfId="0" applyFont="1" applyBorder="1" applyAlignment="1">
      <alignment horizontal="left"/>
    </xf>
    <xf numFmtId="0" fontId="10" fillId="0" borderId="2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7" fillId="4" borderId="10" xfId="0" applyFont="1" applyFill="1" applyBorder="1" applyAlignment="1">
      <alignment horizontal="left"/>
    </xf>
    <xf numFmtId="0" fontId="7" fillId="4" borderId="9" xfId="0" applyFont="1" applyFill="1" applyBorder="1"/>
    <xf numFmtId="3" fontId="7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7" fillId="4" borderId="11" xfId="0" applyNumberFormat="1" applyFont="1" applyFill="1" applyBorder="1" applyAlignment="1">
      <alignment horizontal="right"/>
    </xf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0" fontId="20" fillId="0" borderId="0" xfId="0" applyFont="1" applyAlignment="1">
      <alignment vertical="center"/>
    </xf>
    <xf numFmtId="0" fontId="19" fillId="0" borderId="0" xfId="0" applyFont="1"/>
    <xf numFmtId="9" fontId="18" fillId="0" borderId="0" xfId="0" applyNumberFormat="1" applyFont="1" applyBorder="1"/>
    <xf numFmtId="0" fontId="21" fillId="0" borderId="6" xfId="0" applyFont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3" fontId="22" fillId="0" borderId="6" xfId="0" applyNumberFormat="1" applyFont="1" applyBorder="1"/>
    <xf numFmtId="3" fontId="22" fillId="0" borderId="0" xfId="0" applyNumberFormat="1" applyFont="1" applyBorder="1"/>
    <xf numFmtId="0" fontId="21" fillId="0" borderId="0" xfId="0" applyFont="1"/>
    <xf numFmtId="0" fontId="23" fillId="4" borderId="0" xfId="0" applyFont="1" applyFill="1" applyAlignment="1">
      <alignment horizontal="left"/>
    </xf>
    <xf numFmtId="0" fontId="23" fillId="4" borderId="0" xfId="0" applyFont="1" applyFill="1"/>
    <xf numFmtId="3" fontId="23" fillId="4" borderId="0" xfId="0" applyNumberFormat="1" applyFont="1" applyFill="1" applyAlignment="1">
      <alignment horizontal="right"/>
    </xf>
    <xf numFmtId="3" fontId="24" fillId="4" borderId="0" xfId="0" applyNumberFormat="1" applyFont="1" applyFill="1" applyAlignment="1">
      <alignment horizontal="right"/>
    </xf>
    <xf numFmtId="0" fontId="11" fillId="3" borderId="6" xfId="0" applyFont="1" applyFill="1" applyBorder="1" applyAlignment="1">
      <alignment horizontal="left"/>
    </xf>
    <xf numFmtId="3" fontId="6" fillId="3" borderId="0" xfId="0" applyNumberFormat="1" applyFont="1" applyFill="1" applyAlignment="1">
      <alignment horizontal="right"/>
    </xf>
    <xf numFmtId="0" fontId="6" fillId="3" borderId="0" xfId="0" applyFont="1" applyFill="1"/>
    <xf numFmtId="0" fontId="11" fillId="0" borderId="0" xfId="0" applyFont="1"/>
    <xf numFmtId="1" fontId="4" fillId="8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11" borderId="2" xfId="0" applyFont="1" applyFill="1" applyBorder="1" applyAlignment="1"/>
    <xf numFmtId="0" fontId="6" fillId="11" borderId="8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6" fillId="4" borderId="15" xfId="0" applyFont="1" applyFill="1" applyBorder="1"/>
    <xf numFmtId="0" fontId="6" fillId="4" borderId="16" xfId="0" applyFont="1" applyFill="1" applyBorder="1"/>
    <xf numFmtId="0" fontId="6" fillId="4" borderId="17" xfId="0" applyFont="1" applyFill="1" applyBorder="1"/>
    <xf numFmtId="0" fontId="6" fillId="11" borderId="18" xfId="0" applyFont="1" applyFill="1" applyBorder="1" applyAlignment="1"/>
    <xf numFmtId="0" fontId="6" fillId="11" borderId="19" xfId="0" applyFont="1" applyFill="1" applyBorder="1" applyAlignment="1"/>
    <xf numFmtId="0" fontId="7" fillId="0" borderId="20" xfId="0" applyFont="1" applyFill="1" applyBorder="1"/>
    <xf numFmtId="3" fontId="7" fillId="4" borderId="21" xfId="0" applyNumberFormat="1" applyFont="1" applyFill="1" applyBorder="1" applyAlignment="1">
      <alignment horizontal="right"/>
    </xf>
    <xf numFmtId="3" fontId="7" fillId="4" borderId="22" xfId="0" applyNumberFormat="1" applyFont="1" applyFill="1" applyBorder="1" applyAlignment="1">
      <alignment horizontal="right"/>
    </xf>
    <xf numFmtId="3" fontId="23" fillId="4" borderId="23" xfId="0" applyNumberFormat="1" applyFont="1" applyFill="1" applyBorder="1" applyAlignment="1">
      <alignment horizontal="right"/>
    </xf>
    <xf numFmtId="3" fontId="23" fillId="4" borderId="0" xfId="0" applyNumberFormat="1" applyFont="1" applyFill="1" applyBorder="1" applyAlignment="1">
      <alignment horizontal="right"/>
    </xf>
    <xf numFmtId="3" fontId="23" fillId="4" borderId="24" xfId="0" applyNumberFormat="1" applyFont="1" applyFill="1" applyBorder="1" applyAlignment="1">
      <alignment horizontal="right"/>
    </xf>
    <xf numFmtId="3" fontId="6" fillId="0" borderId="23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24" xfId="0" applyNumberFormat="1" applyFont="1" applyBorder="1" applyAlignment="1">
      <alignment horizontal="right"/>
    </xf>
    <xf numFmtId="3" fontId="6" fillId="3" borderId="23" xfId="0" applyNumberFormat="1" applyFont="1" applyFill="1" applyBorder="1" applyAlignment="1">
      <alignment horizontal="right"/>
    </xf>
    <xf numFmtId="3" fontId="6" fillId="3" borderId="0" xfId="0" applyNumberFormat="1" applyFont="1" applyFill="1" applyBorder="1" applyAlignment="1">
      <alignment horizontal="right"/>
    </xf>
    <xf numFmtId="3" fontId="6" fillId="3" borderId="24" xfId="0" applyNumberFormat="1" applyFont="1" applyFill="1" applyBorder="1" applyAlignment="1">
      <alignment horizontal="right"/>
    </xf>
    <xf numFmtId="3" fontId="7" fillId="4" borderId="25" xfId="0" applyNumberFormat="1" applyFont="1" applyFill="1" applyBorder="1" applyAlignment="1">
      <alignment horizontal="right"/>
    </xf>
    <xf numFmtId="3" fontId="7" fillId="4" borderId="26" xfId="0" applyNumberFormat="1" applyFont="1" applyFill="1" applyBorder="1" applyAlignment="1">
      <alignment horizontal="right"/>
    </xf>
    <xf numFmtId="3" fontId="7" fillId="4" borderId="27" xfId="0" applyNumberFormat="1" applyFont="1" applyFill="1" applyBorder="1" applyAlignment="1">
      <alignment horizontal="right"/>
    </xf>
    <xf numFmtId="3" fontId="5" fillId="0" borderId="0" xfId="0" applyNumberFormat="1" applyFont="1" applyAlignment="1">
      <alignment horizontal="center"/>
    </xf>
    <xf numFmtId="3" fontId="5" fillId="0" borderId="2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8" fontId="4" fillId="8" borderId="0" xfId="0" applyNumberFormat="1" applyFont="1" applyFill="1" applyAlignment="1">
      <alignment horizontal="center"/>
    </xf>
    <xf numFmtId="38" fontId="5" fillId="7" borderId="0" xfId="0" applyNumberFormat="1" applyFont="1" applyFill="1" applyAlignment="1">
      <alignment horizontal="center"/>
    </xf>
    <xf numFmtId="38" fontId="5" fillId="0" borderId="0" xfId="0" applyNumberFormat="1" applyFont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4" fillId="0" borderId="0" xfId="0" applyNumberFormat="1" applyFont="1" applyAlignment="1">
      <alignment horizontal="center"/>
    </xf>
    <xf numFmtId="38" fontId="5" fillId="3" borderId="0" xfId="0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3" fontId="26" fillId="0" borderId="0" xfId="0" applyNumberFormat="1" applyFont="1" applyBorder="1"/>
    <xf numFmtId="9" fontId="26" fillId="0" borderId="0" xfId="0" applyNumberFormat="1" applyFont="1" applyBorder="1"/>
    <xf numFmtId="0" fontId="25" fillId="0" borderId="0" xfId="0" applyFont="1"/>
    <xf numFmtId="3" fontId="6" fillId="0" borderId="0" xfId="0" applyNumberFormat="1" applyFont="1" applyFill="1" applyBorder="1" applyAlignment="1">
      <alignment horizontal="right"/>
    </xf>
    <xf numFmtId="0" fontId="6" fillId="11" borderId="0" xfId="0" applyFont="1" applyFill="1" applyAlignment="1">
      <alignment horizontal="center"/>
    </xf>
    <xf numFmtId="0" fontId="3" fillId="10" borderId="3" xfId="0" applyFont="1" applyFill="1" applyBorder="1" applyAlignment="1">
      <alignment horizontal="center" vertical="center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6"/>
  <sheetViews>
    <sheetView showGridLines="0" workbookViewId="0">
      <selection activeCell="E31" sqref="E31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18</v>
      </c>
      <c r="B3" s="2" t="s">
        <v>19</v>
      </c>
    </row>
    <row r="4" spans="1:2" x14ac:dyDescent="0.25">
      <c r="B4" s="2" t="s">
        <v>20</v>
      </c>
    </row>
    <row r="6" spans="1:2" x14ac:dyDescent="0.25">
      <c r="A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61"/>
  <sheetViews>
    <sheetView showGridLines="0" zoomScaleNormal="100"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Q30" sqref="Q30"/>
    </sheetView>
  </sheetViews>
  <sheetFormatPr defaultColWidth="9.58203125" defaultRowHeight="12.5" outlineLevelRow="1" outlineLevelCol="1" x14ac:dyDescent="0.25"/>
  <cols>
    <col min="1" max="1" width="9.58203125" style="11" outlineLevel="1"/>
    <col min="2" max="2" width="9.58203125" style="7"/>
    <col min="3" max="8" width="9.58203125" style="7" outlineLevel="1"/>
    <col min="9" max="16" width="9.58203125" style="7"/>
    <col min="17" max="17" width="9.58203125" style="9"/>
    <col min="18" max="187" width="9.58203125" style="7"/>
    <col min="188" max="199" width="9.58203125" style="10"/>
    <col min="200" max="16384" width="9.58203125" style="7"/>
  </cols>
  <sheetData>
    <row r="1" spans="1:226" ht="13.5" outlineLevel="1" thickBot="1" x14ac:dyDescent="0.35">
      <c r="A1" s="11" t="s">
        <v>31</v>
      </c>
      <c r="B1" s="114" t="s">
        <v>56</v>
      </c>
      <c r="C1" s="64">
        <f>COLUMN(T1)+3</f>
        <v>23</v>
      </c>
      <c r="D1" s="65">
        <f>COLUMN(AF1)+3</f>
        <v>35</v>
      </c>
      <c r="E1" s="65">
        <f>COLUMN(AR1)+3</f>
        <v>47</v>
      </c>
      <c r="F1" s="65">
        <f>COLUMN(BD1)+3</f>
        <v>59</v>
      </c>
      <c r="G1" s="65">
        <f>COLUMN(BP1)+3</f>
        <v>71</v>
      </c>
      <c r="H1" s="65">
        <f>COLUMN(CB1)+3</f>
        <v>83</v>
      </c>
      <c r="I1" s="65">
        <f>COLUMN(CN1)+3</f>
        <v>95</v>
      </c>
      <c r="J1" s="65">
        <f>COLUMN(CZ1)+3</f>
        <v>107</v>
      </c>
      <c r="K1" s="65">
        <f>COLUMN(DL1)+3</f>
        <v>119</v>
      </c>
      <c r="L1" s="65">
        <f>COLUMN(DX1)+3</f>
        <v>131</v>
      </c>
      <c r="M1" s="65">
        <f>COLUMN(EJ1)+3</f>
        <v>143</v>
      </c>
      <c r="N1" s="65">
        <f>COLUMN(EV1)+3</f>
        <v>155</v>
      </c>
      <c r="O1" s="65">
        <f>COLUMN(FH1)+3</f>
        <v>167</v>
      </c>
      <c r="P1" s="65">
        <f>COLUMN(FT1)+3</f>
        <v>179</v>
      </c>
      <c r="Q1" s="66">
        <f>COLUMN(GF1)+3</f>
        <v>191</v>
      </c>
      <c r="R1" s="67">
        <f>COLUMN(GR1)+3</f>
        <v>203</v>
      </c>
      <c r="S1" s="67">
        <f>COLUMN(HD1)+3</f>
        <v>215</v>
      </c>
      <c r="T1" s="5">
        <v>39814</v>
      </c>
      <c r="U1" s="5">
        <v>39845</v>
      </c>
      <c r="V1" s="5">
        <v>39873</v>
      </c>
      <c r="W1" s="5">
        <v>39904</v>
      </c>
      <c r="X1" s="5">
        <v>39934</v>
      </c>
      <c r="Y1" s="5">
        <v>39965</v>
      </c>
      <c r="Z1" s="5">
        <v>39995</v>
      </c>
      <c r="AA1" s="5">
        <v>40026</v>
      </c>
      <c r="AB1" s="5">
        <v>40057</v>
      </c>
      <c r="AC1" s="5">
        <v>40087</v>
      </c>
      <c r="AD1" s="5">
        <v>40118</v>
      </c>
      <c r="AE1" s="5">
        <v>40148</v>
      </c>
      <c r="AF1" s="5">
        <v>40179</v>
      </c>
      <c r="AG1" s="5">
        <v>40210</v>
      </c>
      <c r="AH1" s="5">
        <v>40238</v>
      </c>
      <c r="AI1" s="5">
        <v>40269</v>
      </c>
      <c r="AJ1" s="5">
        <v>40299</v>
      </c>
      <c r="AK1" s="5">
        <v>40330</v>
      </c>
      <c r="AL1" s="5">
        <v>40360</v>
      </c>
      <c r="AM1" s="5">
        <v>40391</v>
      </c>
      <c r="AN1" s="5">
        <v>40422</v>
      </c>
      <c r="AO1" s="5">
        <v>40452</v>
      </c>
      <c r="AP1" s="5">
        <v>40483</v>
      </c>
      <c r="AQ1" s="5">
        <v>40513</v>
      </c>
      <c r="AR1" s="5">
        <v>40544</v>
      </c>
      <c r="AS1" s="5">
        <v>40575</v>
      </c>
      <c r="AT1" s="5">
        <v>40603</v>
      </c>
      <c r="AU1" s="5">
        <v>40634</v>
      </c>
      <c r="AV1" s="5">
        <v>40664</v>
      </c>
      <c r="AW1" s="5">
        <v>40695</v>
      </c>
      <c r="AX1" s="5">
        <v>40725</v>
      </c>
      <c r="AY1" s="5">
        <v>40756</v>
      </c>
      <c r="AZ1" s="5">
        <v>40787</v>
      </c>
      <c r="BA1" s="5">
        <v>40817</v>
      </c>
      <c r="BB1" s="5">
        <v>40848</v>
      </c>
      <c r="BC1" s="5">
        <v>40878</v>
      </c>
      <c r="BD1" s="5">
        <v>40909</v>
      </c>
      <c r="BE1" s="5">
        <v>40940</v>
      </c>
      <c r="BF1" s="5">
        <v>40969</v>
      </c>
      <c r="BG1" s="5">
        <v>41000</v>
      </c>
      <c r="BH1" s="5">
        <v>41030</v>
      </c>
      <c r="BI1" s="5">
        <v>41061</v>
      </c>
      <c r="BJ1" s="5">
        <v>41091</v>
      </c>
      <c r="BK1" s="5">
        <v>41122</v>
      </c>
      <c r="BL1" s="5">
        <v>41153</v>
      </c>
      <c r="BM1" s="5">
        <v>41183</v>
      </c>
      <c r="BN1" s="5">
        <v>41214</v>
      </c>
      <c r="BO1" s="5">
        <v>41244</v>
      </c>
      <c r="BP1" s="5">
        <v>41275</v>
      </c>
      <c r="BQ1" s="5">
        <v>41306</v>
      </c>
      <c r="BR1" s="5">
        <v>41334</v>
      </c>
      <c r="BS1" s="5">
        <v>41365</v>
      </c>
      <c r="BT1" s="5">
        <v>41395</v>
      </c>
      <c r="BU1" s="5">
        <v>41426</v>
      </c>
      <c r="BV1" s="5">
        <v>41456</v>
      </c>
      <c r="BW1" s="5">
        <v>41487</v>
      </c>
      <c r="BX1" s="5">
        <v>41518</v>
      </c>
      <c r="BY1" s="5">
        <v>41548</v>
      </c>
      <c r="BZ1" s="5">
        <v>41579</v>
      </c>
      <c r="CA1" s="5">
        <v>41609</v>
      </c>
      <c r="CB1" s="5">
        <v>41640</v>
      </c>
      <c r="CC1" s="5">
        <v>41671</v>
      </c>
      <c r="CD1" s="5">
        <v>41699</v>
      </c>
      <c r="CE1" s="5">
        <v>41730</v>
      </c>
      <c r="CF1" s="5">
        <v>41760</v>
      </c>
      <c r="CG1" s="5">
        <v>41791</v>
      </c>
      <c r="CH1" s="5">
        <v>41821</v>
      </c>
      <c r="CI1" s="5">
        <v>41852</v>
      </c>
      <c r="CJ1" s="5">
        <v>41883</v>
      </c>
      <c r="CK1" s="5">
        <v>41913</v>
      </c>
      <c r="CL1" s="5">
        <v>41944</v>
      </c>
      <c r="CM1" s="5">
        <v>41974</v>
      </c>
      <c r="CN1" s="5">
        <v>42005</v>
      </c>
      <c r="CO1" s="5">
        <v>42036</v>
      </c>
      <c r="CP1" s="5">
        <v>42064</v>
      </c>
      <c r="CQ1" s="5">
        <v>42095</v>
      </c>
      <c r="CR1" s="5">
        <v>42125</v>
      </c>
      <c r="CS1" s="5">
        <v>42156</v>
      </c>
      <c r="CT1" s="5">
        <v>42186</v>
      </c>
      <c r="CU1" s="5">
        <v>42217</v>
      </c>
      <c r="CV1" s="5">
        <v>42248</v>
      </c>
      <c r="CW1" s="5">
        <v>42278</v>
      </c>
      <c r="CX1" s="5">
        <v>42309</v>
      </c>
      <c r="CY1" s="69">
        <v>42339</v>
      </c>
      <c r="CZ1" s="5">
        <v>42370</v>
      </c>
      <c r="DA1" s="5">
        <v>42401</v>
      </c>
      <c r="DB1" s="5">
        <v>42430</v>
      </c>
      <c r="DC1" s="5">
        <v>42461</v>
      </c>
      <c r="DD1" s="5">
        <v>42491</v>
      </c>
      <c r="DE1" s="5">
        <v>42522</v>
      </c>
      <c r="DF1" s="5">
        <v>42552</v>
      </c>
      <c r="DG1" s="5">
        <v>42583</v>
      </c>
      <c r="DH1" s="5">
        <v>42614</v>
      </c>
      <c r="DI1" s="5">
        <v>42644</v>
      </c>
      <c r="DJ1" s="5">
        <v>42675</v>
      </c>
      <c r="DK1" s="5">
        <v>42705</v>
      </c>
      <c r="DL1" s="5">
        <v>42736</v>
      </c>
      <c r="DM1" s="5">
        <v>42767</v>
      </c>
      <c r="DN1" s="5">
        <v>42795</v>
      </c>
      <c r="DO1" s="5">
        <v>42826</v>
      </c>
      <c r="DP1" s="5">
        <v>42856</v>
      </c>
      <c r="DQ1" s="5">
        <v>42887</v>
      </c>
      <c r="DR1" s="5">
        <v>42917</v>
      </c>
      <c r="DS1" s="5">
        <v>42948</v>
      </c>
      <c r="DT1" s="5">
        <v>42979</v>
      </c>
      <c r="DU1" s="5">
        <v>43009</v>
      </c>
      <c r="DV1" s="5">
        <v>43040</v>
      </c>
      <c r="DW1" s="5">
        <v>43070</v>
      </c>
      <c r="DX1" s="5">
        <v>43101</v>
      </c>
      <c r="DY1" s="5">
        <v>43132</v>
      </c>
      <c r="DZ1" s="5">
        <v>43160</v>
      </c>
      <c r="EA1" s="5">
        <v>43191</v>
      </c>
      <c r="EB1" s="5">
        <v>43221</v>
      </c>
      <c r="EC1" s="5">
        <v>43252</v>
      </c>
      <c r="ED1" s="5">
        <v>43282</v>
      </c>
      <c r="EE1" s="5">
        <v>43313</v>
      </c>
      <c r="EF1" s="5">
        <v>43344</v>
      </c>
      <c r="EG1" s="5">
        <v>43374</v>
      </c>
      <c r="EH1" s="5">
        <v>43405</v>
      </c>
      <c r="EI1" s="5">
        <v>43435</v>
      </c>
      <c r="EJ1" s="5">
        <v>43466</v>
      </c>
      <c r="EK1" s="5">
        <v>43497</v>
      </c>
      <c r="EL1" s="5">
        <v>43525</v>
      </c>
      <c r="EM1" s="5">
        <v>43556</v>
      </c>
      <c r="EN1" s="5">
        <v>43586</v>
      </c>
      <c r="EO1" s="5">
        <v>43617</v>
      </c>
      <c r="EP1" s="5">
        <v>43647</v>
      </c>
      <c r="EQ1" s="5">
        <v>43678</v>
      </c>
      <c r="ER1" s="5">
        <v>43709</v>
      </c>
      <c r="ES1" s="5">
        <v>43739</v>
      </c>
      <c r="ET1" s="5">
        <v>43770</v>
      </c>
      <c r="EU1" s="5">
        <v>43800</v>
      </c>
      <c r="EV1" s="5">
        <v>43831</v>
      </c>
      <c r="EW1" s="5">
        <v>43862</v>
      </c>
      <c r="EX1" s="5">
        <v>43891</v>
      </c>
      <c r="EY1" s="5">
        <v>43922</v>
      </c>
      <c r="EZ1" s="5">
        <v>43952</v>
      </c>
      <c r="FA1" s="5">
        <v>43983</v>
      </c>
      <c r="FB1" s="5">
        <v>44013</v>
      </c>
      <c r="FC1" s="5">
        <v>44044</v>
      </c>
      <c r="FD1" s="5">
        <v>44075</v>
      </c>
      <c r="FE1" s="5">
        <v>44105</v>
      </c>
      <c r="FF1" s="5">
        <v>44136</v>
      </c>
      <c r="FG1" s="5">
        <v>44166</v>
      </c>
      <c r="FH1" s="5">
        <v>44197</v>
      </c>
      <c r="FI1" s="5">
        <v>44228</v>
      </c>
      <c r="FJ1" s="5">
        <v>44256</v>
      </c>
      <c r="FK1" s="5">
        <v>44287</v>
      </c>
      <c r="FL1" s="5">
        <v>44317</v>
      </c>
      <c r="FM1" s="5">
        <v>44348</v>
      </c>
      <c r="FN1" s="5">
        <v>44378</v>
      </c>
      <c r="FO1" s="5">
        <v>44409</v>
      </c>
      <c r="FP1" s="5">
        <v>44440</v>
      </c>
      <c r="FQ1" s="5">
        <v>44470</v>
      </c>
      <c r="FR1" s="5">
        <v>44501</v>
      </c>
      <c r="FS1" s="5">
        <v>44531</v>
      </c>
      <c r="FT1" s="5">
        <v>44562</v>
      </c>
      <c r="FU1" s="5">
        <v>44593</v>
      </c>
      <c r="FV1" s="5">
        <v>44621</v>
      </c>
      <c r="FW1" s="5">
        <v>44652</v>
      </c>
      <c r="FX1" s="5">
        <v>44682</v>
      </c>
      <c r="FY1" s="5">
        <v>44713</v>
      </c>
      <c r="FZ1" s="5">
        <v>44743</v>
      </c>
      <c r="GA1" s="5">
        <v>44774</v>
      </c>
      <c r="GB1" s="5">
        <v>44805</v>
      </c>
      <c r="GC1" s="5">
        <v>44835</v>
      </c>
      <c r="GD1" s="5">
        <v>44866</v>
      </c>
      <c r="GE1" s="5">
        <v>44896</v>
      </c>
      <c r="GF1" s="5">
        <v>44927</v>
      </c>
      <c r="GG1" s="5">
        <v>44958</v>
      </c>
      <c r="GH1" s="5">
        <v>44986</v>
      </c>
      <c r="GI1" s="5">
        <v>45017</v>
      </c>
      <c r="GJ1" s="5">
        <v>45047</v>
      </c>
      <c r="GK1" s="5">
        <v>45078</v>
      </c>
      <c r="GL1" s="5">
        <v>45108</v>
      </c>
      <c r="GM1" s="5">
        <v>45139</v>
      </c>
      <c r="GN1" s="5">
        <v>45170</v>
      </c>
      <c r="GO1" s="5">
        <v>45200</v>
      </c>
      <c r="GP1" s="5">
        <v>45231</v>
      </c>
      <c r="GQ1" s="5">
        <v>45261</v>
      </c>
      <c r="GR1" s="5">
        <v>45292</v>
      </c>
      <c r="GS1" s="5">
        <v>45323</v>
      </c>
      <c r="GT1" s="5">
        <v>45352</v>
      </c>
      <c r="GU1" s="5">
        <v>45383</v>
      </c>
      <c r="GV1" s="5">
        <v>45413</v>
      </c>
      <c r="GW1" s="5">
        <v>45444</v>
      </c>
      <c r="GX1" s="5">
        <v>45474</v>
      </c>
      <c r="GY1" s="5">
        <v>45505</v>
      </c>
      <c r="GZ1" s="5">
        <v>45536</v>
      </c>
      <c r="HA1" s="5">
        <v>45566</v>
      </c>
      <c r="HB1" s="5">
        <v>45597</v>
      </c>
      <c r="HC1" s="5">
        <v>45627</v>
      </c>
      <c r="HD1" s="5">
        <v>45658</v>
      </c>
      <c r="HE1" s="5">
        <v>45689</v>
      </c>
      <c r="HF1" s="5">
        <v>45717</v>
      </c>
      <c r="HG1" s="5">
        <v>45748</v>
      </c>
      <c r="HH1" s="5">
        <v>45778</v>
      </c>
      <c r="HI1" s="5">
        <v>45809</v>
      </c>
      <c r="HJ1" s="5">
        <v>45839</v>
      </c>
      <c r="HK1" s="5">
        <v>45870</v>
      </c>
      <c r="HL1" s="5">
        <v>45901</v>
      </c>
      <c r="HM1" s="5">
        <v>45931</v>
      </c>
      <c r="HN1" s="5">
        <v>45962</v>
      </c>
      <c r="HO1" s="5">
        <v>45992</v>
      </c>
      <c r="HP1" s="5">
        <v>46023</v>
      </c>
      <c r="HQ1" s="5">
        <v>46054</v>
      </c>
      <c r="HR1" s="5">
        <v>46082</v>
      </c>
    </row>
    <row r="2" spans="1:226" s="80" customFormat="1" x14ac:dyDescent="0.25">
      <c r="A2" s="79"/>
      <c r="B2" s="80" t="s">
        <v>55</v>
      </c>
      <c r="C2" s="123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81" t="s">
        <v>1</v>
      </c>
      <c r="U2" s="82" t="s">
        <v>2</v>
      </c>
      <c r="V2" s="82" t="s">
        <v>3</v>
      </c>
      <c r="W2" s="82" t="s">
        <v>4</v>
      </c>
      <c r="X2" s="82" t="s">
        <v>5</v>
      </c>
      <c r="Y2" s="82" t="s">
        <v>6</v>
      </c>
      <c r="Z2" s="82" t="s">
        <v>7</v>
      </c>
      <c r="AA2" s="82" t="s">
        <v>8</v>
      </c>
      <c r="AB2" s="82" t="s">
        <v>17</v>
      </c>
      <c r="AC2" s="82" t="s">
        <v>9</v>
      </c>
      <c r="AD2" s="82" t="s">
        <v>10</v>
      </c>
      <c r="AE2" s="82" t="s">
        <v>0</v>
      </c>
      <c r="AF2" s="82" t="s">
        <v>1</v>
      </c>
      <c r="AG2" s="82" t="s">
        <v>2</v>
      </c>
      <c r="AH2" s="82" t="s">
        <v>3</v>
      </c>
      <c r="AI2" s="82" t="s">
        <v>4</v>
      </c>
      <c r="AJ2" s="82" t="s">
        <v>5</v>
      </c>
      <c r="AK2" s="82" t="s">
        <v>6</v>
      </c>
      <c r="AL2" s="82" t="s">
        <v>7</v>
      </c>
      <c r="AM2" s="82" t="s">
        <v>8</v>
      </c>
      <c r="AN2" s="82" t="s">
        <v>17</v>
      </c>
      <c r="AO2" s="82" t="s">
        <v>9</v>
      </c>
      <c r="AP2" s="82" t="s">
        <v>10</v>
      </c>
      <c r="AQ2" s="82" t="s">
        <v>0</v>
      </c>
      <c r="AR2" s="82" t="s">
        <v>1</v>
      </c>
      <c r="AS2" s="82" t="s">
        <v>2</v>
      </c>
      <c r="AT2" s="82" t="s">
        <v>3</v>
      </c>
      <c r="AU2" s="82" t="s">
        <v>4</v>
      </c>
      <c r="AV2" s="82" t="s">
        <v>5</v>
      </c>
      <c r="AW2" s="82" t="s">
        <v>6</v>
      </c>
      <c r="AX2" s="82" t="s">
        <v>7</v>
      </c>
      <c r="AY2" s="82" t="s">
        <v>8</v>
      </c>
      <c r="AZ2" s="82" t="s">
        <v>17</v>
      </c>
      <c r="BA2" s="82" t="s">
        <v>9</v>
      </c>
      <c r="BB2" s="82" t="s">
        <v>10</v>
      </c>
      <c r="BC2" s="82" t="s">
        <v>0</v>
      </c>
      <c r="BD2" s="82" t="s">
        <v>1</v>
      </c>
      <c r="BE2" s="82" t="s">
        <v>2</v>
      </c>
      <c r="BF2" s="82" t="s">
        <v>3</v>
      </c>
      <c r="BG2" s="82" t="s">
        <v>4</v>
      </c>
      <c r="BH2" s="82" t="s">
        <v>5</v>
      </c>
      <c r="BI2" s="82" t="s">
        <v>6</v>
      </c>
      <c r="BJ2" s="82" t="s">
        <v>7</v>
      </c>
      <c r="BK2" s="82" t="s">
        <v>8</v>
      </c>
      <c r="BL2" s="82" t="s">
        <v>17</v>
      </c>
      <c r="BM2" s="82" t="s">
        <v>9</v>
      </c>
      <c r="BN2" s="82" t="s">
        <v>10</v>
      </c>
      <c r="BO2" s="82" t="s">
        <v>0</v>
      </c>
      <c r="BP2" s="82" t="s">
        <v>1</v>
      </c>
      <c r="BQ2" s="82" t="s">
        <v>2</v>
      </c>
      <c r="BR2" s="82" t="s">
        <v>3</v>
      </c>
      <c r="BS2" s="82" t="s">
        <v>4</v>
      </c>
      <c r="BT2" s="82" t="s">
        <v>5</v>
      </c>
      <c r="BU2" s="82" t="s">
        <v>6</v>
      </c>
      <c r="BV2" s="82" t="s">
        <v>7</v>
      </c>
      <c r="BW2" s="82" t="s">
        <v>8</v>
      </c>
      <c r="BX2" s="82" t="s">
        <v>17</v>
      </c>
      <c r="BY2" s="82" t="s">
        <v>9</v>
      </c>
      <c r="BZ2" s="82" t="s">
        <v>10</v>
      </c>
      <c r="CA2" s="82" t="s">
        <v>0</v>
      </c>
      <c r="CB2" s="82" t="s">
        <v>1</v>
      </c>
      <c r="CC2" s="82" t="s">
        <v>2</v>
      </c>
      <c r="CD2" s="82" t="s">
        <v>3</v>
      </c>
      <c r="CE2" s="82" t="s">
        <v>4</v>
      </c>
      <c r="CF2" s="82" t="s">
        <v>5</v>
      </c>
      <c r="CG2" s="82" t="s">
        <v>6</v>
      </c>
      <c r="CH2" s="82" t="s">
        <v>7</v>
      </c>
      <c r="CI2" s="82" t="s">
        <v>8</v>
      </c>
      <c r="CJ2" s="82" t="s">
        <v>17</v>
      </c>
      <c r="CK2" s="82" t="s">
        <v>9</v>
      </c>
      <c r="CL2" s="82" t="s">
        <v>10</v>
      </c>
      <c r="CM2" s="82" t="s">
        <v>0</v>
      </c>
      <c r="CN2" s="82" t="s">
        <v>1</v>
      </c>
      <c r="CO2" s="82" t="s">
        <v>2</v>
      </c>
      <c r="CP2" s="82" t="s">
        <v>3</v>
      </c>
      <c r="CQ2" s="82" t="s">
        <v>4</v>
      </c>
      <c r="CR2" s="82" t="s">
        <v>5</v>
      </c>
      <c r="CS2" s="82" t="s">
        <v>6</v>
      </c>
      <c r="CT2" s="82" t="s">
        <v>7</v>
      </c>
      <c r="CU2" s="82" t="s">
        <v>8</v>
      </c>
      <c r="CV2" s="82" t="s">
        <v>17</v>
      </c>
      <c r="CW2" s="82" t="s">
        <v>9</v>
      </c>
      <c r="CX2" s="82" t="s">
        <v>10</v>
      </c>
      <c r="CY2" s="82" t="s">
        <v>0</v>
      </c>
      <c r="CZ2" s="82" t="s">
        <v>1</v>
      </c>
      <c r="DA2" s="82" t="s">
        <v>2</v>
      </c>
      <c r="DB2" s="82" t="s">
        <v>3</v>
      </c>
      <c r="DC2" s="82" t="s">
        <v>4</v>
      </c>
      <c r="DD2" s="82" t="s">
        <v>5</v>
      </c>
      <c r="DE2" s="82" t="s">
        <v>6</v>
      </c>
      <c r="DF2" s="82" t="s">
        <v>7</v>
      </c>
      <c r="DG2" s="82" t="s">
        <v>8</v>
      </c>
      <c r="DH2" s="82" t="s">
        <v>17</v>
      </c>
      <c r="DI2" s="82" t="s">
        <v>9</v>
      </c>
      <c r="DJ2" s="82" t="s">
        <v>10</v>
      </c>
      <c r="DK2" s="82" t="s">
        <v>0</v>
      </c>
      <c r="DL2" s="82" t="s">
        <v>1</v>
      </c>
      <c r="DM2" s="82" t="s">
        <v>2</v>
      </c>
      <c r="DN2" s="82" t="s">
        <v>3</v>
      </c>
      <c r="DO2" s="82" t="s">
        <v>4</v>
      </c>
      <c r="DP2" s="82" t="s">
        <v>5</v>
      </c>
      <c r="DQ2" s="82" t="s">
        <v>6</v>
      </c>
      <c r="DR2" s="82" t="s">
        <v>7</v>
      </c>
      <c r="DS2" s="82" t="s">
        <v>8</v>
      </c>
      <c r="DT2" s="82" t="s">
        <v>17</v>
      </c>
      <c r="DU2" s="82" t="s">
        <v>9</v>
      </c>
      <c r="DV2" s="82" t="s">
        <v>10</v>
      </c>
      <c r="DW2" s="82" t="s">
        <v>0</v>
      </c>
      <c r="DX2" s="82" t="s">
        <v>1</v>
      </c>
      <c r="DY2" s="82" t="s">
        <v>2</v>
      </c>
      <c r="DZ2" s="82" t="s">
        <v>3</v>
      </c>
      <c r="EA2" s="82" t="s">
        <v>4</v>
      </c>
      <c r="EB2" s="82" t="s">
        <v>5</v>
      </c>
      <c r="EC2" s="82" t="s">
        <v>6</v>
      </c>
      <c r="ED2" s="82" t="s">
        <v>7</v>
      </c>
      <c r="EE2" s="82" t="s">
        <v>8</v>
      </c>
      <c r="EF2" s="82" t="s">
        <v>17</v>
      </c>
      <c r="EG2" s="82" t="s">
        <v>9</v>
      </c>
      <c r="EH2" s="82" t="s">
        <v>10</v>
      </c>
      <c r="EI2" s="82" t="s">
        <v>0</v>
      </c>
      <c r="EJ2" s="82" t="s">
        <v>1</v>
      </c>
      <c r="EK2" s="82" t="s">
        <v>2</v>
      </c>
      <c r="EL2" s="82" t="s">
        <v>3</v>
      </c>
      <c r="EM2" s="82" t="s">
        <v>4</v>
      </c>
      <c r="EN2" s="82" t="s">
        <v>5</v>
      </c>
      <c r="EO2" s="82" t="s">
        <v>6</v>
      </c>
      <c r="EP2" s="82" t="s">
        <v>7</v>
      </c>
      <c r="EQ2" s="82" t="s">
        <v>8</v>
      </c>
      <c r="ER2" s="82" t="s">
        <v>17</v>
      </c>
      <c r="ES2" s="82" t="s">
        <v>9</v>
      </c>
      <c r="ET2" s="82" t="s">
        <v>10</v>
      </c>
      <c r="EU2" s="82" t="s">
        <v>0</v>
      </c>
      <c r="EV2" s="82" t="s">
        <v>1</v>
      </c>
      <c r="EW2" s="82" t="s">
        <v>2</v>
      </c>
      <c r="EX2" s="82" t="s">
        <v>3</v>
      </c>
      <c r="EY2" s="82" t="s">
        <v>4</v>
      </c>
      <c r="EZ2" s="82" t="s">
        <v>5</v>
      </c>
      <c r="FA2" s="82" t="s">
        <v>6</v>
      </c>
      <c r="FB2" s="82" t="s">
        <v>7</v>
      </c>
      <c r="FC2" s="82" t="s">
        <v>8</v>
      </c>
      <c r="FD2" s="82" t="s">
        <v>17</v>
      </c>
      <c r="FE2" s="82" t="s">
        <v>9</v>
      </c>
      <c r="FF2" s="82" t="s">
        <v>10</v>
      </c>
      <c r="FG2" s="82" t="s">
        <v>0</v>
      </c>
      <c r="FH2" s="82" t="s">
        <v>1</v>
      </c>
      <c r="FI2" s="82" t="s">
        <v>2</v>
      </c>
      <c r="FJ2" s="82" t="s">
        <v>3</v>
      </c>
      <c r="FK2" s="82" t="s">
        <v>4</v>
      </c>
      <c r="FL2" s="82" t="s">
        <v>5</v>
      </c>
      <c r="FM2" s="82" t="s">
        <v>6</v>
      </c>
      <c r="FN2" s="82" t="s">
        <v>7</v>
      </c>
      <c r="FO2" s="82" t="s">
        <v>8</v>
      </c>
      <c r="FP2" s="82" t="s">
        <v>17</v>
      </c>
      <c r="FQ2" s="82" t="s">
        <v>9</v>
      </c>
      <c r="FR2" s="82" t="s">
        <v>10</v>
      </c>
      <c r="FS2" s="82" t="s">
        <v>0</v>
      </c>
      <c r="FT2" s="82" t="s">
        <v>1</v>
      </c>
      <c r="FU2" s="82" t="s">
        <v>2</v>
      </c>
      <c r="FV2" s="82" t="s">
        <v>3</v>
      </c>
      <c r="FW2" s="82" t="s">
        <v>4</v>
      </c>
      <c r="FX2" s="82" t="s">
        <v>5</v>
      </c>
      <c r="FY2" s="82" t="s">
        <v>6</v>
      </c>
      <c r="FZ2" s="82" t="s">
        <v>7</v>
      </c>
      <c r="GA2" s="82" t="s">
        <v>8</v>
      </c>
      <c r="GB2" s="82" t="s">
        <v>17</v>
      </c>
      <c r="GC2" s="82" t="s">
        <v>9</v>
      </c>
      <c r="GD2" s="82" t="s">
        <v>10</v>
      </c>
      <c r="GE2" s="82" t="s">
        <v>0</v>
      </c>
      <c r="GF2" s="82" t="s">
        <v>1</v>
      </c>
      <c r="GG2" s="82" t="s">
        <v>2</v>
      </c>
      <c r="GH2" s="82" t="s">
        <v>26</v>
      </c>
      <c r="GI2" s="82" t="s">
        <v>27</v>
      </c>
      <c r="GJ2" s="82" t="s">
        <v>5</v>
      </c>
      <c r="GK2" s="82" t="s">
        <v>28</v>
      </c>
      <c r="GL2" s="82" t="s">
        <v>29</v>
      </c>
      <c r="GM2" s="82" t="s">
        <v>8</v>
      </c>
      <c r="GN2" s="82" t="s">
        <v>17</v>
      </c>
      <c r="GO2" s="82" t="s">
        <v>9</v>
      </c>
      <c r="GP2" s="82" t="s">
        <v>10</v>
      </c>
      <c r="GQ2" s="82" t="s">
        <v>0</v>
      </c>
      <c r="GR2" s="83" t="s">
        <v>1</v>
      </c>
      <c r="GS2" s="82" t="s">
        <v>2</v>
      </c>
      <c r="GT2" s="82" t="s">
        <v>26</v>
      </c>
      <c r="GU2" s="82" t="s">
        <v>27</v>
      </c>
      <c r="GV2" s="82" t="s">
        <v>5</v>
      </c>
      <c r="GW2" s="82" t="s">
        <v>28</v>
      </c>
      <c r="GX2" s="82" t="s">
        <v>29</v>
      </c>
      <c r="GY2" s="82" t="s">
        <v>8</v>
      </c>
      <c r="GZ2" s="82" t="s">
        <v>17</v>
      </c>
      <c r="HA2" s="82" t="s">
        <v>9</v>
      </c>
      <c r="HB2" s="82" t="s">
        <v>10</v>
      </c>
      <c r="HC2" s="82" t="s">
        <v>0</v>
      </c>
      <c r="HD2" s="82" t="s">
        <v>1</v>
      </c>
      <c r="HE2" s="82" t="s">
        <v>2</v>
      </c>
      <c r="HF2" s="82" t="s">
        <v>26</v>
      </c>
      <c r="HG2" s="82" t="s">
        <v>27</v>
      </c>
      <c r="HH2" s="82" t="s">
        <v>5</v>
      </c>
      <c r="HI2" s="82" t="s">
        <v>28</v>
      </c>
      <c r="HJ2" s="82" t="s">
        <v>29</v>
      </c>
      <c r="HK2" s="82" t="s">
        <v>8</v>
      </c>
      <c r="HL2" s="82" t="s">
        <v>17</v>
      </c>
      <c r="HM2" s="82" t="s">
        <v>9</v>
      </c>
      <c r="HN2" s="82" t="s">
        <v>10</v>
      </c>
      <c r="HO2" s="82" t="s">
        <v>0</v>
      </c>
      <c r="HP2" s="82" t="s">
        <v>1</v>
      </c>
      <c r="HQ2" s="82" t="s">
        <v>2</v>
      </c>
      <c r="HR2" s="82" t="s">
        <v>26</v>
      </c>
    </row>
    <row r="3" spans="1:226" s="86" customFormat="1" ht="13" x14ac:dyDescent="0.3">
      <c r="A3" s="84">
        <v>1</v>
      </c>
      <c r="B3" s="85"/>
      <c r="C3" s="126" t="s">
        <v>15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27"/>
      <c r="T3" s="119" t="s">
        <v>16</v>
      </c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62"/>
      <c r="DQ3" s="162"/>
      <c r="DR3" s="162"/>
      <c r="DS3" s="162"/>
      <c r="DT3" s="162"/>
      <c r="DU3" s="162"/>
      <c r="DV3" s="162"/>
      <c r="DW3" s="162"/>
      <c r="DX3" s="162"/>
      <c r="DY3" s="162"/>
      <c r="DZ3" s="162"/>
      <c r="EA3" s="162"/>
      <c r="EB3" s="162"/>
      <c r="EC3" s="162"/>
      <c r="ED3" s="162"/>
      <c r="EE3" s="162"/>
      <c r="EF3" s="162"/>
      <c r="EG3" s="162"/>
      <c r="EH3" s="162"/>
      <c r="EI3" s="162"/>
      <c r="EJ3" s="162"/>
      <c r="EK3" s="162"/>
      <c r="EL3" s="162"/>
      <c r="EM3" s="162"/>
      <c r="EN3" s="162"/>
      <c r="EO3" s="162"/>
      <c r="EP3" s="162"/>
      <c r="EQ3" s="162"/>
      <c r="ER3" s="162"/>
      <c r="ES3" s="162"/>
      <c r="ET3" s="162"/>
      <c r="EU3" s="162"/>
      <c r="EV3" s="162"/>
      <c r="GR3" s="87"/>
      <c r="HD3" s="87"/>
      <c r="HP3" s="87"/>
    </row>
    <row r="4" spans="1:226" s="22" customFormat="1" ht="13" x14ac:dyDescent="0.3">
      <c r="A4" s="88"/>
      <c r="B4" s="89"/>
      <c r="C4" s="90">
        <v>2009</v>
      </c>
      <c r="D4" s="90">
        <v>2010</v>
      </c>
      <c r="E4" s="90">
        <v>2011</v>
      </c>
      <c r="F4" s="90">
        <v>2012</v>
      </c>
      <c r="G4" s="90">
        <v>2013</v>
      </c>
      <c r="H4" s="90">
        <v>2014</v>
      </c>
      <c r="I4" s="90">
        <v>2015</v>
      </c>
      <c r="J4" s="90">
        <v>2016</v>
      </c>
      <c r="K4" s="91">
        <v>2017</v>
      </c>
      <c r="L4" s="91">
        <v>2018</v>
      </c>
      <c r="M4" s="91">
        <v>2019</v>
      </c>
      <c r="N4" s="91">
        <v>2020</v>
      </c>
      <c r="O4" s="91">
        <v>2021</v>
      </c>
      <c r="P4" s="91">
        <v>2022</v>
      </c>
      <c r="Q4" s="91">
        <v>2023</v>
      </c>
      <c r="R4" s="91">
        <v>2024</v>
      </c>
      <c r="S4" s="128">
        <v>2025</v>
      </c>
      <c r="T4" s="116">
        <v>2009</v>
      </c>
      <c r="U4" s="116">
        <v>2009</v>
      </c>
      <c r="V4" s="116">
        <v>2009</v>
      </c>
      <c r="W4" s="116">
        <v>2009</v>
      </c>
      <c r="X4" s="116">
        <v>2009</v>
      </c>
      <c r="Y4" s="116">
        <v>2009</v>
      </c>
      <c r="Z4" s="116">
        <v>2009</v>
      </c>
      <c r="AA4" s="116">
        <v>2009</v>
      </c>
      <c r="AB4" s="116">
        <v>2009</v>
      </c>
      <c r="AC4" s="116">
        <v>2009</v>
      </c>
      <c r="AD4" s="116">
        <v>2009</v>
      </c>
      <c r="AE4" s="116">
        <v>2009</v>
      </c>
      <c r="AF4" s="116">
        <v>2010</v>
      </c>
      <c r="AG4" s="116">
        <v>2010</v>
      </c>
      <c r="AH4" s="116">
        <v>2010</v>
      </c>
      <c r="AI4" s="116">
        <v>2010</v>
      </c>
      <c r="AJ4" s="116">
        <v>2010</v>
      </c>
      <c r="AK4" s="116">
        <v>2010</v>
      </c>
      <c r="AL4" s="116">
        <v>2010</v>
      </c>
      <c r="AM4" s="116">
        <v>2010</v>
      </c>
      <c r="AN4" s="116">
        <v>2010</v>
      </c>
      <c r="AO4" s="116">
        <v>2010</v>
      </c>
      <c r="AP4" s="116">
        <v>2010</v>
      </c>
      <c r="AQ4" s="116">
        <v>2010</v>
      </c>
      <c r="AR4" s="116">
        <v>2011</v>
      </c>
      <c r="AS4" s="116">
        <v>2011</v>
      </c>
      <c r="AT4" s="116">
        <v>2011</v>
      </c>
      <c r="AU4" s="116">
        <v>2011</v>
      </c>
      <c r="AV4" s="116">
        <v>2011</v>
      </c>
      <c r="AW4" s="116">
        <v>2011</v>
      </c>
      <c r="AX4" s="116">
        <v>2011</v>
      </c>
      <c r="AY4" s="116">
        <v>2011</v>
      </c>
      <c r="AZ4" s="116">
        <v>2011</v>
      </c>
      <c r="BA4" s="116">
        <v>2011</v>
      </c>
      <c r="BB4" s="116">
        <v>2011</v>
      </c>
      <c r="BC4" s="116">
        <v>2011</v>
      </c>
      <c r="BD4" s="116">
        <v>2012</v>
      </c>
      <c r="BE4" s="116">
        <v>2012</v>
      </c>
      <c r="BF4" s="116">
        <v>2012</v>
      </c>
      <c r="BG4" s="116">
        <v>2012</v>
      </c>
      <c r="BH4" s="116">
        <v>2012</v>
      </c>
      <c r="BI4" s="116">
        <v>2012</v>
      </c>
      <c r="BJ4" s="116">
        <v>2012</v>
      </c>
      <c r="BK4" s="116">
        <v>2012</v>
      </c>
      <c r="BL4" s="116">
        <v>2012</v>
      </c>
      <c r="BM4" s="116">
        <v>2012</v>
      </c>
      <c r="BN4" s="116">
        <v>2012</v>
      </c>
      <c r="BO4" s="116">
        <v>2012</v>
      </c>
      <c r="BP4" s="116">
        <v>2013</v>
      </c>
      <c r="BQ4" s="116">
        <v>2013</v>
      </c>
      <c r="BR4" s="116">
        <v>2013</v>
      </c>
      <c r="BS4" s="116">
        <v>2013</v>
      </c>
      <c r="BT4" s="116">
        <v>2013</v>
      </c>
      <c r="BU4" s="116">
        <v>2013</v>
      </c>
      <c r="BV4" s="116">
        <v>2013</v>
      </c>
      <c r="BW4" s="116">
        <v>2013</v>
      </c>
      <c r="BX4" s="116">
        <v>2013</v>
      </c>
      <c r="BY4" s="116">
        <v>2013</v>
      </c>
      <c r="BZ4" s="116">
        <v>2013</v>
      </c>
      <c r="CA4" s="116">
        <v>2013</v>
      </c>
      <c r="CB4" s="116">
        <v>2014</v>
      </c>
      <c r="CC4" s="116">
        <v>2014</v>
      </c>
      <c r="CD4" s="116">
        <v>2014</v>
      </c>
      <c r="CE4" s="116">
        <v>2014</v>
      </c>
      <c r="CF4" s="116">
        <v>2014</v>
      </c>
      <c r="CG4" s="116">
        <v>2014</v>
      </c>
      <c r="CH4" s="116">
        <v>2014</v>
      </c>
      <c r="CI4" s="116">
        <v>2014</v>
      </c>
      <c r="CJ4" s="116">
        <v>2014</v>
      </c>
      <c r="CK4" s="116">
        <v>2014</v>
      </c>
      <c r="CL4" s="116">
        <v>2014</v>
      </c>
      <c r="CM4" s="116">
        <v>2014</v>
      </c>
      <c r="CN4" s="116">
        <v>2015</v>
      </c>
      <c r="CO4" s="116">
        <v>2015</v>
      </c>
      <c r="CP4" s="116">
        <v>2015</v>
      </c>
      <c r="CQ4" s="116">
        <v>2015</v>
      </c>
      <c r="CR4" s="116">
        <v>2015</v>
      </c>
      <c r="CS4" s="116">
        <v>2015</v>
      </c>
      <c r="CT4" s="116">
        <v>2015</v>
      </c>
      <c r="CU4" s="116">
        <v>2015</v>
      </c>
      <c r="CV4" s="116">
        <v>2015</v>
      </c>
      <c r="CW4" s="116">
        <v>2015</v>
      </c>
      <c r="CX4" s="116">
        <v>2015</v>
      </c>
      <c r="CY4" s="117">
        <v>2015</v>
      </c>
      <c r="CZ4" s="116">
        <v>2016</v>
      </c>
      <c r="DA4" s="116">
        <v>2016</v>
      </c>
      <c r="DB4" s="116">
        <v>2016</v>
      </c>
      <c r="DC4" s="116">
        <v>2016</v>
      </c>
      <c r="DD4" s="116">
        <v>2016</v>
      </c>
      <c r="DE4" s="116">
        <v>2016</v>
      </c>
      <c r="DF4" s="116">
        <v>2016</v>
      </c>
      <c r="DG4" s="116">
        <v>2016</v>
      </c>
      <c r="DH4" s="116">
        <v>2016</v>
      </c>
      <c r="DI4" s="116">
        <v>2016</v>
      </c>
      <c r="DJ4" s="116">
        <v>2016</v>
      </c>
      <c r="DK4" s="116">
        <v>2016</v>
      </c>
      <c r="DL4" s="116">
        <v>2017</v>
      </c>
      <c r="DM4" s="116">
        <v>2017</v>
      </c>
      <c r="DN4" s="116">
        <v>2017</v>
      </c>
      <c r="DO4" s="116">
        <v>2017</v>
      </c>
      <c r="DP4" s="116">
        <v>2017</v>
      </c>
      <c r="DQ4" s="116">
        <v>2017</v>
      </c>
      <c r="DR4" s="116">
        <v>2017</v>
      </c>
      <c r="DS4" s="116">
        <v>2017</v>
      </c>
      <c r="DT4" s="116">
        <v>2017</v>
      </c>
      <c r="DU4" s="116">
        <v>2017</v>
      </c>
      <c r="DV4" s="116">
        <v>2017</v>
      </c>
      <c r="DW4" s="116">
        <v>2017</v>
      </c>
      <c r="DX4" s="116">
        <v>2018</v>
      </c>
      <c r="DY4" s="116">
        <v>2018</v>
      </c>
      <c r="DZ4" s="116">
        <v>2018</v>
      </c>
      <c r="EA4" s="116">
        <v>2018</v>
      </c>
      <c r="EB4" s="116">
        <v>2018</v>
      </c>
      <c r="EC4" s="116">
        <v>2018</v>
      </c>
      <c r="ED4" s="116">
        <v>2018</v>
      </c>
      <c r="EE4" s="116">
        <v>2018</v>
      </c>
      <c r="EF4" s="116">
        <v>2018</v>
      </c>
      <c r="EG4" s="116">
        <v>2018</v>
      </c>
      <c r="EH4" s="116">
        <v>2018</v>
      </c>
      <c r="EI4" s="116">
        <v>2018</v>
      </c>
      <c r="EJ4" s="116">
        <v>2019</v>
      </c>
      <c r="EK4" s="116">
        <v>2019</v>
      </c>
      <c r="EL4" s="116">
        <v>2019</v>
      </c>
      <c r="EM4" s="116">
        <v>2019</v>
      </c>
      <c r="EN4" s="116">
        <v>2019</v>
      </c>
      <c r="EO4" s="116">
        <v>2019</v>
      </c>
      <c r="EP4" s="116">
        <v>2019</v>
      </c>
      <c r="EQ4" s="116">
        <v>2019</v>
      </c>
      <c r="ER4" s="116">
        <v>2019</v>
      </c>
      <c r="ES4" s="116">
        <v>2019</v>
      </c>
      <c r="ET4" s="116">
        <v>2019</v>
      </c>
      <c r="EU4" s="116">
        <v>2019</v>
      </c>
      <c r="EV4" s="116">
        <v>2020</v>
      </c>
      <c r="EW4" s="116">
        <v>2020</v>
      </c>
      <c r="EX4" s="116">
        <v>2020</v>
      </c>
      <c r="EY4" s="116">
        <v>2020</v>
      </c>
      <c r="EZ4" s="116">
        <v>2020</v>
      </c>
      <c r="FA4" s="116">
        <v>2020</v>
      </c>
      <c r="FB4" s="116">
        <v>2020</v>
      </c>
      <c r="FC4" s="116">
        <v>2020</v>
      </c>
      <c r="FD4" s="116">
        <v>2020</v>
      </c>
      <c r="FE4" s="116">
        <v>2020</v>
      </c>
      <c r="FF4" s="116">
        <v>2020</v>
      </c>
      <c r="FG4" s="116">
        <v>2020</v>
      </c>
      <c r="FH4" s="116">
        <v>2021</v>
      </c>
      <c r="FI4" s="116">
        <v>2021</v>
      </c>
      <c r="FJ4" s="116">
        <v>2021</v>
      </c>
      <c r="FK4" s="116">
        <v>2021</v>
      </c>
      <c r="FL4" s="116">
        <v>2021</v>
      </c>
      <c r="FM4" s="116">
        <v>2021</v>
      </c>
      <c r="FN4" s="116">
        <v>2021</v>
      </c>
      <c r="FO4" s="116">
        <v>2021</v>
      </c>
      <c r="FP4" s="116">
        <v>2021</v>
      </c>
      <c r="FQ4" s="116">
        <v>2021</v>
      </c>
      <c r="FR4" s="116">
        <v>2021</v>
      </c>
      <c r="FS4" s="116">
        <v>2021</v>
      </c>
      <c r="FT4" s="116">
        <v>2022</v>
      </c>
      <c r="FU4" s="116">
        <v>2022</v>
      </c>
      <c r="FV4" s="116">
        <v>2022</v>
      </c>
      <c r="FW4" s="116">
        <v>2022</v>
      </c>
      <c r="FX4" s="116">
        <v>2022</v>
      </c>
      <c r="FY4" s="116">
        <v>2022</v>
      </c>
      <c r="FZ4" s="116">
        <v>2022</v>
      </c>
      <c r="GA4" s="116">
        <v>2022</v>
      </c>
      <c r="GB4" s="116">
        <v>2022</v>
      </c>
      <c r="GC4" s="116">
        <v>2022</v>
      </c>
      <c r="GD4" s="116">
        <v>2022</v>
      </c>
      <c r="GE4" s="116">
        <v>2022</v>
      </c>
      <c r="GF4" s="116">
        <v>2023</v>
      </c>
      <c r="GG4" s="116">
        <v>2023</v>
      </c>
      <c r="GH4" s="116">
        <v>2023</v>
      </c>
      <c r="GI4" s="116">
        <v>2023</v>
      </c>
      <c r="GJ4" s="116">
        <v>2023</v>
      </c>
      <c r="GK4" s="116">
        <v>2023</v>
      </c>
      <c r="GL4" s="116">
        <v>2023</v>
      </c>
      <c r="GM4" s="116">
        <v>2023</v>
      </c>
      <c r="GN4" s="116">
        <v>2023</v>
      </c>
      <c r="GO4" s="116">
        <v>2023</v>
      </c>
      <c r="GP4" s="116">
        <v>2023</v>
      </c>
      <c r="GQ4" s="116">
        <v>2023</v>
      </c>
      <c r="GR4" s="116">
        <v>2024</v>
      </c>
      <c r="GS4" s="116">
        <v>2024</v>
      </c>
      <c r="GT4" s="116">
        <v>2024</v>
      </c>
      <c r="GU4" s="116">
        <v>2024</v>
      </c>
      <c r="GV4" s="116">
        <v>2024</v>
      </c>
      <c r="GW4" s="116">
        <v>2024</v>
      </c>
      <c r="GX4" s="116">
        <v>2024</v>
      </c>
      <c r="GY4" s="116">
        <v>2024</v>
      </c>
      <c r="GZ4" s="116">
        <v>2024</v>
      </c>
      <c r="HA4" s="116">
        <v>2024</v>
      </c>
      <c r="HB4" s="116">
        <v>2024</v>
      </c>
      <c r="HC4" s="116">
        <v>2024</v>
      </c>
      <c r="HD4" s="116">
        <v>2025</v>
      </c>
      <c r="HE4" s="116">
        <v>2025</v>
      </c>
      <c r="HF4" s="116">
        <v>2025</v>
      </c>
      <c r="HG4" s="116">
        <v>2025</v>
      </c>
      <c r="HH4" s="116">
        <v>2025</v>
      </c>
      <c r="HI4" s="116">
        <v>2025</v>
      </c>
      <c r="HJ4" s="116">
        <v>2025</v>
      </c>
      <c r="HK4" s="116">
        <v>2025</v>
      </c>
      <c r="HL4" s="116">
        <v>2025</v>
      </c>
      <c r="HM4" s="116">
        <v>2025</v>
      </c>
      <c r="HN4" s="116">
        <v>2025</v>
      </c>
      <c r="HO4" s="116">
        <v>2025</v>
      </c>
      <c r="HP4" s="116">
        <v>2026</v>
      </c>
      <c r="HQ4" s="116">
        <v>2026</v>
      </c>
      <c r="HR4" s="116">
        <v>2026</v>
      </c>
    </row>
    <row r="5" spans="1:226" s="93" customFormat="1" ht="13" x14ac:dyDescent="0.3">
      <c r="A5" s="92" t="s">
        <v>48</v>
      </c>
      <c r="C5" s="129">
        <f ca="1">INDIRECT(ADDRESS(ROW(),C$1))</f>
        <v>44.627638164410698</v>
      </c>
      <c r="D5" s="94">
        <f t="shared" ref="D5:S5" ca="1" si="0">INDIRECT(ADDRESS(ROW(),D$1))</f>
        <v>41.975638164410704</v>
      </c>
      <c r="E5" s="94">
        <f t="shared" ca="1" si="0"/>
        <v>67.125860386632922</v>
      </c>
      <c r="F5" s="94">
        <f t="shared" ca="1" si="0"/>
        <v>67.627060386632962</v>
      </c>
      <c r="G5" s="94">
        <f t="shared" ca="1" si="0"/>
        <v>53.382077577852257</v>
      </c>
      <c r="H5" s="94">
        <f t="shared" ca="1" si="0"/>
        <v>47.597756639485695</v>
      </c>
      <c r="I5" s="94">
        <f t="shared" ca="1" si="0"/>
        <v>38.037631008583155</v>
      </c>
      <c r="J5" s="94">
        <f t="shared" ca="1" si="0"/>
        <v>16.992452676336814</v>
      </c>
      <c r="K5" s="94">
        <f t="shared" ca="1" si="0"/>
        <v>21.160352676336821</v>
      </c>
      <c r="L5" s="94">
        <f t="shared" ca="1" si="0"/>
        <v>38.711452676336833</v>
      </c>
      <c r="M5" s="94">
        <f t="shared" ca="1" si="0"/>
        <v>41.862252676336801</v>
      </c>
      <c r="N5" s="94">
        <f t="shared" ca="1" si="0"/>
        <v>17.902652676336757</v>
      </c>
      <c r="O5" s="94">
        <f t="shared" ca="1" si="0"/>
        <v>37.344252676336758</v>
      </c>
      <c r="P5" s="94">
        <f t="shared" ca="1" si="0"/>
        <v>60.109352676336755</v>
      </c>
      <c r="Q5" s="94">
        <f t="shared" ca="1" si="0"/>
        <v>44.109752676336704</v>
      </c>
      <c r="R5" s="94">
        <f t="shared" ca="1" si="0"/>
        <v>37.47975267633673</v>
      </c>
      <c r="S5" s="130">
        <f t="shared" ca="1" si="0"/>
        <v>42.479352676336717</v>
      </c>
      <c r="T5" s="94">
        <f t="shared" ref="T5:AI20" ca="1" si="1">INDIRECT($A$1&amp;ADDRESS(MATCH(T$1,INDIRECT($A$1&amp;"C:C"),0),MATCH($A5,INDIRECT($A$1&amp;"2:2"),0)))</f>
        <v>57</v>
      </c>
      <c r="U5" s="94">
        <f t="shared" ca="1" si="1"/>
        <v>51.028833113238697</v>
      </c>
      <c r="V5" s="94">
        <f t="shared" ref="V5:CG7" ca="1" si="2">INDIRECT($A$1&amp;ADDRESS(MATCH(V$1,INDIRECT($A$1&amp;"C:C"),0),MATCH($A5,INDIRECT($A$1&amp;"2:2"),0)))</f>
        <v>50.138805051172007</v>
      </c>
      <c r="W5" s="94">
        <f t="shared" ca="1" si="2"/>
        <v>44.627638164410698</v>
      </c>
      <c r="X5" s="94">
        <f t="shared" ca="1" si="2"/>
        <v>58.515970533423875</v>
      </c>
      <c r="Y5" s="94">
        <f t="shared" ca="1" si="2"/>
        <v>73.440926174696784</v>
      </c>
      <c r="Z5" s="94">
        <f t="shared" ca="1" si="2"/>
        <v>83.365078215841109</v>
      </c>
      <c r="AA5" s="94">
        <f t="shared" ca="1" si="2"/>
        <v>98.6151318963297</v>
      </c>
      <c r="AB5" s="94">
        <f t="shared" ca="1" si="2"/>
        <v>113.23243083557753</v>
      </c>
      <c r="AC5" s="94">
        <f t="shared" ca="1" si="2"/>
        <v>115.7822675440314</v>
      </c>
      <c r="AD5" s="94">
        <f t="shared" ca="1" si="2"/>
        <v>109.02048387318601</v>
      </c>
      <c r="AE5" s="94">
        <f t="shared" ca="1" si="2"/>
        <v>81.873806598997646</v>
      </c>
      <c r="AF5" s="94">
        <f t="shared" ca="1" si="2"/>
        <v>69.627635592890286</v>
      </c>
      <c r="AG5" s="94">
        <f t="shared" ca="1" si="2"/>
        <v>61.137170147695819</v>
      </c>
      <c r="AH5" s="94">
        <f t="shared" ca="1" si="2"/>
        <v>46.189906245413596</v>
      </c>
      <c r="AI5" s="94">
        <f t="shared" ca="1" si="2"/>
        <v>41.975638164410704</v>
      </c>
      <c r="AJ5" s="94">
        <f t="shared" ca="1" si="2"/>
        <v>44.713553750047105</v>
      </c>
      <c r="AK5" s="94">
        <f t="shared" ca="1" si="2"/>
        <v>50.479759427806087</v>
      </c>
      <c r="AL5" s="94">
        <f t="shared" ca="1" si="2"/>
        <v>57.707085616939381</v>
      </c>
      <c r="AM5" s="94">
        <f t="shared" ca="1" si="2"/>
        <v>66.301266478003484</v>
      </c>
      <c r="AN5" s="94">
        <f t="shared" ca="1" si="2"/>
        <v>73.053335726609106</v>
      </c>
      <c r="AO5" s="94">
        <f t="shared" ca="1" si="2"/>
        <v>73.319642801873883</v>
      </c>
      <c r="AP5" s="94">
        <f t="shared" ca="1" si="2"/>
        <v>77.066988418217804</v>
      </c>
      <c r="AQ5" s="94">
        <f t="shared" ca="1" si="2"/>
        <v>67.470249933540231</v>
      </c>
      <c r="AR5" s="94">
        <f t="shared" ca="1" si="2"/>
        <v>64.124125599392215</v>
      </c>
      <c r="AS5" s="94">
        <f t="shared" ca="1" si="2"/>
        <v>67.215572550573512</v>
      </c>
      <c r="AT5" s="94">
        <f t="shared" ca="1" si="2"/>
        <v>62.958211768471614</v>
      </c>
      <c r="AU5" s="94">
        <f t="shared" ca="1" si="2"/>
        <v>67.125860386632922</v>
      </c>
      <c r="AV5" s="94">
        <f t="shared" ca="1" si="2"/>
        <v>86.867972834765709</v>
      </c>
      <c r="AW5" s="94">
        <f t="shared" ca="1" si="2"/>
        <v>88.995043789122562</v>
      </c>
      <c r="AX5" s="94">
        <f t="shared" ca="1" si="2"/>
        <v>92.859199805720081</v>
      </c>
      <c r="AY5" s="94">
        <f t="shared" ca="1" si="2"/>
        <v>95.591198145969045</v>
      </c>
      <c r="AZ5" s="94">
        <f t="shared" ca="1" si="2"/>
        <v>102.42449316671593</v>
      </c>
      <c r="BA5" s="94">
        <f t="shared" ca="1" si="2"/>
        <v>103.76349358165369</v>
      </c>
      <c r="BB5" s="94">
        <f t="shared" ca="1" si="2"/>
        <v>108.46795042812673</v>
      </c>
      <c r="BC5" s="94">
        <f t="shared" ca="1" si="2"/>
        <v>104.13023922480723</v>
      </c>
      <c r="BD5" s="94">
        <f t="shared" ca="1" si="2"/>
        <v>95.069654577504323</v>
      </c>
      <c r="BE5" s="94">
        <f t="shared" ca="1" si="2"/>
        <v>84.055542959247063</v>
      </c>
      <c r="BF5" s="94">
        <f t="shared" ca="1" si="2"/>
        <v>71.953672004890223</v>
      </c>
      <c r="BG5" s="94">
        <f t="shared" ca="1" si="2"/>
        <v>67.627060386632962</v>
      </c>
      <c r="BH5" s="94">
        <f t="shared" ca="1" si="2"/>
        <v>65.961060386632965</v>
      </c>
      <c r="BI5" s="94">
        <f t="shared" ca="1" si="2"/>
        <v>70.736954065553888</v>
      </c>
      <c r="BJ5" s="94">
        <f t="shared" ca="1" si="2"/>
        <v>81.12681230411512</v>
      </c>
      <c r="BK5" s="94">
        <f t="shared" ca="1" si="2"/>
        <v>93.730899582612878</v>
      </c>
      <c r="BL5" s="94">
        <f t="shared" ca="1" si="2"/>
        <v>84.933868638418232</v>
      </c>
      <c r="BM5" s="94">
        <f t="shared" ca="1" si="2"/>
        <v>90.075591463067795</v>
      </c>
      <c r="BN5" s="94">
        <f t="shared" ca="1" si="2"/>
        <v>92.549237059470869</v>
      </c>
      <c r="BO5" s="94">
        <f t="shared" ca="1" si="2"/>
        <v>86.685167765633267</v>
      </c>
      <c r="BP5" s="94">
        <f t="shared" ca="1" si="2"/>
        <v>76.843447056826065</v>
      </c>
      <c r="BQ5" s="94">
        <f t="shared" ca="1" si="2"/>
        <v>64.483159831224384</v>
      </c>
      <c r="BR5" s="94">
        <f t="shared" ca="1" si="2"/>
        <v>62.433240233234436</v>
      </c>
      <c r="BS5" s="94">
        <f t="shared" ca="1" si="2"/>
        <v>53.382077577852257</v>
      </c>
      <c r="BT5" s="94">
        <f t="shared" ca="1" si="2"/>
        <v>60.235759064231516</v>
      </c>
      <c r="BU5" s="94">
        <f t="shared" ca="1" si="2"/>
        <v>69.515812056597326</v>
      </c>
      <c r="BV5" s="94">
        <f t="shared" ca="1" si="2"/>
        <v>77.507427091603844</v>
      </c>
      <c r="BW5" s="94">
        <f t="shared" ca="1" si="2"/>
        <v>84.236323088597644</v>
      </c>
      <c r="BX5" s="94">
        <f t="shared" ca="1" si="2"/>
        <v>80.187041640079002</v>
      </c>
      <c r="BY5" s="94">
        <f t="shared" ca="1" si="2"/>
        <v>90.894372034446306</v>
      </c>
      <c r="BZ5" s="94">
        <f t="shared" ca="1" si="2"/>
        <v>96.127003959607507</v>
      </c>
      <c r="CA5" s="94">
        <f t="shared" ca="1" si="2"/>
        <v>100.22003903337833</v>
      </c>
      <c r="CB5" s="94">
        <f t="shared" ca="1" si="2"/>
        <v>91.989669178546634</v>
      </c>
      <c r="CC5" s="94">
        <f t="shared" ca="1" si="2"/>
        <v>83.275517036621878</v>
      </c>
      <c r="CD5" s="94">
        <f t="shared" ca="1" si="2"/>
        <v>60.158216285069336</v>
      </c>
      <c r="CE5" s="94">
        <f t="shared" ca="1" si="2"/>
        <v>47.597756639485695</v>
      </c>
      <c r="CF5" s="94">
        <f t="shared" ca="1" si="2"/>
        <v>57.837545124909539</v>
      </c>
      <c r="CG5" s="94">
        <f t="shared" ca="1" si="2"/>
        <v>62.518294798662431</v>
      </c>
      <c r="CH5" s="94">
        <f t="shared" ref="CH5:ES7" ca="1" si="3">INDIRECT($A$1&amp;ADDRESS(MATCH(CH$1,INDIRECT($A$1&amp;"C:C"),0),MATCH($A5,INDIRECT($A$1&amp;"2:2"),0)))</f>
        <v>62.41457804429492</v>
      </c>
      <c r="CI5" s="94">
        <f t="shared" ca="1" si="3"/>
        <v>74.507942606141555</v>
      </c>
      <c r="CJ5" s="94">
        <f t="shared" ca="1" si="3"/>
        <v>80.51430793975554</v>
      </c>
      <c r="CK5" s="94">
        <f t="shared" ca="1" si="3"/>
        <v>83.508535477817702</v>
      </c>
      <c r="CL5" s="94">
        <f t="shared" ca="1" si="3"/>
        <v>84.024968867279568</v>
      </c>
      <c r="CM5" s="94">
        <f t="shared" ca="1" si="3"/>
        <v>92.860212331813344</v>
      </c>
      <c r="CN5" s="94">
        <f t="shared" ca="1" si="3"/>
        <v>82.691456638275156</v>
      </c>
      <c r="CO5" s="94">
        <f t="shared" ca="1" si="3"/>
        <v>65.706451734044464</v>
      </c>
      <c r="CP5" s="94">
        <f t="shared" ca="1" si="3"/>
        <v>51.585405294698361</v>
      </c>
      <c r="CQ5" s="94">
        <f t="shared" ca="1" si="3"/>
        <v>38.037631008583155</v>
      </c>
      <c r="CR5" s="94">
        <f t="shared" ca="1" si="3"/>
        <v>43.101885860193342</v>
      </c>
      <c r="CS5" s="94">
        <f t="shared" ca="1" si="3"/>
        <v>48.199914559744911</v>
      </c>
      <c r="CT5" s="94">
        <f t="shared" ca="1" si="3"/>
        <v>53.052113662883926</v>
      </c>
      <c r="CU5" s="94">
        <f t="shared" ca="1" si="3"/>
        <v>49.600850882614864</v>
      </c>
      <c r="CV5" s="94">
        <f t="shared" ca="1" si="3"/>
        <v>58.195758505933242</v>
      </c>
      <c r="CW5" s="94">
        <f t="shared" ca="1" si="3"/>
        <v>64.77875581535028</v>
      </c>
      <c r="CX5" s="94">
        <f t="shared" ca="1" si="3"/>
        <v>74.219475097861491</v>
      </c>
      <c r="CY5" s="94">
        <f t="shared" ca="1" si="3"/>
        <v>71.083584514901844</v>
      </c>
      <c r="CZ5" s="94">
        <f t="shared" ca="1" si="3"/>
        <v>48.09205267633682</v>
      </c>
      <c r="DA5" s="94">
        <f t="shared" ca="1" si="3"/>
        <v>32.758852676336815</v>
      </c>
      <c r="DB5" s="94">
        <f t="shared" ca="1" si="3"/>
        <v>24.325652676336816</v>
      </c>
      <c r="DC5" s="94">
        <f t="shared" ca="1" si="3"/>
        <v>16.992452676336814</v>
      </c>
      <c r="DD5" s="94">
        <f t="shared" ca="1" si="3"/>
        <v>71.992552676336814</v>
      </c>
      <c r="DE5" s="94">
        <f t="shared" ca="1" si="3"/>
        <v>75.992652676336817</v>
      </c>
      <c r="DF5" s="94">
        <f t="shared" ca="1" si="3"/>
        <v>72.992752676336821</v>
      </c>
      <c r="DG5" s="94">
        <f t="shared" ca="1" si="3"/>
        <v>73.992852676336824</v>
      </c>
      <c r="DH5" s="94">
        <f t="shared" ca="1" si="3"/>
        <v>75.992952676336827</v>
      </c>
      <c r="DI5" s="94">
        <f t="shared" ca="1" si="3"/>
        <v>71.993052676336831</v>
      </c>
      <c r="DJ5" s="94">
        <f t="shared" ca="1" si="3"/>
        <v>70.993152676336834</v>
      </c>
      <c r="DK5" s="94">
        <f t="shared" ca="1" si="3"/>
        <v>67.826552676336831</v>
      </c>
      <c r="DL5" s="94">
        <f t="shared" ca="1" si="3"/>
        <v>54.743352676336826</v>
      </c>
      <c r="DM5" s="94">
        <f t="shared" ca="1" si="3"/>
        <v>45.660152676336821</v>
      </c>
      <c r="DN5" s="94">
        <f t="shared" ca="1" si="3"/>
        <v>31.410252676336821</v>
      </c>
      <c r="DO5" s="94">
        <f t="shared" ca="1" si="3"/>
        <v>21.160352676336821</v>
      </c>
      <c r="DP5" s="94">
        <f t="shared" ca="1" si="3"/>
        <v>26.910452676336821</v>
      </c>
      <c r="DQ5" s="94">
        <f t="shared" ca="1" si="3"/>
        <v>35.66055267633682</v>
      </c>
      <c r="DR5" s="94">
        <f t="shared" ca="1" si="3"/>
        <v>45.410652676336824</v>
      </c>
      <c r="DS5" s="94">
        <f t="shared" ca="1" si="3"/>
        <v>54.160752676336827</v>
      </c>
      <c r="DT5" s="94">
        <f t="shared" ca="1" si="3"/>
        <v>58.710852676336827</v>
      </c>
      <c r="DU5" s="94">
        <f t="shared" ca="1" si="3"/>
        <v>66.960952676336831</v>
      </c>
      <c r="DV5" s="94">
        <f t="shared" ca="1" si="3"/>
        <v>69.794352676336828</v>
      </c>
      <c r="DW5" s="94">
        <f t="shared" ca="1" si="3"/>
        <v>90.627752676336826</v>
      </c>
      <c r="DX5" s="94">
        <f t="shared" ca="1" si="3"/>
        <v>78.461152676336823</v>
      </c>
      <c r="DY5" s="94">
        <f t="shared" ca="1" si="3"/>
        <v>64.211252676336827</v>
      </c>
      <c r="DZ5" s="94">
        <f t="shared" ca="1" si="3"/>
        <v>51.96135267633683</v>
      </c>
      <c r="EA5" s="94">
        <f t="shared" ca="1" si="3"/>
        <v>38.711452676336833</v>
      </c>
      <c r="EB5" s="94">
        <f t="shared" ca="1" si="3"/>
        <v>39.044852676336831</v>
      </c>
      <c r="EC5" s="94">
        <f t="shared" ca="1" si="3"/>
        <v>40.378252676336828</v>
      </c>
      <c r="ED5" s="94">
        <f t="shared" ca="1" si="3"/>
        <v>47.711652676336826</v>
      </c>
      <c r="EE5" s="94">
        <f t="shared" ca="1" si="3"/>
        <v>50.045052676336823</v>
      </c>
      <c r="EF5" s="94">
        <f t="shared" ca="1" si="3"/>
        <v>55.878452676336821</v>
      </c>
      <c r="EG5" s="94">
        <f t="shared" ca="1" si="3"/>
        <v>57.711852676336818</v>
      </c>
      <c r="EH5" s="94">
        <f t="shared" ca="1" si="3"/>
        <v>64.545252676336816</v>
      </c>
      <c r="EI5" s="94">
        <f t="shared" ca="1" si="3"/>
        <v>70.878652676336813</v>
      </c>
      <c r="EJ5" s="94">
        <f t="shared" ca="1" si="3"/>
        <v>64.21205267633681</v>
      </c>
      <c r="EK5" s="95">
        <f t="shared" ca="1" si="3"/>
        <v>57.545452676336808</v>
      </c>
      <c r="EL5" s="94">
        <f t="shared" ca="1" si="3"/>
        <v>52.128852676336805</v>
      </c>
      <c r="EM5" s="94">
        <f t="shared" ca="1" si="3"/>
        <v>41.862252676336801</v>
      </c>
      <c r="EN5" s="94">
        <f t="shared" ca="1" si="3"/>
        <v>41.1539526763368</v>
      </c>
      <c r="EO5" s="94">
        <f t="shared" ca="1" si="3"/>
        <v>49.770652676336802</v>
      </c>
      <c r="EP5" s="94">
        <f t="shared" ca="1" si="3"/>
        <v>60.412352676336795</v>
      </c>
      <c r="EQ5" s="94">
        <f t="shared" ca="1" si="3"/>
        <v>62.079052676336794</v>
      </c>
      <c r="ER5" s="94">
        <f t="shared" ca="1" si="3"/>
        <v>67.745752676336792</v>
      </c>
      <c r="ES5" s="94">
        <f t="shared" ca="1" si="3"/>
        <v>74.412452676336784</v>
      </c>
      <c r="ET5" s="94">
        <f t="shared" ref="ET5:HC7" ca="1" si="4">INDIRECT($A$1&amp;ADDRESS(MATCH(ET$1,INDIRECT($A$1&amp;"C:C"),0),MATCH($A5,INDIRECT($A$1&amp;"2:2"),0)))</f>
        <v>87.079152676336776</v>
      </c>
      <c r="EU5" s="94">
        <f t="shared" ca="1" si="4"/>
        <v>97.745852676336767</v>
      </c>
      <c r="EV5" s="96">
        <f t="shared" ca="1" si="4"/>
        <v>78.412552676336759</v>
      </c>
      <c r="EW5" s="94">
        <f t="shared" ca="1" si="4"/>
        <v>59.500252676336757</v>
      </c>
      <c r="EX5" s="94">
        <f t="shared" ca="1" si="4"/>
        <v>39.068952676336757</v>
      </c>
      <c r="EY5" s="94">
        <f t="shared" ca="1" si="4"/>
        <v>17.902652676336757</v>
      </c>
      <c r="EZ5" s="94">
        <f t="shared" ca="1" si="4"/>
        <v>21.188652676336758</v>
      </c>
      <c r="FA5" s="94">
        <f t="shared" ca="1" si="4"/>
        <v>19.106652676336758</v>
      </c>
      <c r="FB5" s="94">
        <f t="shared" ca="1" si="4"/>
        <v>26.593152676336757</v>
      </c>
      <c r="FC5" s="94">
        <f t="shared" ca="1" si="4"/>
        <v>41.530152676336755</v>
      </c>
      <c r="FD5" s="94">
        <f t="shared" ca="1" si="4"/>
        <v>39.688552676336755</v>
      </c>
      <c r="FE5" s="94">
        <f t="shared" ca="1" si="4"/>
        <v>45.874552676336755</v>
      </c>
      <c r="FF5" s="94">
        <f t="shared" ca="1" si="4"/>
        <v>50.350552676336754</v>
      </c>
      <c r="FG5" s="94">
        <f t="shared" ca="1" si="4"/>
        <v>44.605552676336757</v>
      </c>
      <c r="FH5" s="96">
        <f t="shared" ca="1" si="4"/>
        <v>41.574552676336758</v>
      </c>
      <c r="FI5" s="94">
        <f t="shared" ca="1" si="4"/>
        <v>29.129552676336758</v>
      </c>
      <c r="FJ5" s="94">
        <f t="shared" ca="1" si="4"/>
        <v>36.110552676336759</v>
      </c>
      <c r="FK5" s="94">
        <f t="shared" ca="1" si="4"/>
        <v>37.344252676336758</v>
      </c>
      <c r="FL5" s="94">
        <f t="shared" ca="1" si="4"/>
        <v>40.914952676336753</v>
      </c>
      <c r="FM5" s="94">
        <f t="shared" ca="1" si="4"/>
        <v>44.080652676336754</v>
      </c>
      <c r="FN5" s="94">
        <f t="shared" ca="1" si="4"/>
        <v>50.149352676336761</v>
      </c>
      <c r="FO5" s="94">
        <f t="shared" ca="1" si="4"/>
        <v>56.237052676336766</v>
      </c>
      <c r="FP5" s="94">
        <f t="shared" ca="1" si="4"/>
        <v>66.297752676336756</v>
      </c>
      <c r="FQ5" s="94">
        <f t="shared" ca="1" si="4"/>
        <v>66.091452676336758</v>
      </c>
      <c r="FR5" s="94">
        <f t="shared" ca="1" si="4"/>
        <v>61.209152676336757</v>
      </c>
      <c r="FS5" s="94">
        <f t="shared" ca="1" si="4"/>
        <v>80.225852676336757</v>
      </c>
      <c r="FT5" s="96">
        <f t="shared" ca="1" si="4"/>
        <v>73.242552676336757</v>
      </c>
      <c r="FU5" s="94">
        <f t="shared" ca="1" si="4"/>
        <v>66.259252676336757</v>
      </c>
      <c r="FV5" s="94">
        <f t="shared" ca="1" si="4"/>
        <v>63.275952676336757</v>
      </c>
      <c r="FW5" s="94">
        <f t="shared" ca="1" si="4"/>
        <v>60.109352676336755</v>
      </c>
      <c r="FX5" s="94">
        <f t="shared" ca="1" si="4"/>
        <v>65.692752676336752</v>
      </c>
      <c r="FY5" s="94">
        <f t="shared" ca="1" si="4"/>
        <v>70.859452676336758</v>
      </c>
      <c r="FZ5" s="94">
        <f t="shared" ca="1" si="4"/>
        <v>76.02615267633675</v>
      </c>
      <c r="GA5" s="94">
        <f t="shared" ca="1" si="4"/>
        <v>80.192852676336742</v>
      </c>
      <c r="GB5" s="94">
        <f t="shared" ca="1" si="4"/>
        <v>85.059552676336736</v>
      </c>
      <c r="GC5" s="94">
        <f t="shared" ca="1" si="4"/>
        <v>83.226252676336742</v>
      </c>
      <c r="GD5" s="94">
        <f t="shared" ca="1" si="4"/>
        <v>80.392952676336733</v>
      </c>
      <c r="GE5" s="94">
        <f t="shared" ca="1" si="4"/>
        <v>89.559652676336725</v>
      </c>
      <c r="GF5" s="94">
        <f t="shared" ca="1" si="4"/>
        <v>85.976352676336717</v>
      </c>
      <c r="GG5" s="94">
        <f t="shared" ca="1" si="4"/>
        <v>66.393052676336708</v>
      </c>
      <c r="GH5" s="94">
        <f t="shared" ca="1" si="4"/>
        <v>47.693052676336706</v>
      </c>
      <c r="GI5" s="94">
        <f t="shared" ca="1" si="4"/>
        <v>44.109752676336704</v>
      </c>
      <c r="GJ5" s="94">
        <f t="shared" ca="1" si="4"/>
        <v>40.404752676336706</v>
      </c>
      <c r="GK5" s="94">
        <f t="shared" ca="1" si="4"/>
        <v>55.199752676336708</v>
      </c>
      <c r="GL5" s="94">
        <f t="shared" ca="1" si="4"/>
        <v>50.994752676336716</v>
      </c>
      <c r="GM5" s="94">
        <f t="shared" ca="1" si="4"/>
        <v>38.789752676336718</v>
      </c>
      <c r="GN5" s="94">
        <f t="shared" ca="1" si="4"/>
        <v>29.58475267633672</v>
      </c>
      <c r="GO5" s="94">
        <f t="shared" ca="1" si="4"/>
        <v>36.379752676336722</v>
      </c>
      <c r="GP5" s="94">
        <f t="shared" ca="1" si="4"/>
        <v>41.174752676336723</v>
      </c>
      <c r="GQ5" s="94">
        <f t="shared" ca="1" si="4"/>
        <v>53.969752676336725</v>
      </c>
      <c r="GR5" s="94">
        <f t="shared" ca="1" si="4"/>
        <v>49.139752676336727</v>
      </c>
      <c r="GS5" s="94">
        <f t="shared" ca="1" si="4"/>
        <v>46.139752676336727</v>
      </c>
      <c r="GT5" s="94">
        <f t="shared" ca="1" si="4"/>
        <v>41.809752676336728</v>
      </c>
      <c r="GU5" s="94">
        <f t="shared" ca="1" si="4"/>
        <v>37.47975267633673</v>
      </c>
      <c r="GV5" s="94">
        <f t="shared" ca="1" si="4"/>
        <v>37.813052676336731</v>
      </c>
      <c r="GW5" s="94">
        <f t="shared" ca="1" si="4"/>
        <v>40.146352676336733</v>
      </c>
      <c r="GX5" s="94">
        <f t="shared" ca="1" si="4"/>
        <v>46.479652676336734</v>
      </c>
      <c r="GY5" s="94">
        <f t="shared" ca="1" si="4"/>
        <v>52.812952676336735</v>
      </c>
      <c r="GZ5" s="94">
        <f t="shared" ca="1" si="4"/>
        <v>59.146252676336736</v>
      </c>
      <c r="HA5" s="94">
        <f t="shared" ca="1" si="4"/>
        <v>64.479552676336723</v>
      </c>
      <c r="HB5" s="94">
        <f t="shared" ca="1" si="4"/>
        <v>68.812852676336718</v>
      </c>
      <c r="HC5" s="94">
        <f t="shared" ca="1" si="4"/>
        <v>72.146152676336712</v>
      </c>
      <c r="HD5" s="94">
        <f t="shared" ref="HD5:HR21" ca="1" si="5">INDIRECT($A$1&amp;ADDRESS(MATCH(HD$1,INDIRECT($A$1&amp;"C:C"),0),MATCH($A5,INDIRECT($A$1&amp;"2:2"),0)))</f>
        <v>62.479452676336713</v>
      </c>
      <c r="HE5" s="94">
        <f t="shared" ca="1" si="5"/>
        <v>55.812752676336714</v>
      </c>
      <c r="HF5" s="94">
        <f t="shared" ca="1" si="5"/>
        <v>49.146052676336716</v>
      </c>
      <c r="HG5" s="94">
        <f t="shared" ca="1" si="5"/>
        <v>42.479352676336717</v>
      </c>
      <c r="HH5" s="94">
        <f t="shared" ca="1" si="5"/>
        <v>41.895952676336719</v>
      </c>
      <c r="HI5" s="94">
        <f t="shared" ca="1" si="5"/>
        <v>43.312552676336722</v>
      </c>
      <c r="HJ5" s="94">
        <f t="shared" ca="1" si="5"/>
        <v>49.729152676336724</v>
      </c>
      <c r="HK5" s="94">
        <f t="shared" ca="1" si="5"/>
        <v>56.145752676336727</v>
      </c>
      <c r="HL5" s="94">
        <f t="shared" ca="1" si="5"/>
        <v>62.562352676336729</v>
      </c>
      <c r="HM5" s="94">
        <f t="shared" ca="1" si="5"/>
        <v>67.978952676336732</v>
      </c>
      <c r="HN5" s="94">
        <f t="shared" ca="1" si="5"/>
        <v>73.395552676336735</v>
      </c>
      <c r="HO5" s="94">
        <f t="shared" ca="1" si="5"/>
        <v>77.812152676336737</v>
      </c>
      <c r="HP5" s="94">
        <f t="shared" ca="1" si="5"/>
        <v>68.22875267633674</v>
      </c>
      <c r="HQ5" s="94">
        <f t="shared" ca="1" si="5"/>
        <v>61.645352676336742</v>
      </c>
      <c r="HR5" s="94">
        <f t="shared" ca="1" si="5"/>
        <v>55.061952676336745</v>
      </c>
    </row>
    <row r="6" spans="1:226" s="93" customFormat="1" ht="13" x14ac:dyDescent="0.3">
      <c r="A6" s="92" t="s">
        <v>49</v>
      </c>
      <c r="C6" s="129">
        <f t="shared" ref="C6:S20" ca="1" si="6">SUM(INDIRECT(ADDRESS(ROW(),C$1)&amp;":"&amp;ADDRESS(ROW(),C$1+11)))</f>
        <v>55</v>
      </c>
      <c r="D6" s="94">
        <f t="shared" ca="1" si="6"/>
        <v>71</v>
      </c>
      <c r="E6" s="94">
        <f t="shared" ca="1" si="6"/>
        <v>70</v>
      </c>
      <c r="F6" s="94">
        <f t="shared" ca="1" si="6"/>
        <v>75</v>
      </c>
      <c r="G6" s="94">
        <f t="shared" ca="1" si="6"/>
        <v>98</v>
      </c>
      <c r="H6" s="94">
        <f t="shared" ca="1" si="6"/>
        <v>75</v>
      </c>
      <c r="I6" s="94">
        <f t="shared" ca="1" si="6"/>
        <v>86</v>
      </c>
      <c r="J6" s="94">
        <f t="shared" ca="1" si="6"/>
        <v>96</v>
      </c>
      <c r="K6" s="94">
        <f t="shared" ca="1" si="6"/>
        <v>90</v>
      </c>
      <c r="L6" s="94">
        <f t="shared" ca="1" si="6"/>
        <v>92</v>
      </c>
      <c r="M6" s="94">
        <f t="shared" ca="1" si="6"/>
        <v>90</v>
      </c>
      <c r="N6" s="94">
        <f t="shared" ca="1" si="6"/>
        <v>80.915999999999997</v>
      </c>
      <c r="O6" s="94">
        <f t="shared" ca="1" si="6"/>
        <v>89.935000000000002</v>
      </c>
      <c r="P6" s="94">
        <f t="shared" ca="1" si="6"/>
        <v>70</v>
      </c>
      <c r="Q6" s="94">
        <f t="shared" ca="1" si="6"/>
        <v>85</v>
      </c>
      <c r="R6" s="94">
        <f t="shared" ca="1" si="6"/>
        <v>95</v>
      </c>
      <c r="S6" s="130">
        <f t="shared" ca="1" si="6"/>
        <v>97</v>
      </c>
      <c r="T6" s="94">
        <f t="shared" ca="1" si="1"/>
        <v>0</v>
      </c>
      <c r="U6" s="94">
        <f t="shared" ca="1" si="1"/>
        <v>0</v>
      </c>
      <c r="V6" s="94">
        <f t="shared" ca="1" si="2"/>
        <v>0</v>
      </c>
      <c r="W6" s="94">
        <f t="shared" ca="1" si="2"/>
        <v>10</v>
      </c>
      <c r="X6" s="94">
        <f t="shared" ca="1" si="2"/>
        <v>10</v>
      </c>
      <c r="Y6" s="94">
        <f t="shared" ca="1" si="2"/>
        <v>10</v>
      </c>
      <c r="Z6" s="94">
        <f t="shared" ca="1" si="2"/>
        <v>10</v>
      </c>
      <c r="AA6" s="94">
        <f t="shared" ca="1" si="2"/>
        <v>10</v>
      </c>
      <c r="AB6" s="94">
        <f t="shared" ca="1" si="2"/>
        <v>5</v>
      </c>
      <c r="AC6" s="94">
        <f t="shared" ca="1" si="2"/>
        <v>0</v>
      </c>
      <c r="AD6" s="94">
        <f t="shared" ca="1" si="2"/>
        <v>0</v>
      </c>
      <c r="AE6" s="94">
        <f t="shared" ca="1" si="2"/>
        <v>0</v>
      </c>
      <c r="AF6" s="94">
        <f t="shared" ca="1" si="2"/>
        <v>0</v>
      </c>
      <c r="AG6" s="94">
        <f t="shared" ca="1" si="2"/>
        <v>0</v>
      </c>
      <c r="AH6" s="94">
        <f t="shared" ca="1" si="2"/>
        <v>0</v>
      </c>
      <c r="AI6" s="94">
        <f t="shared" ca="1" si="2"/>
        <v>10</v>
      </c>
      <c r="AJ6" s="94">
        <f t="shared" ca="1" si="2"/>
        <v>10</v>
      </c>
      <c r="AK6" s="94">
        <f t="shared" ca="1" si="2"/>
        <v>10</v>
      </c>
      <c r="AL6" s="94">
        <f t="shared" ca="1" si="2"/>
        <v>10</v>
      </c>
      <c r="AM6" s="94">
        <f t="shared" ca="1" si="2"/>
        <v>10</v>
      </c>
      <c r="AN6" s="94">
        <f t="shared" ca="1" si="2"/>
        <v>10</v>
      </c>
      <c r="AO6" s="94">
        <f t="shared" ca="1" si="2"/>
        <v>10</v>
      </c>
      <c r="AP6" s="94">
        <f t="shared" ca="1" si="2"/>
        <v>1</v>
      </c>
      <c r="AQ6" s="94">
        <f t="shared" ca="1" si="2"/>
        <v>0</v>
      </c>
      <c r="AR6" s="94">
        <f t="shared" ca="1" si="2"/>
        <v>0</v>
      </c>
      <c r="AS6" s="94">
        <f t="shared" ca="1" si="2"/>
        <v>0</v>
      </c>
      <c r="AT6" s="94">
        <f t="shared" ca="1" si="2"/>
        <v>0</v>
      </c>
      <c r="AU6" s="94">
        <f t="shared" ca="1" si="2"/>
        <v>10</v>
      </c>
      <c r="AV6" s="94">
        <f t="shared" ca="1" si="2"/>
        <v>10</v>
      </c>
      <c r="AW6" s="94">
        <f t="shared" ca="1" si="2"/>
        <v>10</v>
      </c>
      <c r="AX6" s="94">
        <f t="shared" ca="1" si="2"/>
        <v>10</v>
      </c>
      <c r="AY6" s="94">
        <f t="shared" ca="1" si="2"/>
        <v>10</v>
      </c>
      <c r="AZ6" s="94">
        <f t="shared" ca="1" si="2"/>
        <v>10</v>
      </c>
      <c r="BA6" s="94">
        <f t="shared" ca="1" si="2"/>
        <v>10</v>
      </c>
      <c r="BB6" s="94">
        <f t="shared" ca="1" si="2"/>
        <v>0</v>
      </c>
      <c r="BC6" s="94">
        <f t="shared" ca="1" si="2"/>
        <v>0</v>
      </c>
      <c r="BD6" s="94">
        <f t="shared" ca="1" si="2"/>
        <v>0</v>
      </c>
      <c r="BE6" s="94">
        <f t="shared" ca="1" si="2"/>
        <v>0</v>
      </c>
      <c r="BF6" s="94">
        <f t="shared" ca="1" si="2"/>
        <v>0</v>
      </c>
      <c r="BG6" s="94">
        <f t="shared" ca="1" si="2"/>
        <v>10</v>
      </c>
      <c r="BH6" s="94">
        <f t="shared" ca="1" si="2"/>
        <v>10</v>
      </c>
      <c r="BI6" s="94">
        <f t="shared" ca="1" si="2"/>
        <v>10</v>
      </c>
      <c r="BJ6" s="94">
        <f t="shared" ca="1" si="2"/>
        <v>10</v>
      </c>
      <c r="BK6" s="94">
        <f t="shared" ca="1" si="2"/>
        <v>10</v>
      </c>
      <c r="BL6" s="94">
        <f t="shared" ca="1" si="2"/>
        <v>10</v>
      </c>
      <c r="BM6" s="94">
        <f t="shared" ca="1" si="2"/>
        <v>10</v>
      </c>
      <c r="BN6" s="94">
        <f t="shared" ca="1" si="2"/>
        <v>5</v>
      </c>
      <c r="BO6" s="94">
        <f t="shared" ca="1" si="2"/>
        <v>0</v>
      </c>
      <c r="BP6" s="94">
        <f t="shared" ca="1" si="2"/>
        <v>0</v>
      </c>
      <c r="BQ6" s="94">
        <f t="shared" ca="1" si="2"/>
        <v>0</v>
      </c>
      <c r="BR6" s="94">
        <f t="shared" ca="1" si="2"/>
        <v>0</v>
      </c>
      <c r="BS6" s="94">
        <f t="shared" ca="1" si="2"/>
        <v>12</v>
      </c>
      <c r="BT6" s="94">
        <f t="shared" ca="1" si="2"/>
        <v>12</v>
      </c>
      <c r="BU6" s="94">
        <f t="shared" ca="1" si="2"/>
        <v>12</v>
      </c>
      <c r="BV6" s="94">
        <f t="shared" ca="1" si="2"/>
        <v>13</v>
      </c>
      <c r="BW6" s="94">
        <f t="shared" ca="1" si="2"/>
        <v>13</v>
      </c>
      <c r="BX6" s="94">
        <f t="shared" ca="1" si="2"/>
        <v>12</v>
      </c>
      <c r="BY6" s="94">
        <f t="shared" ca="1" si="2"/>
        <v>12</v>
      </c>
      <c r="BZ6" s="94">
        <f t="shared" ca="1" si="2"/>
        <v>12</v>
      </c>
      <c r="CA6" s="94">
        <f t="shared" ca="1" si="2"/>
        <v>0</v>
      </c>
      <c r="CB6" s="94">
        <f t="shared" ca="1" si="2"/>
        <v>0</v>
      </c>
      <c r="CC6" s="94">
        <f t="shared" ca="1" si="2"/>
        <v>0</v>
      </c>
      <c r="CD6" s="94">
        <f t="shared" ca="1" si="2"/>
        <v>0</v>
      </c>
      <c r="CE6" s="94">
        <f t="shared" ca="1" si="2"/>
        <v>6</v>
      </c>
      <c r="CF6" s="94">
        <f t="shared" ca="1" si="2"/>
        <v>6</v>
      </c>
      <c r="CG6" s="94">
        <f t="shared" ca="1" si="2"/>
        <v>5</v>
      </c>
      <c r="CH6" s="94">
        <f t="shared" ca="1" si="3"/>
        <v>10</v>
      </c>
      <c r="CI6" s="94">
        <f t="shared" ca="1" si="3"/>
        <v>12</v>
      </c>
      <c r="CJ6" s="94">
        <f t="shared" ca="1" si="3"/>
        <v>12</v>
      </c>
      <c r="CK6" s="94">
        <f t="shared" ca="1" si="3"/>
        <v>12</v>
      </c>
      <c r="CL6" s="94">
        <f t="shared" ca="1" si="3"/>
        <v>12</v>
      </c>
      <c r="CM6" s="94">
        <f t="shared" ca="1" si="3"/>
        <v>0</v>
      </c>
      <c r="CN6" s="94">
        <f t="shared" ca="1" si="3"/>
        <v>0</v>
      </c>
      <c r="CO6" s="94">
        <f t="shared" ca="1" si="3"/>
        <v>0</v>
      </c>
      <c r="CP6" s="94">
        <f t="shared" ca="1" si="3"/>
        <v>0</v>
      </c>
      <c r="CQ6" s="94">
        <f t="shared" ca="1" si="3"/>
        <v>12</v>
      </c>
      <c r="CR6" s="94">
        <f t="shared" ca="1" si="3"/>
        <v>12</v>
      </c>
      <c r="CS6" s="94">
        <f t="shared" ca="1" si="3"/>
        <v>12</v>
      </c>
      <c r="CT6" s="94">
        <f t="shared" ca="1" si="3"/>
        <v>12</v>
      </c>
      <c r="CU6" s="94">
        <f t="shared" ca="1" si="3"/>
        <v>12</v>
      </c>
      <c r="CV6" s="94">
        <f t="shared" ca="1" si="3"/>
        <v>12</v>
      </c>
      <c r="CW6" s="94">
        <f t="shared" ca="1" si="3"/>
        <v>12</v>
      </c>
      <c r="CX6" s="94">
        <f t="shared" ca="1" si="3"/>
        <v>2</v>
      </c>
      <c r="CY6" s="94">
        <f t="shared" ca="1" si="3"/>
        <v>0</v>
      </c>
      <c r="CZ6" s="94">
        <f t="shared" ca="1" si="3"/>
        <v>0</v>
      </c>
      <c r="DA6" s="94">
        <f t="shared" ca="1" si="3"/>
        <v>0</v>
      </c>
      <c r="DB6" s="94">
        <f t="shared" ca="1" si="3"/>
        <v>0</v>
      </c>
      <c r="DC6" s="94">
        <f t="shared" ca="1" si="3"/>
        <v>12</v>
      </c>
      <c r="DD6" s="94">
        <f t="shared" ca="1" si="3"/>
        <v>12</v>
      </c>
      <c r="DE6" s="94">
        <f t="shared" ca="1" si="3"/>
        <v>12</v>
      </c>
      <c r="DF6" s="94">
        <f t="shared" ca="1" si="3"/>
        <v>12</v>
      </c>
      <c r="DG6" s="94">
        <f t="shared" ca="1" si="3"/>
        <v>12</v>
      </c>
      <c r="DH6" s="94">
        <f t="shared" ca="1" si="3"/>
        <v>12</v>
      </c>
      <c r="DI6" s="94">
        <f t="shared" ca="1" si="3"/>
        <v>12</v>
      </c>
      <c r="DJ6" s="94">
        <f t="shared" ca="1" si="3"/>
        <v>12</v>
      </c>
      <c r="DK6" s="94">
        <f t="shared" ca="1" si="3"/>
        <v>0</v>
      </c>
      <c r="DL6" s="94">
        <f t="shared" ca="1" si="3"/>
        <v>0</v>
      </c>
      <c r="DM6" s="94">
        <f t="shared" ca="1" si="3"/>
        <v>0</v>
      </c>
      <c r="DN6" s="94">
        <f t="shared" ca="1" si="3"/>
        <v>0</v>
      </c>
      <c r="DO6" s="94">
        <f t="shared" ca="1" si="3"/>
        <v>6</v>
      </c>
      <c r="DP6" s="94">
        <f t="shared" ca="1" si="3"/>
        <v>12</v>
      </c>
      <c r="DQ6" s="94">
        <f t="shared" ca="1" si="3"/>
        <v>12</v>
      </c>
      <c r="DR6" s="94">
        <f t="shared" ca="1" si="3"/>
        <v>12</v>
      </c>
      <c r="DS6" s="94">
        <f t="shared" ca="1" si="3"/>
        <v>12</v>
      </c>
      <c r="DT6" s="94">
        <f t="shared" ca="1" si="3"/>
        <v>12</v>
      </c>
      <c r="DU6" s="94">
        <f t="shared" ca="1" si="3"/>
        <v>12</v>
      </c>
      <c r="DV6" s="94">
        <f t="shared" ca="1" si="3"/>
        <v>12</v>
      </c>
      <c r="DW6" s="94">
        <f t="shared" ca="1" si="3"/>
        <v>0</v>
      </c>
      <c r="DX6" s="94">
        <f t="shared" ca="1" si="3"/>
        <v>0</v>
      </c>
      <c r="DY6" s="94">
        <f t="shared" ca="1" si="3"/>
        <v>0</v>
      </c>
      <c r="DZ6" s="94">
        <f t="shared" ca="1" si="3"/>
        <v>0</v>
      </c>
      <c r="EA6" s="94">
        <f t="shared" ca="1" si="3"/>
        <v>8</v>
      </c>
      <c r="EB6" s="94">
        <f t="shared" ca="1" si="3"/>
        <v>12</v>
      </c>
      <c r="EC6" s="94">
        <f t="shared" ca="1" si="3"/>
        <v>12</v>
      </c>
      <c r="ED6" s="94">
        <f t="shared" ca="1" si="3"/>
        <v>12</v>
      </c>
      <c r="EE6" s="94">
        <f t="shared" ca="1" si="3"/>
        <v>12</v>
      </c>
      <c r="EF6" s="94">
        <f t="shared" ca="1" si="3"/>
        <v>12</v>
      </c>
      <c r="EG6" s="94">
        <f t="shared" ca="1" si="3"/>
        <v>12</v>
      </c>
      <c r="EH6" s="94">
        <f t="shared" ca="1" si="3"/>
        <v>12</v>
      </c>
      <c r="EI6" s="94">
        <f t="shared" ca="1" si="3"/>
        <v>0</v>
      </c>
      <c r="EJ6" s="94">
        <f t="shared" ca="1" si="3"/>
        <v>0</v>
      </c>
      <c r="EK6" s="95">
        <f t="shared" ca="1" si="3"/>
        <v>0</v>
      </c>
      <c r="EL6" s="94">
        <f t="shared" ca="1" si="3"/>
        <v>0</v>
      </c>
      <c r="EM6" s="94">
        <f t="shared" ca="1" si="3"/>
        <v>7</v>
      </c>
      <c r="EN6" s="94">
        <f t="shared" ca="1" si="3"/>
        <v>14</v>
      </c>
      <c r="EO6" s="94">
        <f t="shared" ca="1" si="3"/>
        <v>15</v>
      </c>
      <c r="EP6" s="94">
        <f t="shared" ca="1" si="3"/>
        <v>7</v>
      </c>
      <c r="EQ6" s="94">
        <f t="shared" ca="1" si="3"/>
        <v>10</v>
      </c>
      <c r="ER6" s="94">
        <f t="shared" ca="1" si="3"/>
        <v>12</v>
      </c>
      <c r="ES6" s="94">
        <f t="shared" ca="1" si="3"/>
        <v>12</v>
      </c>
      <c r="ET6" s="94">
        <f t="shared" ca="1" si="4"/>
        <v>13</v>
      </c>
      <c r="EU6" s="94">
        <f t="shared" ca="1" si="4"/>
        <v>0</v>
      </c>
      <c r="EV6" s="96">
        <f t="shared" ca="1" si="4"/>
        <v>0</v>
      </c>
      <c r="EW6" s="94">
        <f t="shared" ca="1" si="4"/>
        <v>0</v>
      </c>
      <c r="EX6" s="94">
        <f t="shared" ca="1" si="4"/>
        <v>0</v>
      </c>
      <c r="EY6" s="94">
        <f t="shared" ca="1" si="4"/>
        <v>0</v>
      </c>
      <c r="EZ6" s="94">
        <f t="shared" ca="1" si="4"/>
        <v>0</v>
      </c>
      <c r="FA6" s="94">
        <f t="shared" ca="1" si="4"/>
        <v>12.427</v>
      </c>
      <c r="FB6" s="94">
        <f t="shared" ca="1" si="4"/>
        <v>24.045999999999999</v>
      </c>
      <c r="FC6" s="94">
        <f t="shared" ca="1" si="4"/>
        <v>9.7100000000000009</v>
      </c>
      <c r="FD6" s="94">
        <f t="shared" ca="1" si="4"/>
        <v>18.55</v>
      </c>
      <c r="FE6" s="94">
        <f t="shared" ca="1" si="4"/>
        <v>16.183</v>
      </c>
      <c r="FF6" s="94">
        <f t="shared" ca="1" si="4"/>
        <v>0</v>
      </c>
      <c r="FG6" s="94">
        <f t="shared" ca="1" si="4"/>
        <v>0</v>
      </c>
      <c r="FH6" s="96">
        <f t="shared" ca="1" si="4"/>
        <v>0</v>
      </c>
      <c r="FI6" s="94">
        <f t="shared" ca="1" si="4"/>
        <v>0</v>
      </c>
      <c r="FJ6" s="94">
        <f t="shared" ca="1" si="4"/>
        <v>0</v>
      </c>
      <c r="FK6" s="94">
        <f t="shared" ca="1" si="4"/>
        <v>0</v>
      </c>
      <c r="FL6" s="94">
        <f t="shared" ca="1" si="4"/>
        <v>0.81699999999999995</v>
      </c>
      <c r="FM6" s="94">
        <f t="shared" ca="1" si="4"/>
        <v>13.605</v>
      </c>
      <c r="FN6" s="94">
        <f t="shared" ca="1" si="4"/>
        <v>19.890999999999998</v>
      </c>
      <c r="FO6" s="94">
        <f t="shared" ca="1" si="4"/>
        <v>19.744</v>
      </c>
      <c r="FP6" s="94">
        <f t="shared" ca="1" si="4"/>
        <v>19.777000000000001</v>
      </c>
      <c r="FQ6" s="94">
        <f t="shared" ca="1" si="4"/>
        <v>16.100999999999999</v>
      </c>
      <c r="FR6" s="94">
        <f t="shared" ca="1" si="4"/>
        <v>0</v>
      </c>
      <c r="FS6" s="94">
        <f t="shared" ca="1" si="4"/>
        <v>0</v>
      </c>
      <c r="FT6" s="96">
        <f t="shared" ca="1" si="4"/>
        <v>0</v>
      </c>
      <c r="FU6" s="94">
        <f t="shared" ca="1" si="4"/>
        <v>0</v>
      </c>
      <c r="FV6" s="94">
        <f t="shared" ca="1" si="4"/>
        <v>0</v>
      </c>
      <c r="FW6" s="94">
        <f t="shared" ca="1" si="4"/>
        <v>8.75</v>
      </c>
      <c r="FX6" s="94">
        <f t="shared" ca="1" si="4"/>
        <v>8.75</v>
      </c>
      <c r="FY6" s="94">
        <f t="shared" ca="1" si="4"/>
        <v>8.75</v>
      </c>
      <c r="FZ6" s="94">
        <f t="shared" ca="1" si="4"/>
        <v>8.75</v>
      </c>
      <c r="GA6" s="94">
        <f t="shared" ca="1" si="4"/>
        <v>8.75</v>
      </c>
      <c r="GB6" s="94">
        <f t="shared" ca="1" si="4"/>
        <v>8.75</v>
      </c>
      <c r="GC6" s="94">
        <f t="shared" ca="1" si="4"/>
        <v>8.75</v>
      </c>
      <c r="GD6" s="94">
        <f t="shared" ca="1" si="4"/>
        <v>8.75</v>
      </c>
      <c r="GE6" s="94">
        <f t="shared" ca="1" si="4"/>
        <v>0</v>
      </c>
      <c r="GF6" s="94">
        <f t="shared" ca="1" si="4"/>
        <v>0</v>
      </c>
      <c r="GG6" s="94">
        <f t="shared" ca="1" si="4"/>
        <v>0</v>
      </c>
      <c r="GH6" s="94">
        <f t="shared" ca="1" si="4"/>
        <v>0</v>
      </c>
      <c r="GI6" s="94">
        <f t="shared" ca="1" si="4"/>
        <v>10.625</v>
      </c>
      <c r="GJ6" s="94">
        <f t="shared" ca="1" si="4"/>
        <v>10.625</v>
      </c>
      <c r="GK6" s="94">
        <f t="shared" ca="1" si="4"/>
        <v>10.625</v>
      </c>
      <c r="GL6" s="94">
        <f t="shared" ca="1" si="4"/>
        <v>10.625</v>
      </c>
      <c r="GM6" s="94">
        <f t="shared" ca="1" si="4"/>
        <v>10.625</v>
      </c>
      <c r="GN6" s="94">
        <f t="shared" ca="1" si="4"/>
        <v>10.625</v>
      </c>
      <c r="GO6" s="94">
        <f t="shared" ca="1" si="4"/>
        <v>10.625</v>
      </c>
      <c r="GP6" s="94">
        <f t="shared" ca="1" si="4"/>
        <v>10.625</v>
      </c>
      <c r="GQ6" s="94">
        <f t="shared" ca="1" si="4"/>
        <v>0</v>
      </c>
      <c r="GR6" s="94">
        <f t="shared" ca="1" si="4"/>
        <v>0</v>
      </c>
      <c r="GS6" s="94">
        <f t="shared" ca="1" si="4"/>
        <v>0</v>
      </c>
      <c r="GT6" s="94">
        <f t="shared" ca="1" si="4"/>
        <v>0</v>
      </c>
      <c r="GU6" s="94">
        <f t="shared" ca="1" si="4"/>
        <v>11</v>
      </c>
      <c r="GV6" s="94">
        <f t="shared" ca="1" si="4"/>
        <v>12</v>
      </c>
      <c r="GW6" s="94">
        <f t="shared" ca="1" si="4"/>
        <v>13</v>
      </c>
      <c r="GX6" s="94">
        <f t="shared" ca="1" si="4"/>
        <v>13</v>
      </c>
      <c r="GY6" s="94">
        <f t="shared" ca="1" si="4"/>
        <v>13</v>
      </c>
      <c r="GZ6" s="94">
        <f t="shared" ca="1" si="4"/>
        <v>12</v>
      </c>
      <c r="HA6" s="94">
        <f t="shared" ca="1" si="4"/>
        <v>11</v>
      </c>
      <c r="HB6" s="94">
        <f t="shared" ca="1" si="4"/>
        <v>10</v>
      </c>
      <c r="HC6" s="94">
        <f t="shared" ca="1" si="4"/>
        <v>0</v>
      </c>
      <c r="HD6" s="94">
        <f t="shared" ca="1" si="5"/>
        <v>0</v>
      </c>
      <c r="HE6" s="94">
        <f t="shared" ca="1" si="5"/>
        <v>0</v>
      </c>
      <c r="HF6" s="94">
        <f t="shared" ca="1" si="5"/>
        <v>0</v>
      </c>
      <c r="HG6" s="94">
        <f t="shared" ca="1" si="5"/>
        <v>11</v>
      </c>
      <c r="HH6" s="94">
        <f t="shared" ca="1" si="5"/>
        <v>12</v>
      </c>
      <c r="HI6" s="94">
        <f t="shared" ca="1" si="5"/>
        <v>13</v>
      </c>
      <c r="HJ6" s="94">
        <f t="shared" ca="1" si="5"/>
        <v>13</v>
      </c>
      <c r="HK6" s="94">
        <f t="shared" ca="1" si="5"/>
        <v>13</v>
      </c>
      <c r="HL6" s="94">
        <f t="shared" ca="1" si="5"/>
        <v>12</v>
      </c>
      <c r="HM6" s="94">
        <f t="shared" ca="1" si="5"/>
        <v>12</v>
      </c>
      <c r="HN6" s="94">
        <f t="shared" ca="1" si="5"/>
        <v>11</v>
      </c>
      <c r="HO6" s="94">
        <f t="shared" ca="1" si="5"/>
        <v>0</v>
      </c>
      <c r="HP6" s="94">
        <f t="shared" ca="1" si="5"/>
        <v>0</v>
      </c>
      <c r="HQ6" s="94">
        <f t="shared" ca="1" si="5"/>
        <v>0</v>
      </c>
      <c r="HR6" s="94">
        <f t="shared" ca="1" si="5"/>
        <v>0</v>
      </c>
    </row>
    <row r="7" spans="1:226" s="93" customFormat="1" ht="13" x14ac:dyDescent="0.3">
      <c r="A7" s="92" t="s">
        <v>50</v>
      </c>
      <c r="C7" s="129">
        <f t="shared" ca="1" si="6"/>
        <v>153.99600000000001</v>
      </c>
      <c r="D7" s="94">
        <f t="shared" ca="1" si="6"/>
        <v>132.99600000000001</v>
      </c>
      <c r="E7" s="94">
        <f t="shared" ca="1" si="6"/>
        <v>155.99879999999999</v>
      </c>
      <c r="F7" s="94">
        <f t="shared" ca="1" si="6"/>
        <v>139.99199999999999</v>
      </c>
      <c r="G7" s="94">
        <f t="shared" ca="1" si="6"/>
        <v>142.99560000000002</v>
      </c>
      <c r="H7" s="94">
        <f t="shared" ca="1" si="6"/>
        <v>192.99960000000007</v>
      </c>
      <c r="I7" s="94">
        <f t="shared" ca="1" si="6"/>
        <v>195.99840000000003</v>
      </c>
      <c r="J7" s="94">
        <f t="shared" ca="1" si="6"/>
        <v>203.8321</v>
      </c>
      <c r="K7" s="94">
        <f t="shared" ca="1" si="6"/>
        <v>209.74889999999996</v>
      </c>
      <c r="L7" s="94">
        <f t="shared" ca="1" si="6"/>
        <v>215.49919999999995</v>
      </c>
      <c r="M7" s="94">
        <f t="shared" ca="1" si="6"/>
        <v>219.99960000000007</v>
      </c>
      <c r="N7" s="94">
        <f t="shared" ca="1" si="6"/>
        <v>220.08029999999999</v>
      </c>
      <c r="O7" s="94">
        <f t="shared" ca="1" si="6"/>
        <v>227.98289999999994</v>
      </c>
      <c r="P7" s="94">
        <f t="shared" ca="1" si="6"/>
        <v>232.69960000000003</v>
      </c>
      <c r="Q7" s="94">
        <f t="shared" ca="1" si="6"/>
        <v>238.62999999999994</v>
      </c>
      <c r="R7" s="94">
        <f t="shared" ca="1" si="6"/>
        <v>244.99992000000006</v>
      </c>
      <c r="S7" s="130">
        <f t="shared" ca="1" si="6"/>
        <v>252</v>
      </c>
      <c r="T7" s="94">
        <f t="shared" ca="1" si="1"/>
        <v>11.75</v>
      </c>
      <c r="U7" s="94">
        <f t="shared" ca="1" si="1"/>
        <v>11.75</v>
      </c>
      <c r="V7" s="94">
        <f t="shared" ca="1" si="2"/>
        <v>11.75</v>
      </c>
      <c r="W7" s="94">
        <f t="shared" ca="1" si="2"/>
        <v>12.833</v>
      </c>
      <c r="X7" s="94">
        <f t="shared" ca="1" si="2"/>
        <v>12.833</v>
      </c>
      <c r="Y7" s="94">
        <f t="shared" ca="1" si="2"/>
        <v>12.833</v>
      </c>
      <c r="Z7" s="94">
        <f t="shared" ca="1" si="2"/>
        <v>12.833</v>
      </c>
      <c r="AA7" s="94">
        <f t="shared" ca="1" si="2"/>
        <v>12.833</v>
      </c>
      <c r="AB7" s="94">
        <f t="shared" ca="1" si="2"/>
        <v>12.833</v>
      </c>
      <c r="AC7" s="94">
        <f t="shared" ca="1" si="2"/>
        <v>12.833</v>
      </c>
      <c r="AD7" s="94">
        <f t="shared" ca="1" si="2"/>
        <v>12.833</v>
      </c>
      <c r="AE7" s="94">
        <f t="shared" ca="1" si="2"/>
        <v>12.833</v>
      </c>
      <c r="AF7" s="94">
        <f t="shared" ca="1" si="2"/>
        <v>12.833</v>
      </c>
      <c r="AG7" s="94">
        <f t="shared" ca="1" si="2"/>
        <v>12.833</v>
      </c>
      <c r="AH7" s="94">
        <f t="shared" ca="1" si="2"/>
        <v>12.833</v>
      </c>
      <c r="AI7" s="94">
        <f t="shared" ca="1" si="2"/>
        <v>11.083</v>
      </c>
      <c r="AJ7" s="94">
        <f t="shared" ca="1" si="2"/>
        <v>11.083</v>
      </c>
      <c r="AK7" s="94">
        <f t="shared" ca="1" si="2"/>
        <v>11.083</v>
      </c>
      <c r="AL7" s="94">
        <f t="shared" ca="1" si="2"/>
        <v>11.083</v>
      </c>
      <c r="AM7" s="94">
        <f t="shared" ca="1" si="2"/>
        <v>11.083</v>
      </c>
      <c r="AN7" s="94">
        <f t="shared" ca="1" si="2"/>
        <v>11.083</v>
      </c>
      <c r="AO7" s="94">
        <f t="shared" ca="1" si="2"/>
        <v>11.083</v>
      </c>
      <c r="AP7" s="94">
        <f t="shared" ca="1" si="2"/>
        <v>11.083</v>
      </c>
      <c r="AQ7" s="94">
        <f t="shared" ca="1" si="2"/>
        <v>11.083</v>
      </c>
      <c r="AR7" s="94">
        <f t="shared" ca="1" si="2"/>
        <v>11.083</v>
      </c>
      <c r="AS7" s="94">
        <f t="shared" ca="1" si="2"/>
        <v>11.083</v>
      </c>
      <c r="AT7" s="94">
        <f t="shared" ca="1" si="2"/>
        <v>11.083</v>
      </c>
      <c r="AU7" s="94">
        <f t="shared" ca="1" si="2"/>
        <v>12.9999</v>
      </c>
      <c r="AV7" s="94">
        <f t="shared" ca="1" si="2"/>
        <v>12.9999</v>
      </c>
      <c r="AW7" s="94">
        <f t="shared" ca="1" si="2"/>
        <v>12.9999</v>
      </c>
      <c r="AX7" s="94">
        <f t="shared" ca="1" si="2"/>
        <v>12.9999</v>
      </c>
      <c r="AY7" s="94">
        <f t="shared" ca="1" si="2"/>
        <v>12.9999</v>
      </c>
      <c r="AZ7" s="94">
        <f t="shared" ca="1" si="2"/>
        <v>12.9999</v>
      </c>
      <c r="BA7" s="94">
        <f t="shared" ca="1" si="2"/>
        <v>12.9999</v>
      </c>
      <c r="BB7" s="94">
        <f t="shared" ca="1" si="2"/>
        <v>12.9999</v>
      </c>
      <c r="BC7" s="94">
        <f t="shared" ca="1" si="2"/>
        <v>12.9999</v>
      </c>
      <c r="BD7" s="94">
        <f t="shared" ca="1" si="2"/>
        <v>12.9999</v>
      </c>
      <c r="BE7" s="94">
        <f t="shared" ca="1" si="2"/>
        <v>12.9999</v>
      </c>
      <c r="BF7" s="94">
        <f t="shared" ca="1" si="2"/>
        <v>12.9999</v>
      </c>
      <c r="BG7" s="94">
        <f t="shared" ca="1" si="2"/>
        <v>11.666</v>
      </c>
      <c r="BH7" s="94">
        <f t="shared" ca="1" si="2"/>
        <v>11.666</v>
      </c>
      <c r="BI7" s="94">
        <f t="shared" ca="1" si="2"/>
        <v>11.666</v>
      </c>
      <c r="BJ7" s="94">
        <f t="shared" ca="1" si="2"/>
        <v>11.666</v>
      </c>
      <c r="BK7" s="94">
        <f t="shared" ca="1" si="2"/>
        <v>11.666</v>
      </c>
      <c r="BL7" s="94">
        <f t="shared" ca="1" si="2"/>
        <v>11.666</v>
      </c>
      <c r="BM7" s="94">
        <f t="shared" ca="1" si="2"/>
        <v>11.666</v>
      </c>
      <c r="BN7" s="94">
        <f t="shared" ca="1" si="2"/>
        <v>11.666</v>
      </c>
      <c r="BO7" s="94">
        <f t="shared" ca="1" si="2"/>
        <v>11.666</v>
      </c>
      <c r="BP7" s="94">
        <f t="shared" ca="1" si="2"/>
        <v>11.666</v>
      </c>
      <c r="BQ7" s="94">
        <f t="shared" ca="1" si="2"/>
        <v>11.666</v>
      </c>
      <c r="BR7" s="94">
        <f t="shared" ca="1" si="2"/>
        <v>11.666</v>
      </c>
      <c r="BS7" s="94">
        <f t="shared" ca="1" si="2"/>
        <v>11.9163</v>
      </c>
      <c r="BT7" s="94">
        <f t="shared" ca="1" si="2"/>
        <v>11.9163</v>
      </c>
      <c r="BU7" s="94">
        <f t="shared" ca="1" si="2"/>
        <v>11.9163</v>
      </c>
      <c r="BV7" s="94">
        <f t="shared" ca="1" si="2"/>
        <v>11.9163</v>
      </c>
      <c r="BW7" s="94">
        <f t="shared" ca="1" si="2"/>
        <v>11.9163</v>
      </c>
      <c r="BX7" s="94">
        <f t="shared" ca="1" si="2"/>
        <v>11.9163</v>
      </c>
      <c r="BY7" s="94">
        <f t="shared" ca="1" si="2"/>
        <v>11.9163</v>
      </c>
      <c r="BZ7" s="94">
        <f t="shared" ca="1" si="2"/>
        <v>11.9163</v>
      </c>
      <c r="CA7" s="94">
        <f t="shared" ca="1" si="2"/>
        <v>11.9163</v>
      </c>
      <c r="CB7" s="94">
        <f t="shared" ca="1" si="2"/>
        <v>11.9163</v>
      </c>
      <c r="CC7" s="94">
        <f t="shared" ca="1" si="2"/>
        <v>11.9163</v>
      </c>
      <c r="CD7" s="94">
        <f t="shared" ca="1" si="2"/>
        <v>11.9163</v>
      </c>
      <c r="CE7" s="94">
        <f t="shared" ca="1" si="2"/>
        <v>16.083300000000001</v>
      </c>
      <c r="CF7" s="94">
        <f t="shared" ca="1" si="2"/>
        <v>16.083300000000001</v>
      </c>
      <c r="CG7" s="94">
        <f t="shared" ca="1" si="2"/>
        <v>16.083300000000001</v>
      </c>
      <c r="CH7" s="94">
        <f t="shared" ca="1" si="3"/>
        <v>16.083300000000001</v>
      </c>
      <c r="CI7" s="94">
        <f t="shared" ca="1" si="3"/>
        <v>16.083300000000001</v>
      </c>
      <c r="CJ7" s="94">
        <f t="shared" ca="1" si="3"/>
        <v>16.083300000000001</v>
      </c>
      <c r="CK7" s="94">
        <f t="shared" ca="1" si="3"/>
        <v>16.083300000000001</v>
      </c>
      <c r="CL7" s="94">
        <f t="shared" ca="1" si="3"/>
        <v>16.083300000000001</v>
      </c>
      <c r="CM7" s="94">
        <f t="shared" ca="1" si="3"/>
        <v>16.083300000000001</v>
      </c>
      <c r="CN7" s="94">
        <f t="shared" ca="1" si="3"/>
        <v>16.083300000000001</v>
      </c>
      <c r="CO7" s="94">
        <f t="shared" ca="1" si="3"/>
        <v>16.083300000000001</v>
      </c>
      <c r="CP7" s="94">
        <f t="shared" ca="1" si="3"/>
        <v>16.083300000000001</v>
      </c>
      <c r="CQ7" s="94">
        <f t="shared" ca="1" si="3"/>
        <v>16.333200000000001</v>
      </c>
      <c r="CR7" s="94">
        <f t="shared" ca="1" si="3"/>
        <v>16.333200000000001</v>
      </c>
      <c r="CS7" s="94">
        <f t="shared" ca="1" si="3"/>
        <v>16.333200000000001</v>
      </c>
      <c r="CT7" s="94">
        <f t="shared" ca="1" si="3"/>
        <v>16.333200000000001</v>
      </c>
      <c r="CU7" s="94">
        <f t="shared" ca="1" si="3"/>
        <v>16.333200000000001</v>
      </c>
      <c r="CV7" s="94">
        <f t="shared" ca="1" si="3"/>
        <v>16.333200000000001</v>
      </c>
      <c r="CW7" s="94">
        <f t="shared" ca="1" si="3"/>
        <v>16.333200000000001</v>
      </c>
      <c r="CX7" s="94">
        <f t="shared" ca="1" si="3"/>
        <v>16.333200000000001</v>
      </c>
      <c r="CY7" s="94">
        <f t="shared" ca="1" si="3"/>
        <v>16.333200000000001</v>
      </c>
      <c r="CZ7" s="94">
        <f t="shared" ca="1" si="3"/>
        <v>16.333200000000001</v>
      </c>
      <c r="DA7" s="94">
        <f t="shared" ca="1" si="3"/>
        <v>16.333200000000001</v>
      </c>
      <c r="DB7" s="94">
        <f t="shared" ca="1" si="3"/>
        <v>16.333200000000001</v>
      </c>
      <c r="DC7" s="94">
        <f t="shared" ca="1" si="3"/>
        <v>16.9999</v>
      </c>
      <c r="DD7" s="94">
        <f t="shared" ca="1" si="3"/>
        <v>16.9999</v>
      </c>
      <c r="DE7" s="94">
        <f t="shared" ca="1" si="3"/>
        <v>16.9999</v>
      </c>
      <c r="DF7" s="94">
        <f t="shared" ca="1" si="3"/>
        <v>16.9999</v>
      </c>
      <c r="DG7" s="94">
        <f t="shared" ca="1" si="3"/>
        <v>16.9999</v>
      </c>
      <c r="DH7" s="94">
        <f t="shared" ca="1" si="3"/>
        <v>16.9999</v>
      </c>
      <c r="DI7" s="94">
        <f t="shared" ca="1" si="3"/>
        <v>16.9999</v>
      </c>
      <c r="DJ7" s="94">
        <f t="shared" ca="1" si="3"/>
        <v>16.166599999999999</v>
      </c>
      <c r="DK7" s="94">
        <f t="shared" ca="1" si="3"/>
        <v>17.083200000000001</v>
      </c>
      <c r="DL7" s="94">
        <f t="shared" ca="1" si="3"/>
        <v>17.083200000000001</v>
      </c>
      <c r="DM7" s="94">
        <f t="shared" ca="1" si="3"/>
        <v>17.2499</v>
      </c>
      <c r="DN7" s="94">
        <f t="shared" ca="1" si="3"/>
        <v>17.2499</v>
      </c>
      <c r="DO7" s="94">
        <f t="shared" ca="1" si="3"/>
        <v>17.2499</v>
      </c>
      <c r="DP7" s="94">
        <f t="shared" ca="1" si="3"/>
        <v>17.2499</v>
      </c>
      <c r="DQ7" s="94">
        <f t="shared" ca="1" si="3"/>
        <v>17.2499</v>
      </c>
      <c r="DR7" s="94">
        <f t="shared" ca="1" si="3"/>
        <v>17.2499</v>
      </c>
      <c r="DS7" s="94">
        <f t="shared" ca="1" si="3"/>
        <v>17.2499</v>
      </c>
      <c r="DT7" s="94">
        <f t="shared" ca="1" si="3"/>
        <v>17.2499</v>
      </c>
      <c r="DU7" s="94">
        <f t="shared" ca="1" si="3"/>
        <v>18.166599999999999</v>
      </c>
      <c r="DV7" s="94">
        <f t="shared" ca="1" si="3"/>
        <v>18.166599999999999</v>
      </c>
      <c r="DW7" s="94">
        <f t="shared" ca="1" si="3"/>
        <v>18.166599999999999</v>
      </c>
      <c r="DX7" s="94">
        <f t="shared" ca="1" si="3"/>
        <v>17.2499</v>
      </c>
      <c r="DY7" s="94">
        <f t="shared" ca="1" si="3"/>
        <v>17.2499</v>
      </c>
      <c r="DZ7" s="94">
        <f t="shared" ca="1" si="3"/>
        <v>17.2499</v>
      </c>
      <c r="EA7" s="94">
        <f t="shared" ca="1" si="3"/>
        <v>17.666599999999999</v>
      </c>
      <c r="EB7" s="94">
        <f t="shared" ca="1" si="3"/>
        <v>17.666599999999999</v>
      </c>
      <c r="EC7" s="94">
        <f t="shared" ca="1" si="3"/>
        <v>17.666599999999999</v>
      </c>
      <c r="ED7" s="94">
        <f t="shared" ca="1" si="3"/>
        <v>17.666599999999999</v>
      </c>
      <c r="EE7" s="94">
        <f t="shared" ca="1" si="3"/>
        <v>19.166599999999999</v>
      </c>
      <c r="EF7" s="94">
        <f t="shared" ca="1" si="3"/>
        <v>19.166599999999999</v>
      </c>
      <c r="EG7" s="94">
        <f t="shared" ca="1" si="3"/>
        <v>18.166599999999999</v>
      </c>
      <c r="EH7" s="94">
        <f t="shared" ca="1" si="3"/>
        <v>17.666599999999999</v>
      </c>
      <c r="EI7" s="94">
        <f t="shared" ca="1" si="3"/>
        <v>17.666599999999999</v>
      </c>
      <c r="EJ7" s="94">
        <f t="shared" ca="1" si="3"/>
        <v>17.666599999999999</v>
      </c>
      <c r="EK7" s="95">
        <f t="shared" ca="1" si="3"/>
        <v>17.666599999999999</v>
      </c>
      <c r="EL7" s="94">
        <f t="shared" ca="1" si="3"/>
        <v>17.666599999999999</v>
      </c>
      <c r="EM7" s="94">
        <f t="shared" ca="1" si="3"/>
        <v>18.333300000000001</v>
      </c>
      <c r="EN7" s="94">
        <f t="shared" ca="1" si="3"/>
        <v>18.333300000000001</v>
      </c>
      <c r="EO7" s="94">
        <f t="shared" ca="1" si="3"/>
        <v>18.333300000000001</v>
      </c>
      <c r="EP7" s="94">
        <f t="shared" ca="1" si="3"/>
        <v>18.333300000000001</v>
      </c>
      <c r="EQ7" s="94">
        <f t="shared" ca="1" si="3"/>
        <v>18.333300000000001</v>
      </c>
      <c r="ER7" s="94">
        <f t="shared" ca="1" si="3"/>
        <v>18.333300000000001</v>
      </c>
      <c r="ES7" s="94">
        <f t="shared" ca="1" si="3"/>
        <v>18.333300000000001</v>
      </c>
      <c r="ET7" s="94">
        <f t="shared" ca="1" si="4"/>
        <v>18.333300000000001</v>
      </c>
      <c r="EU7" s="94">
        <f t="shared" ca="1" si="4"/>
        <v>18.333300000000001</v>
      </c>
      <c r="EV7" s="96">
        <f t="shared" ca="1" si="4"/>
        <v>18.333300000000001</v>
      </c>
      <c r="EW7" s="94">
        <f t="shared" ca="1" si="4"/>
        <v>18.333300000000001</v>
      </c>
      <c r="EX7" s="94">
        <f t="shared" ca="1" si="4"/>
        <v>18.333300000000001</v>
      </c>
      <c r="EY7" s="94">
        <f t="shared" ca="1" si="4"/>
        <v>17.25</v>
      </c>
      <c r="EZ7" s="94">
        <f t="shared" ca="1" si="4"/>
        <v>17.25</v>
      </c>
      <c r="FA7" s="94">
        <f t="shared" ca="1" si="4"/>
        <v>17.25</v>
      </c>
      <c r="FB7" s="94">
        <f t="shared" ca="1" si="4"/>
        <v>18.582999999999998</v>
      </c>
      <c r="FC7" s="94">
        <f t="shared" ca="1" si="4"/>
        <v>18.582999999999998</v>
      </c>
      <c r="FD7" s="94">
        <f t="shared" ca="1" si="4"/>
        <v>18.582999999999998</v>
      </c>
      <c r="FE7" s="94">
        <f t="shared" ca="1" si="4"/>
        <v>18.582999999999998</v>
      </c>
      <c r="FF7" s="94">
        <f t="shared" ca="1" si="4"/>
        <v>18.582999999999998</v>
      </c>
      <c r="FG7" s="94">
        <f t="shared" ca="1" si="4"/>
        <v>18.582999999999998</v>
      </c>
      <c r="FH7" s="96">
        <f t="shared" ca="1" si="4"/>
        <v>18.582999999999998</v>
      </c>
      <c r="FI7" s="94">
        <f t="shared" ca="1" si="4"/>
        <v>19.332999999999998</v>
      </c>
      <c r="FJ7" s="94">
        <f t="shared" ca="1" si="4"/>
        <v>18.9163</v>
      </c>
      <c r="FK7" s="94">
        <f t="shared" ca="1" si="4"/>
        <v>18.9833</v>
      </c>
      <c r="FL7" s="94">
        <f t="shared" ca="1" si="4"/>
        <v>18.9833</v>
      </c>
      <c r="FM7" s="94">
        <f t="shared" ca="1" si="4"/>
        <v>18.9833</v>
      </c>
      <c r="FN7" s="94">
        <f t="shared" ca="1" si="4"/>
        <v>18.9833</v>
      </c>
      <c r="FO7" s="94">
        <f t="shared" ca="1" si="4"/>
        <v>18.9833</v>
      </c>
      <c r="FP7" s="94">
        <f t="shared" ca="1" si="4"/>
        <v>18.9833</v>
      </c>
      <c r="FQ7" s="94">
        <f t="shared" ca="1" si="4"/>
        <v>18.9833</v>
      </c>
      <c r="FR7" s="94">
        <f t="shared" ca="1" si="4"/>
        <v>18.9833</v>
      </c>
      <c r="FS7" s="94">
        <f t="shared" ca="1" si="4"/>
        <v>18.9833</v>
      </c>
      <c r="FT7" s="96">
        <f t="shared" ca="1" si="4"/>
        <v>18.9833</v>
      </c>
      <c r="FU7" s="94">
        <f t="shared" ca="1" si="4"/>
        <v>18.9833</v>
      </c>
      <c r="FV7" s="94">
        <f t="shared" ca="1" si="4"/>
        <v>19.166599999999999</v>
      </c>
      <c r="FW7" s="94">
        <f t="shared" ca="1" si="4"/>
        <v>19.166599999999999</v>
      </c>
      <c r="FX7" s="94">
        <f t="shared" ca="1" si="4"/>
        <v>19.583300000000001</v>
      </c>
      <c r="FY7" s="94">
        <f t="shared" ca="1" si="4"/>
        <v>19.583300000000001</v>
      </c>
      <c r="FZ7" s="94">
        <f t="shared" ca="1" si="4"/>
        <v>19.583300000000001</v>
      </c>
      <c r="GA7" s="94">
        <f t="shared" ca="1" si="4"/>
        <v>19.583300000000001</v>
      </c>
      <c r="GB7" s="94">
        <f t="shared" ca="1" si="4"/>
        <v>19.583300000000001</v>
      </c>
      <c r="GC7" s="94">
        <f t="shared" ca="1" si="4"/>
        <v>19.583300000000001</v>
      </c>
      <c r="GD7" s="94">
        <f t="shared" ca="1" si="4"/>
        <v>19.583300000000001</v>
      </c>
      <c r="GE7" s="94">
        <f t="shared" ca="1" si="4"/>
        <v>18.583300000000001</v>
      </c>
      <c r="GF7" s="94">
        <f t="shared" ca="1" si="4"/>
        <v>19.583300000000001</v>
      </c>
      <c r="GG7" s="94">
        <f t="shared" ca="1" si="4"/>
        <v>18.7</v>
      </c>
      <c r="GH7" s="94">
        <f t="shared" ca="1" si="4"/>
        <v>19.583300000000001</v>
      </c>
      <c r="GI7" s="94">
        <f t="shared" ca="1" si="4"/>
        <v>20.329999999999998</v>
      </c>
      <c r="GJ7" s="94">
        <f t="shared" ca="1" si="4"/>
        <v>19.829999999999998</v>
      </c>
      <c r="GK7" s="94">
        <f t="shared" ca="1" si="4"/>
        <v>19.829999999999998</v>
      </c>
      <c r="GL7" s="94">
        <f t="shared" ca="1" si="4"/>
        <v>19.829999999999998</v>
      </c>
      <c r="GM7" s="94">
        <f t="shared" ca="1" si="4"/>
        <v>19.829999999999998</v>
      </c>
      <c r="GN7" s="94">
        <f t="shared" ca="1" si="4"/>
        <v>19.829999999999998</v>
      </c>
      <c r="GO7" s="94">
        <f t="shared" ca="1" si="4"/>
        <v>19.829999999999998</v>
      </c>
      <c r="GP7" s="94">
        <f t="shared" ca="1" si="4"/>
        <v>19.829999999999998</v>
      </c>
      <c r="GQ7" s="94">
        <f t="shared" ca="1" si="4"/>
        <v>19.829999999999998</v>
      </c>
      <c r="GR7" s="94">
        <f t="shared" ca="1" si="4"/>
        <v>19</v>
      </c>
      <c r="GS7" s="94">
        <f t="shared" ca="1" si="4"/>
        <v>20.329999999999998</v>
      </c>
      <c r="GT7" s="94">
        <f t="shared" ca="1" si="4"/>
        <v>20.329999999999998</v>
      </c>
      <c r="GU7" s="94">
        <f t="shared" ca="1" si="4"/>
        <v>20.41666</v>
      </c>
      <c r="GV7" s="94">
        <f t="shared" ca="1" si="4"/>
        <v>20.41666</v>
      </c>
      <c r="GW7" s="94">
        <f t="shared" ca="1" si="4"/>
        <v>20.41666</v>
      </c>
      <c r="GX7" s="94">
        <f t="shared" ca="1" si="4"/>
        <v>20.41666</v>
      </c>
      <c r="GY7" s="94">
        <f t="shared" ca="1" si="4"/>
        <v>20.41666</v>
      </c>
      <c r="GZ7" s="94">
        <f t="shared" ca="1" si="4"/>
        <v>20.41666</v>
      </c>
      <c r="HA7" s="94">
        <f t="shared" ca="1" si="4"/>
        <v>20.41666</v>
      </c>
      <c r="HB7" s="94">
        <f t="shared" ca="1" si="4"/>
        <v>20.41666</v>
      </c>
      <c r="HC7" s="94">
        <f t="shared" ca="1" si="4"/>
        <v>20.41666</v>
      </c>
      <c r="HD7" s="94">
        <f t="shared" ref="HD7:HD16" ca="1" si="7">INDIRECT($A$1&amp;ADDRESS(MATCH(HD$1,INDIRECT($A$1&amp;"C:C"),0),MATCH($A7,INDIRECT($A$1&amp;"2:2"),0)))</f>
        <v>20.41666</v>
      </c>
      <c r="HE7" s="94">
        <f t="shared" ca="1" si="5"/>
        <v>20.41666</v>
      </c>
      <c r="HF7" s="94">
        <f t="shared" ca="1" si="5"/>
        <v>20.41666</v>
      </c>
      <c r="HG7" s="94">
        <f t="shared" ca="1" si="5"/>
        <v>21</v>
      </c>
      <c r="HH7" s="94">
        <f t="shared" ca="1" si="5"/>
        <v>21</v>
      </c>
      <c r="HI7" s="94">
        <f t="shared" ca="1" si="5"/>
        <v>21</v>
      </c>
      <c r="HJ7" s="94">
        <f t="shared" ca="1" si="5"/>
        <v>21</v>
      </c>
      <c r="HK7" s="94">
        <f t="shared" ca="1" si="5"/>
        <v>21</v>
      </c>
      <c r="HL7" s="94">
        <f t="shared" ca="1" si="5"/>
        <v>21</v>
      </c>
      <c r="HM7" s="94">
        <f t="shared" ca="1" si="5"/>
        <v>21</v>
      </c>
      <c r="HN7" s="94">
        <f t="shared" ca="1" si="5"/>
        <v>21</v>
      </c>
      <c r="HO7" s="94">
        <f t="shared" ca="1" si="5"/>
        <v>21</v>
      </c>
      <c r="HP7" s="94">
        <f t="shared" ca="1" si="5"/>
        <v>21</v>
      </c>
      <c r="HQ7" s="94">
        <f t="shared" ca="1" si="5"/>
        <v>21</v>
      </c>
      <c r="HR7" s="94">
        <f t="shared" ca="1" si="5"/>
        <v>21</v>
      </c>
    </row>
    <row r="8" spans="1:226" s="93" customFormat="1" ht="13" x14ac:dyDescent="0.3">
      <c r="A8" s="92" t="s">
        <v>51</v>
      </c>
      <c r="C8" s="129">
        <f t="shared" ca="1" si="6"/>
        <v>30.655999999999999</v>
      </c>
      <c r="D8" s="94">
        <f t="shared" ca="1" si="6"/>
        <v>24.276</v>
      </c>
      <c r="E8" s="94">
        <f t="shared" ca="1" si="6"/>
        <v>20.5</v>
      </c>
      <c r="F8" s="94">
        <f t="shared" ca="1" si="6"/>
        <v>44.087999999999994</v>
      </c>
      <c r="G8" s="94">
        <f t="shared" ca="1" si="6"/>
        <v>61.375999999999998</v>
      </c>
      <c r="H8" s="94">
        <f t="shared" ca="1" si="6"/>
        <v>32.384</v>
      </c>
      <c r="I8" s="94">
        <f t="shared" ca="1" si="6"/>
        <v>40.576000000000001</v>
      </c>
      <c r="J8" s="94">
        <f t="shared" ca="1" si="6"/>
        <v>19</v>
      </c>
      <c r="K8" s="94">
        <f t="shared" ca="1" si="6"/>
        <v>23.7</v>
      </c>
      <c r="L8" s="94">
        <f t="shared" ca="1" si="6"/>
        <v>24.35</v>
      </c>
      <c r="M8" s="94">
        <f t="shared" ca="1" si="6"/>
        <v>22.95</v>
      </c>
      <c r="N8" s="94">
        <f t="shared" ca="1" si="6"/>
        <v>9.5</v>
      </c>
      <c r="O8" s="94">
        <f t="shared" ca="1" si="6"/>
        <v>12</v>
      </c>
      <c r="P8" s="94">
        <f t="shared" ca="1" si="6"/>
        <v>6</v>
      </c>
      <c r="Q8" s="94">
        <f t="shared" ca="1" si="6"/>
        <v>8</v>
      </c>
      <c r="R8" s="94">
        <f t="shared" ca="1" si="6"/>
        <v>10</v>
      </c>
      <c r="S8" s="130">
        <f t="shared" ca="1" si="6"/>
        <v>12</v>
      </c>
      <c r="T8" s="94">
        <f t="shared" ca="1" si="1"/>
        <v>1.288</v>
      </c>
      <c r="U8" s="94">
        <f t="shared" ca="1" si="1"/>
        <v>1.3800000000000001</v>
      </c>
      <c r="V8" s="94">
        <f t="shared" ref="V8:CG16" ca="1" si="8">INDIRECT($A$1&amp;ADDRESS(MATCH(V$1,INDIRECT($A$1&amp;"C:C"),0),MATCH($A8,INDIRECT($A$1&amp;"2:2"),0)))</f>
        <v>0.82800000000000007</v>
      </c>
      <c r="W8" s="94">
        <f t="shared" ca="1" si="8"/>
        <v>0.46</v>
      </c>
      <c r="X8" s="94">
        <f t="shared" ca="1" si="8"/>
        <v>0</v>
      </c>
      <c r="Y8" s="94">
        <f t="shared" ca="1" si="8"/>
        <v>0</v>
      </c>
      <c r="Z8" s="94">
        <f t="shared" ca="1" si="8"/>
        <v>0.92</v>
      </c>
      <c r="AA8" s="94">
        <f t="shared" ca="1" si="8"/>
        <v>0.92</v>
      </c>
      <c r="AB8" s="94">
        <f t="shared" ca="1" si="8"/>
        <v>0.92</v>
      </c>
      <c r="AC8" s="94">
        <f t="shared" ca="1" si="8"/>
        <v>0.7360000000000001</v>
      </c>
      <c r="AD8" s="94">
        <f t="shared" ca="1" si="8"/>
        <v>18.100000000000001</v>
      </c>
      <c r="AE8" s="94">
        <f t="shared" ca="1" si="8"/>
        <v>0</v>
      </c>
      <c r="AF8" s="94">
        <f t="shared" ca="1" si="8"/>
        <v>0</v>
      </c>
      <c r="AG8" s="94">
        <f t="shared" ca="1" si="8"/>
        <v>8.6</v>
      </c>
      <c r="AH8" s="94">
        <f t="shared" ca="1" si="8"/>
        <v>0</v>
      </c>
      <c r="AI8" s="94">
        <f t="shared" ca="1" si="8"/>
        <v>2</v>
      </c>
      <c r="AJ8" s="94">
        <f t="shared" ca="1" si="8"/>
        <v>2</v>
      </c>
      <c r="AK8" s="94">
        <f t="shared" ca="1" si="8"/>
        <v>2</v>
      </c>
      <c r="AL8" s="94">
        <f t="shared" ca="1" si="8"/>
        <v>2</v>
      </c>
      <c r="AM8" s="94">
        <f t="shared" ca="1" si="8"/>
        <v>2</v>
      </c>
      <c r="AN8" s="94">
        <f t="shared" ca="1" si="8"/>
        <v>2.2759999999999998</v>
      </c>
      <c r="AO8" s="94">
        <f t="shared" ca="1" si="8"/>
        <v>2</v>
      </c>
      <c r="AP8" s="94">
        <f t="shared" ca="1" si="8"/>
        <v>2</v>
      </c>
      <c r="AQ8" s="94">
        <f t="shared" ca="1" si="8"/>
        <v>2</v>
      </c>
      <c r="AR8" s="94">
        <f t="shared" ca="1" si="8"/>
        <v>2</v>
      </c>
      <c r="AS8" s="94">
        <f t="shared" ca="1" si="8"/>
        <v>2</v>
      </c>
      <c r="AT8" s="94">
        <f t="shared" ca="1" si="8"/>
        <v>2</v>
      </c>
      <c r="AU8" s="94">
        <f t="shared" ca="1" si="8"/>
        <v>1</v>
      </c>
      <c r="AV8" s="94">
        <f t="shared" ca="1" si="8"/>
        <v>1</v>
      </c>
      <c r="AW8" s="94">
        <f t="shared" ca="1" si="8"/>
        <v>1</v>
      </c>
      <c r="AX8" s="94">
        <f t="shared" ca="1" si="8"/>
        <v>1</v>
      </c>
      <c r="AY8" s="94">
        <f t="shared" ca="1" si="8"/>
        <v>1</v>
      </c>
      <c r="AZ8" s="94">
        <f t="shared" ca="1" si="8"/>
        <v>1</v>
      </c>
      <c r="BA8" s="94">
        <f t="shared" ca="1" si="8"/>
        <v>9.5</v>
      </c>
      <c r="BB8" s="94">
        <f t="shared" ca="1" si="8"/>
        <v>1</v>
      </c>
      <c r="BC8" s="94">
        <f t="shared" ca="1" si="8"/>
        <v>1</v>
      </c>
      <c r="BD8" s="94">
        <f t="shared" ca="1" si="8"/>
        <v>1</v>
      </c>
      <c r="BE8" s="94">
        <f t="shared" ca="1" si="8"/>
        <v>1</v>
      </c>
      <c r="BF8" s="94">
        <f t="shared" ca="1" si="8"/>
        <v>1</v>
      </c>
      <c r="BG8" s="94">
        <f t="shared" ca="1" si="8"/>
        <v>0</v>
      </c>
      <c r="BH8" s="94">
        <f t="shared" ca="1" si="8"/>
        <v>0</v>
      </c>
      <c r="BI8" s="94">
        <f t="shared" ca="1" si="8"/>
        <v>0</v>
      </c>
      <c r="BJ8" s="94">
        <f t="shared" ca="1" si="8"/>
        <v>0</v>
      </c>
      <c r="BK8" s="94">
        <f t="shared" ca="1" si="8"/>
        <v>17.387999999999998</v>
      </c>
      <c r="BL8" s="94">
        <f t="shared" ca="1" si="8"/>
        <v>0</v>
      </c>
      <c r="BM8" s="94">
        <f t="shared" ca="1" si="8"/>
        <v>0</v>
      </c>
      <c r="BN8" s="94">
        <f t="shared" ca="1" si="8"/>
        <v>3.5</v>
      </c>
      <c r="BO8" s="94">
        <f t="shared" ca="1" si="8"/>
        <v>6.4</v>
      </c>
      <c r="BP8" s="94">
        <f t="shared" ca="1" si="8"/>
        <v>6.3</v>
      </c>
      <c r="BQ8" s="94">
        <f t="shared" ca="1" si="8"/>
        <v>0</v>
      </c>
      <c r="BR8" s="94">
        <f t="shared" ca="1" si="8"/>
        <v>10.5</v>
      </c>
      <c r="BS8" s="94">
        <f t="shared" ca="1" si="8"/>
        <v>3.1</v>
      </c>
      <c r="BT8" s="94">
        <f t="shared" ca="1" si="8"/>
        <v>3</v>
      </c>
      <c r="BU8" s="94">
        <f t="shared" ca="1" si="8"/>
        <v>0</v>
      </c>
      <c r="BV8" s="94">
        <f t="shared" ca="1" si="8"/>
        <v>3.8</v>
      </c>
      <c r="BW8" s="94">
        <f t="shared" ca="1" si="8"/>
        <v>11.383999999999999</v>
      </c>
      <c r="BX8" s="94">
        <f t="shared" ca="1" si="8"/>
        <v>0</v>
      </c>
      <c r="BY8" s="94">
        <f t="shared" ca="1" si="8"/>
        <v>9.2000000000000012E-2</v>
      </c>
      <c r="BZ8" s="94">
        <f t="shared" ca="1" si="8"/>
        <v>0</v>
      </c>
      <c r="CA8" s="94">
        <f t="shared" ca="1" si="8"/>
        <v>0</v>
      </c>
      <c r="CB8" s="94">
        <f t="shared" ca="1" si="8"/>
        <v>6.5</v>
      </c>
      <c r="CC8" s="94">
        <f t="shared" ca="1" si="8"/>
        <v>20.5</v>
      </c>
      <c r="CD8" s="94">
        <f t="shared" ca="1" si="8"/>
        <v>13</v>
      </c>
      <c r="CE8" s="94">
        <f t="shared" ca="1" si="8"/>
        <v>4</v>
      </c>
      <c r="CF8" s="94">
        <f t="shared" ca="1" si="8"/>
        <v>0</v>
      </c>
      <c r="CG8" s="94">
        <f t="shared" ca="1" si="8"/>
        <v>4</v>
      </c>
      <c r="CH8" s="94">
        <f t="shared" ref="CH8:ES16" ca="1" si="9">INDIRECT($A$1&amp;ADDRESS(MATCH(CH$1,INDIRECT($A$1&amp;"C:C"),0),MATCH($A8,INDIRECT($A$1&amp;"2:2"),0)))</f>
        <v>0</v>
      </c>
      <c r="CI8" s="94">
        <f t="shared" ca="1" si="9"/>
        <v>0</v>
      </c>
      <c r="CJ8" s="94">
        <f t="shared" ca="1" si="9"/>
        <v>4</v>
      </c>
      <c r="CK8" s="94">
        <f t="shared" ca="1" si="9"/>
        <v>8</v>
      </c>
      <c r="CL8" s="94">
        <f t="shared" ca="1" si="9"/>
        <v>0</v>
      </c>
      <c r="CM8" s="94">
        <f t="shared" ca="1" si="9"/>
        <v>4</v>
      </c>
      <c r="CN8" s="94">
        <f t="shared" ca="1" si="9"/>
        <v>4</v>
      </c>
      <c r="CO8" s="94">
        <f t="shared" ca="1" si="9"/>
        <v>0</v>
      </c>
      <c r="CP8" s="94">
        <f t="shared" ca="1" si="9"/>
        <v>4.3840000000000003</v>
      </c>
      <c r="CQ8" s="94">
        <f t="shared" ca="1" si="9"/>
        <v>2.1920000000000002</v>
      </c>
      <c r="CR8" s="94">
        <f t="shared" ca="1" si="9"/>
        <v>2.0920000000000001</v>
      </c>
      <c r="CS8" s="94">
        <f t="shared" ca="1" si="9"/>
        <v>2</v>
      </c>
      <c r="CT8" s="94">
        <f t="shared" ca="1" si="9"/>
        <v>5</v>
      </c>
      <c r="CU8" s="94">
        <f t="shared" ca="1" si="9"/>
        <v>5</v>
      </c>
      <c r="CV8" s="94">
        <f t="shared" ca="1" si="9"/>
        <v>2</v>
      </c>
      <c r="CW8" s="94">
        <f t="shared" ca="1" si="9"/>
        <v>2.1920000000000002</v>
      </c>
      <c r="CX8" s="94">
        <f t="shared" ca="1" si="9"/>
        <v>5</v>
      </c>
      <c r="CY8" s="94">
        <f t="shared" ca="1" si="9"/>
        <v>9</v>
      </c>
      <c r="CZ8" s="94">
        <f t="shared" ca="1" si="9"/>
        <v>2</v>
      </c>
      <c r="DA8" s="94">
        <f t="shared" ca="1" si="9"/>
        <v>2.1</v>
      </c>
      <c r="DB8" s="94">
        <f t="shared" ca="1" si="9"/>
        <v>2</v>
      </c>
      <c r="DC8" s="94">
        <f t="shared" ca="1" si="9"/>
        <v>2</v>
      </c>
      <c r="DD8" s="94">
        <f t="shared" ca="1" si="9"/>
        <v>2</v>
      </c>
      <c r="DE8" s="94">
        <f t="shared" ca="1" si="9"/>
        <v>1</v>
      </c>
      <c r="DF8" s="94">
        <f t="shared" ca="1" si="9"/>
        <v>2</v>
      </c>
      <c r="DG8" s="94">
        <f t="shared" ca="1" si="9"/>
        <v>5</v>
      </c>
      <c r="DH8" s="94">
        <f t="shared" ca="1" si="9"/>
        <v>3</v>
      </c>
      <c r="DI8" s="94">
        <f t="shared" ca="1" si="9"/>
        <v>0</v>
      </c>
      <c r="DJ8" s="94">
        <f t="shared" ca="1" si="9"/>
        <v>2</v>
      </c>
      <c r="DK8" s="94">
        <f t="shared" ca="1" si="9"/>
        <v>2</v>
      </c>
      <c r="DL8" s="94">
        <f t="shared" ca="1" si="9"/>
        <v>0</v>
      </c>
      <c r="DM8" s="94">
        <f t="shared" ca="1" si="9"/>
        <v>0</v>
      </c>
      <c r="DN8" s="94">
        <f t="shared" ca="1" si="9"/>
        <v>0</v>
      </c>
      <c r="DO8" s="94">
        <f t="shared" ca="1" si="9"/>
        <v>0</v>
      </c>
      <c r="DP8" s="94">
        <f t="shared" ca="1" si="9"/>
        <v>0</v>
      </c>
      <c r="DQ8" s="94">
        <f t="shared" ca="1" si="9"/>
        <v>0</v>
      </c>
      <c r="DR8" s="94">
        <f t="shared" ca="1" si="9"/>
        <v>5</v>
      </c>
      <c r="DS8" s="94">
        <f t="shared" ca="1" si="9"/>
        <v>10.199999999999999</v>
      </c>
      <c r="DT8" s="94">
        <f t="shared" ca="1" si="9"/>
        <v>2.5</v>
      </c>
      <c r="DU8" s="94">
        <f t="shared" ca="1" si="9"/>
        <v>2</v>
      </c>
      <c r="DV8" s="94">
        <f t="shared" ca="1" si="9"/>
        <v>2</v>
      </c>
      <c r="DW8" s="94">
        <f t="shared" ca="1" si="9"/>
        <v>2</v>
      </c>
      <c r="DX8" s="94">
        <f t="shared" ca="1" si="9"/>
        <v>0</v>
      </c>
      <c r="DY8" s="94">
        <f t="shared" ca="1" si="9"/>
        <v>0</v>
      </c>
      <c r="DZ8" s="94">
        <f t="shared" ca="1" si="9"/>
        <v>0</v>
      </c>
      <c r="EA8" s="94">
        <f t="shared" ca="1" si="9"/>
        <v>0</v>
      </c>
      <c r="EB8" s="94">
        <f t="shared" ca="1" si="9"/>
        <v>4</v>
      </c>
      <c r="EC8" s="94">
        <f t="shared" ca="1" si="9"/>
        <v>0</v>
      </c>
      <c r="ED8" s="94">
        <f t="shared" ca="1" si="9"/>
        <v>4</v>
      </c>
      <c r="EE8" s="94">
        <f t="shared" ca="1" si="9"/>
        <v>0</v>
      </c>
      <c r="EF8" s="94">
        <f t="shared" ca="1" si="9"/>
        <v>3</v>
      </c>
      <c r="EG8" s="94">
        <f t="shared" ca="1" si="9"/>
        <v>0</v>
      </c>
      <c r="EH8" s="94">
        <f t="shared" ca="1" si="9"/>
        <v>0</v>
      </c>
      <c r="EI8" s="94">
        <f t="shared" ca="1" si="9"/>
        <v>2</v>
      </c>
      <c r="EJ8" s="94">
        <f t="shared" ca="1" si="9"/>
        <v>1</v>
      </c>
      <c r="EK8" s="95">
        <f t="shared" ca="1" si="9"/>
        <v>0.75</v>
      </c>
      <c r="EL8" s="94">
        <f t="shared" ca="1" si="9"/>
        <v>9.6</v>
      </c>
      <c r="EM8" s="94">
        <f t="shared" ca="1" si="9"/>
        <v>2.375</v>
      </c>
      <c r="EN8" s="94">
        <f t="shared" ca="1" si="9"/>
        <v>0.05</v>
      </c>
      <c r="EO8" s="94">
        <f t="shared" ca="1" si="9"/>
        <v>2.5000000000000001E-2</v>
      </c>
      <c r="EP8" s="94">
        <f t="shared" ca="1" si="9"/>
        <v>0</v>
      </c>
      <c r="EQ8" s="94">
        <f t="shared" ca="1" si="9"/>
        <v>0</v>
      </c>
      <c r="ER8" s="94">
        <f t="shared" ca="1" si="9"/>
        <v>0</v>
      </c>
      <c r="ES8" s="94">
        <f t="shared" ca="1" si="9"/>
        <v>0</v>
      </c>
      <c r="ET8" s="94">
        <f t="shared" ref="ET8:FI20" ca="1" si="10">INDIRECT($A$1&amp;ADDRESS(MATCH(ET$1,INDIRECT($A$1&amp;"C:C"),0),MATCH($A8,INDIRECT($A$1&amp;"2:2"),0)))</f>
        <v>2</v>
      </c>
      <c r="EU8" s="94">
        <f t="shared" ca="1" si="10"/>
        <v>5</v>
      </c>
      <c r="EV8" s="96">
        <f t="shared" ca="1" si="10"/>
        <v>2.4750000000000001</v>
      </c>
      <c r="EW8" s="94">
        <f t="shared" ca="1" si="10"/>
        <v>6.0250000000000004</v>
      </c>
      <c r="EX8" s="94">
        <f t="shared" ca="1" si="10"/>
        <v>5</v>
      </c>
      <c r="EY8" s="94">
        <f t="shared" ca="1" si="10"/>
        <v>2</v>
      </c>
      <c r="EZ8" s="94">
        <f t="shared" ca="1" si="10"/>
        <v>1</v>
      </c>
      <c r="FA8" s="94">
        <f t="shared" ref="FA8:HC17" ca="1" si="11">INDIRECT($A$1&amp;ADDRESS(MATCH(FA$1,INDIRECT($A$1&amp;"C:C"),0),MATCH($A8,INDIRECT($A$1&amp;"2:2"),0)))</f>
        <v>0.5</v>
      </c>
      <c r="FB8" s="94">
        <f t="shared" ca="1" si="11"/>
        <v>0</v>
      </c>
      <c r="FC8" s="94">
        <f t="shared" ca="1" si="11"/>
        <v>0</v>
      </c>
      <c r="FD8" s="94">
        <f t="shared" ca="1" si="11"/>
        <v>0</v>
      </c>
      <c r="FE8" s="94">
        <f t="shared" ca="1" si="11"/>
        <v>0</v>
      </c>
      <c r="FF8" s="94">
        <f t="shared" ca="1" si="11"/>
        <v>0</v>
      </c>
      <c r="FG8" s="94">
        <f t="shared" ca="1" si="11"/>
        <v>4</v>
      </c>
      <c r="FH8" s="96">
        <f t="shared" ca="1" si="11"/>
        <v>0</v>
      </c>
      <c r="FI8" s="94">
        <f t="shared" ca="1" si="11"/>
        <v>2</v>
      </c>
      <c r="FJ8" s="94">
        <f t="shared" ca="1" si="11"/>
        <v>0</v>
      </c>
      <c r="FK8" s="94">
        <f t="shared" ca="1" si="11"/>
        <v>2</v>
      </c>
      <c r="FL8" s="94">
        <f t="shared" ca="1" si="11"/>
        <v>0</v>
      </c>
      <c r="FM8" s="94">
        <f t="shared" ca="1" si="11"/>
        <v>0</v>
      </c>
      <c r="FN8" s="94">
        <f t="shared" ca="1" si="11"/>
        <v>0</v>
      </c>
      <c r="FO8" s="94">
        <f t="shared" ca="1" si="11"/>
        <v>1</v>
      </c>
      <c r="FP8" s="94">
        <f t="shared" ca="1" si="11"/>
        <v>1</v>
      </c>
      <c r="FQ8" s="94">
        <f t="shared" ca="1" si="11"/>
        <v>2</v>
      </c>
      <c r="FR8" s="94">
        <f t="shared" ca="1" si="11"/>
        <v>2</v>
      </c>
      <c r="FS8" s="94">
        <f t="shared" ca="1" si="11"/>
        <v>2</v>
      </c>
      <c r="FT8" s="96">
        <f t="shared" ca="1" si="11"/>
        <v>2</v>
      </c>
      <c r="FU8" s="94">
        <f t="shared" ca="1" si="11"/>
        <v>0</v>
      </c>
      <c r="FV8" s="94">
        <f t="shared" ca="1" si="11"/>
        <v>0</v>
      </c>
      <c r="FW8" s="94">
        <f t="shared" ca="1" si="11"/>
        <v>0</v>
      </c>
      <c r="FX8" s="94">
        <f t="shared" ca="1" si="11"/>
        <v>0</v>
      </c>
      <c r="FY8" s="94">
        <f t="shared" ca="1" si="11"/>
        <v>0</v>
      </c>
      <c r="FZ8" s="94">
        <f t="shared" ca="1" si="11"/>
        <v>1</v>
      </c>
      <c r="GA8" s="94">
        <f t="shared" ca="1" si="11"/>
        <v>0</v>
      </c>
      <c r="GB8" s="94">
        <f t="shared" ca="1" si="11"/>
        <v>1</v>
      </c>
      <c r="GC8" s="94">
        <f t="shared" ca="1" si="11"/>
        <v>4</v>
      </c>
      <c r="GD8" s="94">
        <f t="shared" ca="1" si="11"/>
        <v>0</v>
      </c>
      <c r="GE8" s="94">
        <f t="shared" ca="1" si="11"/>
        <v>0</v>
      </c>
      <c r="GF8" s="94">
        <f t="shared" ca="1" si="11"/>
        <v>0</v>
      </c>
      <c r="GG8" s="94">
        <f t="shared" ca="1" si="11"/>
        <v>0</v>
      </c>
      <c r="GH8" s="94">
        <f t="shared" ca="1" si="11"/>
        <v>0</v>
      </c>
      <c r="GI8" s="94">
        <f t="shared" ca="1" si="11"/>
        <v>0</v>
      </c>
      <c r="GJ8" s="94">
        <f t="shared" ca="1" si="11"/>
        <v>0</v>
      </c>
      <c r="GK8" s="94">
        <f t="shared" ca="1" si="11"/>
        <v>4</v>
      </c>
      <c r="GL8" s="94">
        <f t="shared" ca="1" si="11"/>
        <v>3</v>
      </c>
      <c r="GM8" s="94">
        <f t="shared" ca="1" si="11"/>
        <v>0</v>
      </c>
      <c r="GN8" s="94">
        <f t="shared" ca="1" si="11"/>
        <v>0</v>
      </c>
      <c r="GO8" s="94">
        <f t="shared" ca="1" si="11"/>
        <v>0</v>
      </c>
      <c r="GP8" s="94">
        <f t="shared" ca="1" si="11"/>
        <v>0</v>
      </c>
      <c r="GQ8" s="94">
        <f t="shared" ca="1" si="11"/>
        <v>1</v>
      </c>
      <c r="GR8" s="94">
        <f t="shared" ca="1" si="11"/>
        <v>0</v>
      </c>
      <c r="GS8" s="94">
        <f t="shared" ca="1" si="11"/>
        <v>0</v>
      </c>
      <c r="GT8" s="94">
        <f t="shared" ca="1" si="11"/>
        <v>0</v>
      </c>
      <c r="GU8" s="94">
        <f t="shared" ca="1" si="11"/>
        <v>4</v>
      </c>
      <c r="GV8" s="94">
        <f t="shared" ca="1" si="11"/>
        <v>3</v>
      </c>
      <c r="GW8" s="94">
        <f t="shared" ca="1" si="11"/>
        <v>0</v>
      </c>
      <c r="GX8" s="94">
        <f t="shared" ca="1" si="11"/>
        <v>0</v>
      </c>
      <c r="GY8" s="94">
        <f t="shared" ca="1" si="11"/>
        <v>0</v>
      </c>
      <c r="GZ8" s="94">
        <f t="shared" ca="1" si="11"/>
        <v>0</v>
      </c>
      <c r="HA8" s="94">
        <f t="shared" ca="1" si="11"/>
        <v>0</v>
      </c>
      <c r="HB8" s="94">
        <f t="shared" ca="1" si="11"/>
        <v>0</v>
      </c>
      <c r="HC8" s="94">
        <f t="shared" ca="1" si="11"/>
        <v>3</v>
      </c>
      <c r="HD8" s="94">
        <f t="shared" ca="1" si="7"/>
        <v>0</v>
      </c>
      <c r="HE8" s="94">
        <f t="shared" ca="1" si="5"/>
        <v>0</v>
      </c>
      <c r="HF8" s="94">
        <f t="shared" ca="1" si="5"/>
        <v>0</v>
      </c>
      <c r="HG8" s="94">
        <f t="shared" ca="1" si="5"/>
        <v>5</v>
      </c>
      <c r="HH8" s="94">
        <f t="shared" ca="1" si="5"/>
        <v>4</v>
      </c>
      <c r="HI8" s="94">
        <f t="shared" ca="1" si="5"/>
        <v>0</v>
      </c>
      <c r="HJ8" s="94">
        <f t="shared" ca="1" si="5"/>
        <v>0</v>
      </c>
      <c r="HK8" s="94">
        <f t="shared" ca="1" si="5"/>
        <v>0</v>
      </c>
      <c r="HL8" s="94">
        <f t="shared" ca="1" si="5"/>
        <v>0</v>
      </c>
      <c r="HM8" s="94">
        <f t="shared" ca="1" si="5"/>
        <v>0</v>
      </c>
      <c r="HN8" s="94">
        <f t="shared" ca="1" si="5"/>
        <v>0</v>
      </c>
      <c r="HO8" s="94">
        <f t="shared" ca="1" si="5"/>
        <v>3</v>
      </c>
      <c r="HP8" s="94">
        <f t="shared" ca="1" si="5"/>
        <v>0</v>
      </c>
      <c r="HQ8" s="94">
        <f t="shared" ca="1" si="5"/>
        <v>0</v>
      </c>
      <c r="HR8" s="94">
        <f t="shared" ca="1" si="5"/>
        <v>0</v>
      </c>
    </row>
    <row r="9" spans="1:226" s="108" customFormat="1" ht="13" x14ac:dyDescent="0.3">
      <c r="A9" s="107" t="s">
        <v>24</v>
      </c>
      <c r="C9" s="131">
        <f t="shared" ca="1" si="6"/>
        <v>30.655999999999999</v>
      </c>
      <c r="D9" s="132">
        <f t="shared" ca="1" si="6"/>
        <v>0.27600000000000002</v>
      </c>
      <c r="E9" s="132">
        <f t="shared" ca="1" si="6"/>
        <v>8.5</v>
      </c>
      <c r="F9" s="132">
        <f t="shared" ca="1" si="6"/>
        <v>44.087999999999994</v>
      </c>
      <c r="G9" s="132">
        <f t="shared" ca="1" si="6"/>
        <v>61.375999999999998</v>
      </c>
      <c r="H9" s="132">
        <f t="shared" ca="1" si="6"/>
        <v>0.38400000000000001</v>
      </c>
      <c r="I9" s="132">
        <f t="shared" ca="1" si="6"/>
        <v>0.57600000000000007</v>
      </c>
      <c r="J9" s="132">
        <f t="shared" ca="1" si="6"/>
        <v>0</v>
      </c>
      <c r="K9" s="132">
        <f t="shared" ca="1" si="6"/>
        <v>0</v>
      </c>
      <c r="L9" s="132">
        <f t="shared" ca="1" si="6"/>
        <v>0</v>
      </c>
      <c r="M9" s="132">
        <f t="shared" ca="1" si="6"/>
        <v>0</v>
      </c>
      <c r="N9" s="132">
        <f t="shared" ca="1" si="6"/>
        <v>0</v>
      </c>
      <c r="O9" s="132">
        <f t="shared" ca="1" si="6"/>
        <v>0</v>
      </c>
      <c r="P9" s="132">
        <f t="shared" ca="1" si="6"/>
        <v>0</v>
      </c>
      <c r="Q9" s="132">
        <f t="shared" ca="1" si="6"/>
        <v>0</v>
      </c>
      <c r="R9" s="132">
        <f t="shared" ca="1" si="6"/>
        <v>0</v>
      </c>
      <c r="S9" s="133">
        <f t="shared" ca="1" si="6"/>
        <v>0</v>
      </c>
      <c r="T9" s="109">
        <f t="shared" ca="1" si="1"/>
        <v>1.288</v>
      </c>
      <c r="U9" s="109">
        <f t="shared" ca="1" si="1"/>
        <v>1.3800000000000001</v>
      </c>
      <c r="V9" s="109">
        <f t="shared" ca="1" si="1"/>
        <v>0.82800000000000007</v>
      </c>
      <c r="W9" s="109">
        <f t="shared" ca="1" si="1"/>
        <v>0.46</v>
      </c>
      <c r="X9" s="109">
        <f t="shared" ca="1" si="1"/>
        <v>0</v>
      </c>
      <c r="Y9" s="109">
        <f t="shared" ca="1" si="1"/>
        <v>0</v>
      </c>
      <c r="Z9" s="109">
        <f t="shared" ca="1" si="1"/>
        <v>0.92</v>
      </c>
      <c r="AA9" s="109">
        <f t="shared" ca="1" si="1"/>
        <v>0.92</v>
      </c>
      <c r="AB9" s="109">
        <f t="shared" ca="1" si="1"/>
        <v>0.92</v>
      </c>
      <c r="AC9" s="109">
        <f t="shared" ca="1" si="1"/>
        <v>0.7360000000000001</v>
      </c>
      <c r="AD9" s="109">
        <f t="shared" ca="1" si="1"/>
        <v>18.100000000000001</v>
      </c>
      <c r="AE9" s="109">
        <f t="shared" ca="1" si="1"/>
        <v>0</v>
      </c>
      <c r="AF9" s="109">
        <f t="shared" ca="1" si="1"/>
        <v>0</v>
      </c>
      <c r="AG9" s="109">
        <f t="shared" ca="1" si="1"/>
        <v>8.6</v>
      </c>
      <c r="AH9" s="109">
        <f t="shared" ca="1" si="1"/>
        <v>0</v>
      </c>
      <c r="AI9" s="109">
        <f t="shared" ca="1" si="1"/>
        <v>0</v>
      </c>
      <c r="AJ9" s="109">
        <f t="shared" ref="AJ9:AY12" ca="1" si="12">INDIRECT($A$1&amp;ADDRESS(MATCH(AJ$1,INDIRECT($A$1&amp;"C:C"),0),MATCH($A9,INDIRECT($A$1&amp;"2:2"),0)))</f>
        <v>0</v>
      </c>
      <c r="AK9" s="109">
        <f t="shared" ca="1" si="12"/>
        <v>0</v>
      </c>
      <c r="AL9" s="109">
        <f t="shared" ca="1" si="12"/>
        <v>0</v>
      </c>
      <c r="AM9" s="109">
        <f t="shared" ca="1" si="12"/>
        <v>0</v>
      </c>
      <c r="AN9" s="109">
        <f t="shared" ca="1" si="12"/>
        <v>0.27600000000000002</v>
      </c>
      <c r="AO9" s="109">
        <f t="shared" ca="1" si="12"/>
        <v>0</v>
      </c>
      <c r="AP9" s="109">
        <f t="shared" ca="1" si="12"/>
        <v>0</v>
      </c>
      <c r="AQ9" s="109">
        <f t="shared" ca="1" si="12"/>
        <v>0</v>
      </c>
      <c r="AR9" s="109">
        <f t="shared" ca="1" si="12"/>
        <v>0</v>
      </c>
      <c r="AS9" s="109">
        <f t="shared" ca="1" si="12"/>
        <v>0</v>
      </c>
      <c r="AT9" s="109">
        <f t="shared" ca="1" si="12"/>
        <v>0</v>
      </c>
      <c r="AU9" s="109">
        <f t="shared" ca="1" si="12"/>
        <v>0</v>
      </c>
      <c r="AV9" s="109">
        <f t="shared" ca="1" si="12"/>
        <v>0</v>
      </c>
      <c r="AW9" s="109">
        <f t="shared" ca="1" si="12"/>
        <v>0</v>
      </c>
      <c r="AX9" s="109">
        <f t="shared" ca="1" si="12"/>
        <v>0</v>
      </c>
      <c r="AY9" s="109">
        <f t="shared" ca="1" si="12"/>
        <v>0</v>
      </c>
      <c r="AZ9" s="109">
        <f t="shared" ref="AZ9:BO12" ca="1" si="13">INDIRECT($A$1&amp;ADDRESS(MATCH(AZ$1,INDIRECT($A$1&amp;"C:C"),0),MATCH($A9,INDIRECT($A$1&amp;"2:2"),0)))</f>
        <v>0</v>
      </c>
      <c r="BA9" s="109">
        <f t="shared" ca="1" si="13"/>
        <v>8.5</v>
      </c>
      <c r="BB9" s="109">
        <f t="shared" ca="1" si="13"/>
        <v>0</v>
      </c>
      <c r="BC9" s="109">
        <f t="shared" ca="1" si="13"/>
        <v>0</v>
      </c>
      <c r="BD9" s="109">
        <f t="shared" ca="1" si="13"/>
        <v>0</v>
      </c>
      <c r="BE9" s="109">
        <f t="shared" ca="1" si="13"/>
        <v>0</v>
      </c>
      <c r="BF9" s="109">
        <f t="shared" ca="1" si="13"/>
        <v>0</v>
      </c>
      <c r="BG9" s="109">
        <f t="shared" ca="1" si="13"/>
        <v>0</v>
      </c>
      <c r="BH9" s="109">
        <f t="shared" ca="1" si="13"/>
        <v>0</v>
      </c>
      <c r="BI9" s="109">
        <f t="shared" ca="1" si="13"/>
        <v>0</v>
      </c>
      <c r="BJ9" s="109">
        <f t="shared" ca="1" si="13"/>
        <v>0</v>
      </c>
      <c r="BK9" s="109">
        <f t="shared" ca="1" si="13"/>
        <v>17.387999999999998</v>
      </c>
      <c r="BL9" s="109">
        <f t="shared" ca="1" si="13"/>
        <v>0</v>
      </c>
      <c r="BM9" s="109">
        <f t="shared" ca="1" si="13"/>
        <v>0</v>
      </c>
      <c r="BN9" s="109">
        <f t="shared" ca="1" si="13"/>
        <v>3.5</v>
      </c>
      <c r="BO9" s="109">
        <f t="shared" ca="1" si="13"/>
        <v>6.4</v>
      </c>
      <c r="BP9" s="109">
        <f t="shared" ref="BP9:CE12" ca="1" si="14">INDIRECT($A$1&amp;ADDRESS(MATCH(BP$1,INDIRECT($A$1&amp;"C:C"),0),MATCH($A9,INDIRECT($A$1&amp;"2:2"),0)))</f>
        <v>6.3</v>
      </c>
      <c r="BQ9" s="109">
        <f t="shared" ca="1" si="14"/>
        <v>0</v>
      </c>
      <c r="BR9" s="109">
        <f t="shared" ca="1" si="14"/>
        <v>10.5</v>
      </c>
      <c r="BS9" s="109">
        <f t="shared" ca="1" si="14"/>
        <v>3.1</v>
      </c>
      <c r="BT9" s="109">
        <f t="shared" ca="1" si="14"/>
        <v>3</v>
      </c>
      <c r="BU9" s="109">
        <f t="shared" ca="1" si="14"/>
        <v>0</v>
      </c>
      <c r="BV9" s="109">
        <f t="shared" ca="1" si="14"/>
        <v>3.8</v>
      </c>
      <c r="BW9" s="109">
        <f t="shared" ca="1" si="14"/>
        <v>11.383999999999999</v>
      </c>
      <c r="BX9" s="109">
        <f t="shared" ca="1" si="14"/>
        <v>0</v>
      </c>
      <c r="BY9" s="109">
        <f t="shared" ca="1" si="14"/>
        <v>9.2000000000000012E-2</v>
      </c>
      <c r="BZ9" s="109">
        <f t="shared" ca="1" si="14"/>
        <v>0</v>
      </c>
      <c r="CA9" s="109">
        <f t="shared" ca="1" si="14"/>
        <v>0</v>
      </c>
      <c r="CB9" s="109">
        <f t="shared" ca="1" si="14"/>
        <v>6.5</v>
      </c>
      <c r="CC9" s="109">
        <f t="shared" ca="1" si="14"/>
        <v>20.5</v>
      </c>
      <c r="CD9" s="109">
        <f t="shared" ca="1" si="14"/>
        <v>13</v>
      </c>
      <c r="CE9" s="109">
        <f t="shared" ca="1" si="14"/>
        <v>0</v>
      </c>
      <c r="CF9" s="109">
        <f t="shared" ref="CF9:CU12" ca="1" si="15">INDIRECT($A$1&amp;ADDRESS(MATCH(CF$1,INDIRECT($A$1&amp;"C:C"),0),MATCH($A9,INDIRECT($A$1&amp;"2:2"),0)))</f>
        <v>0</v>
      </c>
      <c r="CG9" s="109">
        <f t="shared" ca="1" si="15"/>
        <v>0</v>
      </c>
      <c r="CH9" s="109">
        <f t="shared" ca="1" si="15"/>
        <v>0</v>
      </c>
      <c r="CI9" s="109">
        <f t="shared" ca="1" si="15"/>
        <v>0</v>
      </c>
      <c r="CJ9" s="109">
        <f t="shared" ca="1" si="15"/>
        <v>0</v>
      </c>
      <c r="CK9" s="109">
        <f t="shared" ca="1" si="15"/>
        <v>0</v>
      </c>
      <c r="CL9" s="109">
        <f t="shared" ca="1" si="15"/>
        <v>0</v>
      </c>
      <c r="CM9" s="109">
        <f t="shared" ca="1" si="15"/>
        <v>0</v>
      </c>
      <c r="CN9" s="109">
        <f t="shared" ca="1" si="15"/>
        <v>0</v>
      </c>
      <c r="CO9" s="109">
        <f t="shared" ca="1" si="15"/>
        <v>0</v>
      </c>
      <c r="CP9" s="109">
        <f t="shared" ca="1" si="15"/>
        <v>0.38400000000000001</v>
      </c>
      <c r="CQ9" s="109">
        <f t="shared" ca="1" si="15"/>
        <v>0.192</v>
      </c>
      <c r="CR9" s="109">
        <f t="shared" ca="1" si="15"/>
        <v>9.2000000000000012E-2</v>
      </c>
      <c r="CS9" s="109">
        <f t="shared" ca="1" si="15"/>
        <v>0</v>
      </c>
      <c r="CT9" s="109">
        <f t="shared" ca="1" si="15"/>
        <v>0</v>
      </c>
      <c r="CU9" s="109">
        <f t="shared" ca="1" si="15"/>
        <v>0</v>
      </c>
      <c r="CV9" s="109">
        <f t="shared" ref="CV9:DK12" ca="1" si="16">INDIRECT($A$1&amp;ADDRESS(MATCH(CV$1,INDIRECT($A$1&amp;"C:C"),0),MATCH($A9,INDIRECT($A$1&amp;"2:2"),0)))</f>
        <v>0</v>
      </c>
      <c r="CW9" s="109">
        <f t="shared" ca="1" si="16"/>
        <v>0.192</v>
      </c>
      <c r="CX9" s="109">
        <f t="shared" ca="1" si="16"/>
        <v>0</v>
      </c>
      <c r="CY9" s="109">
        <f t="shared" ca="1" si="16"/>
        <v>0</v>
      </c>
      <c r="CZ9" s="109">
        <f t="shared" ca="1" si="16"/>
        <v>0</v>
      </c>
      <c r="DA9" s="109">
        <f t="shared" ca="1" si="16"/>
        <v>0.1</v>
      </c>
      <c r="DB9" s="109">
        <f t="shared" ca="1" si="16"/>
        <v>0</v>
      </c>
      <c r="DC9" s="109">
        <f t="shared" ca="1" si="16"/>
        <v>0</v>
      </c>
      <c r="DD9" s="109">
        <f t="shared" ca="1" si="16"/>
        <v>0</v>
      </c>
      <c r="DE9" s="109">
        <f t="shared" ca="1" si="16"/>
        <v>0</v>
      </c>
      <c r="DF9" s="109">
        <f t="shared" ca="1" si="16"/>
        <v>0</v>
      </c>
      <c r="DG9" s="109">
        <f t="shared" ca="1" si="16"/>
        <v>0</v>
      </c>
      <c r="DH9" s="109">
        <f t="shared" ca="1" si="16"/>
        <v>0</v>
      </c>
      <c r="DI9" s="109">
        <f t="shared" ca="1" si="16"/>
        <v>0</v>
      </c>
      <c r="DJ9" s="109">
        <f t="shared" ca="1" si="16"/>
        <v>0</v>
      </c>
      <c r="DK9" s="109">
        <f t="shared" ca="1" si="16"/>
        <v>0</v>
      </c>
      <c r="DL9" s="109">
        <f t="shared" ref="DL9:EA12" ca="1" si="17">INDIRECT($A$1&amp;ADDRESS(MATCH(DL$1,INDIRECT($A$1&amp;"C:C"),0),MATCH($A9,INDIRECT($A$1&amp;"2:2"),0)))</f>
        <v>0</v>
      </c>
      <c r="DM9" s="109">
        <f t="shared" ca="1" si="17"/>
        <v>0</v>
      </c>
      <c r="DN9" s="109">
        <f t="shared" ca="1" si="17"/>
        <v>0</v>
      </c>
      <c r="DO9" s="109">
        <f t="shared" ca="1" si="17"/>
        <v>0</v>
      </c>
      <c r="DP9" s="109">
        <f t="shared" ca="1" si="17"/>
        <v>0</v>
      </c>
      <c r="DQ9" s="109">
        <f t="shared" ca="1" si="17"/>
        <v>0</v>
      </c>
      <c r="DR9" s="109">
        <f t="shared" ca="1" si="17"/>
        <v>0</v>
      </c>
      <c r="DS9" s="109">
        <f t="shared" ca="1" si="17"/>
        <v>0</v>
      </c>
      <c r="DT9" s="109">
        <f t="shared" ca="1" si="17"/>
        <v>0</v>
      </c>
      <c r="DU9" s="109">
        <f t="shared" ca="1" si="17"/>
        <v>0</v>
      </c>
      <c r="DV9" s="109">
        <f t="shared" ca="1" si="17"/>
        <v>0</v>
      </c>
      <c r="DW9" s="109">
        <f t="shared" ca="1" si="17"/>
        <v>0</v>
      </c>
      <c r="DX9" s="109">
        <f t="shared" ca="1" si="17"/>
        <v>0</v>
      </c>
      <c r="DY9" s="109">
        <f t="shared" ca="1" si="17"/>
        <v>0</v>
      </c>
      <c r="DZ9" s="109">
        <f t="shared" ca="1" si="17"/>
        <v>0</v>
      </c>
      <c r="EA9" s="109">
        <f t="shared" ca="1" si="17"/>
        <v>0</v>
      </c>
      <c r="EB9" s="109">
        <f t="shared" ref="EB9:EQ12" ca="1" si="18">INDIRECT($A$1&amp;ADDRESS(MATCH(EB$1,INDIRECT($A$1&amp;"C:C"),0),MATCH($A9,INDIRECT($A$1&amp;"2:2"),0)))</f>
        <v>0</v>
      </c>
      <c r="EC9" s="109">
        <f t="shared" ca="1" si="18"/>
        <v>0</v>
      </c>
      <c r="ED9" s="109">
        <f t="shared" ca="1" si="18"/>
        <v>0</v>
      </c>
      <c r="EE9" s="109">
        <f t="shared" ca="1" si="18"/>
        <v>0</v>
      </c>
      <c r="EF9" s="109">
        <f t="shared" ca="1" si="18"/>
        <v>0</v>
      </c>
      <c r="EG9" s="109">
        <f t="shared" ca="1" si="18"/>
        <v>0</v>
      </c>
      <c r="EH9" s="109">
        <f t="shared" ca="1" si="18"/>
        <v>0</v>
      </c>
      <c r="EI9" s="109">
        <f t="shared" ca="1" si="18"/>
        <v>0</v>
      </c>
      <c r="EJ9" s="110">
        <f t="shared" ca="1" si="18"/>
        <v>0</v>
      </c>
      <c r="EK9" s="109">
        <f t="shared" ca="1" si="18"/>
        <v>0</v>
      </c>
      <c r="EL9" s="109">
        <f t="shared" ca="1" si="18"/>
        <v>0</v>
      </c>
      <c r="EM9" s="109">
        <f t="shared" ca="1" si="18"/>
        <v>0</v>
      </c>
      <c r="EN9" s="109">
        <f t="shared" ca="1" si="18"/>
        <v>0</v>
      </c>
      <c r="EO9" s="109">
        <f t="shared" ca="1" si="18"/>
        <v>0</v>
      </c>
      <c r="EP9" s="109">
        <f t="shared" ca="1" si="18"/>
        <v>0</v>
      </c>
      <c r="EQ9" s="109">
        <f t="shared" ca="1" si="18"/>
        <v>0</v>
      </c>
      <c r="ER9" s="109">
        <f t="shared" ref="ER9:ES12" ca="1" si="19">INDIRECT($A$1&amp;ADDRESS(MATCH(ER$1,INDIRECT($A$1&amp;"C:C"),0),MATCH($A9,INDIRECT($A$1&amp;"2:2"),0)))</f>
        <v>0</v>
      </c>
      <c r="ES9" s="109">
        <f t="shared" ca="1" si="19"/>
        <v>0</v>
      </c>
      <c r="ET9" s="109">
        <f t="shared" ca="1" si="10"/>
        <v>0</v>
      </c>
      <c r="EU9" s="109">
        <f t="shared" ca="1" si="10"/>
        <v>0</v>
      </c>
      <c r="EV9" s="109">
        <f t="shared" ca="1" si="10"/>
        <v>0</v>
      </c>
      <c r="EW9" s="109">
        <f t="shared" ca="1" si="10"/>
        <v>0</v>
      </c>
      <c r="EX9" s="109">
        <f t="shared" ca="1" si="10"/>
        <v>0</v>
      </c>
      <c r="EY9" s="109">
        <f t="shared" ca="1" si="10"/>
        <v>0</v>
      </c>
      <c r="EZ9" s="109">
        <f t="shared" ca="1" si="10"/>
        <v>0</v>
      </c>
      <c r="FA9" s="109">
        <f t="shared" ca="1" si="10"/>
        <v>0</v>
      </c>
      <c r="FB9" s="109">
        <f t="shared" ca="1" si="10"/>
        <v>0</v>
      </c>
      <c r="FC9" s="109">
        <f t="shared" ca="1" si="10"/>
        <v>0</v>
      </c>
      <c r="FD9" s="109">
        <f t="shared" ca="1" si="10"/>
        <v>0</v>
      </c>
      <c r="FE9" s="109">
        <f t="shared" ca="1" si="10"/>
        <v>0</v>
      </c>
      <c r="FF9" s="109">
        <f t="shared" ca="1" si="10"/>
        <v>0</v>
      </c>
      <c r="FG9" s="109">
        <f t="shared" ca="1" si="10"/>
        <v>0</v>
      </c>
      <c r="FH9" s="109">
        <f t="shared" ca="1" si="10"/>
        <v>0</v>
      </c>
      <c r="FI9" s="109">
        <f t="shared" ca="1" si="10"/>
        <v>0</v>
      </c>
      <c r="FJ9" s="109">
        <f t="shared" ref="FJ9:FY12" ca="1" si="20">INDIRECT($A$1&amp;ADDRESS(MATCH(FJ$1,INDIRECT($A$1&amp;"C:C"),0),MATCH($A9,INDIRECT($A$1&amp;"2:2"),0)))</f>
        <v>0</v>
      </c>
      <c r="FK9" s="109">
        <f t="shared" ca="1" si="20"/>
        <v>0</v>
      </c>
      <c r="FL9" s="109">
        <f t="shared" ca="1" si="20"/>
        <v>0</v>
      </c>
      <c r="FM9" s="109">
        <f t="shared" ca="1" si="20"/>
        <v>0</v>
      </c>
      <c r="FN9" s="109">
        <f t="shared" ca="1" si="20"/>
        <v>0</v>
      </c>
      <c r="FO9" s="109">
        <f t="shared" ca="1" si="20"/>
        <v>0</v>
      </c>
      <c r="FP9" s="109">
        <f t="shared" ca="1" si="20"/>
        <v>0</v>
      </c>
      <c r="FQ9" s="109">
        <f t="shared" ca="1" si="20"/>
        <v>0</v>
      </c>
      <c r="FR9" s="109">
        <f t="shared" ca="1" si="20"/>
        <v>0</v>
      </c>
      <c r="FS9" s="109">
        <f t="shared" ca="1" si="20"/>
        <v>0</v>
      </c>
      <c r="FT9" s="109">
        <f t="shared" ca="1" si="20"/>
        <v>0</v>
      </c>
      <c r="FU9" s="109">
        <f t="shared" ca="1" si="20"/>
        <v>0</v>
      </c>
      <c r="FV9" s="109">
        <f t="shared" ca="1" si="20"/>
        <v>0</v>
      </c>
      <c r="FW9" s="109">
        <f t="shared" ca="1" si="20"/>
        <v>0</v>
      </c>
      <c r="FX9" s="109">
        <f t="shared" ca="1" si="20"/>
        <v>0</v>
      </c>
      <c r="FY9" s="109">
        <f t="shared" ca="1" si="20"/>
        <v>0</v>
      </c>
      <c r="FZ9" s="109">
        <f t="shared" ref="FZ9:GO12" ca="1" si="21">INDIRECT($A$1&amp;ADDRESS(MATCH(FZ$1,INDIRECT($A$1&amp;"C:C"),0),MATCH($A9,INDIRECT($A$1&amp;"2:2"),0)))</f>
        <v>0</v>
      </c>
      <c r="GA9" s="109">
        <f t="shared" ca="1" si="21"/>
        <v>0</v>
      </c>
      <c r="GB9" s="109">
        <f t="shared" ca="1" si="21"/>
        <v>0</v>
      </c>
      <c r="GC9" s="109">
        <f t="shared" ca="1" si="21"/>
        <v>0</v>
      </c>
      <c r="GD9" s="109">
        <f t="shared" ca="1" si="21"/>
        <v>0</v>
      </c>
      <c r="GE9" s="109">
        <f t="shared" ca="1" si="21"/>
        <v>0</v>
      </c>
      <c r="GF9" s="109">
        <f t="shared" ca="1" si="21"/>
        <v>0</v>
      </c>
      <c r="GG9" s="109">
        <f t="shared" ca="1" si="21"/>
        <v>0</v>
      </c>
      <c r="GH9" s="109">
        <f t="shared" ca="1" si="21"/>
        <v>0</v>
      </c>
      <c r="GI9" s="109">
        <f t="shared" ca="1" si="21"/>
        <v>0</v>
      </c>
      <c r="GJ9" s="109">
        <f t="shared" ca="1" si="21"/>
        <v>0</v>
      </c>
      <c r="GK9" s="109">
        <f t="shared" ca="1" si="21"/>
        <v>0</v>
      </c>
      <c r="GL9" s="109">
        <f t="shared" ca="1" si="21"/>
        <v>0</v>
      </c>
      <c r="GM9" s="109">
        <f t="shared" ca="1" si="21"/>
        <v>0</v>
      </c>
      <c r="GN9" s="109">
        <f t="shared" ca="1" si="21"/>
        <v>0</v>
      </c>
      <c r="GO9" s="109">
        <f t="shared" ca="1" si="21"/>
        <v>0</v>
      </c>
      <c r="GP9" s="109">
        <f t="shared" ref="GP9:HC12" ca="1" si="22">INDIRECT($A$1&amp;ADDRESS(MATCH(GP$1,INDIRECT($A$1&amp;"C:C"),0),MATCH($A9,INDIRECT($A$1&amp;"2:2"),0)))</f>
        <v>0</v>
      </c>
      <c r="GQ9" s="109">
        <f t="shared" ca="1" si="22"/>
        <v>0</v>
      </c>
      <c r="GR9" s="109">
        <f t="shared" ca="1" si="22"/>
        <v>0</v>
      </c>
      <c r="GS9" s="109">
        <f t="shared" ca="1" si="22"/>
        <v>0</v>
      </c>
      <c r="GT9" s="109">
        <f t="shared" ca="1" si="22"/>
        <v>0</v>
      </c>
      <c r="GU9" s="109">
        <f t="shared" ca="1" si="22"/>
        <v>0</v>
      </c>
      <c r="GV9" s="109">
        <f t="shared" ca="1" si="22"/>
        <v>0</v>
      </c>
      <c r="GW9" s="109">
        <f t="shared" ca="1" si="22"/>
        <v>0</v>
      </c>
      <c r="GX9" s="109">
        <f t="shared" ca="1" si="22"/>
        <v>0</v>
      </c>
      <c r="GY9" s="109">
        <f t="shared" ca="1" si="22"/>
        <v>0</v>
      </c>
      <c r="GZ9" s="109">
        <f t="shared" ca="1" si="22"/>
        <v>0</v>
      </c>
      <c r="HA9" s="109">
        <f t="shared" ca="1" si="22"/>
        <v>0</v>
      </c>
      <c r="HB9" s="109">
        <f t="shared" ca="1" si="22"/>
        <v>0</v>
      </c>
      <c r="HC9" s="109">
        <f t="shared" ca="1" si="22"/>
        <v>0</v>
      </c>
      <c r="HD9" s="109">
        <f t="shared" ca="1" si="7"/>
        <v>0</v>
      </c>
      <c r="HE9" s="109">
        <f t="shared" ca="1" si="5"/>
        <v>0</v>
      </c>
      <c r="HF9" s="109">
        <f t="shared" ca="1" si="5"/>
        <v>0</v>
      </c>
      <c r="HG9" s="109">
        <f t="shared" ca="1" si="5"/>
        <v>0</v>
      </c>
      <c r="HH9" s="109">
        <f t="shared" ca="1" si="5"/>
        <v>0</v>
      </c>
      <c r="HI9" s="109">
        <f t="shared" ca="1" si="5"/>
        <v>0</v>
      </c>
      <c r="HJ9" s="109">
        <f t="shared" ca="1" si="5"/>
        <v>0</v>
      </c>
      <c r="HK9" s="109">
        <f t="shared" ca="1" si="5"/>
        <v>0</v>
      </c>
      <c r="HL9" s="109">
        <f t="shared" ca="1" si="5"/>
        <v>0</v>
      </c>
      <c r="HM9" s="109">
        <f t="shared" ca="1" si="5"/>
        <v>0</v>
      </c>
      <c r="HN9" s="109">
        <f t="shared" ca="1" si="5"/>
        <v>0</v>
      </c>
      <c r="HO9" s="109">
        <f t="shared" ca="1" si="5"/>
        <v>0</v>
      </c>
      <c r="HP9" s="109">
        <f t="shared" ca="1" si="5"/>
        <v>0</v>
      </c>
      <c r="HQ9" s="109">
        <f t="shared" ca="1" si="5"/>
        <v>0</v>
      </c>
      <c r="HR9" s="109">
        <f t="shared" ca="1" si="5"/>
        <v>0</v>
      </c>
    </row>
    <row r="10" spans="1:226" s="12" customFormat="1" ht="13" x14ac:dyDescent="0.3">
      <c r="A10" s="19" t="s">
        <v>64</v>
      </c>
      <c r="B10" s="120"/>
      <c r="C10" s="134">
        <f t="shared" ref="C10:R11" ca="1" si="23">SUM(INDIRECT(ADDRESS(ROW(),C$1)&amp;":"&amp;ADDRESS(ROW(),C$1+11)))</f>
        <v>30.655999999999999</v>
      </c>
      <c r="D10" s="135">
        <f t="shared" ca="1" si="23"/>
        <v>0.27600000000000002</v>
      </c>
      <c r="E10" s="135">
        <f t="shared" ca="1" si="23"/>
        <v>8.5</v>
      </c>
      <c r="F10" s="135">
        <f t="shared" ca="1" si="23"/>
        <v>44.087999999999994</v>
      </c>
      <c r="G10" s="135">
        <f t="shared" ca="1" si="23"/>
        <v>61.375999999999998</v>
      </c>
      <c r="H10" s="135">
        <f t="shared" ca="1" si="23"/>
        <v>0.38400000000000001</v>
      </c>
      <c r="I10" s="135">
        <f t="shared" ca="1" si="23"/>
        <v>0.57600000000000007</v>
      </c>
      <c r="J10" s="135">
        <f t="shared" ca="1" si="23"/>
        <v>0</v>
      </c>
      <c r="K10" s="135">
        <f t="shared" ca="1" si="23"/>
        <v>0</v>
      </c>
      <c r="L10" s="135">
        <f t="shared" ca="1" si="23"/>
        <v>0</v>
      </c>
      <c r="M10" s="135">
        <f t="shared" ca="1" si="23"/>
        <v>0</v>
      </c>
      <c r="N10" s="135">
        <f t="shared" ca="1" si="23"/>
        <v>0</v>
      </c>
      <c r="O10" s="135">
        <f t="shared" ca="1" si="23"/>
        <v>0</v>
      </c>
      <c r="P10" s="135">
        <f t="shared" ca="1" si="23"/>
        <v>0</v>
      </c>
      <c r="Q10" s="135">
        <f t="shared" ca="1" si="23"/>
        <v>0</v>
      </c>
      <c r="R10" s="135">
        <f t="shared" ca="1" si="23"/>
        <v>0</v>
      </c>
      <c r="S10" s="136">
        <f t="shared" ref="C10:S12" ca="1" si="24">SUM(INDIRECT(ADDRESS(ROW(),S$1)&amp;":"&amp;ADDRESS(ROW(),S$1+11)))</f>
        <v>0</v>
      </c>
      <c r="T10" s="97">
        <f t="shared" ca="1" si="1"/>
        <v>1.288</v>
      </c>
      <c r="U10" s="97">
        <f t="shared" ca="1" si="1"/>
        <v>1.3800000000000001</v>
      </c>
      <c r="V10" s="97">
        <f t="shared" ca="1" si="1"/>
        <v>0.82800000000000007</v>
      </c>
      <c r="W10" s="97">
        <f t="shared" ca="1" si="1"/>
        <v>0.46</v>
      </c>
      <c r="X10" s="97">
        <f t="shared" ca="1" si="1"/>
        <v>0</v>
      </c>
      <c r="Y10" s="97">
        <f t="shared" ca="1" si="1"/>
        <v>0</v>
      </c>
      <c r="Z10" s="97">
        <f t="shared" ca="1" si="1"/>
        <v>0.92</v>
      </c>
      <c r="AA10" s="97">
        <f t="shared" ca="1" si="1"/>
        <v>0.92</v>
      </c>
      <c r="AB10" s="97">
        <f t="shared" ca="1" si="1"/>
        <v>0.92</v>
      </c>
      <c r="AC10" s="97">
        <f t="shared" ca="1" si="1"/>
        <v>0.7360000000000001</v>
      </c>
      <c r="AD10" s="97">
        <f t="shared" ca="1" si="1"/>
        <v>18.100000000000001</v>
      </c>
      <c r="AE10" s="97">
        <f t="shared" ca="1" si="1"/>
        <v>0</v>
      </c>
      <c r="AF10" s="97">
        <f t="shared" ca="1" si="1"/>
        <v>0</v>
      </c>
      <c r="AG10" s="97">
        <f t="shared" ca="1" si="1"/>
        <v>8.6</v>
      </c>
      <c r="AH10" s="97">
        <f t="shared" ca="1" si="1"/>
        <v>0</v>
      </c>
      <c r="AI10" s="97">
        <f t="shared" ca="1" si="1"/>
        <v>0</v>
      </c>
      <c r="AJ10" s="97">
        <f t="shared" ca="1" si="12"/>
        <v>0</v>
      </c>
      <c r="AK10" s="97">
        <f t="shared" ca="1" si="12"/>
        <v>0</v>
      </c>
      <c r="AL10" s="97">
        <f t="shared" ca="1" si="12"/>
        <v>0</v>
      </c>
      <c r="AM10" s="97">
        <f t="shared" ca="1" si="12"/>
        <v>0</v>
      </c>
      <c r="AN10" s="97">
        <f t="shared" ca="1" si="12"/>
        <v>0.27600000000000002</v>
      </c>
      <c r="AO10" s="97">
        <f t="shared" ca="1" si="12"/>
        <v>0</v>
      </c>
      <c r="AP10" s="97">
        <f t="shared" ca="1" si="12"/>
        <v>0</v>
      </c>
      <c r="AQ10" s="97">
        <f t="shared" ca="1" si="12"/>
        <v>0</v>
      </c>
      <c r="AR10" s="97">
        <f t="shared" ca="1" si="12"/>
        <v>0</v>
      </c>
      <c r="AS10" s="97">
        <f t="shared" ca="1" si="12"/>
        <v>0</v>
      </c>
      <c r="AT10" s="97">
        <f t="shared" ca="1" si="12"/>
        <v>0</v>
      </c>
      <c r="AU10" s="97">
        <f t="shared" ca="1" si="12"/>
        <v>0</v>
      </c>
      <c r="AV10" s="97">
        <f t="shared" ca="1" si="12"/>
        <v>0</v>
      </c>
      <c r="AW10" s="97">
        <f t="shared" ca="1" si="12"/>
        <v>0</v>
      </c>
      <c r="AX10" s="97">
        <f t="shared" ca="1" si="12"/>
        <v>0</v>
      </c>
      <c r="AY10" s="97">
        <f t="shared" ca="1" si="12"/>
        <v>0</v>
      </c>
      <c r="AZ10" s="97">
        <f t="shared" ca="1" si="13"/>
        <v>0</v>
      </c>
      <c r="BA10" s="97">
        <f t="shared" ca="1" si="13"/>
        <v>8.5</v>
      </c>
      <c r="BB10" s="97">
        <f t="shared" ca="1" si="13"/>
        <v>0</v>
      </c>
      <c r="BC10" s="97">
        <f t="shared" ca="1" si="13"/>
        <v>0</v>
      </c>
      <c r="BD10" s="97">
        <f t="shared" ca="1" si="13"/>
        <v>0</v>
      </c>
      <c r="BE10" s="97">
        <f t="shared" ca="1" si="13"/>
        <v>0</v>
      </c>
      <c r="BF10" s="97">
        <f t="shared" ca="1" si="13"/>
        <v>0</v>
      </c>
      <c r="BG10" s="97">
        <f t="shared" ca="1" si="13"/>
        <v>0</v>
      </c>
      <c r="BH10" s="97">
        <f t="shared" ca="1" si="13"/>
        <v>0</v>
      </c>
      <c r="BI10" s="97">
        <f t="shared" ca="1" si="13"/>
        <v>0</v>
      </c>
      <c r="BJ10" s="97">
        <f t="shared" ca="1" si="13"/>
        <v>0</v>
      </c>
      <c r="BK10" s="97">
        <f t="shared" ca="1" si="13"/>
        <v>17.387999999999998</v>
      </c>
      <c r="BL10" s="97">
        <f t="shared" ca="1" si="13"/>
        <v>0</v>
      </c>
      <c r="BM10" s="97">
        <f t="shared" ca="1" si="13"/>
        <v>0</v>
      </c>
      <c r="BN10" s="97">
        <f t="shared" ca="1" si="13"/>
        <v>3.5</v>
      </c>
      <c r="BO10" s="97">
        <f t="shared" ca="1" si="13"/>
        <v>6.4</v>
      </c>
      <c r="BP10" s="97">
        <f t="shared" ca="1" si="14"/>
        <v>6.3</v>
      </c>
      <c r="BQ10" s="97">
        <f t="shared" ca="1" si="14"/>
        <v>0</v>
      </c>
      <c r="BR10" s="97">
        <f t="shared" ca="1" si="14"/>
        <v>10.5</v>
      </c>
      <c r="BS10" s="97">
        <f t="shared" ca="1" si="14"/>
        <v>3.1</v>
      </c>
      <c r="BT10" s="97">
        <f t="shared" ca="1" si="14"/>
        <v>3</v>
      </c>
      <c r="BU10" s="97">
        <f t="shared" ca="1" si="14"/>
        <v>0</v>
      </c>
      <c r="BV10" s="97">
        <f t="shared" ca="1" si="14"/>
        <v>3.8</v>
      </c>
      <c r="BW10" s="97">
        <f t="shared" ca="1" si="14"/>
        <v>11.383999999999999</v>
      </c>
      <c r="BX10" s="97">
        <f t="shared" ca="1" si="14"/>
        <v>0</v>
      </c>
      <c r="BY10" s="97">
        <f t="shared" ca="1" si="14"/>
        <v>9.2000000000000012E-2</v>
      </c>
      <c r="BZ10" s="97">
        <f t="shared" ca="1" si="14"/>
        <v>0</v>
      </c>
      <c r="CA10" s="97">
        <f t="shared" ca="1" si="14"/>
        <v>0</v>
      </c>
      <c r="CB10" s="97">
        <f t="shared" ca="1" si="14"/>
        <v>6.5</v>
      </c>
      <c r="CC10" s="97">
        <f t="shared" ca="1" si="14"/>
        <v>20.5</v>
      </c>
      <c r="CD10" s="97">
        <f t="shared" ca="1" si="14"/>
        <v>13</v>
      </c>
      <c r="CE10" s="97">
        <f t="shared" ca="1" si="14"/>
        <v>0</v>
      </c>
      <c r="CF10" s="97">
        <f t="shared" ca="1" si="15"/>
        <v>0</v>
      </c>
      <c r="CG10" s="97">
        <f t="shared" ca="1" si="15"/>
        <v>0</v>
      </c>
      <c r="CH10" s="97">
        <f t="shared" ca="1" si="15"/>
        <v>0</v>
      </c>
      <c r="CI10" s="97">
        <f t="shared" ca="1" si="15"/>
        <v>0</v>
      </c>
      <c r="CJ10" s="97">
        <f t="shared" ca="1" si="15"/>
        <v>0</v>
      </c>
      <c r="CK10" s="97">
        <f t="shared" ca="1" si="15"/>
        <v>0</v>
      </c>
      <c r="CL10" s="97">
        <f t="shared" ca="1" si="15"/>
        <v>0</v>
      </c>
      <c r="CM10" s="97">
        <f t="shared" ca="1" si="15"/>
        <v>0</v>
      </c>
      <c r="CN10" s="97">
        <f t="shared" ca="1" si="15"/>
        <v>0</v>
      </c>
      <c r="CO10" s="97">
        <f t="shared" ca="1" si="15"/>
        <v>0</v>
      </c>
      <c r="CP10" s="97">
        <f t="shared" ca="1" si="15"/>
        <v>0.38400000000000001</v>
      </c>
      <c r="CQ10" s="97">
        <f t="shared" ca="1" si="15"/>
        <v>0.192</v>
      </c>
      <c r="CR10" s="97">
        <f t="shared" ca="1" si="15"/>
        <v>9.2000000000000012E-2</v>
      </c>
      <c r="CS10" s="97">
        <f t="shared" ca="1" si="15"/>
        <v>0</v>
      </c>
      <c r="CT10" s="97">
        <f t="shared" ca="1" si="15"/>
        <v>0</v>
      </c>
      <c r="CU10" s="97">
        <f t="shared" ca="1" si="15"/>
        <v>0</v>
      </c>
      <c r="CV10" s="97">
        <f t="shared" ca="1" si="16"/>
        <v>0</v>
      </c>
      <c r="CW10" s="97">
        <f t="shared" ca="1" si="16"/>
        <v>0.192</v>
      </c>
      <c r="CX10" s="97">
        <f t="shared" ca="1" si="16"/>
        <v>0</v>
      </c>
      <c r="CY10" s="97">
        <f t="shared" ca="1" si="16"/>
        <v>0</v>
      </c>
      <c r="CZ10" s="97">
        <f t="shared" ca="1" si="16"/>
        <v>0</v>
      </c>
      <c r="DA10" s="97">
        <f t="shared" ca="1" si="16"/>
        <v>0.1</v>
      </c>
      <c r="DB10" s="97">
        <f t="shared" ca="1" si="16"/>
        <v>0</v>
      </c>
      <c r="DC10" s="97">
        <f t="shared" ca="1" si="16"/>
        <v>0</v>
      </c>
      <c r="DD10" s="97">
        <f t="shared" ca="1" si="16"/>
        <v>0</v>
      </c>
      <c r="DE10" s="97">
        <f t="shared" ca="1" si="16"/>
        <v>0</v>
      </c>
      <c r="DF10" s="97">
        <f t="shared" ca="1" si="16"/>
        <v>0</v>
      </c>
      <c r="DG10" s="97">
        <f t="shared" ca="1" si="16"/>
        <v>0</v>
      </c>
      <c r="DH10" s="97">
        <f t="shared" ca="1" si="16"/>
        <v>0</v>
      </c>
      <c r="DI10" s="97">
        <f t="shared" ca="1" si="16"/>
        <v>0</v>
      </c>
      <c r="DJ10" s="97">
        <f t="shared" ca="1" si="16"/>
        <v>0</v>
      </c>
      <c r="DK10" s="97">
        <f t="shared" ca="1" si="16"/>
        <v>0</v>
      </c>
      <c r="DL10" s="97">
        <f t="shared" ca="1" si="17"/>
        <v>0</v>
      </c>
      <c r="DM10" s="97">
        <f t="shared" ca="1" si="17"/>
        <v>0</v>
      </c>
      <c r="DN10" s="97">
        <f t="shared" ca="1" si="17"/>
        <v>0</v>
      </c>
      <c r="DO10" s="97">
        <f t="shared" ca="1" si="17"/>
        <v>0</v>
      </c>
      <c r="DP10" s="97">
        <f t="shared" ca="1" si="17"/>
        <v>0</v>
      </c>
      <c r="DQ10" s="97">
        <f t="shared" ca="1" si="17"/>
        <v>0</v>
      </c>
      <c r="DR10" s="97">
        <f t="shared" ca="1" si="17"/>
        <v>0</v>
      </c>
      <c r="DS10" s="97">
        <f t="shared" ca="1" si="17"/>
        <v>0</v>
      </c>
      <c r="DT10" s="97">
        <f t="shared" ca="1" si="17"/>
        <v>0</v>
      </c>
      <c r="DU10" s="97">
        <f t="shared" ca="1" si="17"/>
        <v>0</v>
      </c>
      <c r="DV10" s="97">
        <f t="shared" ca="1" si="17"/>
        <v>0</v>
      </c>
      <c r="DW10" s="97">
        <f t="shared" ca="1" si="17"/>
        <v>0</v>
      </c>
      <c r="DX10" s="97">
        <f t="shared" ca="1" si="17"/>
        <v>0</v>
      </c>
      <c r="DY10" s="97">
        <f t="shared" ca="1" si="17"/>
        <v>0</v>
      </c>
      <c r="DZ10" s="97">
        <f t="shared" ca="1" si="17"/>
        <v>0</v>
      </c>
      <c r="EA10" s="97">
        <f t="shared" ca="1" si="17"/>
        <v>0</v>
      </c>
      <c r="EB10" s="97">
        <f t="shared" ca="1" si="18"/>
        <v>0</v>
      </c>
      <c r="EC10" s="97">
        <f t="shared" ca="1" si="18"/>
        <v>0</v>
      </c>
      <c r="ED10" s="97">
        <f t="shared" ca="1" si="18"/>
        <v>0</v>
      </c>
      <c r="EE10" s="97">
        <f t="shared" ca="1" si="18"/>
        <v>0</v>
      </c>
      <c r="EF10" s="97">
        <f t="shared" ca="1" si="18"/>
        <v>0</v>
      </c>
      <c r="EG10" s="97">
        <f t="shared" ca="1" si="18"/>
        <v>0</v>
      </c>
      <c r="EH10" s="97">
        <f t="shared" ca="1" si="18"/>
        <v>0</v>
      </c>
      <c r="EI10" s="97">
        <f t="shared" ca="1" si="18"/>
        <v>0</v>
      </c>
      <c r="EJ10" s="97">
        <f t="shared" ca="1" si="18"/>
        <v>0</v>
      </c>
      <c r="EK10" s="97">
        <f t="shared" ca="1" si="18"/>
        <v>0</v>
      </c>
      <c r="EL10" s="97">
        <f t="shared" ca="1" si="18"/>
        <v>0</v>
      </c>
      <c r="EM10" s="97">
        <f t="shared" ca="1" si="18"/>
        <v>0</v>
      </c>
      <c r="EN10" s="97">
        <f t="shared" ca="1" si="18"/>
        <v>0</v>
      </c>
      <c r="EO10" s="97">
        <f t="shared" ca="1" si="18"/>
        <v>0</v>
      </c>
      <c r="EP10" s="97">
        <f t="shared" ca="1" si="18"/>
        <v>0</v>
      </c>
      <c r="EQ10" s="97">
        <f t="shared" ca="1" si="18"/>
        <v>0</v>
      </c>
      <c r="ER10" s="97">
        <f t="shared" ca="1" si="19"/>
        <v>0</v>
      </c>
      <c r="ES10" s="97">
        <f t="shared" ca="1" si="19"/>
        <v>0</v>
      </c>
      <c r="ET10" s="97">
        <f t="shared" ca="1" si="10"/>
        <v>0</v>
      </c>
      <c r="EU10" s="97">
        <f t="shared" ca="1" si="10"/>
        <v>0</v>
      </c>
      <c r="EV10" s="97">
        <f t="shared" ca="1" si="10"/>
        <v>0</v>
      </c>
      <c r="EW10" s="97">
        <f t="shared" ca="1" si="10"/>
        <v>0</v>
      </c>
      <c r="EX10" s="97">
        <f t="shared" ca="1" si="10"/>
        <v>0</v>
      </c>
      <c r="EY10" s="97">
        <f t="shared" ca="1" si="10"/>
        <v>0</v>
      </c>
      <c r="EZ10" s="97">
        <f t="shared" ca="1" si="10"/>
        <v>0</v>
      </c>
      <c r="FA10" s="97">
        <f t="shared" ca="1" si="10"/>
        <v>0</v>
      </c>
      <c r="FB10" s="97">
        <f t="shared" ca="1" si="10"/>
        <v>0</v>
      </c>
      <c r="FC10" s="97">
        <f t="shared" ca="1" si="10"/>
        <v>0</v>
      </c>
      <c r="FD10" s="97">
        <f t="shared" ca="1" si="10"/>
        <v>0</v>
      </c>
      <c r="FE10" s="97">
        <f t="shared" ca="1" si="10"/>
        <v>0</v>
      </c>
      <c r="FF10" s="97">
        <f t="shared" ca="1" si="10"/>
        <v>0</v>
      </c>
      <c r="FG10" s="97">
        <f t="shared" ca="1" si="10"/>
        <v>0</v>
      </c>
      <c r="FH10" s="97">
        <f t="shared" ca="1" si="10"/>
        <v>0</v>
      </c>
      <c r="FI10" s="97">
        <f t="shared" ca="1" si="10"/>
        <v>0</v>
      </c>
      <c r="FJ10" s="97">
        <f t="shared" ca="1" si="20"/>
        <v>0</v>
      </c>
      <c r="FK10" s="97">
        <f t="shared" ca="1" si="20"/>
        <v>0</v>
      </c>
      <c r="FL10" s="97">
        <f t="shared" ca="1" si="20"/>
        <v>0</v>
      </c>
      <c r="FM10" s="97">
        <f t="shared" ca="1" si="20"/>
        <v>0</v>
      </c>
      <c r="FN10" s="97">
        <f t="shared" ca="1" si="20"/>
        <v>0</v>
      </c>
      <c r="FO10" s="97">
        <f t="shared" ca="1" si="20"/>
        <v>0</v>
      </c>
      <c r="FP10" s="97">
        <f t="shared" ca="1" si="20"/>
        <v>0</v>
      </c>
      <c r="FQ10" s="97">
        <f t="shared" ca="1" si="20"/>
        <v>0</v>
      </c>
      <c r="FR10" s="97">
        <f t="shared" ca="1" si="20"/>
        <v>0</v>
      </c>
      <c r="FS10" s="97">
        <f t="shared" ca="1" si="20"/>
        <v>0</v>
      </c>
      <c r="FT10" s="97">
        <f t="shared" ca="1" si="20"/>
        <v>0</v>
      </c>
      <c r="FU10" s="97">
        <f t="shared" ca="1" si="20"/>
        <v>0</v>
      </c>
      <c r="FV10" s="97">
        <f t="shared" ca="1" si="20"/>
        <v>0</v>
      </c>
      <c r="FW10" s="97">
        <f t="shared" ca="1" si="20"/>
        <v>0</v>
      </c>
      <c r="FX10" s="97">
        <f t="shared" ca="1" si="20"/>
        <v>0</v>
      </c>
      <c r="FY10" s="97">
        <f t="shared" ca="1" si="20"/>
        <v>0</v>
      </c>
      <c r="FZ10" s="97">
        <f t="shared" ca="1" si="21"/>
        <v>0</v>
      </c>
      <c r="GA10" s="97">
        <f t="shared" ca="1" si="21"/>
        <v>0</v>
      </c>
      <c r="GB10" s="97">
        <f t="shared" ca="1" si="21"/>
        <v>0</v>
      </c>
      <c r="GC10" s="97">
        <f t="shared" ca="1" si="21"/>
        <v>0</v>
      </c>
      <c r="GD10" s="97">
        <f t="shared" ca="1" si="21"/>
        <v>0</v>
      </c>
      <c r="GE10" s="97">
        <f t="shared" ca="1" si="21"/>
        <v>0</v>
      </c>
      <c r="GF10" s="97">
        <f t="shared" ca="1" si="21"/>
        <v>0</v>
      </c>
      <c r="GG10" s="97">
        <f t="shared" ca="1" si="21"/>
        <v>0</v>
      </c>
      <c r="GH10" s="97">
        <f t="shared" ca="1" si="21"/>
        <v>0</v>
      </c>
      <c r="GI10" s="97">
        <f t="shared" ca="1" si="21"/>
        <v>0</v>
      </c>
      <c r="GJ10" s="97">
        <f t="shared" ca="1" si="21"/>
        <v>0</v>
      </c>
      <c r="GK10" s="97">
        <f t="shared" ca="1" si="21"/>
        <v>0</v>
      </c>
      <c r="GL10" s="97">
        <f t="shared" ca="1" si="21"/>
        <v>0</v>
      </c>
      <c r="GM10" s="97">
        <f t="shared" ca="1" si="21"/>
        <v>0</v>
      </c>
      <c r="GN10" s="97">
        <f t="shared" ca="1" si="21"/>
        <v>0</v>
      </c>
      <c r="GO10" s="97">
        <f t="shared" ca="1" si="21"/>
        <v>0</v>
      </c>
      <c r="GP10" s="97">
        <f t="shared" ca="1" si="22"/>
        <v>0</v>
      </c>
      <c r="GQ10" s="97">
        <f t="shared" ca="1" si="22"/>
        <v>0</v>
      </c>
      <c r="GR10" s="97">
        <f t="shared" ca="1" si="22"/>
        <v>0</v>
      </c>
      <c r="GS10" s="97">
        <f t="shared" ca="1" si="22"/>
        <v>0</v>
      </c>
      <c r="GT10" s="97">
        <f t="shared" ca="1" si="22"/>
        <v>0</v>
      </c>
      <c r="GU10" s="97">
        <f t="shared" ca="1" si="22"/>
        <v>0</v>
      </c>
      <c r="GV10" s="97">
        <f t="shared" ca="1" si="22"/>
        <v>0</v>
      </c>
      <c r="GW10" s="97">
        <f t="shared" ca="1" si="22"/>
        <v>0</v>
      </c>
      <c r="GX10" s="97">
        <f t="shared" ca="1" si="22"/>
        <v>0</v>
      </c>
      <c r="GY10" s="97">
        <f t="shared" ca="1" si="22"/>
        <v>0</v>
      </c>
      <c r="GZ10" s="97">
        <f t="shared" ca="1" si="22"/>
        <v>0</v>
      </c>
      <c r="HA10" s="97">
        <f t="shared" ca="1" si="22"/>
        <v>0</v>
      </c>
      <c r="HB10" s="97">
        <f t="shared" ca="1" si="22"/>
        <v>0</v>
      </c>
      <c r="HC10" s="97">
        <f t="shared" ca="1" si="22"/>
        <v>0</v>
      </c>
      <c r="HD10" s="97">
        <f t="shared" ca="1" si="7"/>
        <v>0</v>
      </c>
      <c r="HE10" s="97">
        <f t="shared" ca="1" si="5"/>
        <v>0</v>
      </c>
      <c r="HF10" s="97">
        <f t="shared" ca="1" si="5"/>
        <v>0</v>
      </c>
      <c r="HG10" s="97">
        <f t="shared" ca="1" si="5"/>
        <v>0</v>
      </c>
      <c r="HH10" s="97">
        <f t="shared" ca="1" si="5"/>
        <v>0</v>
      </c>
      <c r="HI10" s="97">
        <f t="shared" ca="1" si="5"/>
        <v>0</v>
      </c>
      <c r="HJ10" s="97">
        <f t="shared" ca="1" si="5"/>
        <v>0</v>
      </c>
      <c r="HK10" s="97">
        <f t="shared" ca="1" si="5"/>
        <v>0</v>
      </c>
      <c r="HL10" s="97">
        <f t="shared" ca="1" si="5"/>
        <v>0</v>
      </c>
      <c r="HM10" s="97">
        <f t="shared" ca="1" si="5"/>
        <v>0</v>
      </c>
      <c r="HN10" s="97">
        <f t="shared" ca="1" si="5"/>
        <v>0</v>
      </c>
      <c r="HO10" s="97">
        <f t="shared" ca="1" si="5"/>
        <v>0</v>
      </c>
      <c r="HP10" s="97">
        <f t="shared" ca="1" si="5"/>
        <v>0</v>
      </c>
      <c r="HQ10" s="97">
        <f t="shared" ca="1" si="5"/>
        <v>0</v>
      </c>
      <c r="HR10" s="97">
        <f t="shared" ca="1" si="5"/>
        <v>0</v>
      </c>
    </row>
    <row r="11" spans="1:226" s="12" customFormat="1" ht="13" x14ac:dyDescent="0.3">
      <c r="A11" s="19" t="s">
        <v>54</v>
      </c>
      <c r="B11" s="120"/>
      <c r="C11" s="134">
        <f t="shared" ca="1" si="23"/>
        <v>0</v>
      </c>
      <c r="D11" s="135">
        <f t="shared" ca="1" si="23"/>
        <v>0</v>
      </c>
      <c r="E11" s="135">
        <f t="shared" ca="1" si="23"/>
        <v>0</v>
      </c>
      <c r="F11" s="135">
        <f t="shared" ca="1" si="23"/>
        <v>0</v>
      </c>
      <c r="G11" s="135">
        <f t="shared" ca="1" si="23"/>
        <v>0</v>
      </c>
      <c r="H11" s="135">
        <f t="shared" ca="1" si="23"/>
        <v>0</v>
      </c>
      <c r="I11" s="135">
        <f t="shared" ca="1" si="23"/>
        <v>0</v>
      </c>
      <c r="J11" s="135">
        <f t="shared" ca="1" si="23"/>
        <v>0</v>
      </c>
      <c r="K11" s="135">
        <f t="shared" ca="1" si="23"/>
        <v>0</v>
      </c>
      <c r="L11" s="135">
        <f t="shared" ca="1" si="23"/>
        <v>0</v>
      </c>
      <c r="M11" s="135">
        <f t="shared" ca="1" si="23"/>
        <v>0</v>
      </c>
      <c r="N11" s="135">
        <f t="shared" ca="1" si="23"/>
        <v>0</v>
      </c>
      <c r="O11" s="135">
        <f t="shared" ca="1" si="23"/>
        <v>0</v>
      </c>
      <c r="P11" s="135">
        <f t="shared" ca="1" si="23"/>
        <v>0</v>
      </c>
      <c r="Q11" s="135">
        <f t="shared" ca="1" si="23"/>
        <v>0</v>
      </c>
      <c r="R11" s="135">
        <f t="shared" ca="1" si="23"/>
        <v>0</v>
      </c>
      <c r="S11" s="136">
        <f t="shared" ca="1" si="24"/>
        <v>0</v>
      </c>
      <c r="T11" s="97">
        <f t="shared" ca="1" si="1"/>
        <v>0</v>
      </c>
      <c r="U11" s="97">
        <f t="shared" ca="1" si="1"/>
        <v>0</v>
      </c>
      <c r="V11" s="97">
        <f t="shared" ca="1" si="1"/>
        <v>0</v>
      </c>
      <c r="W11" s="97">
        <f t="shared" ca="1" si="1"/>
        <v>0</v>
      </c>
      <c r="X11" s="97">
        <f t="shared" ca="1" si="1"/>
        <v>0</v>
      </c>
      <c r="Y11" s="97">
        <f t="shared" ca="1" si="1"/>
        <v>0</v>
      </c>
      <c r="Z11" s="97">
        <f t="shared" ca="1" si="1"/>
        <v>0</v>
      </c>
      <c r="AA11" s="97">
        <f t="shared" ca="1" si="1"/>
        <v>0</v>
      </c>
      <c r="AB11" s="97">
        <f t="shared" ca="1" si="1"/>
        <v>0</v>
      </c>
      <c r="AC11" s="97">
        <f t="shared" ca="1" si="1"/>
        <v>0</v>
      </c>
      <c r="AD11" s="97">
        <f t="shared" ca="1" si="1"/>
        <v>0</v>
      </c>
      <c r="AE11" s="97">
        <f t="shared" ca="1" si="1"/>
        <v>0</v>
      </c>
      <c r="AF11" s="97">
        <f t="shared" ca="1" si="1"/>
        <v>0</v>
      </c>
      <c r="AG11" s="97">
        <f t="shared" ca="1" si="1"/>
        <v>0</v>
      </c>
      <c r="AH11" s="97">
        <f t="shared" ca="1" si="1"/>
        <v>0</v>
      </c>
      <c r="AI11" s="97">
        <f t="shared" ca="1" si="1"/>
        <v>0</v>
      </c>
      <c r="AJ11" s="97">
        <f t="shared" ca="1" si="12"/>
        <v>0</v>
      </c>
      <c r="AK11" s="97">
        <f t="shared" ca="1" si="12"/>
        <v>0</v>
      </c>
      <c r="AL11" s="97">
        <f t="shared" ca="1" si="12"/>
        <v>0</v>
      </c>
      <c r="AM11" s="97">
        <f t="shared" ca="1" si="12"/>
        <v>0</v>
      </c>
      <c r="AN11" s="97">
        <f t="shared" ca="1" si="12"/>
        <v>0</v>
      </c>
      <c r="AO11" s="97">
        <f t="shared" ca="1" si="12"/>
        <v>0</v>
      </c>
      <c r="AP11" s="97">
        <f t="shared" ca="1" si="12"/>
        <v>0</v>
      </c>
      <c r="AQ11" s="97">
        <f t="shared" ca="1" si="12"/>
        <v>0</v>
      </c>
      <c r="AR11" s="97">
        <f t="shared" ca="1" si="12"/>
        <v>0</v>
      </c>
      <c r="AS11" s="97">
        <f t="shared" ca="1" si="12"/>
        <v>0</v>
      </c>
      <c r="AT11" s="97">
        <f t="shared" ca="1" si="12"/>
        <v>0</v>
      </c>
      <c r="AU11" s="97">
        <f t="shared" ca="1" si="12"/>
        <v>0</v>
      </c>
      <c r="AV11" s="97">
        <f t="shared" ca="1" si="12"/>
        <v>0</v>
      </c>
      <c r="AW11" s="97">
        <f t="shared" ca="1" si="12"/>
        <v>0</v>
      </c>
      <c r="AX11" s="97">
        <f t="shared" ca="1" si="12"/>
        <v>0</v>
      </c>
      <c r="AY11" s="97">
        <f t="shared" ca="1" si="12"/>
        <v>0</v>
      </c>
      <c r="AZ11" s="97">
        <f t="shared" ca="1" si="13"/>
        <v>0</v>
      </c>
      <c r="BA11" s="97">
        <f t="shared" ca="1" si="13"/>
        <v>0</v>
      </c>
      <c r="BB11" s="97">
        <f t="shared" ca="1" si="13"/>
        <v>0</v>
      </c>
      <c r="BC11" s="97">
        <f t="shared" ca="1" si="13"/>
        <v>0</v>
      </c>
      <c r="BD11" s="97">
        <f t="shared" ca="1" si="13"/>
        <v>0</v>
      </c>
      <c r="BE11" s="97">
        <f t="shared" ca="1" si="13"/>
        <v>0</v>
      </c>
      <c r="BF11" s="97">
        <f t="shared" ca="1" si="13"/>
        <v>0</v>
      </c>
      <c r="BG11" s="97">
        <f t="shared" ca="1" si="13"/>
        <v>0</v>
      </c>
      <c r="BH11" s="97">
        <f t="shared" ca="1" si="13"/>
        <v>0</v>
      </c>
      <c r="BI11" s="97">
        <f t="shared" ca="1" si="13"/>
        <v>0</v>
      </c>
      <c r="BJ11" s="97">
        <f t="shared" ca="1" si="13"/>
        <v>0</v>
      </c>
      <c r="BK11" s="97">
        <f t="shared" ca="1" si="13"/>
        <v>0</v>
      </c>
      <c r="BL11" s="97">
        <f t="shared" ca="1" si="13"/>
        <v>0</v>
      </c>
      <c r="BM11" s="97">
        <f t="shared" ca="1" si="13"/>
        <v>0</v>
      </c>
      <c r="BN11" s="97">
        <f t="shared" ca="1" si="13"/>
        <v>0</v>
      </c>
      <c r="BO11" s="97">
        <f t="shared" ca="1" si="13"/>
        <v>0</v>
      </c>
      <c r="BP11" s="97">
        <f t="shared" ca="1" si="14"/>
        <v>0</v>
      </c>
      <c r="BQ11" s="97">
        <f t="shared" ca="1" si="14"/>
        <v>0</v>
      </c>
      <c r="BR11" s="97">
        <f t="shared" ca="1" si="14"/>
        <v>0</v>
      </c>
      <c r="BS11" s="97">
        <f t="shared" ca="1" si="14"/>
        <v>0</v>
      </c>
      <c r="BT11" s="97">
        <f t="shared" ca="1" si="14"/>
        <v>0</v>
      </c>
      <c r="BU11" s="97">
        <f t="shared" ca="1" si="14"/>
        <v>0</v>
      </c>
      <c r="BV11" s="97">
        <f t="shared" ca="1" si="14"/>
        <v>0</v>
      </c>
      <c r="BW11" s="97">
        <f t="shared" ca="1" si="14"/>
        <v>0</v>
      </c>
      <c r="BX11" s="97">
        <f t="shared" ca="1" si="14"/>
        <v>0</v>
      </c>
      <c r="BY11" s="97">
        <f t="shared" ca="1" si="14"/>
        <v>0</v>
      </c>
      <c r="BZ11" s="97">
        <f t="shared" ca="1" si="14"/>
        <v>0</v>
      </c>
      <c r="CA11" s="97">
        <f t="shared" ca="1" si="14"/>
        <v>0</v>
      </c>
      <c r="CB11" s="97">
        <f t="shared" ca="1" si="14"/>
        <v>0</v>
      </c>
      <c r="CC11" s="97">
        <f t="shared" ca="1" si="14"/>
        <v>0</v>
      </c>
      <c r="CD11" s="97">
        <f t="shared" ca="1" si="14"/>
        <v>0</v>
      </c>
      <c r="CE11" s="97">
        <f t="shared" ca="1" si="14"/>
        <v>0</v>
      </c>
      <c r="CF11" s="97">
        <f t="shared" ca="1" si="15"/>
        <v>0</v>
      </c>
      <c r="CG11" s="97">
        <f t="shared" ca="1" si="15"/>
        <v>0</v>
      </c>
      <c r="CH11" s="97">
        <f t="shared" ca="1" si="15"/>
        <v>0</v>
      </c>
      <c r="CI11" s="97">
        <f t="shared" ca="1" si="15"/>
        <v>0</v>
      </c>
      <c r="CJ11" s="97">
        <f t="shared" ca="1" si="15"/>
        <v>0</v>
      </c>
      <c r="CK11" s="97">
        <f t="shared" ca="1" si="15"/>
        <v>0</v>
      </c>
      <c r="CL11" s="97">
        <f t="shared" ca="1" si="15"/>
        <v>0</v>
      </c>
      <c r="CM11" s="97">
        <f t="shared" ca="1" si="15"/>
        <v>0</v>
      </c>
      <c r="CN11" s="97">
        <f t="shared" ca="1" si="15"/>
        <v>0</v>
      </c>
      <c r="CO11" s="97">
        <f t="shared" ca="1" si="15"/>
        <v>0</v>
      </c>
      <c r="CP11" s="97">
        <f t="shared" ca="1" si="15"/>
        <v>0</v>
      </c>
      <c r="CQ11" s="97">
        <f t="shared" ca="1" si="15"/>
        <v>0</v>
      </c>
      <c r="CR11" s="97">
        <f t="shared" ca="1" si="15"/>
        <v>0</v>
      </c>
      <c r="CS11" s="97">
        <f t="shared" ca="1" si="15"/>
        <v>0</v>
      </c>
      <c r="CT11" s="97">
        <f t="shared" ca="1" si="15"/>
        <v>0</v>
      </c>
      <c r="CU11" s="97">
        <f t="shared" ca="1" si="15"/>
        <v>0</v>
      </c>
      <c r="CV11" s="97">
        <f t="shared" ca="1" si="16"/>
        <v>0</v>
      </c>
      <c r="CW11" s="97">
        <f t="shared" ca="1" si="16"/>
        <v>0</v>
      </c>
      <c r="CX11" s="97">
        <f t="shared" ca="1" si="16"/>
        <v>0</v>
      </c>
      <c r="CY11" s="97">
        <f t="shared" ca="1" si="16"/>
        <v>0</v>
      </c>
      <c r="CZ11" s="97">
        <f t="shared" ca="1" si="16"/>
        <v>0</v>
      </c>
      <c r="DA11" s="97">
        <f t="shared" ca="1" si="16"/>
        <v>0</v>
      </c>
      <c r="DB11" s="97">
        <f t="shared" ca="1" si="16"/>
        <v>0</v>
      </c>
      <c r="DC11" s="97">
        <f t="shared" ca="1" si="16"/>
        <v>0</v>
      </c>
      <c r="DD11" s="97">
        <f t="shared" ca="1" si="16"/>
        <v>0</v>
      </c>
      <c r="DE11" s="97">
        <f t="shared" ca="1" si="16"/>
        <v>0</v>
      </c>
      <c r="DF11" s="97">
        <f t="shared" ca="1" si="16"/>
        <v>0</v>
      </c>
      <c r="DG11" s="97">
        <f t="shared" ca="1" si="16"/>
        <v>0</v>
      </c>
      <c r="DH11" s="97">
        <f t="shared" ca="1" si="16"/>
        <v>0</v>
      </c>
      <c r="DI11" s="97">
        <f t="shared" ca="1" si="16"/>
        <v>0</v>
      </c>
      <c r="DJ11" s="97">
        <f t="shared" ca="1" si="16"/>
        <v>0</v>
      </c>
      <c r="DK11" s="97">
        <f t="shared" ca="1" si="16"/>
        <v>0</v>
      </c>
      <c r="DL11" s="97">
        <f t="shared" ca="1" si="17"/>
        <v>0</v>
      </c>
      <c r="DM11" s="97">
        <f t="shared" ca="1" si="17"/>
        <v>0</v>
      </c>
      <c r="DN11" s="97">
        <f t="shared" ca="1" si="17"/>
        <v>0</v>
      </c>
      <c r="DO11" s="97">
        <f t="shared" ca="1" si="17"/>
        <v>0</v>
      </c>
      <c r="DP11" s="97">
        <f t="shared" ca="1" si="17"/>
        <v>0</v>
      </c>
      <c r="DQ11" s="97">
        <f t="shared" ca="1" si="17"/>
        <v>0</v>
      </c>
      <c r="DR11" s="97">
        <f t="shared" ca="1" si="17"/>
        <v>0</v>
      </c>
      <c r="DS11" s="97">
        <f t="shared" ca="1" si="17"/>
        <v>0</v>
      </c>
      <c r="DT11" s="97">
        <f t="shared" ca="1" si="17"/>
        <v>0</v>
      </c>
      <c r="DU11" s="97">
        <f t="shared" ca="1" si="17"/>
        <v>0</v>
      </c>
      <c r="DV11" s="97">
        <f t="shared" ca="1" si="17"/>
        <v>0</v>
      </c>
      <c r="DW11" s="97">
        <f t="shared" ca="1" si="17"/>
        <v>0</v>
      </c>
      <c r="DX11" s="97">
        <f t="shared" ca="1" si="17"/>
        <v>0</v>
      </c>
      <c r="DY11" s="97">
        <f t="shared" ca="1" si="17"/>
        <v>0</v>
      </c>
      <c r="DZ11" s="97">
        <f t="shared" ca="1" si="17"/>
        <v>0</v>
      </c>
      <c r="EA11" s="97">
        <f t="shared" ca="1" si="17"/>
        <v>0</v>
      </c>
      <c r="EB11" s="97">
        <f t="shared" ca="1" si="18"/>
        <v>0</v>
      </c>
      <c r="EC11" s="97">
        <f t="shared" ca="1" si="18"/>
        <v>0</v>
      </c>
      <c r="ED11" s="97">
        <f t="shared" ca="1" si="18"/>
        <v>0</v>
      </c>
      <c r="EE11" s="97">
        <f t="shared" ca="1" si="18"/>
        <v>0</v>
      </c>
      <c r="EF11" s="97">
        <f t="shared" ca="1" si="18"/>
        <v>0</v>
      </c>
      <c r="EG11" s="97">
        <f t="shared" ca="1" si="18"/>
        <v>0</v>
      </c>
      <c r="EH11" s="97">
        <f t="shared" ca="1" si="18"/>
        <v>0</v>
      </c>
      <c r="EI11" s="97">
        <f t="shared" ca="1" si="18"/>
        <v>0</v>
      </c>
      <c r="EJ11" s="97">
        <f t="shared" ca="1" si="18"/>
        <v>0</v>
      </c>
      <c r="EK11" s="97">
        <f t="shared" ca="1" si="18"/>
        <v>0</v>
      </c>
      <c r="EL11" s="97">
        <f t="shared" ca="1" si="18"/>
        <v>0</v>
      </c>
      <c r="EM11" s="97">
        <f t="shared" ca="1" si="18"/>
        <v>0</v>
      </c>
      <c r="EN11" s="97">
        <f t="shared" ca="1" si="18"/>
        <v>0</v>
      </c>
      <c r="EO11" s="97">
        <f t="shared" ca="1" si="18"/>
        <v>0</v>
      </c>
      <c r="EP11" s="97">
        <f t="shared" ca="1" si="18"/>
        <v>0</v>
      </c>
      <c r="EQ11" s="97">
        <f t="shared" ca="1" si="18"/>
        <v>0</v>
      </c>
      <c r="ER11" s="97">
        <f t="shared" ca="1" si="19"/>
        <v>0</v>
      </c>
      <c r="ES11" s="97">
        <f t="shared" ca="1" si="19"/>
        <v>0</v>
      </c>
      <c r="ET11" s="97">
        <f t="shared" ca="1" si="10"/>
        <v>0</v>
      </c>
      <c r="EU11" s="97">
        <f t="shared" ca="1" si="10"/>
        <v>0</v>
      </c>
      <c r="EV11" s="97">
        <f t="shared" ca="1" si="10"/>
        <v>0</v>
      </c>
      <c r="EW11" s="97">
        <f t="shared" ca="1" si="10"/>
        <v>0</v>
      </c>
      <c r="EX11" s="97">
        <f t="shared" ca="1" si="10"/>
        <v>0</v>
      </c>
      <c r="EY11" s="97">
        <f t="shared" ca="1" si="10"/>
        <v>0</v>
      </c>
      <c r="EZ11" s="97">
        <f t="shared" ca="1" si="10"/>
        <v>0</v>
      </c>
      <c r="FA11" s="97">
        <f t="shared" ca="1" si="10"/>
        <v>0</v>
      </c>
      <c r="FB11" s="97">
        <f t="shared" ca="1" si="10"/>
        <v>0</v>
      </c>
      <c r="FC11" s="97">
        <f t="shared" ca="1" si="10"/>
        <v>0</v>
      </c>
      <c r="FD11" s="97">
        <f t="shared" ca="1" si="10"/>
        <v>0</v>
      </c>
      <c r="FE11" s="97">
        <f t="shared" ca="1" si="10"/>
        <v>0</v>
      </c>
      <c r="FF11" s="97">
        <f t="shared" ca="1" si="10"/>
        <v>0</v>
      </c>
      <c r="FG11" s="97">
        <f t="shared" ca="1" si="10"/>
        <v>0</v>
      </c>
      <c r="FH11" s="97">
        <f t="shared" ca="1" si="10"/>
        <v>0</v>
      </c>
      <c r="FI11" s="97">
        <f t="shared" ca="1" si="10"/>
        <v>0</v>
      </c>
      <c r="FJ11" s="97">
        <f t="shared" ca="1" si="20"/>
        <v>0</v>
      </c>
      <c r="FK11" s="97">
        <f t="shared" ca="1" si="20"/>
        <v>0</v>
      </c>
      <c r="FL11" s="97">
        <f t="shared" ca="1" si="20"/>
        <v>0</v>
      </c>
      <c r="FM11" s="97">
        <f t="shared" ca="1" si="20"/>
        <v>0</v>
      </c>
      <c r="FN11" s="97">
        <f t="shared" ca="1" si="20"/>
        <v>0</v>
      </c>
      <c r="FO11" s="97">
        <f t="shared" ca="1" si="20"/>
        <v>0</v>
      </c>
      <c r="FP11" s="97">
        <f t="shared" ca="1" si="20"/>
        <v>0</v>
      </c>
      <c r="FQ11" s="97">
        <f t="shared" ca="1" si="20"/>
        <v>0</v>
      </c>
      <c r="FR11" s="97">
        <f t="shared" ca="1" si="20"/>
        <v>0</v>
      </c>
      <c r="FS11" s="97">
        <f t="shared" ca="1" si="20"/>
        <v>0</v>
      </c>
      <c r="FT11" s="97">
        <f t="shared" ca="1" si="20"/>
        <v>0</v>
      </c>
      <c r="FU11" s="97">
        <f t="shared" ca="1" si="20"/>
        <v>0</v>
      </c>
      <c r="FV11" s="97">
        <f t="shared" ca="1" si="20"/>
        <v>0</v>
      </c>
      <c r="FW11" s="97">
        <f t="shared" ca="1" si="20"/>
        <v>0</v>
      </c>
      <c r="FX11" s="97">
        <f t="shared" ca="1" si="20"/>
        <v>0</v>
      </c>
      <c r="FY11" s="97">
        <f t="shared" ca="1" si="20"/>
        <v>0</v>
      </c>
      <c r="FZ11" s="97">
        <f t="shared" ca="1" si="21"/>
        <v>0</v>
      </c>
      <c r="GA11" s="97">
        <f t="shared" ca="1" si="21"/>
        <v>0</v>
      </c>
      <c r="GB11" s="97">
        <f t="shared" ca="1" si="21"/>
        <v>0</v>
      </c>
      <c r="GC11" s="97">
        <f t="shared" ca="1" si="21"/>
        <v>0</v>
      </c>
      <c r="GD11" s="97">
        <f t="shared" ca="1" si="21"/>
        <v>0</v>
      </c>
      <c r="GE11" s="97">
        <f t="shared" ca="1" si="21"/>
        <v>0</v>
      </c>
      <c r="GF11" s="97">
        <f t="shared" ca="1" si="21"/>
        <v>0</v>
      </c>
      <c r="GG11" s="97">
        <f t="shared" ca="1" si="21"/>
        <v>0</v>
      </c>
      <c r="GH11" s="97">
        <f t="shared" ca="1" si="21"/>
        <v>0</v>
      </c>
      <c r="GI11" s="97">
        <f t="shared" ca="1" si="21"/>
        <v>0</v>
      </c>
      <c r="GJ11" s="97">
        <f t="shared" ca="1" si="21"/>
        <v>0</v>
      </c>
      <c r="GK11" s="97">
        <f t="shared" ca="1" si="21"/>
        <v>0</v>
      </c>
      <c r="GL11" s="97">
        <f t="shared" ca="1" si="21"/>
        <v>0</v>
      </c>
      <c r="GM11" s="97">
        <f t="shared" ca="1" si="21"/>
        <v>0</v>
      </c>
      <c r="GN11" s="97">
        <f t="shared" ca="1" si="21"/>
        <v>0</v>
      </c>
      <c r="GO11" s="97">
        <f t="shared" ca="1" si="21"/>
        <v>0</v>
      </c>
      <c r="GP11" s="97">
        <f t="shared" ca="1" si="22"/>
        <v>0</v>
      </c>
      <c r="GQ11" s="97">
        <f t="shared" ca="1" si="22"/>
        <v>0</v>
      </c>
      <c r="GR11" s="97">
        <f t="shared" ca="1" si="22"/>
        <v>0</v>
      </c>
      <c r="GS11" s="97">
        <f t="shared" ca="1" si="22"/>
        <v>0</v>
      </c>
      <c r="GT11" s="97">
        <f t="shared" ca="1" si="22"/>
        <v>0</v>
      </c>
      <c r="GU11" s="97">
        <f t="shared" ca="1" si="22"/>
        <v>0</v>
      </c>
      <c r="GV11" s="97">
        <f t="shared" ca="1" si="22"/>
        <v>0</v>
      </c>
      <c r="GW11" s="97">
        <f t="shared" ca="1" si="22"/>
        <v>0</v>
      </c>
      <c r="GX11" s="97">
        <f t="shared" ca="1" si="22"/>
        <v>0</v>
      </c>
      <c r="GY11" s="97">
        <f t="shared" ca="1" si="22"/>
        <v>0</v>
      </c>
      <c r="GZ11" s="97">
        <f t="shared" ca="1" si="22"/>
        <v>0</v>
      </c>
      <c r="HA11" s="97">
        <f t="shared" ca="1" si="22"/>
        <v>0</v>
      </c>
      <c r="HB11" s="97">
        <f t="shared" ca="1" si="22"/>
        <v>0</v>
      </c>
      <c r="HC11" s="97">
        <f t="shared" ca="1" si="22"/>
        <v>0</v>
      </c>
      <c r="HD11" s="97">
        <f t="shared" ca="1" si="7"/>
        <v>0</v>
      </c>
      <c r="HE11" s="97">
        <f t="shared" ca="1" si="5"/>
        <v>0</v>
      </c>
      <c r="HF11" s="97">
        <f t="shared" ca="1" si="5"/>
        <v>0</v>
      </c>
      <c r="HG11" s="97">
        <f t="shared" ca="1" si="5"/>
        <v>0</v>
      </c>
      <c r="HH11" s="97">
        <f t="shared" ca="1" si="5"/>
        <v>0</v>
      </c>
      <c r="HI11" s="97">
        <f t="shared" ca="1" si="5"/>
        <v>0</v>
      </c>
      <c r="HJ11" s="97">
        <f t="shared" ca="1" si="5"/>
        <v>0</v>
      </c>
      <c r="HK11" s="97">
        <f t="shared" ca="1" si="5"/>
        <v>0</v>
      </c>
      <c r="HL11" s="97">
        <f t="shared" ca="1" si="5"/>
        <v>0</v>
      </c>
      <c r="HM11" s="97">
        <f t="shared" ca="1" si="5"/>
        <v>0</v>
      </c>
      <c r="HN11" s="97">
        <f t="shared" ca="1" si="5"/>
        <v>0</v>
      </c>
      <c r="HO11" s="97">
        <f t="shared" ca="1" si="5"/>
        <v>0</v>
      </c>
      <c r="HP11" s="97">
        <f t="shared" ca="1" si="5"/>
        <v>0</v>
      </c>
      <c r="HQ11" s="97">
        <f t="shared" ca="1" si="5"/>
        <v>0</v>
      </c>
      <c r="HR11" s="97">
        <f t="shared" ca="1" si="5"/>
        <v>0</v>
      </c>
    </row>
    <row r="12" spans="1:226" s="12" customFormat="1" ht="13" x14ac:dyDescent="0.3">
      <c r="A12" s="19" t="s">
        <v>44</v>
      </c>
      <c r="B12" s="120"/>
      <c r="C12" s="134">
        <f t="shared" ca="1" si="24"/>
        <v>0</v>
      </c>
      <c r="D12" s="135">
        <f t="shared" ca="1" si="24"/>
        <v>0</v>
      </c>
      <c r="E12" s="135">
        <f t="shared" ca="1" si="24"/>
        <v>0</v>
      </c>
      <c r="F12" s="135">
        <f t="shared" ca="1" si="24"/>
        <v>0</v>
      </c>
      <c r="G12" s="135">
        <f t="shared" ca="1" si="24"/>
        <v>0</v>
      </c>
      <c r="H12" s="135">
        <f t="shared" ca="1" si="24"/>
        <v>0</v>
      </c>
      <c r="I12" s="135">
        <f t="shared" ca="1" si="24"/>
        <v>0</v>
      </c>
      <c r="J12" s="135">
        <f t="shared" ca="1" si="24"/>
        <v>0</v>
      </c>
      <c r="K12" s="135">
        <f t="shared" ca="1" si="24"/>
        <v>0</v>
      </c>
      <c r="L12" s="135">
        <f t="shared" ca="1" si="24"/>
        <v>0</v>
      </c>
      <c r="M12" s="135">
        <f t="shared" ca="1" si="24"/>
        <v>0</v>
      </c>
      <c r="N12" s="135">
        <f t="shared" ca="1" si="24"/>
        <v>0</v>
      </c>
      <c r="O12" s="135">
        <f t="shared" ca="1" si="24"/>
        <v>0</v>
      </c>
      <c r="P12" s="135">
        <f t="shared" ca="1" si="24"/>
        <v>0</v>
      </c>
      <c r="Q12" s="135">
        <f t="shared" ca="1" si="24"/>
        <v>0</v>
      </c>
      <c r="R12" s="135">
        <f t="shared" ca="1" si="24"/>
        <v>0</v>
      </c>
      <c r="S12" s="136">
        <f t="shared" ca="1" si="24"/>
        <v>0</v>
      </c>
      <c r="T12" s="97">
        <f t="shared" ca="1" si="1"/>
        <v>0</v>
      </c>
      <c r="U12" s="97">
        <f t="shared" ca="1" si="1"/>
        <v>0</v>
      </c>
      <c r="V12" s="97">
        <f t="shared" ca="1" si="1"/>
        <v>0</v>
      </c>
      <c r="W12" s="97">
        <f t="shared" ca="1" si="1"/>
        <v>0</v>
      </c>
      <c r="X12" s="97">
        <f t="shared" ca="1" si="1"/>
        <v>0</v>
      </c>
      <c r="Y12" s="97">
        <f t="shared" ca="1" si="1"/>
        <v>0</v>
      </c>
      <c r="Z12" s="97">
        <f t="shared" ca="1" si="1"/>
        <v>0</v>
      </c>
      <c r="AA12" s="97">
        <f t="shared" ca="1" si="1"/>
        <v>0</v>
      </c>
      <c r="AB12" s="97">
        <f t="shared" ca="1" si="1"/>
        <v>0</v>
      </c>
      <c r="AC12" s="97">
        <f t="shared" ca="1" si="1"/>
        <v>0</v>
      </c>
      <c r="AD12" s="97">
        <f t="shared" ca="1" si="1"/>
        <v>0</v>
      </c>
      <c r="AE12" s="97">
        <f t="shared" ca="1" si="1"/>
        <v>0</v>
      </c>
      <c r="AF12" s="97">
        <f t="shared" ca="1" si="1"/>
        <v>0</v>
      </c>
      <c r="AG12" s="97">
        <f t="shared" ca="1" si="1"/>
        <v>0</v>
      </c>
      <c r="AH12" s="97">
        <f t="shared" ca="1" si="1"/>
        <v>0</v>
      </c>
      <c r="AI12" s="97">
        <f t="shared" ca="1" si="1"/>
        <v>0</v>
      </c>
      <c r="AJ12" s="97">
        <f t="shared" ca="1" si="12"/>
        <v>0</v>
      </c>
      <c r="AK12" s="97">
        <f t="shared" ca="1" si="12"/>
        <v>0</v>
      </c>
      <c r="AL12" s="97">
        <f t="shared" ca="1" si="12"/>
        <v>0</v>
      </c>
      <c r="AM12" s="97">
        <f t="shared" ca="1" si="12"/>
        <v>0</v>
      </c>
      <c r="AN12" s="97">
        <f t="shared" ca="1" si="12"/>
        <v>0</v>
      </c>
      <c r="AO12" s="97">
        <f t="shared" ca="1" si="12"/>
        <v>0</v>
      </c>
      <c r="AP12" s="97">
        <f t="shared" ca="1" si="12"/>
        <v>0</v>
      </c>
      <c r="AQ12" s="97">
        <f t="shared" ca="1" si="12"/>
        <v>0</v>
      </c>
      <c r="AR12" s="97">
        <f t="shared" ca="1" si="12"/>
        <v>0</v>
      </c>
      <c r="AS12" s="97">
        <f t="shared" ca="1" si="12"/>
        <v>0</v>
      </c>
      <c r="AT12" s="97">
        <f t="shared" ca="1" si="12"/>
        <v>0</v>
      </c>
      <c r="AU12" s="97">
        <f t="shared" ca="1" si="12"/>
        <v>0</v>
      </c>
      <c r="AV12" s="97">
        <f t="shared" ca="1" si="12"/>
        <v>0</v>
      </c>
      <c r="AW12" s="97">
        <f t="shared" ca="1" si="12"/>
        <v>0</v>
      </c>
      <c r="AX12" s="97">
        <f t="shared" ca="1" si="12"/>
        <v>0</v>
      </c>
      <c r="AY12" s="97">
        <f t="shared" ca="1" si="12"/>
        <v>0</v>
      </c>
      <c r="AZ12" s="97">
        <f t="shared" ca="1" si="13"/>
        <v>0</v>
      </c>
      <c r="BA12" s="97">
        <f t="shared" ca="1" si="13"/>
        <v>0</v>
      </c>
      <c r="BB12" s="97">
        <f t="shared" ca="1" si="13"/>
        <v>0</v>
      </c>
      <c r="BC12" s="97">
        <f t="shared" ca="1" si="13"/>
        <v>0</v>
      </c>
      <c r="BD12" s="97">
        <f t="shared" ca="1" si="13"/>
        <v>0</v>
      </c>
      <c r="BE12" s="97">
        <f t="shared" ca="1" si="13"/>
        <v>0</v>
      </c>
      <c r="BF12" s="97">
        <f t="shared" ca="1" si="13"/>
        <v>0</v>
      </c>
      <c r="BG12" s="97">
        <f t="shared" ca="1" si="13"/>
        <v>0</v>
      </c>
      <c r="BH12" s="97">
        <f t="shared" ca="1" si="13"/>
        <v>0</v>
      </c>
      <c r="BI12" s="97">
        <f t="shared" ca="1" si="13"/>
        <v>0</v>
      </c>
      <c r="BJ12" s="97">
        <f t="shared" ca="1" si="13"/>
        <v>0</v>
      </c>
      <c r="BK12" s="97">
        <f t="shared" ca="1" si="13"/>
        <v>0</v>
      </c>
      <c r="BL12" s="97">
        <f t="shared" ca="1" si="13"/>
        <v>0</v>
      </c>
      <c r="BM12" s="97">
        <f t="shared" ca="1" si="13"/>
        <v>0</v>
      </c>
      <c r="BN12" s="97">
        <f t="shared" ca="1" si="13"/>
        <v>0</v>
      </c>
      <c r="BO12" s="97">
        <f t="shared" ca="1" si="13"/>
        <v>0</v>
      </c>
      <c r="BP12" s="97">
        <f t="shared" ca="1" si="14"/>
        <v>0</v>
      </c>
      <c r="BQ12" s="97">
        <f t="shared" ca="1" si="14"/>
        <v>0</v>
      </c>
      <c r="BR12" s="97">
        <f t="shared" ca="1" si="14"/>
        <v>0</v>
      </c>
      <c r="BS12" s="97">
        <f t="shared" ca="1" si="14"/>
        <v>0</v>
      </c>
      <c r="BT12" s="97">
        <f t="shared" ca="1" si="14"/>
        <v>0</v>
      </c>
      <c r="BU12" s="97">
        <f t="shared" ca="1" si="14"/>
        <v>0</v>
      </c>
      <c r="BV12" s="97">
        <f t="shared" ca="1" si="14"/>
        <v>0</v>
      </c>
      <c r="BW12" s="97">
        <f t="shared" ca="1" si="14"/>
        <v>0</v>
      </c>
      <c r="BX12" s="97">
        <f t="shared" ca="1" si="14"/>
        <v>0</v>
      </c>
      <c r="BY12" s="97">
        <f t="shared" ca="1" si="14"/>
        <v>0</v>
      </c>
      <c r="BZ12" s="97">
        <f t="shared" ca="1" si="14"/>
        <v>0</v>
      </c>
      <c r="CA12" s="97">
        <f t="shared" ca="1" si="14"/>
        <v>0</v>
      </c>
      <c r="CB12" s="97">
        <f t="shared" ca="1" si="14"/>
        <v>0</v>
      </c>
      <c r="CC12" s="97">
        <f t="shared" ca="1" si="14"/>
        <v>0</v>
      </c>
      <c r="CD12" s="97">
        <f t="shared" ca="1" si="14"/>
        <v>0</v>
      </c>
      <c r="CE12" s="97">
        <f t="shared" ca="1" si="14"/>
        <v>0</v>
      </c>
      <c r="CF12" s="97">
        <f t="shared" ca="1" si="15"/>
        <v>0</v>
      </c>
      <c r="CG12" s="97">
        <f t="shared" ca="1" si="15"/>
        <v>0</v>
      </c>
      <c r="CH12" s="97">
        <f t="shared" ca="1" si="15"/>
        <v>0</v>
      </c>
      <c r="CI12" s="97">
        <f t="shared" ca="1" si="15"/>
        <v>0</v>
      </c>
      <c r="CJ12" s="97">
        <f t="shared" ca="1" si="15"/>
        <v>0</v>
      </c>
      <c r="CK12" s="97">
        <f t="shared" ca="1" si="15"/>
        <v>0</v>
      </c>
      <c r="CL12" s="97">
        <f t="shared" ca="1" si="15"/>
        <v>0</v>
      </c>
      <c r="CM12" s="97">
        <f t="shared" ca="1" si="15"/>
        <v>0</v>
      </c>
      <c r="CN12" s="97">
        <f t="shared" ca="1" si="15"/>
        <v>0</v>
      </c>
      <c r="CO12" s="97">
        <f t="shared" ca="1" si="15"/>
        <v>0</v>
      </c>
      <c r="CP12" s="97">
        <f t="shared" ca="1" si="15"/>
        <v>0</v>
      </c>
      <c r="CQ12" s="97">
        <f t="shared" ca="1" si="15"/>
        <v>0</v>
      </c>
      <c r="CR12" s="97">
        <f t="shared" ca="1" si="15"/>
        <v>0</v>
      </c>
      <c r="CS12" s="97">
        <f t="shared" ca="1" si="15"/>
        <v>0</v>
      </c>
      <c r="CT12" s="97">
        <f t="shared" ca="1" si="15"/>
        <v>0</v>
      </c>
      <c r="CU12" s="97">
        <f t="shared" ca="1" si="15"/>
        <v>0</v>
      </c>
      <c r="CV12" s="97">
        <f t="shared" ca="1" si="16"/>
        <v>0</v>
      </c>
      <c r="CW12" s="97">
        <f t="shared" ca="1" si="16"/>
        <v>0</v>
      </c>
      <c r="CX12" s="97">
        <f t="shared" ca="1" si="16"/>
        <v>0</v>
      </c>
      <c r="CY12" s="97">
        <f t="shared" ca="1" si="16"/>
        <v>0</v>
      </c>
      <c r="CZ12" s="97">
        <f t="shared" ca="1" si="16"/>
        <v>0</v>
      </c>
      <c r="DA12" s="97">
        <f t="shared" ca="1" si="16"/>
        <v>0</v>
      </c>
      <c r="DB12" s="97">
        <f t="shared" ca="1" si="16"/>
        <v>0</v>
      </c>
      <c r="DC12" s="97">
        <f t="shared" ca="1" si="16"/>
        <v>0</v>
      </c>
      <c r="DD12" s="97">
        <f t="shared" ca="1" si="16"/>
        <v>0</v>
      </c>
      <c r="DE12" s="97">
        <f t="shared" ca="1" si="16"/>
        <v>0</v>
      </c>
      <c r="DF12" s="97">
        <f t="shared" ca="1" si="16"/>
        <v>0</v>
      </c>
      <c r="DG12" s="97">
        <f t="shared" ca="1" si="16"/>
        <v>0</v>
      </c>
      <c r="DH12" s="97">
        <f t="shared" ca="1" si="16"/>
        <v>0</v>
      </c>
      <c r="DI12" s="97">
        <f t="shared" ca="1" si="16"/>
        <v>0</v>
      </c>
      <c r="DJ12" s="97">
        <f t="shared" ca="1" si="16"/>
        <v>0</v>
      </c>
      <c r="DK12" s="97">
        <f t="shared" ca="1" si="16"/>
        <v>0</v>
      </c>
      <c r="DL12" s="97">
        <f t="shared" ca="1" si="17"/>
        <v>0</v>
      </c>
      <c r="DM12" s="97">
        <f t="shared" ca="1" si="17"/>
        <v>0</v>
      </c>
      <c r="DN12" s="97">
        <f t="shared" ca="1" si="17"/>
        <v>0</v>
      </c>
      <c r="DO12" s="97">
        <f t="shared" ca="1" si="17"/>
        <v>0</v>
      </c>
      <c r="DP12" s="97">
        <f t="shared" ca="1" si="17"/>
        <v>0</v>
      </c>
      <c r="DQ12" s="97">
        <f t="shared" ca="1" si="17"/>
        <v>0</v>
      </c>
      <c r="DR12" s="97">
        <f t="shared" ca="1" si="17"/>
        <v>0</v>
      </c>
      <c r="DS12" s="97">
        <f t="shared" ca="1" si="17"/>
        <v>0</v>
      </c>
      <c r="DT12" s="97">
        <f t="shared" ca="1" si="17"/>
        <v>0</v>
      </c>
      <c r="DU12" s="97">
        <f t="shared" ca="1" si="17"/>
        <v>0</v>
      </c>
      <c r="DV12" s="97">
        <f t="shared" ca="1" si="17"/>
        <v>0</v>
      </c>
      <c r="DW12" s="97">
        <f t="shared" ca="1" si="17"/>
        <v>0</v>
      </c>
      <c r="DX12" s="97">
        <f t="shared" ca="1" si="17"/>
        <v>0</v>
      </c>
      <c r="DY12" s="97">
        <f t="shared" ca="1" si="17"/>
        <v>0</v>
      </c>
      <c r="DZ12" s="97">
        <f t="shared" ca="1" si="17"/>
        <v>0</v>
      </c>
      <c r="EA12" s="97">
        <f t="shared" ca="1" si="17"/>
        <v>0</v>
      </c>
      <c r="EB12" s="97">
        <f t="shared" ca="1" si="18"/>
        <v>0</v>
      </c>
      <c r="EC12" s="97">
        <f t="shared" ca="1" si="18"/>
        <v>0</v>
      </c>
      <c r="ED12" s="97">
        <f t="shared" ca="1" si="18"/>
        <v>0</v>
      </c>
      <c r="EE12" s="97">
        <f t="shared" ca="1" si="18"/>
        <v>0</v>
      </c>
      <c r="EF12" s="97">
        <f t="shared" ca="1" si="18"/>
        <v>0</v>
      </c>
      <c r="EG12" s="97">
        <f t="shared" ca="1" si="18"/>
        <v>0</v>
      </c>
      <c r="EH12" s="97">
        <f t="shared" ca="1" si="18"/>
        <v>0</v>
      </c>
      <c r="EI12" s="97">
        <f t="shared" ca="1" si="18"/>
        <v>0</v>
      </c>
      <c r="EJ12" s="97">
        <f t="shared" ca="1" si="18"/>
        <v>0</v>
      </c>
      <c r="EK12" s="97">
        <f t="shared" ca="1" si="18"/>
        <v>0</v>
      </c>
      <c r="EL12" s="97">
        <f t="shared" ca="1" si="18"/>
        <v>0</v>
      </c>
      <c r="EM12" s="97">
        <f t="shared" ca="1" si="18"/>
        <v>0</v>
      </c>
      <c r="EN12" s="97">
        <f t="shared" ca="1" si="18"/>
        <v>0</v>
      </c>
      <c r="EO12" s="97">
        <f t="shared" ca="1" si="18"/>
        <v>0</v>
      </c>
      <c r="EP12" s="97">
        <f t="shared" ca="1" si="18"/>
        <v>0</v>
      </c>
      <c r="EQ12" s="97">
        <f t="shared" ca="1" si="18"/>
        <v>0</v>
      </c>
      <c r="ER12" s="97">
        <f t="shared" ca="1" si="19"/>
        <v>0</v>
      </c>
      <c r="ES12" s="97">
        <f t="shared" ca="1" si="19"/>
        <v>0</v>
      </c>
      <c r="ET12" s="97">
        <f t="shared" ca="1" si="10"/>
        <v>0</v>
      </c>
      <c r="EU12" s="97">
        <f t="shared" ca="1" si="10"/>
        <v>0</v>
      </c>
      <c r="EV12" s="97">
        <f t="shared" ca="1" si="10"/>
        <v>0</v>
      </c>
      <c r="EW12" s="97">
        <f t="shared" ca="1" si="10"/>
        <v>0</v>
      </c>
      <c r="EX12" s="97">
        <f t="shared" ca="1" si="10"/>
        <v>0</v>
      </c>
      <c r="EY12" s="97">
        <f t="shared" ca="1" si="10"/>
        <v>0</v>
      </c>
      <c r="EZ12" s="97">
        <f t="shared" ca="1" si="10"/>
        <v>0</v>
      </c>
      <c r="FA12" s="97">
        <f t="shared" ca="1" si="10"/>
        <v>0</v>
      </c>
      <c r="FB12" s="97">
        <f t="shared" ca="1" si="10"/>
        <v>0</v>
      </c>
      <c r="FC12" s="97">
        <f t="shared" ca="1" si="10"/>
        <v>0</v>
      </c>
      <c r="FD12" s="97">
        <f t="shared" ca="1" si="10"/>
        <v>0</v>
      </c>
      <c r="FE12" s="97">
        <f t="shared" ca="1" si="10"/>
        <v>0</v>
      </c>
      <c r="FF12" s="97">
        <f t="shared" ca="1" si="10"/>
        <v>0</v>
      </c>
      <c r="FG12" s="97">
        <f t="shared" ca="1" si="10"/>
        <v>0</v>
      </c>
      <c r="FH12" s="97">
        <f t="shared" ca="1" si="10"/>
        <v>0</v>
      </c>
      <c r="FI12" s="97">
        <f t="shared" ca="1" si="10"/>
        <v>0</v>
      </c>
      <c r="FJ12" s="97">
        <f t="shared" ca="1" si="20"/>
        <v>0</v>
      </c>
      <c r="FK12" s="97">
        <f t="shared" ca="1" si="20"/>
        <v>0</v>
      </c>
      <c r="FL12" s="97">
        <f t="shared" ca="1" si="20"/>
        <v>0</v>
      </c>
      <c r="FM12" s="97">
        <f t="shared" ca="1" si="20"/>
        <v>0</v>
      </c>
      <c r="FN12" s="97">
        <f t="shared" ca="1" si="20"/>
        <v>0</v>
      </c>
      <c r="FO12" s="97">
        <f t="shared" ca="1" si="20"/>
        <v>0</v>
      </c>
      <c r="FP12" s="97">
        <f t="shared" ca="1" si="20"/>
        <v>0</v>
      </c>
      <c r="FQ12" s="97">
        <f t="shared" ca="1" si="20"/>
        <v>0</v>
      </c>
      <c r="FR12" s="97">
        <f t="shared" ca="1" si="20"/>
        <v>0</v>
      </c>
      <c r="FS12" s="97">
        <f t="shared" ca="1" si="20"/>
        <v>0</v>
      </c>
      <c r="FT12" s="97">
        <f t="shared" ca="1" si="20"/>
        <v>0</v>
      </c>
      <c r="FU12" s="97">
        <f t="shared" ca="1" si="20"/>
        <v>0</v>
      </c>
      <c r="FV12" s="97">
        <f t="shared" ca="1" si="20"/>
        <v>0</v>
      </c>
      <c r="FW12" s="97">
        <f t="shared" ca="1" si="20"/>
        <v>0</v>
      </c>
      <c r="FX12" s="97">
        <f t="shared" ca="1" si="20"/>
        <v>0</v>
      </c>
      <c r="FY12" s="97">
        <f t="shared" ca="1" si="20"/>
        <v>0</v>
      </c>
      <c r="FZ12" s="97">
        <f t="shared" ca="1" si="21"/>
        <v>0</v>
      </c>
      <c r="GA12" s="97">
        <f t="shared" ca="1" si="21"/>
        <v>0</v>
      </c>
      <c r="GB12" s="97">
        <f t="shared" ca="1" si="21"/>
        <v>0</v>
      </c>
      <c r="GC12" s="97">
        <f t="shared" ca="1" si="21"/>
        <v>0</v>
      </c>
      <c r="GD12" s="97">
        <f t="shared" ca="1" si="21"/>
        <v>0</v>
      </c>
      <c r="GE12" s="97">
        <f t="shared" ca="1" si="21"/>
        <v>0</v>
      </c>
      <c r="GF12" s="97">
        <f t="shared" ca="1" si="21"/>
        <v>0</v>
      </c>
      <c r="GG12" s="97">
        <f t="shared" ca="1" si="21"/>
        <v>0</v>
      </c>
      <c r="GH12" s="97">
        <f t="shared" ca="1" si="21"/>
        <v>0</v>
      </c>
      <c r="GI12" s="97">
        <f t="shared" ca="1" si="21"/>
        <v>0</v>
      </c>
      <c r="GJ12" s="97">
        <f t="shared" ca="1" si="21"/>
        <v>0</v>
      </c>
      <c r="GK12" s="97">
        <f t="shared" ca="1" si="21"/>
        <v>0</v>
      </c>
      <c r="GL12" s="97">
        <f t="shared" ca="1" si="21"/>
        <v>0</v>
      </c>
      <c r="GM12" s="97">
        <f t="shared" ca="1" si="21"/>
        <v>0</v>
      </c>
      <c r="GN12" s="97">
        <f t="shared" ca="1" si="21"/>
        <v>0</v>
      </c>
      <c r="GO12" s="97">
        <f t="shared" ca="1" si="21"/>
        <v>0</v>
      </c>
      <c r="GP12" s="97">
        <f t="shared" ca="1" si="22"/>
        <v>0</v>
      </c>
      <c r="GQ12" s="97">
        <f t="shared" ca="1" si="22"/>
        <v>0</v>
      </c>
      <c r="GR12" s="97">
        <f t="shared" ca="1" si="22"/>
        <v>0</v>
      </c>
      <c r="GS12" s="97">
        <f t="shared" ca="1" si="22"/>
        <v>0</v>
      </c>
      <c r="GT12" s="97">
        <f t="shared" ca="1" si="22"/>
        <v>0</v>
      </c>
      <c r="GU12" s="97">
        <f t="shared" ca="1" si="22"/>
        <v>0</v>
      </c>
      <c r="GV12" s="97">
        <f t="shared" ca="1" si="22"/>
        <v>0</v>
      </c>
      <c r="GW12" s="97">
        <f t="shared" ca="1" si="22"/>
        <v>0</v>
      </c>
      <c r="GX12" s="97">
        <f t="shared" ca="1" si="22"/>
        <v>0</v>
      </c>
      <c r="GY12" s="97">
        <f t="shared" ca="1" si="22"/>
        <v>0</v>
      </c>
      <c r="GZ12" s="97">
        <f t="shared" ca="1" si="22"/>
        <v>0</v>
      </c>
      <c r="HA12" s="97">
        <f t="shared" ca="1" si="22"/>
        <v>0</v>
      </c>
      <c r="HB12" s="97">
        <f t="shared" ca="1" si="22"/>
        <v>0</v>
      </c>
      <c r="HC12" s="97">
        <f t="shared" ca="1" si="22"/>
        <v>0</v>
      </c>
      <c r="HD12" s="97">
        <f t="shared" ca="1" si="7"/>
        <v>0</v>
      </c>
      <c r="HE12" s="97">
        <f t="shared" ca="1" si="5"/>
        <v>0</v>
      </c>
      <c r="HF12" s="97">
        <f t="shared" ca="1" si="5"/>
        <v>0</v>
      </c>
      <c r="HG12" s="97">
        <f t="shared" ca="1" si="5"/>
        <v>0</v>
      </c>
      <c r="HH12" s="97">
        <f t="shared" ca="1" si="5"/>
        <v>0</v>
      </c>
      <c r="HI12" s="97">
        <f t="shared" ca="1" si="5"/>
        <v>0</v>
      </c>
      <c r="HJ12" s="97">
        <f t="shared" ca="1" si="5"/>
        <v>0</v>
      </c>
      <c r="HK12" s="97">
        <f t="shared" ca="1" si="5"/>
        <v>0</v>
      </c>
      <c r="HL12" s="97">
        <f t="shared" ca="1" si="5"/>
        <v>0</v>
      </c>
      <c r="HM12" s="97">
        <f t="shared" ca="1" si="5"/>
        <v>0</v>
      </c>
      <c r="HN12" s="97">
        <f t="shared" ca="1" si="5"/>
        <v>0</v>
      </c>
      <c r="HO12" s="97">
        <f t="shared" ca="1" si="5"/>
        <v>0</v>
      </c>
      <c r="HP12" s="97">
        <f t="shared" ca="1" si="5"/>
        <v>0</v>
      </c>
      <c r="HQ12" s="97">
        <f t="shared" ca="1" si="5"/>
        <v>0</v>
      </c>
      <c r="HR12" s="97">
        <f t="shared" ca="1" si="5"/>
        <v>0</v>
      </c>
    </row>
    <row r="13" spans="1:226" s="108" customFormat="1" ht="13" x14ac:dyDescent="0.3">
      <c r="A13" s="107" t="s">
        <v>59</v>
      </c>
      <c r="C13" s="131">
        <f t="shared" ca="1" si="6"/>
        <v>0</v>
      </c>
      <c r="D13" s="132">
        <f t="shared" ca="1" si="6"/>
        <v>24</v>
      </c>
      <c r="E13" s="132">
        <f t="shared" ca="1" si="6"/>
        <v>12</v>
      </c>
      <c r="F13" s="132">
        <f t="shared" ca="1" si="6"/>
        <v>0</v>
      </c>
      <c r="G13" s="132">
        <f t="shared" ca="1" si="6"/>
        <v>0</v>
      </c>
      <c r="H13" s="132">
        <f t="shared" ca="1" si="6"/>
        <v>32</v>
      </c>
      <c r="I13" s="132">
        <f t="shared" ca="1" si="6"/>
        <v>40</v>
      </c>
      <c r="J13" s="132">
        <f t="shared" ca="1" si="6"/>
        <v>19</v>
      </c>
      <c r="K13" s="132">
        <f t="shared" ca="1" si="6"/>
        <v>23.7</v>
      </c>
      <c r="L13" s="132">
        <f t="shared" ca="1" si="6"/>
        <v>24.35</v>
      </c>
      <c r="M13" s="132">
        <f t="shared" ca="1" si="6"/>
        <v>22.95</v>
      </c>
      <c r="N13" s="132">
        <f t="shared" ca="1" si="6"/>
        <v>9.5</v>
      </c>
      <c r="O13" s="132">
        <f t="shared" ca="1" si="6"/>
        <v>12</v>
      </c>
      <c r="P13" s="132">
        <f t="shared" ca="1" si="6"/>
        <v>6</v>
      </c>
      <c r="Q13" s="132">
        <f t="shared" ca="1" si="6"/>
        <v>8</v>
      </c>
      <c r="R13" s="132">
        <f t="shared" ca="1" si="6"/>
        <v>10</v>
      </c>
      <c r="S13" s="133">
        <f t="shared" ca="1" si="6"/>
        <v>12</v>
      </c>
      <c r="T13" s="109">
        <f t="shared" ca="1" si="1"/>
        <v>0</v>
      </c>
      <c r="U13" s="109">
        <f t="shared" ca="1" si="1"/>
        <v>0</v>
      </c>
      <c r="V13" s="109">
        <f t="shared" ca="1" si="8"/>
        <v>0</v>
      </c>
      <c r="W13" s="109">
        <f t="shared" ca="1" si="8"/>
        <v>0</v>
      </c>
      <c r="X13" s="109">
        <f t="shared" ca="1" si="8"/>
        <v>0</v>
      </c>
      <c r="Y13" s="109">
        <f t="shared" ca="1" si="8"/>
        <v>0</v>
      </c>
      <c r="Z13" s="109">
        <f t="shared" ca="1" si="8"/>
        <v>0</v>
      </c>
      <c r="AA13" s="109">
        <f t="shared" ca="1" si="8"/>
        <v>0</v>
      </c>
      <c r="AB13" s="109">
        <f t="shared" ca="1" si="8"/>
        <v>0</v>
      </c>
      <c r="AC13" s="109">
        <f t="shared" ca="1" si="8"/>
        <v>0</v>
      </c>
      <c r="AD13" s="109">
        <f t="shared" ca="1" si="8"/>
        <v>0</v>
      </c>
      <c r="AE13" s="109">
        <f t="shared" ca="1" si="8"/>
        <v>0</v>
      </c>
      <c r="AF13" s="109">
        <f t="shared" ca="1" si="8"/>
        <v>0</v>
      </c>
      <c r="AG13" s="109">
        <f t="shared" ca="1" si="8"/>
        <v>0</v>
      </c>
      <c r="AH13" s="109">
        <f t="shared" ca="1" si="8"/>
        <v>0</v>
      </c>
      <c r="AI13" s="109">
        <f t="shared" ca="1" si="8"/>
        <v>2</v>
      </c>
      <c r="AJ13" s="109">
        <f t="shared" ca="1" si="8"/>
        <v>2</v>
      </c>
      <c r="AK13" s="109">
        <f t="shared" ca="1" si="8"/>
        <v>2</v>
      </c>
      <c r="AL13" s="109">
        <f t="shared" ca="1" si="8"/>
        <v>2</v>
      </c>
      <c r="AM13" s="109">
        <f t="shared" ca="1" si="8"/>
        <v>2</v>
      </c>
      <c r="AN13" s="109">
        <f t="shared" ca="1" si="8"/>
        <v>2</v>
      </c>
      <c r="AO13" s="109">
        <f t="shared" ca="1" si="8"/>
        <v>2</v>
      </c>
      <c r="AP13" s="109">
        <f t="shared" ca="1" si="8"/>
        <v>2</v>
      </c>
      <c r="AQ13" s="109">
        <f t="shared" ca="1" si="8"/>
        <v>2</v>
      </c>
      <c r="AR13" s="109">
        <f t="shared" ca="1" si="8"/>
        <v>2</v>
      </c>
      <c r="AS13" s="109">
        <f t="shared" ca="1" si="8"/>
        <v>2</v>
      </c>
      <c r="AT13" s="109">
        <f t="shared" ca="1" si="8"/>
        <v>2</v>
      </c>
      <c r="AU13" s="109">
        <f t="shared" ca="1" si="8"/>
        <v>1</v>
      </c>
      <c r="AV13" s="109">
        <f t="shared" ca="1" si="8"/>
        <v>1</v>
      </c>
      <c r="AW13" s="109">
        <f t="shared" ca="1" si="8"/>
        <v>1</v>
      </c>
      <c r="AX13" s="109">
        <f t="shared" ca="1" si="8"/>
        <v>1</v>
      </c>
      <c r="AY13" s="109">
        <f t="shared" ca="1" si="8"/>
        <v>1</v>
      </c>
      <c r="AZ13" s="109">
        <f t="shared" ca="1" si="8"/>
        <v>1</v>
      </c>
      <c r="BA13" s="109">
        <f t="shared" ca="1" si="8"/>
        <v>1</v>
      </c>
      <c r="BB13" s="109">
        <f t="shared" ca="1" si="8"/>
        <v>1</v>
      </c>
      <c r="BC13" s="109">
        <f t="shared" ca="1" si="8"/>
        <v>1</v>
      </c>
      <c r="BD13" s="109">
        <f t="shared" ca="1" si="8"/>
        <v>1</v>
      </c>
      <c r="BE13" s="109">
        <f t="shared" ca="1" si="8"/>
        <v>1</v>
      </c>
      <c r="BF13" s="109">
        <f t="shared" ca="1" si="8"/>
        <v>1</v>
      </c>
      <c r="BG13" s="109">
        <f t="shared" ca="1" si="8"/>
        <v>0</v>
      </c>
      <c r="BH13" s="109">
        <f t="shared" ca="1" si="8"/>
        <v>0</v>
      </c>
      <c r="BI13" s="109">
        <f t="shared" ca="1" si="8"/>
        <v>0</v>
      </c>
      <c r="BJ13" s="109">
        <f t="shared" ca="1" si="8"/>
        <v>0</v>
      </c>
      <c r="BK13" s="109">
        <f t="shared" ca="1" si="8"/>
        <v>0</v>
      </c>
      <c r="BL13" s="109">
        <f t="shared" ca="1" si="8"/>
        <v>0</v>
      </c>
      <c r="BM13" s="109">
        <f t="shared" ca="1" si="8"/>
        <v>0</v>
      </c>
      <c r="BN13" s="109">
        <f t="shared" ca="1" si="8"/>
        <v>0</v>
      </c>
      <c r="BO13" s="109">
        <f t="shared" ca="1" si="8"/>
        <v>0</v>
      </c>
      <c r="BP13" s="109">
        <f t="shared" ca="1" si="8"/>
        <v>0</v>
      </c>
      <c r="BQ13" s="109">
        <f t="shared" ca="1" si="8"/>
        <v>0</v>
      </c>
      <c r="BR13" s="109">
        <f t="shared" ca="1" si="8"/>
        <v>0</v>
      </c>
      <c r="BS13" s="109">
        <f t="shared" ca="1" si="8"/>
        <v>0</v>
      </c>
      <c r="BT13" s="109">
        <f t="shared" ca="1" si="8"/>
        <v>0</v>
      </c>
      <c r="BU13" s="109">
        <f t="shared" ca="1" si="8"/>
        <v>0</v>
      </c>
      <c r="BV13" s="109">
        <f t="shared" ca="1" si="8"/>
        <v>0</v>
      </c>
      <c r="BW13" s="109">
        <f t="shared" ca="1" si="8"/>
        <v>0</v>
      </c>
      <c r="BX13" s="109">
        <f t="shared" ca="1" si="8"/>
        <v>0</v>
      </c>
      <c r="BY13" s="109">
        <f t="shared" ca="1" si="8"/>
        <v>0</v>
      </c>
      <c r="BZ13" s="109">
        <f t="shared" ca="1" si="8"/>
        <v>0</v>
      </c>
      <c r="CA13" s="109">
        <f t="shared" ca="1" si="8"/>
        <v>0</v>
      </c>
      <c r="CB13" s="109">
        <f t="shared" ca="1" si="8"/>
        <v>0</v>
      </c>
      <c r="CC13" s="109">
        <f t="shared" ca="1" si="8"/>
        <v>0</v>
      </c>
      <c r="CD13" s="109">
        <f t="shared" ca="1" si="8"/>
        <v>0</v>
      </c>
      <c r="CE13" s="109">
        <f t="shared" ca="1" si="8"/>
        <v>4</v>
      </c>
      <c r="CF13" s="109">
        <f t="shared" ca="1" si="8"/>
        <v>0</v>
      </c>
      <c r="CG13" s="109">
        <f t="shared" ca="1" si="8"/>
        <v>4</v>
      </c>
      <c r="CH13" s="109">
        <f t="shared" ca="1" si="9"/>
        <v>0</v>
      </c>
      <c r="CI13" s="109">
        <f t="shared" ca="1" si="9"/>
        <v>0</v>
      </c>
      <c r="CJ13" s="109">
        <f t="shared" ca="1" si="9"/>
        <v>4</v>
      </c>
      <c r="CK13" s="109">
        <f t="shared" ca="1" si="9"/>
        <v>8</v>
      </c>
      <c r="CL13" s="109">
        <f t="shared" ca="1" si="9"/>
        <v>0</v>
      </c>
      <c r="CM13" s="109">
        <f t="shared" ca="1" si="9"/>
        <v>4</v>
      </c>
      <c r="CN13" s="109">
        <f t="shared" ca="1" si="9"/>
        <v>4</v>
      </c>
      <c r="CO13" s="109">
        <f t="shared" ca="1" si="9"/>
        <v>0</v>
      </c>
      <c r="CP13" s="109">
        <f t="shared" ca="1" si="9"/>
        <v>4</v>
      </c>
      <c r="CQ13" s="109">
        <f t="shared" ca="1" si="9"/>
        <v>2</v>
      </c>
      <c r="CR13" s="109">
        <f t="shared" ca="1" si="9"/>
        <v>2</v>
      </c>
      <c r="CS13" s="109">
        <f t="shared" ca="1" si="9"/>
        <v>2</v>
      </c>
      <c r="CT13" s="109">
        <f t="shared" ca="1" si="9"/>
        <v>5</v>
      </c>
      <c r="CU13" s="109">
        <f t="shared" ca="1" si="9"/>
        <v>5</v>
      </c>
      <c r="CV13" s="109">
        <f t="shared" ca="1" si="9"/>
        <v>2</v>
      </c>
      <c r="CW13" s="109">
        <f t="shared" ca="1" si="9"/>
        <v>2</v>
      </c>
      <c r="CX13" s="109">
        <f t="shared" ca="1" si="9"/>
        <v>5</v>
      </c>
      <c r="CY13" s="109">
        <f t="shared" ca="1" si="9"/>
        <v>9</v>
      </c>
      <c r="CZ13" s="109">
        <f t="shared" ca="1" si="9"/>
        <v>2</v>
      </c>
      <c r="DA13" s="109">
        <f t="shared" ca="1" si="9"/>
        <v>2</v>
      </c>
      <c r="DB13" s="109">
        <f t="shared" ca="1" si="9"/>
        <v>2</v>
      </c>
      <c r="DC13" s="109">
        <f t="shared" ca="1" si="9"/>
        <v>2</v>
      </c>
      <c r="DD13" s="109">
        <f t="shared" ca="1" si="9"/>
        <v>2</v>
      </c>
      <c r="DE13" s="109">
        <f t="shared" ca="1" si="9"/>
        <v>1</v>
      </c>
      <c r="DF13" s="109">
        <f t="shared" ca="1" si="9"/>
        <v>2</v>
      </c>
      <c r="DG13" s="109">
        <f t="shared" ca="1" si="9"/>
        <v>5</v>
      </c>
      <c r="DH13" s="109">
        <f t="shared" ca="1" si="9"/>
        <v>3</v>
      </c>
      <c r="DI13" s="109">
        <f t="shared" ca="1" si="9"/>
        <v>0</v>
      </c>
      <c r="DJ13" s="109">
        <f t="shared" ca="1" si="9"/>
        <v>2</v>
      </c>
      <c r="DK13" s="109">
        <f t="shared" ca="1" si="9"/>
        <v>2</v>
      </c>
      <c r="DL13" s="109">
        <f t="shared" ca="1" si="9"/>
        <v>0</v>
      </c>
      <c r="DM13" s="109">
        <f t="shared" ca="1" si="9"/>
        <v>0</v>
      </c>
      <c r="DN13" s="109">
        <f t="shared" ca="1" si="9"/>
        <v>0</v>
      </c>
      <c r="DO13" s="109">
        <f t="shared" ca="1" si="9"/>
        <v>0</v>
      </c>
      <c r="DP13" s="109">
        <f t="shared" ca="1" si="9"/>
        <v>0</v>
      </c>
      <c r="DQ13" s="109">
        <f t="shared" ca="1" si="9"/>
        <v>0</v>
      </c>
      <c r="DR13" s="109">
        <f t="shared" ca="1" si="9"/>
        <v>5</v>
      </c>
      <c r="DS13" s="109">
        <f t="shared" ca="1" si="9"/>
        <v>10.199999999999999</v>
      </c>
      <c r="DT13" s="109">
        <f t="shared" ca="1" si="9"/>
        <v>2.5</v>
      </c>
      <c r="DU13" s="109">
        <f t="shared" ca="1" si="9"/>
        <v>2</v>
      </c>
      <c r="DV13" s="109">
        <f t="shared" ca="1" si="9"/>
        <v>2</v>
      </c>
      <c r="DW13" s="109">
        <f t="shared" ca="1" si="9"/>
        <v>2</v>
      </c>
      <c r="DX13" s="109">
        <f t="shared" ca="1" si="9"/>
        <v>0</v>
      </c>
      <c r="DY13" s="109">
        <f t="shared" ca="1" si="9"/>
        <v>0</v>
      </c>
      <c r="DZ13" s="109">
        <f t="shared" ca="1" si="9"/>
        <v>0</v>
      </c>
      <c r="EA13" s="109">
        <f t="shared" ca="1" si="9"/>
        <v>0</v>
      </c>
      <c r="EB13" s="109">
        <f t="shared" ca="1" si="9"/>
        <v>4</v>
      </c>
      <c r="EC13" s="109">
        <f t="shared" ca="1" si="9"/>
        <v>0</v>
      </c>
      <c r="ED13" s="109">
        <f t="shared" ca="1" si="9"/>
        <v>4</v>
      </c>
      <c r="EE13" s="109">
        <f t="shared" ca="1" si="9"/>
        <v>0</v>
      </c>
      <c r="EF13" s="109">
        <f t="shared" ca="1" si="9"/>
        <v>3</v>
      </c>
      <c r="EG13" s="109">
        <f t="shared" ca="1" si="9"/>
        <v>0</v>
      </c>
      <c r="EH13" s="109">
        <f t="shared" ca="1" si="9"/>
        <v>0</v>
      </c>
      <c r="EI13" s="109">
        <f t="shared" ca="1" si="9"/>
        <v>2</v>
      </c>
      <c r="EJ13" s="110">
        <f t="shared" ca="1" si="9"/>
        <v>1</v>
      </c>
      <c r="EK13" s="109">
        <f t="shared" ca="1" si="9"/>
        <v>0.75</v>
      </c>
      <c r="EL13" s="109">
        <f t="shared" ca="1" si="9"/>
        <v>9.6</v>
      </c>
      <c r="EM13" s="109">
        <f t="shared" ca="1" si="9"/>
        <v>2.375</v>
      </c>
      <c r="EN13" s="109">
        <f t="shared" ca="1" si="9"/>
        <v>0.05</v>
      </c>
      <c r="EO13" s="109">
        <f t="shared" ca="1" si="9"/>
        <v>2.5000000000000001E-2</v>
      </c>
      <c r="EP13" s="109">
        <f t="shared" ca="1" si="9"/>
        <v>0</v>
      </c>
      <c r="EQ13" s="109">
        <f t="shared" ca="1" si="9"/>
        <v>0</v>
      </c>
      <c r="ER13" s="109">
        <f t="shared" ca="1" si="9"/>
        <v>0</v>
      </c>
      <c r="ES13" s="109">
        <f t="shared" ca="1" si="9"/>
        <v>0</v>
      </c>
      <c r="ET13" s="109">
        <f t="shared" ca="1" si="10"/>
        <v>2</v>
      </c>
      <c r="EU13" s="109">
        <f t="shared" ca="1" si="10"/>
        <v>5</v>
      </c>
      <c r="EV13" s="109">
        <f t="shared" ca="1" si="10"/>
        <v>2.4750000000000001</v>
      </c>
      <c r="EW13" s="109">
        <f t="shared" ca="1" si="10"/>
        <v>6.0250000000000004</v>
      </c>
      <c r="EX13" s="109">
        <f t="shared" ca="1" si="10"/>
        <v>5</v>
      </c>
      <c r="EY13" s="109">
        <f t="shared" ca="1" si="10"/>
        <v>2</v>
      </c>
      <c r="EZ13" s="109">
        <f t="shared" ca="1" si="10"/>
        <v>1</v>
      </c>
      <c r="FA13" s="109">
        <f t="shared" ca="1" si="11"/>
        <v>0.5</v>
      </c>
      <c r="FB13" s="109">
        <f t="shared" ca="1" si="11"/>
        <v>0</v>
      </c>
      <c r="FC13" s="109">
        <f t="shared" ca="1" si="11"/>
        <v>0</v>
      </c>
      <c r="FD13" s="109">
        <f t="shared" ca="1" si="11"/>
        <v>0</v>
      </c>
      <c r="FE13" s="109">
        <f t="shared" ca="1" si="11"/>
        <v>0</v>
      </c>
      <c r="FF13" s="109">
        <f t="shared" ca="1" si="11"/>
        <v>0</v>
      </c>
      <c r="FG13" s="109">
        <f t="shared" ca="1" si="11"/>
        <v>4</v>
      </c>
      <c r="FH13" s="109">
        <f t="shared" ca="1" si="11"/>
        <v>0</v>
      </c>
      <c r="FI13" s="109">
        <f t="shared" ca="1" si="11"/>
        <v>2</v>
      </c>
      <c r="FJ13" s="109">
        <f t="shared" ca="1" si="11"/>
        <v>0</v>
      </c>
      <c r="FK13" s="109">
        <f t="shared" ca="1" si="11"/>
        <v>2</v>
      </c>
      <c r="FL13" s="109">
        <f t="shared" ca="1" si="11"/>
        <v>0</v>
      </c>
      <c r="FM13" s="109">
        <f t="shared" ca="1" si="11"/>
        <v>0</v>
      </c>
      <c r="FN13" s="109">
        <f t="shared" ca="1" si="11"/>
        <v>0</v>
      </c>
      <c r="FO13" s="109">
        <f t="shared" ca="1" si="11"/>
        <v>1</v>
      </c>
      <c r="FP13" s="109">
        <f t="shared" ca="1" si="11"/>
        <v>1</v>
      </c>
      <c r="FQ13" s="109">
        <f t="shared" ca="1" si="11"/>
        <v>2</v>
      </c>
      <c r="FR13" s="109">
        <f t="shared" ca="1" si="11"/>
        <v>2</v>
      </c>
      <c r="FS13" s="109">
        <f t="shared" ca="1" si="11"/>
        <v>2</v>
      </c>
      <c r="FT13" s="109">
        <f t="shared" ca="1" si="11"/>
        <v>2</v>
      </c>
      <c r="FU13" s="109">
        <f t="shared" ca="1" si="11"/>
        <v>0</v>
      </c>
      <c r="FV13" s="109">
        <f t="shared" ca="1" si="11"/>
        <v>0</v>
      </c>
      <c r="FW13" s="109">
        <f t="shared" ca="1" si="11"/>
        <v>0</v>
      </c>
      <c r="FX13" s="109">
        <f t="shared" ca="1" si="11"/>
        <v>0</v>
      </c>
      <c r="FY13" s="109">
        <f t="shared" ca="1" si="11"/>
        <v>0</v>
      </c>
      <c r="FZ13" s="109">
        <f t="shared" ca="1" si="11"/>
        <v>1</v>
      </c>
      <c r="GA13" s="109">
        <f t="shared" ca="1" si="11"/>
        <v>0</v>
      </c>
      <c r="GB13" s="109">
        <f t="shared" ca="1" si="11"/>
        <v>1</v>
      </c>
      <c r="GC13" s="109">
        <f t="shared" ca="1" si="11"/>
        <v>4</v>
      </c>
      <c r="GD13" s="109">
        <f t="shared" ca="1" si="11"/>
        <v>0</v>
      </c>
      <c r="GE13" s="109">
        <f t="shared" ca="1" si="11"/>
        <v>0</v>
      </c>
      <c r="GF13" s="109">
        <f t="shared" ca="1" si="11"/>
        <v>0</v>
      </c>
      <c r="GG13" s="109">
        <f t="shared" ca="1" si="11"/>
        <v>0</v>
      </c>
      <c r="GH13" s="109">
        <f t="shared" ca="1" si="11"/>
        <v>0</v>
      </c>
      <c r="GI13" s="109">
        <f t="shared" ca="1" si="11"/>
        <v>0</v>
      </c>
      <c r="GJ13" s="109">
        <f t="shared" ca="1" si="11"/>
        <v>0</v>
      </c>
      <c r="GK13" s="109">
        <f t="shared" ca="1" si="11"/>
        <v>4</v>
      </c>
      <c r="GL13" s="109">
        <f t="shared" ca="1" si="11"/>
        <v>3</v>
      </c>
      <c r="GM13" s="109">
        <f t="shared" ca="1" si="11"/>
        <v>0</v>
      </c>
      <c r="GN13" s="109">
        <f t="shared" ca="1" si="11"/>
        <v>0</v>
      </c>
      <c r="GO13" s="109">
        <f t="shared" ca="1" si="11"/>
        <v>0</v>
      </c>
      <c r="GP13" s="109">
        <f t="shared" ca="1" si="11"/>
        <v>0</v>
      </c>
      <c r="GQ13" s="109">
        <f t="shared" ca="1" si="11"/>
        <v>1</v>
      </c>
      <c r="GR13" s="109">
        <f t="shared" ca="1" si="11"/>
        <v>0</v>
      </c>
      <c r="GS13" s="109">
        <f t="shared" ca="1" si="11"/>
        <v>0</v>
      </c>
      <c r="GT13" s="109">
        <f t="shared" ca="1" si="11"/>
        <v>0</v>
      </c>
      <c r="GU13" s="109">
        <f t="shared" ca="1" si="11"/>
        <v>4</v>
      </c>
      <c r="GV13" s="109">
        <f t="shared" ca="1" si="11"/>
        <v>3</v>
      </c>
      <c r="GW13" s="109">
        <f t="shared" ca="1" si="11"/>
        <v>0</v>
      </c>
      <c r="GX13" s="109">
        <f t="shared" ca="1" si="11"/>
        <v>0</v>
      </c>
      <c r="GY13" s="109">
        <f t="shared" ca="1" si="11"/>
        <v>0</v>
      </c>
      <c r="GZ13" s="109">
        <f t="shared" ca="1" si="11"/>
        <v>0</v>
      </c>
      <c r="HA13" s="109">
        <f t="shared" ca="1" si="11"/>
        <v>0</v>
      </c>
      <c r="HB13" s="109">
        <f t="shared" ca="1" si="11"/>
        <v>0</v>
      </c>
      <c r="HC13" s="109">
        <f t="shared" ca="1" si="11"/>
        <v>3</v>
      </c>
      <c r="HD13" s="109">
        <f t="shared" ca="1" si="7"/>
        <v>0</v>
      </c>
      <c r="HE13" s="109">
        <f t="shared" ca="1" si="5"/>
        <v>0</v>
      </c>
      <c r="HF13" s="109">
        <f t="shared" ca="1" si="5"/>
        <v>0</v>
      </c>
      <c r="HG13" s="109">
        <f t="shared" ca="1" si="5"/>
        <v>5</v>
      </c>
      <c r="HH13" s="109">
        <f t="shared" ca="1" si="5"/>
        <v>4</v>
      </c>
      <c r="HI13" s="109">
        <f t="shared" ca="1" si="5"/>
        <v>0</v>
      </c>
      <c r="HJ13" s="109">
        <f t="shared" ca="1" si="5"/>
        <v>0</v>
      </c>
      <c r="HK13" s="109">
        <f t="shared" ca="1" si="5"/>
        <v>0</v>
      </c>
      <c r="HL13" s="109">
        <f t="shared" ca="1" si="5"/>
        <v>0</v>
      </c>
      <c r="HM13" s="109">
        <f t="shared" ca="1" si="5"/>
        <v>0</v>
      </c>
      <c r="HN13" s="109">
        <f t="shared" ca="1" si="5"/>
        <v>0</v>
      </c>
      <c r="HO13" s="109">
        <f t="shared" ca="1" si="5"/>
        <v>3</v>
      </c>
      <c r="HP13" s="109">
        <f t="shared" ca="1" si="5"/>
        <v>0</v>
      </c>
      <c r="HQ13" s="109">
        <f t="shared" ca="1" si="5"/>
        <v>0</v>
      </c>
      <c r="HR13" s="109">
        <f t="shared" ca="1" si="5"/>
        <v>0</v>
      </c>
    </row>
    <row r="14" spans="1:226" s="113" customFormat="1" ht="13" x14ac:dyDescent="0.3">
      <c r="A14" s="111" t="s">
        <v>58</v>
      </c>
      <c r="B14" s="121"/>
      <c r="C14" s="137">
        <f t="shared" ca="1" si="6"/>
        <v>0</v>
      </c>
      <c r="D14" s="138">
        <f t="shared" ca="1" si="6"/>
        <v>15</v>
      </c>
      <c r="E14" s="138">
        <f t="shared" ca="1" si="6"/>
        <v>12</v>
      </c>
      <c r="F14" s="138">
        <f t="shared" ca="1" si="6"/>
        <v>0</v>
      </c>
      <c r="G14" s="138">
        <f t="shared" ca="1" si="6"/>
        <v>0</v>
      </c>
      <c r="H14" s="161">
        <f t="shared" ca="1" si="6"/>
        <v>20</v>
      </c>
      <c r="I14" s="161">
        <f t="shared" ca="1" si="6"/>
        <v>32</v>
      </c>
      <c r="J14" s="138">
        <f t="shared" ca="1" si="6"/>
        <v>19</v>
      </c>
      <c r="K14" s="138">
        <f t="shared" ca="1" si="6"/>
        <v>23.7</v>
      </c>
      <c r="L14" s="138">
        <f t="shared" ca="1" si="6"/>
        <v>13.35</v>
      </c>
      <c r="M14" s="138">
        <f t="shared" ca="1" si="6"/>
        <v>21.95</v>
      </c>
      <c r="N14" s="138">
        <f t="shared" ca="1" si="6"/>
        <v>9.5</v>
      </c>
      <c r="O14" s="138">
        <f t="shared" ca="1" si="6"/>
        <v>12</v>
      </c>
      <c r="P14" s="161">
        <f t="shared" ca="1" si="6"/>
        <v>6</v>
      </c>
      <c r="Q14" s="138">
        <f t="shared" ca="1" si="6"/>
        <v>8</v>
      </c>
      <c r="R14" s="138">
        <f t="shared" ca="1" si="6"/>
        <v>10</v>
      </c>
      <c r="S14" s="139">
        <f t="shared" ca="1" si="6"/>
        <v>12</v>
      </c>
      <c r="T14" s="112">
        <f t="shared" ca="1" si="1"/>
        <v>0</v>
      </c>
      <c r="U14" s="112">
        <f t="shared" ca="1" si="1"/>
        <v>0</v>
      </c>
      <c r="V14" s="112">
        <f t="shared" ca="1" si="8"/>
        <v>0</v>
      </c>
      <c r="W14" s="112">
        <f t="shared" ca="1" si="8"/>
        <v>0</v>
      </c>
      <c r="X14" s="112">
        <f t="shared" ca="1" si="8"/>
        <v>0</v>
      </c>
      <c r="Y14" s="112">
        <f t="shared" ca="1" si="8"/>
        <v>0</v>
      </c>
      <c r="Z14" s="112">
        <f t="shared" ca="1" si="8"/>
        <v>0</v>
      </c>
      <c r="AA14" s="112">
        <f t="shared" ca="1" si="8"/>
        <v>0</v>
      </c>
      <c r="AB14" s="112">
        <f t="shared" ca="1" si="8"/>
        <v>0</v>
      </c>
      <c r="AC14" s="112">
        <f t="shared" ca="1" si="8"/>
        <v>0</v>
      </c>
      <c r="AD14" s="112">
        <f t="shared" ca="1" si="8"/>
        <v>0</v>
      </c>
      <c r="AE14" s="112">
        <f t="shared" ca="1" si="8"/>
        <v>0</v>
      </c>
      <c r="AF14" s="112">
        <f t="shared" ca="1" si="8"/>
        <v>0</v>
      </c>
      <c r="AG14" s="112">
        <f t="shared" ca="1" si="8"/>
        <v>0</v>
      </c>
      <c r="AH14" s="112">
        <f t="shared" ca="1" si="8"/>
        <v>0</v>
      </c>
      <c r="AI14" s="112">
        <f t="shared" ca="1" si="8"/>
        <v>1</v>
      </c>
      <c r="AJ14" s="112">
        <f t="shared" ca="1" si="8"/>
        <v>2</v>
      </c>
      <c r="AK14" s="112">
        <f t="shared" ca="1" si="8"/>
        <v>0</v>
      </c>
      <c r="AL14" s="112">
        <f t="shared" ca="1" si="8"/>
        <v>2</v>
      </c>
      <c r="AM14" s="112">
        <f t="shared" ca="1" si="8"/>
        <v>0</v>
      </c>
      <c r="AN14" s="112">
        <f t="shared" ca="1" si="8"/>
        <v>2</v>
      </c>
      <c r="AO14" s="112">
        <f t="shared" ca="1" si="8"/>
        <v>0</v>
      </c>
      <c r="AP14" s="112">
        <f t="shared" ca="1" si="8"/>
        <v>2</v>
      </c>
      <c r="AQ14" s="112">
        <f t="shared" ca="1" si="8"/>
        <v>2</v>
      </c>
      <c r="AR14" s="112">
        <f t="shared" ca="1" si="8"/>
        <v>0</v>
      </c>
      <c r="AS14" s="112">
        <f t="shared" ca="1" si="8"/>
        <v>2</v>
      </c>
      <c r="AT14" s="112">
        <f t="shared" ca="1" si="8"/>
        <v>2</v>
      </c>
      <c r="AU14" s="112">
        <f t="shared" ca="1" si="8"/>
        <v>1</v>
      </c>
      <c r="AV14" s="112">
        <f t="shared" ca="1" si="8"/>
        <v>1</v>
      </c>
      <c r="AW14" s="112">
        <f t="shared" ca="1" si="8"/>
        <v>1</v>
      </c>
      <c r="AX14" s="112">
        <f t="shared" ca="1" si="8"/>
        <v>1</v>
      </c>
      <c r="AY14" s="112">
        <f t="shared" ca="1" si="8"/>
        <v>1</v>
      </c>
      <c r="AZ14" s="112">
        <f t="shared" ca="1" si="8"/>
        <v>1</v>
      </c>
      <c r="BA14" s="112">
        <f t="shared" ca="1" si="8"/>
        <v>1</v>
      </c>
      <c r="BB14" s="112">
        <f t="shared" ca="1" si="8"/>
        <v>1</v>
      </c>
      <c r="BC14" s="112">
        <f t="shared" ca="1" si="8"/>
        <v>1</v>
      </c>
      <c r="BD14" s="112">
        <f t="shared" ca="1" si="8"/>
        <v>1</v>
      </c>
      <c r="BE14" s="112">
        <f t="shared" ca="1" si="8"/>
        <v>1</v>
      </c>
      <c r="BF14" s="112">
        <f t="shared" ca="1" si="8"/>
        <v>1</v>
      </c>
      <c r="BG14" s="112">
        <f t="shared" ca="1" si="8"/>
        <v>0</v>
      </c>
      <c r="BH14" s="112">
        <f t="shared" ca="1" si="8"/>
        <v>0</v>
      </c>
      <c r="BI14" s="112">
        <f t="shared" ca="1" si="8"/>
        <v>0</v>
      </c>
      <c r="BJ14" s="112">
        <f t="shared" ca="1" si="8"/>
        <v>0</v>
      </c>
      <c r="BK14" s="112">
        <f t="shared" ca="1" si="8"/>
        <v>0</v>
      </c>
      <c r="BL14" s="112">
        <f t="shared" ca="1" si="8"/>
        <v>0</v>
      </c>
      <c r="BM14" s="112">
        <f t="shared" ca="1" si="8"/>
        <v>0</v>
      </c>
      <c r="BN14" s="112">
        <f t="shared" ca="1" si="8"/>
        <v>0</v>
      </c>
      <c r="BO14" s="112">
        <f t="shared" ca="1" si="8"/>
        <v>0</v>
      </c>
      <c r="BP14" s="112">
        <f t="shared" ca="1" si="8"/>
        <v>0</v>
      </c>
      <c r="BQ14" s="112">
        <f t="shared" ca="1" si="8"/>
        <v>0</v>
      </c>
      <c r="BR14" s="112">
        <f t="shared" ca="1" si="8"/>
        <v>0</v>
      </c>
      <c r="BS14" s="112">
        <f t="shared" ca="1" si="8"/>
        <v>0</v>
      </c>
      <c r="BT14" s="112">
        <f t="shared" ca="1" si="8"/>
        <v>0</v>
      </c>
      <c r="BU14" s="112">
        <f t="shared" ca="1" si="8"/>
        <v>0</v>
      </c>
      <c r="BV14" s="112">
        <f t="shared" ca="1" si="8"/>
        <v>0</v>
      </c>
      <c r="BW14" s="112">
        <f t="shared" ca="1" si="8"/>
        <v>0</v>
      </c>
      <c r="BX14" s="112">
        <f t="shared" ca="1" si="8"/>
        <v>0</v>
      </c>
      <c r="BY14" s="112">
        <f t="shared" ca="1" si="8"/>
        <v>0</v>
      </c>
      <c r="BZ14" s="112">
        <f t="shared" ca="1" si="8"/>
        <v>0</v>
      </c>
      <c r="CA14" s="112">
        <f t="shared" ca="1" si="8"/>
        <v>0</v>
      </c>
      <c r="CB14" s="112">
        <f t="shared" ca="1" si="8"/>
        <v>0</v>
      </c>
      <c r="CC14" s="112">
        <f t="shared" ca="1" si="8"/>
        <v>0</v>
      </c>
      <c r="CD14" s="112">
        <f t="shared" ca="1" si="8"/>
        <v>0</v>
      </c>
      <c r="CE14" s="112">
        <f t="shared" ca="1" si="8"/>
        <v>4</v>
      </c>
      <c r="CF14" s="112">
        <f t="shared" ref="CF14:CU20" ca="1" si="25">INDIRECT($A$1&amp;ADDRESS(MATCH(CF$1,INDIRECT($A$1&amp;"C:C"),0),MATCH($A14,INDIRECT($A$1&amp;"2:2"),0)))</f>
        <v>0</v>
      </c>
      <c r="CG14" s="112">
        <f t="shared" ca="1" si="25"/>
        <v>4</v>
      </c>
      <c r="CH14" s="112">
        <f t="shared" ca="1" si="9"/>
        <v>0</v>
      </c>
      <c r="CI14" s="112">
        <f t="shared" ca="1" si="9"/>
        <v>0</v>
      </c>
      <c r="CJ14" s="112">
        <f t="shared" ca="1" si="9"/>
        <v>4</v>
      </c>
      <c r="CK14" s="112">
        <f t="shared" ca="1" si="9"/>
        <v>4</v>
      </c>
      <c r="CL14" s="112">
        <f t="shared" ca="1" si="9"/>
        <v>0</v>
      </c>
      <c r="CM14" s="112">
        <f t="shared" ca="1" si="9"/>
        <v>0</v>
      </c>
      <c r="CN14" s="112">
        <f t="shared" ca="1" si="9"/>
        <v>0</v>
      </c>
      <c r="CO14" s="112">
        <f t="shared" ca="1" si="9"/>
        <v>0</v>
      </c>
      <c r="CP14" s="112">
        <f t="shared" ca="1" si="9"/>
        <v>4</v>
      </c>
      <c r="CQ14" s="112">
        <f t="shared" ca="1" si="9"/>
        <v>2</v>
      </c>
      <c r="CR14" s="112">
        <f t="shared" ca="1" si="9"/>
        <v>2</v>
      </c>
      <c r="CS14" s="112">
        <f t="shared" ca="1" si="9"/>
        <v>2</v>
      </c>
      <c r="CT14" s="112">
        <f t="shared" ca="1" si="9"/>
        <v>5</v>
      </c>
      <c r="CU14" s="112">
        <f t="shared" ca="1" si="9"/>
        <v>5</v>
      </c>
      <c r="CV14" s="112">
        <f t="shared" ca="1" si="9"/>
        <v>2</v>
      </c>
      <c r="CW14" s="112">
        <f t="shared" ca="1" si="9"/>
        <v>2</v>
      </c>
      <c r="CX14" s="112">
        <f t="shared" ca="1" si="9"/>
        <v>1</v>
      </c>
      <c r="CY14" s="112">
        <f t="shared" ca="1" si="9"/>
        <v>5</v>
      </c>
      <c r="CZ14" s="112">
        <f t="shared" ca="1" si="9"/>
        <v>2</v>
      </c>
      <c r="DA14" s="112">
        <f t="shared" ca="1" si="9"/>
        <v>2</v>
      </c>
      <c r="DB14" s="112">
        <f t="shared" ca="1" si="9"/>
        <v>2</v>
      </c>
      <c r="DC14" s="112">
        <f t="shared" ca="1" si="9"/>
        <v>2</v>
      </c>
      <c r="DD14" s="112">
        <f t="shared" ca="1" si="9"/>
        <v>2</v>
      </c>
      <c r="DE14" s="112">
        <f t="shared" ca="1" si="9"/>
        <v>1</v>
      </c>
      <c r="DF14" s="112">
        <f t="shared" ca="1" si="9"/>
        <v>2</v>
      </c>
      <c r="DG14" s="112">
        <f t="shared" ca="1" si="9"/>
        <v>5</v>
      </c>
      <c r="DH14" s="112">
        <f t="shared" ca="1" si="9"/>
        <v>3</v>
      </c>
      <c r="DI14" s="112">
        <f t="shared" ca="1" si="9"/>
        <v>0</v>
      </c>
      <c r="DJ14" s="112">
        <f t="shared" ca="1" si="9"/>
        <v>2</v>
      </c>
      <c r="DK14" s="112">
        <f t="shared" ca="1" si="9"/>
        <v>2</v>
      </c>
      <c r="DL14" s="112">
        <f t="shared" ca="1" si="9"/>
        <v>0</v>
      </c>
      <c r="DM14" s="112">
        <f t="shared" ca="1" si="9"/>
        <v>0</v>
      </c>
      <c r="DN14" s="112">
        <f t="shared" ca="1" si="9"/>
        <v>0</v>
      </c>
      <c r="DO14" s="112">
        <f t="shared" ca="1" si="9"/>
        <v>0</v>
      </c>
      <c r="DP14" s="112">
        <f t="shared" ca="1" si="9"/>
        <v>0</v>
      </c>
      <c r="DQ14" s="112">
        <f t="shared" ca="1" si="9"/>
        <v>0</v>
      </c>
      <c r="DR14" s="112">
        <f t="shared" ca="1" si="9"/>
        <v>5</v>
      </c>
      <c r="DS14" s="112">
        <f t="shared" ca="1" si="9"/>
        <v>10.199999999999999</v>
      </c>
      <c r="DT14" s="112">
        <f t="shared" ca="1" si="9"/>
        <v>2.5</v>
      </c>
      <c r="DU14" s="112">
        <f t="shared" ca="1" si="9"/>
        <v>2</v>
      </c>
      <c r="DV14" s="112">
        <f t="shared" ca="1" si="9"/>
        <v>2</v>
      </c>
      <c r="DW14" s="112">
        <f t="shared" ca="1" si="9"/>
        <v>2</v>
      </c>
      <c r="DX14" s="112">
        <f t="shared" ca="1" si="9"/>
        <v>0</v>
      </c>
      <c r="DY14" s="112">
        <f t="shared" ca="1" si="9"/>
        <v>0</v>
      </c>
      <c r="DZ14" s="112">
        <f t="shared" ca="1" si="9"/>
        <v>0</v>
      </c>
      <c r="EA14" s="112">
        <f t="shared" ca="1" si="9"/>
        <v>0</v>
      </c>
      <c r="EB14" s="112">
        <f t="shared" ca="1" si="9"/>
        <v>0</v>
      </c>
      <c r="EC14" s="112">
        <f t="shared" ca="1" si="9"/>
        <v>0</v>
      </c>
      <c r="ED14" s="112">
        <f t="shared" ca="1" si="9"/>
        <v>0</v>
      </c>
      <c r="EE14" s="112">
        <f t="shared" ca="1" si="9"/>
        <v>0</v>
      </c>
      <c r="EF14" s="112">
        <f t="shared" ca="1" si="9"/>
        <v>0</v>
      </c>
      <c r="EG14" s="112">
        <f t="shared" ca="1" si="9"/>
        <v>0</v>
      </c>
      <c r="EH14" s="112">
        <f t="shared" ca="1" si="9"/>
        <v>0</v>
      </c>
      <c r="EI14" s="112">
        <f t="shared" ca="1" si="9"/>
        <v>2</v>
      </c>
      <c r="EJ14" s="112">
        <f t="shared" ca="1" si="9"/>
        <v>1</v>
      </c>
      <c r="EK14" s="112">
        <f t="shared" ca="1" si="9"/>
        <v>0.75</v>
      </c>
      <c r="EL14" s="112">
        <f t="shared" ca="1" si="9"/>
        <v>9.6</v>
      </c>
      <c r="EM14" s="112">
        <f t="shared" ca="1" si="9"/>
        <v>1.375</v>
      </c>
      <c r="EN14" s="112">
        <f t="shared" ca="1" si="9"/>
        <v>0.05</v>
      </c>
      <c r="EO14" s="112">
        <f t="shared" ca="1" si="9"/>
        <v>2.5000000000000001E-2</v>
      </c>
      <c r="EP14" s="112">
        <f t="shared" ca="1" si="9"/>
        <v>0</v>
      </c>
      <c r="EQ14" s="112">
        <f t="shared" ca="1" si="9"/>
        <v>0</v>
      </c>
      <c r="ER14" s="112">
        <f t="shared" ref="ER14:ES20" ca="1" si="26">INDIRECT($A$1&amp;ADDRESS(MATCH(ER$1,INDIRECT($A$1&amp;"C:C"),0),MATCH($A14,INDIRECT($A$1&amp;"2:2"),0)))</f>
        <v>0</v>
      </c>
      <c r="ES14" s="112">
        <f t="shared" ca="1" si="26"/>
        <v>0</v>
      </c>
      <c r="ET14" s="112">
        <f t="shared" ca="1" si="10"/>
        <v>2</v>
      </c>
      <c r="EU14" s="112">
        <f t="shared" ca="1" si="10"/>
        <v>5</v>
      </c>
      <c r="EV14" s="112">
        <f t="shared" ca="1" si="10"/>
        <v>2.4750000000000001</v>
      </c>
      <c r="EW14" s="112">
        <f t="shared" ca="1" si="10"/>
        <v>6.0250000000000004</v>
      </c>
      <c r="EX14" s="112">
        <f t="shared" ca="1" si="10"/>
        <v>5</v>
      </c>
      <c r="EY14" s="112">
        <f t="shared" ca="1" si="10"/>
        <v>2</v>
      </c>
      <c r="EZ14" s="112">
        <f t="shared" ca="1" si="10"/>
        <v>1</v>
      </c>
      <c r="FA14" s="112">
        <f t="shared" ca="1" si="11"/>
        <v>0.5</v>
      </c>
      <c r="FB14" s="112">
        <f t="shared" ca="1" si="11"/>
        <v>0</v>
      </c>
      <c r="FC14" s="112">
        <f t="shared" ca="1" si="11"/>
        <v>0</v>
      </c>
      <c r="FD14" s="112">
        <f t="shared" ca="1" si="11"/>
        <v>0</v>
      </c>
      <c r="FE14" s="112">
        <f t="shared" ca="1" si="11"/>
        <v>0</v>
      </c>
      <c r="FF14" s="112">
        <f t="shared" ca="1" si="11"/>
        <v>0</v>
      </c>
      <c r="FG14" s="112">
        <f t="shared" ca="1" si="11"/>
        <v>4</v>
      </c>
      <c r="FH14" s="112">
        <f t="shared" ca="1" si="11"/>
        <v>0</v>
      </c>
      <c r="FI14" s="112">
        <f t="shared" ca="1" si="11"/>
        <v>2</v>
      </c>
      <c r="FJ14" s="112">
        <f t="shared" ca="1" si="11"/>
        <v>0</v>
      </c>
      <c r="FK14" s="112">
        <f t="shared" ca="1" si="11"/>
        <v>2</v>
      </c>
      <c r="FL14" s="112">
        <f t="shared" ca="1" si="11"/>
        <v>0</v>
      </c>
      <c r="FM14" s="112">
        <f t="shared" ca="1" si="11"/>
        <v>0</v>
      </c>
      <c r="FN14" s="112">
        <f t="shared" ca="1" si="11"/>
        <v>0</v>
      </c>
      <c r="FO14" s="112">
        <f t="shared" ca="1" si="11"/>
        <v>1</v>
      </c>
      <c r="FP14" s="112">
        <f t="shared" ca="1" si="11"/>
        <v>1</v>
      </c>
      <c r="FQ14" s="112">
        <f t="shared" ca="1" si="11"/>
        <v>2</v>
      </c>
      <c r="FR14" s="112">
        <f t="shared" ca="1" si="11"/>
        <v>2</v>
      </c>
      <c r="FS14" s="112">
        <f t="shared" ca="1" si="11"/>
        <v>2</v>
      </c>
      <c r="FT14" s="112">
        <f t="shared" ca="1" si="11"/>
        <v>2</v>
      </c>
      <c r="FU14" s="112">
        <f t="shared" ca="1" si="11"/>
        <v>0</v>
      </c>
      <c r="FV14" s="112">
        <f t="shared" ca="1" si="11"/>
        <v>0</v>
      </c>
      <c r="FW14" s="112">
        <f t="shared" ca="1" si="11"/>
        <v>0</v>
      </c>
      <c r="FX14" s="112">
        <f t="shared" ca="1" si="11"/>
        <v>0</v>
      </c>
      <c r="FY14" s="112">
        <f t="shared" ca="1" si="11"/>
        <v>0</v>
      </c>
      <c r="FZ14" s="112">
        <f t="shared" ca="1" si="11"/>
        <v>1</v>
      </c>
      <c r="GA14" s="112">
        <f t="shared" ca="1" si="11"/>
        <v>0</v>
      </c>
      <c r="GB14" s="112">
        <f t="shared" ca="1" si="11"/>
        <v>1</v>
      </c>
      <c r="GC14" s="112">
        <f t="shared" ca="1" si="11"/>
        <v>4</v>
      </c>
      <c r="GD14" s="112">
        <f t="shared" ca="1" si="11"/>
        <v>0</v>
      </c>
      <c r="GE14" s="112">
        <f t="shared" ca="1" si="11"/>
        <v>0</v>
      </c>
      <c r="GF14" s="112">
        <f t="shared" ca="1" si="11"/>
        <v>0</v>
      </c>
      <c r="GG14" s="112">
        <f t="shared" ca="1" si="11"/>
        <v>0</v>
      </c>
      <c r="GH14" s="112">
        <f t="shared" ca="1" si="11"/>
        <v>0</v>
      </c>
      <c r="GI14" s="112">
        <f t="shared" ca="1" si="11"/>
        <v>0</v>
      </c>
      <c r="GJ14" s="112">
        <f t="shared" ca="1" si="11"/>
        <v>0</v>
      </c>
      <c r="GK14" s="112">
        <f t="shared" ca="1" si="11"/>
        <v>4</v>
      </c>
      <c r="GL14" s="112">
        <f t="shared" ca="1" si="11"/>
        <v>3</v>
      </c>
      <c r="GM14" s="112">
        <f t="shared" ca="1" si="11"/>
        <v>0</v>
      </c>
      <c r="GN14" s="112">
        <f t="shared" ca="1" si="11"/>
        <v>0</v>
      </c>
      <c r="GO14" s="112">
        <f t="shared" ca="1" si="11"/>
        <v>0</v>
      </c>
      <c r="GP14" s="112">
        <f t="shared" ca="1" si="11"/>
        <v>0</v>
      </c>
      <c r="GQ14" s="112">
        <f t="shared" ca="1" si="11"/>
        <v>1</v>
      </c>
      <c r="GR14" s="112">
        <f t="shared" ca="1" si="11"/>
        <v>0</v>
      </c>
      <c r="GS14" s="112">
        <f t="shared" ca="1" si="11"/>
        <v>0</v>
      </c>
      <c r="GT14" s="112">
        <f t="shared" ca="1" si="11"/>
        <v>0</v>
      </c>
      <c r="GU14" s="112">
        <f t="shared" ca="1" si="11"/>
        <v>4</v>
      </c>
      <c r="GV14" s="112">
        <f t="shared" ca="1" si="11"/>
        <v>3</v>
      </c>
      <c r="GW14" s="112">
        <f t="shared" ca="1" si="11"/>
        <v>0</v>
      </c>
      <c r="GX14" s="112">
        <f t="shared" ca="1" si="11"/>
        <v>0</v>
      </c>
      <c r="GY14" s="112">
        <f t="shared" ca="1" si="11"/>
        <v>0</v>
      </c>
      <c r="GZ14" s="112">
        <f t="shared" ca="1" si="11"/>
        <v>0</v>
      </c>
      <c r="HA14" s="112">
        <f t="shared" ca="1" si="11"/>
        <v>0</v>
      </c>
      <c r="HB14" s="112">
        <f t="shared" ca="1" si="11"/>
        <v>0</v>
      </c>
      <c r="HC14" s="112">
        <f t="shared" ca="1" si="11"/>
        <v>3</v>
      </c>
      <c r="HD14" s="112">
        <f t="shared" ca="1" si="7"/>
        <v>0</v>
      </c>
      <c r="HE14" s="112">
        <f t="shared" ca="1" si="5"/>
        <v>0</v>
      </c>
      <c r="HF14" s="112">
        <f t="shared" ca="1" si="5"/>
        <v>0</v>
      </c>
      <c r="HG14" s="112">
        <f t="shared" ca="1" si="5"/>
        <v>5</v>
      </c>
      <c r="HH14" s="112">
        <f t="shared" ca="1" si="5"/>
        <v>4</v>
      </c>
      <c r="HI14" s="112">
        <f t="shared" ca="1" si="5"/>
        <v>0</v>
      </c>
      <c r="HJ14" s="112">
        <f t="shared" ca="1" si="5"/>
        <v>0</v>
      </c>
      <c r="HK14" s="112">
        <f t="shared" ca="1" si="5"/>
        <v>0</v>
      </c>
      <c r="HL14" s="112">
        <f t="shared" ca="1" si="5"/>
        <v>0</v>
      </c>
      <c r="HM14" s="112">
        <f t="shared" ca="1" si="5"/>
        <v>0</v>
      </c>
      <c r="HN14" s="112">
        <f t="shared" ca="1" si="5"/>
        <v>0</v>
      </c>
      <c r="HO14" s="112">
        <f t="shared" ca="1" si="5"/>
        <v>3</v>
      </c>
      <c r="HP14" s="112">
        <f t="shared" ca="1" si="5"/>
        <v>0</v>
      </c>
      <c r="HQ14" s="112">
        <f t="shared" ca="1" si="5"/>
        <v>0</v>
      </c>
      <c r="HR14" s="112">
        <f t="shared" ca="1" si="5"/>
        <v>0</v>
      </c>
    </row>
    <row r="15" spans="1:226" ht="13" x14ac:dyDescent="0.3">
      <c r="A15" s="18" t="s">
        <v>57</v>
      </c>
      <c r="B15" s="122"/>
      <c r="C15" s="134">
        <f t="shared" ca="1" si="6"/>
        <v>0</v>
      </c>
      <c r="D15" s="135">
        <f t="shared" ca="1" si="6"/>
        <v>9</v>
      </c>
      <c r="E15" s="135">
        <f t="shared" ca="1" si="6"/>
        <v>0</v>
      </c>
      <c r="F15" s="135">
        <f t="shared" ca="1" si="6"/>
        <v>0</v>
      </c>
      <c r="G15" s="135">
        <f t="shared" ca="1" si="6"/>
        <v>0</v>
      </c>
      <c r="H15" s="161">
        <f t="shared" ca="1" si="6"/>
        <v>12</v>
      </c>
      <c r="I15" s="161">
        <f t="shared" ca="1" si="6"/>
        <v>8</v>
      </c>
      <c r="J15" s="135">
        <f t="shared" ca="1" si="6"/>
        <v>0</v>
      </c>
      <c r="K15" s="135">
        <f t="shared" ca="1" si="6"/>
        <v>0</v>
      </c>
      <c r="L15" s="135">
        <f t="shared" ca="1" si="6"/>
        <v>11</v>
      </c>
      <c r="M15" s="135">
        <f t="shared" ca="1" si="6"/>
        <v>1</v>
      </c>
      <c r="N15" s="135">
        <f t="shared" ca="1" si="6"/>
        <v>0</v>
      </c>
      <c r="O15" s="135">
        <f t="shared" ca="1" si="6"/>
        <v>0</v>
      </c>
      <c r="P15" s="135">
        <f t="shared" ca="1" si="6"/>
        <v>0</v>
      </c>
      <c r="Q15" s="138">
        <f t="shared" ca="1" si="6"/>
        <v>0</v>
      </c>
      <c r="R15" s="135">
        <f t="shared" ca="1" si="6"/>
        <v>0</v>
      </c>
      <c r="S15" s="136">
        <f t="shared" ca="1" si="6"/>
        <v>0</v>
      </c>
      <c r="T15" s="97">
        <f t="shared" ca="1" si="1"/>
        <v>0</v>
      </c>
      <c r="U15" s="97">
        <f t="shared" ca="1" si="1"/>
        <v>0</v>
      </c>
      <c r="V15" s="97">
        <f t="shared" ca="1" si="8"/>
        <v>0</v>
      </c>
      <c r="W15" s="97">
        <f t="shared" ca="1" si="8"/>
        <v>0</v>
      </c>
      <c r="X15" s="97">
        <f t="shared" ca="1" si="8"/>
        <v>0</v>
      </c>
      <c r="Y15" s="97">
        <f t="shared" ref="Y15:CE15" ca="1" si="27">INDIRECT($A$1&amp;ADDRESS(MATCH(Y$1,INDIRECT($A$1&amp;"C:C"),0),MATCH($A15,INDIRECT($A$1&amp;"2:2"),0)))</f>
        <v>0</v>
      </c>
      <c r="Z15" s="97">
        <f t="shared" ca="1" si="27"/>
        <v>0</v>
      </c>
      <c r="AA15" s="97">
        <f t="shared" ca="1" si="27"/>
        <v>0</v>
      </c>
      <c r="AB15" s="97">
        <f t="shared" ca="1" si="27"/>
        <v>0</v>
      </c>
      <c r="AC15" s="97">
        <f t="shared" ca="1" si="27"/>
        <v>0</v>
      </c>
      <c r="AD15" s="97">
        <f t="shared" ca="1" si="27"/>
        <v>0</v>
      </c>
      <c r="AE15" s="97">
        <f t="shared" ca="1" si="27"/>
        <v>0</v>
      </c>
      <c r="AF15" s="97">
        <f t="shared" ca="1" si="27"/>
        <v>0</v>
      </c>
      <c r="AG15" s="97">
        <f t="shared" ca="1" si="27"/>
        <v>0</v>
      </c>
      <c r="AH15" s="97">
        <f t="shared" ca="1" si="27"/>
        <v>0</v>
      </c>
      <c r="AI15" s="97">
        <f t="shared" ca="1" si="27"/>
        <v>1</v>
      </c>
      <c r="AJ15" s="97">
        <f t="shared" ca="1" si="27"/>
        <v>0</v>
      </c>
      <c r="AK15" s="97">
        <f t="shared" ca="1" si="27"/>
        <v>2</v>
      </c>
      <c r="AL15" s="97">
        <f t="shared" ca="1" si="27"/>
        <v>0</v>
      </c>
      <c r="AM15" s="97">
        <f t="shared" ca="1" si="27"/>
        <v>2</v>
      </c>
      <c r="AN15" s="97">
        <f t="shared" ca="1" si="27"/>
        <v>0</v>
      </c>
      <c r="AO15" s="97">
        <f t="shared" ca="1" si="27"/>
        <v>2</v>
      </c>
      <c r="AP15" s="97">
        <f t="shared" ca="1" si="27"/>
        <v>0</v>
      </c>
      <c r="AQ15" s="97">
        <f t="shared" ca="1" si="27"/>
        <v>0</v>
      </c>
      <c r="AR15" s="97">
        <f t="shared" ca="1" si="27"/>
        <v>2</v>
      </c>
      <c r="AS15" s="97">
        <f t="shared" ca="1" si="27"/>
        <v>0</v>
      </c>
      <c r="AT15" s="97">
        <f t="shared" ca="1" si="27"/>
        <v>0</v>
      </c>
      <c r="AU15" s="97">
        <f t="shared" ca="1" si="27"/>
        <v>0</v>
      </c>
      <c r="AV15" s="97">
        <f t="shared" ca="1" si="27"/>
        <v>0</v>
      </c>
      <c r="AW15" s="97">
        <f t="shared" ca="1" si="27"/>
        <v>0</v>
      </c>
      <c r="AX15" s="97">
        <f t="shared" ca="1" si="27"/>
        <v>0</v>
      </c>
      <c r="AY15" s="97">
        <f t="shared" ca="1" si="27"/>
        <v>0</v>
      </c>
      <c r="AZ15" s="97">
        <f t="shared" ca="1" si="27"/>
        <v>0</v>
      </c>
      <c r="BA15" s="97">
        <f t="shared" ca="1" si="27"/>
        <v>0</v>
      </c>
      <c r="BB15" s="97">
        <f t="shared" ca="1" si="27"/>
        <v>0</v>
      </c>
      <c r="BC15" s="97">
        <f t="shared" ca="1" si="27"/>
        <v>0</v>
      </c>
      <c r="BD15" s="97">
        <f t="shared" ca="1" si="27"/>
        <v>0</v>
      </c>
      <c r="BE15" s="97">
        <f t="shared" ca="1" si="27"/>
        <v>0</v>
      </c>
      <c r="BF15" s="97">
        <f t="shared" ca="1" si="27"/>
        <v>0</v>
      </c>
      <c r="BG15" s="97">
        <f t="shared" ca="1" si="27"/>
        <v>0</v>
      </c>
      <c r="BH15" s="97">
        <f t="shared" ca="1" si="27"/>
        <v>0</v>
      </c>
      <c r="BI15" s="97">
        <f t="shared" ca="1" si="27"/>
        <v>0</v>
      </c>
      <c r="BJ15" s="97">
        <f t="shared" ca="1" si="27"/>
        <v>0</v>
      </c>
      <c r="BK15" s="97">
        <f t="shared" ca="1" si="27"/>
        <v>0</v>
      </c>
      <c r="BL15" s="97">
        <f t="shared" ca="1" si="27"/>
        <v>0</v>
      </c>
      <c r="BM15" s="97">
        <f t="shared" ca="1" si="27"/>
        <v>0</v>
      </c>
      <c r="BN15" s="97">
        <f t="shared" ca="1" si="27"/>
        <v>0</v>
      </c>
      <c r="BO15" s="97">
        <f t="shared" ca="1" si="27"/>
        <v>0</v>
      </c>
      <c r="BP15" s="97">
        <f t="shared" ca="1" si="27"/>
        <v>0</v>
      </c>
      <c r="BQ15" s="97">
        <f t="shared" ca="1" si="27"/>
        <v>0</v>
      </c>
      <c r="BR15" s="97">
        <f t="shared" ca="1" si="27"/>
        <v>0</v>
      </c>
      <c r="BS15" s="97">
        <f t="shared" ca="1" si="27"/>
        <v>0</v>
      </c>
      <c r="BT15" s="97">
        <f t="shared" ca="1" si="27"/>
        <v>0</v>
      </c>
      <c r="BU15" s="97">
        <f t="shared" ca="1" si="27"/>
        <v>0</v>
      </c>
      <c r="BV15" s="97">
        <f t="shared" ca="1" si="27"/>
        <v>0</v>
      </c>
      <c r="BW15" s="97">
        <f t="shared" ca="1" si="27"/>
        <v>0</v>
      </c>
      <c r="BX15" s="97">
        <f t="shared" ca="1" si="27"/>
        <v>0</v>
      </c>
      <c r="BY15" s="97">
        <f t="shared" ca="1" si="27"/>
        <v>0</v>
      </c>
      <c r="BZ15" s="97">
        <f t="shared" ca="1" si="27"/>
        <v>0</v>
      </c>
      <c r="CA15" s="97">
        <f t="shared" ca="1" si="27"/>
        <v>0</v>
      </c>
      <c r="CB15" s="97">
        <f t="shared" ca="1" si="27"/>
        <v>0</v>
      </c>
      <c r="CC15" s="97">
        <f t="shared" ca="1" si="27"/>
        <v>0</v>
      </c>
      <c r="CD15" s="97">
        <f t="shared" ca="1" si="27"/>
        <v>0</v>
      </c>
      <c r="CE15" s="97">
        <f t="shared" ca="1" si="27"/>
        <v>0</v>
      </c>
      <c r="CF15" s="97">
        <f t="shared" ca="1" si="25"/>
        <v>0</v>
      </c>
      <c r="CG15" s="97">
        <f t="shared" ca="1" si="25"/>
        <v>0</v>
      </c>
      <c r="CH15" s="97">
        <f t="shared" ca="1" si="9"/>
        <v>0</v>
      </c>
      <c r="CI15" s="97">
        <f t="shared" ca="1" si="9"/>
        <v>0</v>
      </c>
      <c r="CJ15" s="97">
        <f t="shared" ca="1" si="9"/>
        <v>0</v>
      </c>
      <c r="CK15" s="97">
        <f t="shared" ref="CK15:EQ15" ca="1" si="28">INDIRECT($A$1&amp;ADDRESS(MATCH(CK$1,INDIRECT($A$1&amp;"C:C"),0),MATCH($A15,INDIRECT($A$1&amp;"2:2"),0)))</f>
        <v>4</v>
      </c>
      <c r="CL15" s="97">
        <f t="shared" ca="1" si="28"/>
        <v>0</v>
      </c>
      <c r="CM15" s="97">
        <f t="shared" ca="1" si="28"/>
        <v>4</v>
      </c>
      <c r="CN15" s="97">
        <f t="shared" ca="1" si="28"/>
        <v>4</v>
      </c>
      <c r="CO15" s="97">
        <f t="shared" ca="1" si="28"/>
        <v>0</v>
      </c>
      <c r="CP15" s="97">
        <f t="shared" ca="1" si="28"/>
        <v>0</v>
      </c>
      <c r="CQ15" s="97">
        <f t="shared" ca="1" si="28"/>
        <v>0</v>
      </c>
      <c r="CR15" s="97">
        <f t="shared" ca="1" si="28"/>
        <v>0</v>
      </c>
      <c r="CS15" s="97">
        <f t="shared" ca="1" si="28"/>
        <v>0</v>
      </c>
      <c r="CT15" s="97">
        <f t="shared" ca="1" si="28"/>
        <v>0</v>
      </c>
      <c r="CU15" s="97">
        <f t="shared" ca="1" si="28"/>
        <v>0</v>
      </c>
      <c r="CV15" s="97">
        <f t="shared" ca="1" si="28"/>
        <v>0</v>
      </c>
      <c r="CW15" s="97">
        <f t="shared" ca="1" si="28"/>
        <v>0</v>
      </c>
      <c r="CX15" s="97">
        <f t="shared" ca="1" si="28"/>
        <v>4</v>
      </c>
      <c r="CY15" s="97">
        <f t="shared" ca="1" si="28"/>
        <v>4</v>
      </c>
      <c r="CZ15" s="97">
        <f t="shared" ca="1" si="28"/>
        <v>0</v>
      </c>
      <c r="DA15" s="97">
        <f t="shared" ca="1" si="28"/>
        <v>0</v>
      </c>
      <c r="DB15" s="97">
        <f t="shared" ca="1" si="28"/>
        <v>0</v>
      </c>
      <c r="DC15" s="97">
        <f t="shared" ca="1" si="28"/>
        <v>0</v>
      </c>
      <c r="DD15" s="97">
        <f t="shared" ca="1" si="28"/>
        <v>0</v>
      </c>
      <c r="DE15" s="97">
        <f t="shared" ca="1" si="28"/>
        <v>0</v>
      </c>
      <c r="DF15" s="97">
        <f t="shared" ca="1" si="28"/>
        <v>0</v>
      </c>
      <c r="DG15" s="97">
        <f t="shared" ca="1" si="28"/>
        <v>0</v>
      </c>
      <c r="DH15" s="97">
        <f t="shared" ca="1" si="28"/>
        <v>0</v>
      </c>
      <c r="DI15" s="97">
        <f t="shared" ca="1" si="28"/>
        <v>0</v>
      </c>
      <c r="DJ15" s="97">
        <f t="shared" ca="1" si="28"/>
        <v>0</v>
      </c>
      <c r="DK15" s="97">
        <f t="shared" ca="1" si="28"/>
        <v>0</v>
      </c>
      <c r="DL15" s="97">
        <f t="shared" ca="1" si="28"/>
        <v>0</v>
      </c>
      <c r="DM15" s="97">
        <f t="shared" ca="1" si="28"/>
        <v>0</v>
      </c>
      <c r="DN15" s="97">
        <f t="shared" ca="1" si="28"/>
        <v>0</v>
      </c>
      <c r="DO15" s="97">
        <f t="shared" ca="1" si="28"/>
        <v>0</v>
      </c>
      <c r="DP15" s="97">
        <f t="shared" ca="1" si="28"/>
        <v>0</v>
      </c>
      <c r="DQ15" s="97">
        <f t="shared" ca="1" si="28"/>
        <v>0</v>
      </c>
      <c r="DR15" s="97">
        <f t="shared" ca="1" si="28"/>
        <v>0</v>
      </c>
      <c r="DS15" s="97">
        <f t="shared" ca="1" si="28"/>
        <v>0</v>
      </c>
      <c r="DT15" s="97">
        <f t="shared" ca="1" si="28"/>
        <v>0</v>
      </c>
      <c r="DU15" s="97">
        <f t="shared" ca="1" si="28"/>
        <v>0</v>
      </c>
      <c r="DV15" s="97">
        <f t="shared" ca="1" si="28"/>
        <v>0</v>
      </c>
      <c r="DW15" s="97">
        <f t="shared" ca="1" si="28"/>
        <v>0</v>
      </c>
      <c r="DX15" s="97">
        <f t="shared" ca="1" si="28"/>
        <v>0</v>
      </c>
      <c r="DY15" s="97">
        <f t="shared" ca="1" si="28"/>
        <v>0</v>
      </c>
      <c r="DZ15" s="97">
        <f t="shared" ca="1" si="28"/>
        <v>0</v>
      </c>
      <c r="EA15" s="97">
        <f t="shared" ca="1" si="28"/>
        <v>0</v>
      </c>
      <c r="EB15" s="97">
        <f t="shared" ca="1" si="28"/>
        <v>4</v>
      </c>
      <c r="EC15" s="97">
        <f t="shared" ca="1" si="28"/>
        <v>0</v>
      </c>
      <c r="ED15" s="97">
        <f t="shared" ca="1" si="28"/>
        <v>4</v>
      </c>
      <c r="EE15" s="97">
        <f t="shared" ca="1" si="28"/>
        <v>0</v>
      </c>
      <c r="EF15" s="97">
        <f t="shared" ca="1" si="28"/>
        <v>3</v>
      </c>
      <c r="EG15" s="97">
        <f t="shared" ca="1" si="28"/>
        <v>0</v>
      </c>
      <c r="EH15" s="97">
        <f t="shared" ca="1" si="28"/>
        <v>0</v>
      </c>
      <c r="EI15" s="97">
        <f t="shared" ca="1" si="28"/>
        <v>0</v>
      </c>
      <c r="EJ15" s="97">
        <f t="shared" ca="1" si="28"/>
        <v>0</v>
      </c>
      <c r="EK15" s="97">
        <f t="shared" ca="1" si="28"/>
        <v>0</v>
      </c>
      <c r="EL15" s="97">
        <f t="shared" ca="1" si="28"/>
        <v>0</v>
      </c>
      <c r="EM15" s="97">
        <f t="shared" ca="1" si="28"/>
        <v>1</v>
      </c>
      <c r="EN15" s="97">
        <f t="shared" ca="1" si="28"/>
        <v>0</v>
      </c>
      <c r="EO15" s="97">
        <f t="shared" ca="1" si="28"/>
        <v>0</v>
      </c>
      <c r="EP15" s="97">
        <f t="shared" ca="1" si="28"/>
        <v>0</v>
      </c>
      <c r="EQ15" s="97">
        <f t="shared" ca="1" si="28"/>
        <v>0</v>
      </c>
      <c r="ER15" s="97">
        <f t="shared" ca="1" si="26"/>
        <v>0</v>
      </c>
      <c r="ES15" s="97">
        <f t="shared" ca="1" si="26"/>
        <v>0</v>
      </c>
      <c r="ET15" s="97">
        <f t="shared" ca="1" si="10"/>
        <v>0</v>
      </c>
      <c r="EU15" s="97">
        <f t="shared" ca="1" si="10"/>
        <v>0</v>
      </c>
      <c r="EV15" s="97">
        <f t="shared" ca="1" si="10"/>
        <v>0</v>
      </c>
      <c r="EW15" s="97">
        <f t="shared" ca="1" si="10"/>
        <v>0</v>
      </c>
      <c r="EX15" s="97">
        <f t="shared" ca="1" si="10"/>
        <v>0</v>
      </c>
      <c r="EY15" s="97">
        <f t="shared" ca="1" si="10"/>
        <v>0</v>
      </c>
      <c r="EZ15" s="97">
        <f t="shared" ca="1" si="10"/>
        <v>0</v>
      </c>
      <c r="FA15" s="97">
        <f t="shared" ca="1" si="10"/>
        <v>0</v>
      </c>
      <c r="FB15" s="97">
        <f t="shared" ca="1" si="10"/>
        <v>0</v>
      </c>
      <c r="FC15" s="97">
        <f t="shared" ca="1" si="10"/>
        <v>0</v>
      </c>
      <c r="FD15" s="97">
        <f t="shared" ca="1" si="10"/>
        <v>0</v>
      </c>
      <c r="FE15" s="97">
        <f t="shared" ca="1" si="10"/>
        <v>0</v>
      </c>
      <c r="FF15" s="97">
        <f t="shared" ca="1" si="10"/>
        <v>0</v>
      </c>
      <c r="FG15" s="97">
        <f t="shared" ca="1" si="10"/>
        <v>0</v>
      </c>
      <c r="FH15" s="97">
        <f t="shared" ca="1" si="10"/>
        <v>0</v>
      </c>
      <c r="FI15" s="97">
        <f t="shared" ca="1" si="10"/>
        <v>0</v>
      </c>
      <c r="FJ15" s="97">
        <f t="shared" ref="FJ15:HC15" ca="1" si="29">INDIRECT($A$1&amp;ADDRESS(MATCH(FJ$1,INDIRECT($A$1&amp;"C:C"),0),MATCH($A15,INDIRECT($A$1&amp;"2:2"),0)))</f>
        <v>0</v>
      </c>
      <c r="FK15" s="97">
        <f t="shared" ca="1" si="29"/>
        <v>0</v>
      </c>
      <c r="FL15" s="97">
        <f t="shared" ca="1" si="29"/>
        <v>0</v>
      </c>
      <c r="FM15" s="97">
        <f t="shared" ca="1" si="29"/>
        <v>0</v>
      </c>
      <c r="FN15" s="97">
        <f t="shared" ca="1" si="29"/>
        <v>0</v>
      </c>
      <c r="FO15" s="97">
        <f t="shared" ca="1" si="29"/>
        <v>0</v>
      </c>
      <c r="FP15" s="97">
        <f t="shared" ca="1" si="29"/>
        <v>0</v>
      </c>
      <c r="FQ15" s="97">
        <f t="shared" ca="1" si="29"/>
        <v>0</v>
      </c>
      <c r="FR15" s="97">
        <f t="shared" ca="1" si="29"/>
        <v>0</v>
      </c>
      <c r="FS15" s="97">
        <f t="shared" ca="1" si="29"/>
        <v>0</v>
      </c>
      <c r="FT15" s="97">
        <f t="shared" ca="1" si="29"/>
        <v>0</v>
      </c>
      <c r="FU15" s="97">
        <f t="shared" ca="1" si="29"/>
        <v>0</v>
      </c>
      <c r="FV15" s="97">
        <f t="shared" ca="1" si="29"/>
        <v>0</v>
      </c>
      <c r="FW15" s="97">
        <f t="shared" ca="1" si="29"/>
        <v>0</v>
      </c>
      <c r="FX15" s="97">
        <f t="shared" ca="1" si="29"/>
        <v>0</v>
      </c>
      <c r="FY15" s="97">
        <f t="shared" ca="1" si="29"/>
        <v>0</v>
      </c>
      <c r="FZ15" s="97">
        <f t="shared" ca="1" si="29"/>
        <v>0</v>
      </c>
      <c r="GA15" s="97">
        <f t="shared" ca="1" si="29"/>
        <v>0</v>
      </c>
      <c r="GB15" s="97">
        <f t="shared" ca="1" si="29"/>
        <v>0</v>
      </c>
      <c r="GC15" s="97">
        <f t="shared" ca="1" si="29"/>
        <v>0</v>
      </c>
      <c r="GD15" s="97">
        <f t="shared" ca="1" si="29"/>
        <v>0</v>
      </c>
      <c r="GE15" s="97">
        <f t="shared" ca="1" si="29"/>
        <v>0</v>
      </c>
      <c r="GF15" s="97">
        <f t="shared" ca="1" si="29"/>
        <v>0</v>
      </c>
      <c r="GG15" s="97">
        <f t="shared" ca="1" si="29"/>
        <v>0</v>
      </c>
      <c r="GH15" s="97">
        <f t="shared" ca="1" si="29"/>
        <v>0</v>
      </c>
      <c r="GI15" s="97">
        <f t="shared" ca="1" si="29"/>
        <v>0</v>
      </c>
      <c r="GJ15" s="97">
        <f t="shared" ca="1" si="29"/>
        <v>0</v>
      </c>
      <c r="GK15" s="97">
        <f t="shared" ca="1" si="29"/>
        <v>0</v>
      </c>
      <c r="GL15" s="97">
        <f t="shared" ca="1" si="29"/>
        <v>0</v>
      </c>
      <c r="GM15" s="97">
        <f t="shared" ca="1" si="29"/>
        <v>0</v>
      </c>
      <c r="GN15" s="97">
        <f t="shared" ca="1" si="29"/>
        <v>0</v>
      </c>
      <c r="GO15" s="97">
        <f t="shared" ca="1" si="29"/>
        <v>0</v>
      </c>
      <c r="GP15" s="97">
        <f t="shared" ca="1" si="29"/>
        <v>0</v>
      </c>
      <c r="GQ15" s="97">
        <f t="shared" ca="1" si="29"/>
        <v>0</v>
      </c>
      <c r="GR15" s="97">
        <f t="shared" ca="1" si="29"/>
        <v>0</v>
      </c>
      <c r="GS15" s="97">
        <f t="shared" ca="1" si="29"/>
        <v>0</v>
      </c>
      <c r="GT15" s="97">
        <f t="shared" ca="1" si="29"/>
        <v>0</v>
      </c>
      <c r="GU15" s="97">
        <f t="shared" ca="1" si="29"/>
        <v>0</v>
      </c>
      <c r="GV15" s="97">
        <f t="shared" ca="1" si="29"/>
        <v>0</v>
      </c>
      <c r="GW15" s="97">
        <f t="shared" ca="1" si="29"/>
        <v>0</v>
      </c>
      <c r="GX15" s="97">
        <f t="shared" ca="1" si="29"/>
        <v>0</v>
      </c>
      <c r="GY15" s="97">
        <f t="shared" ca="1" si="29"/>
        <v>0</v>
      </c>
      <c r="GZ15" s="97">
        <f t="shared" ca="1" si="29"/>
        <v>0</v>
      </c>
      <c r="HA15" s="97">
        <f t="shared" ca="1" si="29"/>
        <v>0</v>
      </c>
      <c r="HB15" s="97">
        <f t="shared" ca="1" si="29"/>
        <v>0</v>
      </c>
      <c r="HC15" s="97">
        <f t="shared" ca="1" si="29"/>
        <v>0</v>
      </c>
      <c r="HD15" s="97">
        <f t="shared" ca="1" si="7"/>
        <v>0</v>
      </c>
      <c r="HE15" s="97">
        <f t="shared" ca="1" si="5"/>
        <v>0</v>
      </c>
      <c r="HF15" s="97">
        <f t="shared" ca="1" si="5"/>
        <v>0</v>
      </c>
      <c r="HG15" s="97">
        <f t="shared" ca="1" si="5"/>
        <v>0</v>
      </c>
      <c r="HH15" s="97">
        <f t="shared" ca="1" si="5"/>
        <v>0</v>
      </c>
      <c r="HI15" s="97">
        <f t="shared" ca="1" si="5"/>
        <v>0</v>
      </c>
      <c r="HJ15" s="97">
        <f t="shared" ca="1" si="5"/>
        <v>0</v>
      </c>
      <c r="HK15" s="97">
        <f t="shared" ca="1" si="5"/>
        <v>0</v>
      </c>
      <c r="HL15" s="97">
        <f t="shared" ca="1" si="5"/>
        <v>0</v>
      </c>
      <c r="HM15" s="97">
        <f t="shared" ca="1" si="5"/>
        <v>0</v>
      </c>
      <c r="HN15" s="97">
        <f t="shared" ca="1" si="5"/>
        <v>0</v>
      </c>
      <c r="HO15" s="97">
        <f t="shared" ca="1" si="5"/>
        <v>0</v>
      </c>
      <c r="HP15" s="97">
        <f t="shared" ca="1" si="5"/>
        <v>0</v>
      </c>
      <c r="HQ15" s="97">
        <f t="shared" ca="1" si="5"/>
        <v>0</v>
      </c>
      <c r="HR15" s="97">
        <f t="shared" ca="1" si="5"/>
        <v>0</v>
      </c>
    </row>
    <row r="16" spans="1:226" s="108" customFormat="1" ht="13" x14ac:dyDescent="0.3">
      <c r="A16" s="107" t="s">
        <v>47</v>
      </c>
      <c r="C16" s="131">
        <f t="shared" ca="1" si="6"/>
        <v>0</v>
      </c>
      <c r="D16" s="132">
        <f t="shared" ca="1" si="6"/>
        <v>0</v>
      </c>
      <c r="E16" s="132">
        <f t="shared" ca="1" si="6"/>
        <v>0</v>
      </c>
      <c r="F16" s="132">
        <f t="shared" ca="1" si="6"/>
        <v>0</v>
      </c>
      <c r="G16" s="132">
        <f t="shared" ca="1" si="6"/>
        <v>0</v>
      </c>
      <c r="H16" s="132">
        <f t="shared" ca="1" si="6"/>
        <v>0</v>
      </c>
      <c r="I16" s="132">
        <f t="shared" ca="1" si="6"/>
        <v>0</v>
      </c>
      <c r="J16" s="132">
        <f t="shared" ca="1" si="6"/>
        <v>0</v>
      </c>
      <c r="K16" s="132">
        <f t="shared" ca="1" si="6"/>
        <v>0</v>
      </c>
      <c r="L16" s="132">
        <f t="shared" ca="1" si="6"/>
        <v>0</v>
      </c>
      <c r="M16" s="132">
        <f t="shared" ca="1" si="6"/>
        <v>0</v>
      </c>
      <c r="N16" s="132">
        <f t="shared" ca="1" si="6"/>
        <v>0</v>
      </c>
      <c r="O16" s="132">
        <f t="shared" ca="1" si="6"/>
        <v>0</v>
      </c>
      <c r="P16" s="132">
        <f t="shared" ca="1" si="6"/>
        <v>0</v>
      </c>
      <c r="Q16" s="132">
        <f t="shared" ca="1" si="6"/>
        <v>0</v>
      </c>
      <c r="R16" s="132">
        <f t="shared" ca="1" si="6"/>
        <v>0</v>
      </c>
      <c r="S16" s="133">
        <f t="shared" ca="1" si="6"/>
        <v>0</v>
      </c>
      <c r="T16" s="109">
        <f t="shared" ca="1" si="1"/>
        <v>0</v>
      </c>
      <c r="U16" s="109">
        <f t="shared" ca="1" si="1"/>
        <v>0</v>
      </c>
      <c r="V16" s="109">
        <f t="shared" ca="1" si="8"/>
        <v>0</v>
      </c>
      <c r="W16" s="109">
        <f t="shared" ca="1" si="8"/>
        <v>0</v>
      </c>
      <c r="X16" s="109">
        <f t="shared" ca="1" si="8"/>
        <v>0</v>
      </c>
      <c r="Y16" s="109">
        <f t="shared" ca="1" si="8"/>
        <v>0</v>
      </c>
      <c r="Z16" s="109">
        <f t="shared" ca="1" si="8"/>
        <v>0</v>
      </c>
      <c r="AA16" s="109">
        <f t="shared" ca="1" si="8"/>
        <v>0</v>
      </c>
      <c r="AB16" s="109">
        <f t="shared" ca="1" si="8"/>
        <v>0</v>
      </c>
      <c r="AC16" s="109">
        <f t="shared" ca="1" si="8"/>
        <v>0</v>
      </c>
      <c r="AD16" s="109">
        <f t="shared" ca="1" si="8"/>
        <v>0</v>
      </c>
      <c r="AE16" s="109">
        <f t="shared" ca="1" si="8"/>
        <v>0</v>
      </c>
      <c r="AF16" s="109">
        <f t="shared" ca="1" si="8"/>
        <v>0</v>
      </c>
      <c r="AG16" s="109">
        <f t="shared" ca="1" si="8"/>
        <v>0</v>
      </c>
      <c r="AH16" s="109">
        <f t="shared" ca="1" si="8"/>
        <v>0</v>
      </c>
      <c r="AI16" s="109">
        <f t="shared" ca="1" si="8"/>
        <v>0</v>
      </c>
      <c r="AJ16" s="109">
        <f t="shared" ca="1" si="8"/>
        <v>0</v>
      </c>
      <c r="AK16" s="109">
        <f t="shared" ca="1" si="8"/>
        <v>0</v>
      </c>
      <c r="AL16" s="109">
        <f t="shared" ca="1" si="8"/>
        <v>0</v>
      </c>
      <c r="AM16" s="109">
        <f t="shared" ca="1" si="8"/>
        <v>0</v>
      </c>
      <c r="AN16" s="109">
        <f t="shared" ca="1" si="8"/>
        <v>0</v>
      </c>
      <c r="AO16" s="109">
        <f t="shared" ca="1" si="8"/>
        <v>0</v>
      </c>
      <c r="AP16" s="109">
        <f t="shared" ca="1" si="8"/>
        <v>0</v>
      </c>
      <c r="AQ16" s="109">
        <f t="shared" ca="1" si="8"/>
        <v>0</v>
      </c>
      <c r="AR16" s="109">
        <f t="shared" ca="1" si="8"/>
        <v>0</v>
      </c>
      <c r="AS16" s="109">
        <f t="shared" ca="1" si="8"/>
        <v>0</v>
      </c>
      <c r="AT16" s="109">
        <f t="shared" ca="1" si="8"/>
        <v>0</v>
      </c>
      <c r="AU16" s="109">
        <f t="shared" ca="1" si="8"/>
        <v>0</v>
      </c>
      <c r="AV16" s="109">
        <f t="shared" ca="1" si="8"/>
        <v>0</v>
      </c>
      <c r="AW16" s="109">
        <f t="shared" ca="1" si="8"/>
        <v>0</v>
      </c>
      <c r="AX16" s="109">
        <f t="shared" ca="1" si="8"/>
        <v>0</v>
      </c>
      <c r="AY16" s="109">
        <f t="shared" ca="1" si="8"/>
        <v>0</v>
      </c>
      <c r="AZ16" s="109">
        <f t="shared" ca="1" si="8"/>
        <v>0</v>
      </c>
      <c r="BA16" s="109">
        <f t="shared" ca="1" si="8"/>
        <v>0</v>
      </c>
      <c r="BB16" s="109">
        <f t="shared" ca="1" si="8"/>
        <v>0</v>
      </c>
      <c r="BC16" s="109">
        <f t="shared" ca="1" si="8"/>
        <v>0</v>
      </c>
      <c r="BD16" s="109">
        <f t="shared" ca="1" si="8"/>
        <v>0</v>
      </c>
      <c r="BE16" s="109">
        <f t="shared" ca="1" si="8"/>
        <v>0</v>
      </c>
      <c r="BF16" s="109">
        <f t="shared" ca="1" si="8"/>
        <v>0</v>
      </c>
      <c r="BG16" s="109">
        <f t="shared" ca="1" si="8"/>
        <v>0</v>
      </c>
      <c r="BH16" s="109">
        <f t="shared" ca="1" si="8"/>
        <v>0</v>
      </c>
      <c r="BI16" s="109">
        <f t="shared" ca="1" si="8"/>
        <v>0</v>
      </c>
      <c r="BJ16" s="109">
        <f t="shared" ca="1" si="8"/>
        <v>0</v>
      </c>
      <c r="BK16" s="109">
        <f t="shared" ca="1" si="8"/>
        <v>0</v>
      </c>
      <c r="BL16" s="109">
        <f t="shared" ca="1" si="8"/>
        <v>0</v>
      </c>
      <c r="BM16" s="109">
        <f t="shared" ca="1" si="8"/>
        <v>0</v>
      </c>
      <c r="BN16" s="109">
        <f t="shared" ca="1" si="8"/>
        <v>0</v>
      </c>
      <c r="BO16" s="109">
        <f t="shared" ca="1" si="8"/>
        <v>0</v>
      </c>
      <c r="BP16" s="109">
        <f t="shared" ca="1" si="8"/>
        <v>0</v>
      </c>
      <c r="BQ16" s="109">
        <f t="shared" ca="1" si="8"/>
        <v>0</v>
      </c>
      <c r="BR16" s="109">
        <f t="shared" ca="1" si="8"/>
        <v>0</v>
      </c>
      <c r="BS16" s="109">
        <f t="shared" ca="1" si="8"/>
        <v>0</v>
      </c>
      <c r="BT16" s="109">
        <f t="shared" ca="1" si="8"/>
        <v>0</v>
      </c>
      <c r="BU16" s="109">
        <f t="shared" ca="1" si="8"/>
        <v>0</v>
      </c>
      <c r="BV16" s="109">
        <f t="shared" ca="1" si="8"/>
        <v>0</v>
      </c>
      <c r="BW16" s="109">
        <f t="shared" ca="1" si="8"/>
        <v>0</v>
      </c>
      <c r="BX16" s="109">
        <f t="shared" ca="1" si="8"/>
        <v>0</v>
      </c>
      <c r="BY16" s="109">
        <f t="shared" ca="1" si="8"/>
        <v>0</v>
      </c>
      <c r="BZ16" s="109">
        <f t="shared" ca="1" si="8"/>
        <v>0</v>
      </c>
      <c r="CA16" s="109">
        <f t="shared" ca="1" si="8"/>
        <v>0</v>
      </c>
      <c r="CB16" s="109">
        <f t="shared" ca="1" si="8"/>
        <v>0</v>
      </c>
      <c r="CC16" s="109">
        <f t="shared" ca="1" si="8"/>
        <v>0</v>
      </c>
      <c r="CD16" s="109">
        <f t="shared" ca="1" si="8"/>
        <v>0</v>
      </c>
      <c r="CE16" s="109">
        <f t="shared" ca="1" si="8"/>
        <v>0</v>
      </c>
      <c r="CF16" s="109">
        <f t="shared" ca="1" si="25"/>
        <v>0</v>
      </c>
      <c r="CG16" s="109">
        <f t="shared" ca="1" si="25"/>
        <v>0</v>
      </c>
      <c r="CH16" s="109">
        <f t="shared" ca="1" si="9"/>
        <v>0</v>
      </c>
      <c r="CI16" s="109">
        <f t="shared" ca="1" si="9"/>
        <v>0</v>
      </c>
      <c r="CJ16" s="109">
        <f t="shared" ca="1" si="9"/>
        <v>0</v>
      </c>
      <c r="CK16" s="109">
        <f t="shared" ca="1" si="9"/>
        <v>0</v>
      </c>
      <c r="CL16" s="109">
        <f t="shared" ca="1" si="9"/>
        <v>0</v>
      </c>
      <c r="CM16" s="109">
        <f t="shared" ca="1" si="9"/>
        <v>0</v>
      </c>
      <c r="CN16" s="109">
        <f t="shared" ca="1" si="9"/>
        <v>0</v>
      </c>
      <c r="CO16" s="109">
        <f t="shared" ca="1" si="9"/>
        <v>0</v>
      </c>
      <c r="CP16" s="109">
        <f t="shared" ca="1" si="9"/>
        <v>0</v>
      </c>
      <c r="CQ16" s="109">
        <f t="shared" ca="1" si="9"/>
        <v>0</v>
      </c>
      <c r="CR16" s="109">
        <f t="shared" ca="1" si="9"/>
        <v>0</v>
      </c>
      <c r="CS16" s="109">
        <f t="shared" ca="1" si="9"/>
        <v>0</v>
      </c>
      <c r="CT16" s="109">
        <f t="shared" ca="1" si="9"/>
        <v>0</v>
      </c>
      <c r="CU16" s="109">
        <f t="shared" ca="1" si="9"/>
        <v>0</v>
      </c>
      <c r="CV16" s="109">
        <f t="shared" ca="1" si="9"/>
        <v>0</v>
      </c>
      <c r="CW16" s="109">
        <f t="shared" ca="1" si="9"/>
        <v>0</v>
      </c>
      <c r="CX16" s="109">
        <f t="shared" ca="1" si="9"/>
        <v>0</v>
      </c>
      <c r="CY16" s="109">
        <f t="shared" ca="1" si="9"/>
        <v>0</v>
      </c>
      <c r="CZ16" s="109">
        <f t="shared" ca="1" si="9"/>
        <v>0</v>
      </c>
      <c r="DA16" s="109">
        <f t="shared" ca="1" si="9"/>
        <v>0</v>
      </c>
      <c r="DB16" s="109">
        <f t="shared" ca="1" si="9"/>
        <v>0</v>
      </c>
      <c r="DC16" s="109">
        <f t="shared" ca="1" si="9"/>
        <v>0</v>
      </c>
      <c r="DD16" s="109">
        <f t="shared" ca="1" si="9"/>
        <v>0</v>
      </c>
      <c r="DE16" s="109">
        <f t="shared" ca="1" si="9"/>
        <v>0</v>
      </c>
      <c r="DF16" s="109">
        <f t="shared" ca="1" si="9"/>
        <v>0</v>
      </c>
      <c r="DG16" s="109">
        <f t="shared" ca="1" si="9"/>
        <v>0</v>
      </c>
      <c r="DH16" s="109">
        <f t="shared" ca="1" si="9"/>
        <v>0</v>
      </c>
      <c r="DI16" s="109">
        <f t="shared" ca="1" si="9"/>
        <v>0</v>
      </c>
      <c r="DJ16" s="109">
        <f t="shared" ca="1" si="9"/>
        <v>0</v>
      </c>
      <c r="DK16" s="109">
        <f t="shared" ca="1" si="9"/>
        <v>0</v>
      </c>
      <c r="DL16" s="109">
        <f t="shared" ca="1" si="9"/>
        <v>0</v>
      </c>
      <c r="DM16" s="109">
        <f t="shared" ca="1" si="9"/>
        <v>0</v>
      </c>
      <c r="DN16" s="109">
        <f t="shared" ca="1" si="9"/>
        <v>0</v>
      </c>
      <c r="DO16" s="109">
        <f t="shared" ca="1" si="9"/>
        <v>0</v>
      </c>
      <c r="DP16" s="109">
        <f t="shared" ca="1" si="9"/>
        <v>0</v>
      </c>
      <c r="DQ16" s="109">
        <f t="shared" ca="1" si="9"/>
        <v>0</v>
      </c>
      <c r="DR16" s="109">
        <f t="shared" ca="1" si="9"/>
        <v>0</v>
      </c>
      <c r="DS16" s="109">
        <f t="shared" ca="1" si="9"/>
        <v>0</v>
      </c>
      <c r="DT16" s="109">
        <f t="shared" ca="1" si="9"/>
        <v>0</v>
      </c>
      <c r="DU16" s="109">
        <f t="shared" ca="1" si="9"/>
        <v>0</v>
      </c>
      <c r="DV16" s="109">
        <f t="shared" ca="1" si="9"/>
        <v>0</v>
      </c>
      <c r="DW16" s="109">
        <f t="shared" ca="1" si="9"/>
        <v>0</v>
      </c>
      <c r="DX16" s="109">
        <f t="shared" ca="1" si="9"/>
        <v>0</v>
      </c>
      <c r="DY16" s="109">
        <f t="shared" ca="1" si="9"/>
        <v>0</v>
      </c>
      <c r="DZ16" s="109">
        <f t="shared" ca="1" si="9"/>
        <v>0</v>
      </c>
      <c r="EA16" s="109">
        <f t="shared" ca="1" si="9"/>
        <v>0</v>
      </c>
      <c r="EB16" s="109">
        <f t="shared" ca="1" si="9"/>
        <v>0</v>
      </c>
      <c r="EC16" s="109">
        <f t="shared" ca="1" si="9"/>
        <v>0</v>
      </c>
      <c r="ED16" s="109">
        <f t="shared" ca="1" si="9"/>
        <v>0</v>
      </c>
      <c r="EE16" s="109">
        <f t="shared" ca="1" si="9"/>
        <v>0</v>
      </c>
      <c r="EF16" s="109">
        <f t="shared" ca="1" si="9"/>
        <v>0</v>
      </c>
      <c r="EG16" s="109">
        <f t="shared" ca="1" si="9"/>
        <v>0</v>
      </c>
      <c r="EH16" s="109">
        <f t="shared" ca="1" si="9"/>
        <v>0</v>
      </c>
      <c r="EI16" s="109">
        <f t="shared" ca="1" si="9"/>
        <v>0</v>
      </c>
      <c r="EJ16" s="110">
        <f t="shared" ca="1" si="9"/>
        <v>0</v>
      </c>
      <c r="EK16" s="109">
        <f t="shared" ca="1" si="9"/>
        <v>0</v>
      </c>
      <c r="EL16" s="109">
        <f t="shared" ca="1" si="9"/>
        <v>0</v>
      </c>
      <c r="EM16" s="109">
        <f t="shared" ca="1" si="9"/>
        <v>0</v>
      </c>
      <c r="EN16" s="109">
        <f t="shared" ca="1" si="9"/>
        <v>0</v>
      </c>
      <c r="EO16" s="109">
        <f t="shared" ca="1" si="9"/>
        <v>0</v>
      </c>
      <c r="EP16" s="109">
        <f t="shared" ca="1" si="9"/>
        <v>0</v>
      </c>
      <c r="EQ16" s="109">
        <f t="shared" ca="1" si="9"/>
        <v>0</v>
      </c>
      <c r="ER16" s="109">
        <f t="shared" ca="1" si="26"/>
        <v>0</v>
      </c>
      <c r="ES16" s="109">
        <f t="shared" ca="1" si="26"/>
        <v>0</v>
      </c>
      <c r="ET16" s="109">
        <f t="shared" ca="1" si="10"/>
        <v>0</v>
      </c>
      <c r="EU16" s="109">
        <f t="shared" ca="1" si="10"/>
        <v>0</v>
      </c>
      <c r="EV16" s="109">
        <f t="shared" ca="1" si="10"/>
        <v>0</v>
      </c>
      <c r="EW16" s="109">
        <f t="shared" ca="1" si="10"/>
        <v>0</v>
      </c>
      <c r="EX16" s="109">
        <f t="shared" ca="1" si="10"/>
        <v>0</v>
      </c>
      <c r="EY16" s="109">
        <f t="shared" ca="1" si="10"/>
        <v>0</v>
      </c>
      <c r="EZ16" s="109">
        <f t="shared" ca="1" si="10"/>
        <v>0</v>
      </c>
      <c r="FA16" s="109">
        <f t="shared" ca="1" si="11"/>
        <v>0</v>
      </c>
      <c r="FB16" s="109">
        <f t="shared" ca="1" si="11"/>
        <v>0</v>
      </c>
      <c r="FC16" s="109">
        <f t="shared" ca="1" si="11"/>
        <v>0</v>
      </c>
      <c r="FD16" s="109">
        <f t="shared" ca="1" si="11"/>
        <v>0</v>
      </c>
      <c r="FE16" s="109">
        <f t="shared" ca="1" si="11"/>
        <v>0</v>
      </c>
      <c r="FF16" s="109">
        <f t="shared" ca="1" si="11"/>
        <v>0</v>
      </c>
      <c r="FG16" s="109">
        <f t="shared" ca="1" si="11"/>
        <v>0</v>
      </c>
      <c r="FH16" s="109">
        <f t="shared" ca="1" si="11"/>
        <v>0</v>
      </c>
      <c r="FI16" s="109">
        <f t="shared" ca="1" si="11"/>
        <v>0</v>
      </c>
      <c r="FJ16" s="109">
        <f t="shared" ca="1" si="11"/>
        <v>0</v>
      </c>
      <c r="FK16" s="109">
        <f t="shared" ca="1" si="11"/>
        <v>0</v>
      </c>
      <c r="FL16" s="109">
        <f t="shared" ca="1" si="11"/>
        <v>0</v>
      </c>
      <c r="FM16" s="109">
        <f t="shared" ca="1" si="11"/>
        <v>0</v>
      </c>
      <c r="FN16" s="109">
        <f t="shared" ca="1" si="11"/>
        <v>0</v>
      </c>
      <c r="FO16" s="109">
        <f t="shared" ca="1" si="11"/>
        <v>0</v>
      </c>
      <c r="FP16" s="109">
        <f t="shared" ca="1" si="11"/>
        <v>0</v>
      </c>
      <c r="FQ16" s="109">
        <f t="shared" ca="1" si="11"/>
        <v>0</v>
      </c>
      <c r="FR16" s="109">
        <f t="shared" ca="1" si="11"/>
        <v>0</v>
      </c>
      <c r="FS16" s="109">
        <f t="shared" ca="1" si="11"/>
        <v>0</v>
      </c>
      <c r="FT16" s="109">
        <f t="shared" ca="1" si="11"/>
        <v>0</v>
      </c>
      <c r="FU16" s="109">
        <f t="shared" ca="1" si="11"/>
        <v>0</v>
      </c>
      <c r="FV16" s="109">
        <f t="shared" ca="1" si="11"/>
        <v>0</v>
      </c>
      <c r="FW16" s="109">
        <f t="shared" ca="1" si="11"/>
        <v>0</v>
      </c>
      <c r="FX16" s="109">
        <f t="shared" ca="1" si="11"/>
        <v>0</v>
      </c>
      <c r="FY16" s="109">
        <f t="shared" ca="1" si="11"/>
        <v>0</v>
      </c>
      <c r="FZ16" s="109">
        <f t="shared" ca="1" si="11"/>
        <v>0</v>
      </c>
      <c r="GA16" s="109">
        <f t="shared" ca="1" si="11"/>
        <v>0</v>
      </c>
      <c r="GB16" s="109">
        <f t="shared" ca="1" si="11"/>
        <v>0</v>
      </c>
      <c r="GC16" s="109">
        <f t="shared" ca="1" si="11"/>
        <v>0</v>
      </c>
      <c r="GD16" s="109">
        <f t="shared" ca="1" si="11"/>
        <v>0</v>
      </c>
      <c r="GE16" s="109">
        <f t="shared" ca="1" si="11"/>
        <v>0</v>
      </c>
      <c r="GF16" s="109">
        <f t="shared" ca="1" si="11"/>
        <v>0</v>
      </c>
      <c r="GG16" s="109">
        <f t="shared" ca="1" si="11"/>
        <v>0</v>
      </c>
      <c r="GH16" s="109">
        <f t="shared" ca="1" si="11"/>
        <v>0</v>
      </c>
      <c r="GI16" s="109">
        <f t="shared" ca="1" si="11"/>
        <v>0</v>
      </c>
      <c r="GJ16" s="109">
        <f t="shared" ca="1" si="11"/>
        <v>0</v>
      </c>
      <c r="GK16" s="109">
        <f t="shared" ca="1" si="11"/>
        <v>0</v>
      </c>
      <c r="GL16" s="109">
        <f t="shared" ca="1" si="11"/>
        <v>0</v>
      </c>
      <c r="GM16" s="109">
        <f t="shared" ca="1" si="11"/>
        <v>0</v>
      </c>
      <c r="GN16" s="109">
        <f t="shared" ca="1" si="11"/>
        <v>0</v>
      </c>
      <c r="GO16" s="109">
        <f t="shared" ca="1" si="11"/>
        <v>0</v>
      </c>
      <c r="GP16" s="109">
        <f t="shared" ca="1" si="11"/>
        <v>0</v>
      </c>
      <c r="GQ16" s="109">
        <f t="shared" ca="1" si="11"/>
        <v>0</v>
      </c>
      <c r="GR16" s="109">
        <f t="shared" ca="1" si="11"/>
        <v>0</v>
      </c>
      <c r="GS16" s="109">
        <f t="shared" ca="1" si="11"/>
        <v>0</v>
      </c>
      <c r="GT16" s="109">
        <f t="shared" ca="1" si="11"/>
        <v>0</v>
      </c>
      <c r="GU16" s="109">
        <f t="shared" ca="1" si="11"/>
        <v>0</v>
      </c>
      <c r="GV16" s="109">
        <f t="shared" ca="1" si="11"/>
        <v>0</v>
      </c>
      <c r="GW16" s="109">
        <f t="shared" ca="1" si="11"/>
        <v>0</v>
      </c>
      <c r="GX16" s="109">
        <f t="shared" ca="1" si="11"/>
        <v>0</v>
      </c>
      <c r="GY16" s="109">
        <f t="shared" ca="1" si="11"/>
        <v>0</v>
      </c>
      <c r="GZ16" s="109">
        <f t="shared" ca="1" si="11"/>
        <v>0</v>
      </c>
      <c r="HA16" s="109">
        <f t="shared" ca="1" si="11"/>
        <v>0</v>
      </c>
      <c r="HB16" s="109">
        <f t="shared" ca="1" si="11"/>
        <v>0</v>
      </c>
      <c r="HC16" s="109">
        <f t="shared" ca="1" si="11"/>
        <v>0</v>
      </c>
      <c r="HD16" s="109">
        <f t="shared" ca="1" si="7"/>
        <v>0</v>
      </c>
      <c r="HE16" s="109">
        <f t="shared" ca="1" si="5"/>
        <v>0</v>
      </c>
      <c r="HF16" s="109">
        <f t="shared" ca="1" si="5"/>
        <v>0</v>
      </c>
      <c r="HG16" s="109">
        <f t="shared" ca="1" si="5"/>
        <v>0</v>
      </c>
      <c r="HH16" s="109">
        <f t="shared" ca="1" si="5"/>
        <v>0</v>
      </c>
      <c r="HI16" s="109">
        <f t="shared" ca="1" si="5"/>
        <v>0</v>
      </c>
      <c r="HJ16" s="109">
        <f t="shared" ca="1" si="5"/>
        <v>0</v>
      </c>
      <c r="HK16" s="109">
        <f t="shared" ca="1" si="5"/>
        <v>0</v>
      </c>
      <c r="HL16" s="109">
        <f t="shared" ca="1" si="5"/>
        <v>0</v>
      </c>
      <c r="HM16" s="109">
        <f t="shared" ca="1" si="5"/>
        <v>0</v>
      </c>
      <c r="HN16" s="109">
        <f t="shared" ca="1" si="5"/>
        <v>0</v>
      </c>
      <c r="HO16" s="109">
        <f t="shared" ca="1" si="5"/>
        <v>0</v>
      </c>
      <c r="HP16" s="109">
        <f t="shared" ca="1" si="5"/>
        <v>0</v>
      </c>
      <c r="HQ16" s="109">
        <f t="shared" ca="1" si="5"/>
        <v>0</v>
      </c>
      <c r="HR16" s="109">
        <f t="shared" ca="1" si="5"/>
        <v>0</v>
      </c>
    </row>
    <row r="17" spans="1:226" s="93" customFormat="1" ht="13" x14ac:dyDescent="0.3">
      <c r="A17" s="92" t="s">
        <v>52</v>
      </c>
      <c r="C17" s="129">
        <f t="shared" ca="1" si="6"/>
        <v>126.99999999999999</v>
      </c>
      <c r="D17" s="94">
        <f t="shared" ca="1" si="6"/>
        <v>111.42222222222222</v>
      </c>
      <c r="E17" s="94">
        <f t="shared" ca="1" si="6"/>
        <v>107.00000000000001</v>
      </c>
      <c r="F17" s="94">
        <f t="shared" ca="1" si="6"/>
        <v>94.835017191219265</v>
      </c>
      <c r="G17" s="94">
        <f t="shared" ca="1" si="6"/>
        <v>100.58727906163341</v>
      </c>
      <c r="H17" s="94">
        <f t="shared" ca="1" si="6"/>
        <v>140.82347436909748</v>
      </c>
      <c r="I17" s="94">
        <f t="shared" ca="1" si="6"/>
        <v>129.52922166775369</v>
      </c>
      <c r="J17" s="94">
        <f t="shared" ca="1" si="6"/>
        <v>131</v>
      </c>
      <c r="K17" s="94">
        <f t="shared" ca="1" si="6"/>
        <v>161</v>
      </c>
      <c r="L17" s="94">
        <f t="shared" ca="1" si="6"/>
        <v>151</v>
      </c>
      <c r="M17" s="94">
        <f t="shared" ca="1" si="6"/>
        <v>128.99</v>
      </c>
      <c r="N17" s="94">
        <f t="shared" ca="1" si="6"/>
        <v>168.10589999999999</v>
      </c>
      <c r="O17" s="94">
        <f t="shared" ca="1" si="6"/>
        <v>172.81299999999999</v>
      </c>
      <c r="P17" s="94">
        <f t="shared" ca="1" si="6"/>
        <v>152.69999999999999</v>
      </c>
      <c r="Q17" s="94">
        <f t="shared" ca="1" si="6"/>
        <v>155</v>
      </c>
      <c r="R17" s="94">
        <f t="shared" ca="1" si="6"/>
        <v>164.99951999999996</v>
      </c>
      <c r="S17" s="130">
        <f t="shared" ca="1" si="6"/>
        <v>162.16589999999999</v>
      </c>
      <c r="T17" s="94">
        <f t="shared" ca="1" si="1"/>
        <v>7.0668331132386921</v>
      </c>
      <c r="U17" s="94">
        <f t="shared" ca="1" si="1"/>
        <v>12.23997193793331</v>
      </c>
      <c r="V17" s="94">
        <f t="shared" ca="1" si="1"/>
        <v>7.0668331132386921</v>
      </c>
      <c r="W17" s="94">
        <f t="shared" ca="1" si="1"/>
        <v>17.181332369013177</v>
      </c>
      <c r="X17" s="94">
        <f t="shared" ca="1" si="1"/>
        <v>17.757955641272904</v>
      </c>
      <c r="Y17" s="94">
        <f t="shared" ca="1" si="1"/>
        <v>12.757152041144325</v>
      </c>
      <c r="Z17" s="94">
        <f t="shared" ca="1" si="1"/>
        <v>19.003053680488588</v>
      </c>
      <c r="AA17" s="94">
        <f t="shared" ca="1" si="1"/>
        <v>18.370298939247828</v>
      </c>
      <c r="AB17" s="94">
        <f t="shared" ca="1" si="1"/>
        <v>11.302836708453873</v>
      </c>
      <c r="AC17" s="94">
        <f t="shared" ca="1" si="1"/>
        <v>6.8072163291546133</v>
      </c>
      <c r="AD17" s="94">
        <f t="shared" ca="1" si="1"/>
        <v>3.7863227258116359</v>
      </c>
      <c r="AE17" s="94">
        <f t="shared" ca="1" si="1"/>
        <v>0.58682899389263898</v>
      </c>
      <c r="AF17" s="94">
        <f t="shared" ca="1" si="1"/>
        <v>4.3425345548055292</v>
      </c>
      <c r="AG17" s="94">
        <f t="shared" ca="1" si="1"/>
        <v>6.4857360977177763</v>
      </c>
      <c r="AH17" s="94">
        <f t="shared" ca="1" si="1"/>
        <v>8.6187319189971081</v>
      </c>
      <c r="AI17" s="94">
        <f t="shared" ca="1" si="1"/>
        <v>5.8209155856363983</v>
      </c>
      <c r="AJ17" s="94">
        <f t="shared" ref="AJ17:AY20" ca="1" si="30">INDIRECT($A$1&amp;ADDRESS(MATCH(AJ$1,INDIRECT($A$1&amp;"C:C"),0),MATCH($A17,INDIRECT($A$1&amp;"2:2"),0)))</f>
        <v>8.8492056777589774</v>
      </c>
      <c r="AK17" s="94">
        <f t="shared" ca="1" si="30"/>
        <v>10.310326189133296</v>
      </c>
      <c r="AL17" s="94">
        <f t="shared" ca="1" si="30"/>
        <v>11.677180861064107</v>
      </c>
      <c r="AM17" s="94">
        <f t="shared" ca="1" si="30"/>
        <v>9.8350692486056275</v>
      </c>
      <c r="AN17" s="94">
        <f t="shared" ca="1" si="30"/>
        <v>3.6253070752647738</v>
      </c>
      <c r="AO17" s="94">
        <f t="shared" ca="1" si="30"/>
        <v>6.8303456163439229</v>
      </c>
      <c r="AP17" s="94">
        <f t="shared" ca="1" si="30"/>
        <v>2.486261515322429</v>
      </c>
      <c r="AQ17" s="94">
        <f t="shared" ca="1" si="30"/>
        <v>9.7368756658519775</v>
      </c>
      <c r="AR17" s="94">
        <f t="shared" ca="1" si="30"/>
        <v>16.174446951181295</v>
      </c>
      <c r="AS17" s="94">
        <f t="shared" ca="1" si="30"/>
        <v>8.8256392178981002</v>
      </c>
      <c r="AT17" s="94">
        <f t="shared" ca="1" si="30"/>
        <v>17.250648618161307</v>
      </c>
      <c r="AU17" s="94">
        <f t="shared" ca="1" si="30"/>
        <v>23.742012448132787</v>
      </c>
      <c r="AV17" s="94">
        <f t="shared" ca="1" si="30"/>
        <v>6.1269709543568487</v>
      </c>
      <c r="AW17" s="94">
        <f t="shared" ca="1" si="30"/>
        <v>7.8640560165975133</v>
      </c>
      <c r="AX17" s="94">
        <f t="shared" ca="1" si="30"/>
        <v>6.7318983402489643</v>
      </c>
      <c r="AY17" s="94">
        <f t="shared" ca="1" si="30"/>
        <v>10.83319502074689</v>
      </c>
      <c r="AZ17" s="94">
        <f t="shared" ref="AZ17:BO20" ca="1" si="31">INDIRECT($A$1&amp;ADDRESS(MATCH(AZ$1,INDIRECT($A$1&amp;"C:C"),0),MATCH($A17,INDIRECT($A$1&amp;"2:2"),0)))</f>
        <v>5.3389004149377604</v>
      </c>
      <c r="BA17" s="94">
        <f t="shared" ca="1" si="31"/>
        <v>17.204356846473033</v>
      </c>
      <c r="BB17" s="94">
        <f t="shared" ca="1" si="31"/>
        <v>9.6621887966804998</v>
      </c>
      <c r="BC17" s="94">
        <f t="shared" ca="1" si="31"/>
        <v>4.939315352697097</v>
      </c>
      <c r="BD17" s="94">
        <f t="shared" ca="1" si="31"/>
        <v>2.9857883817427395</v>
      </c>
      <c r="BE17" s="94">
        <f t="shared" ca="1" si="31"/>
        <v>1.8980290456431541</v>
      </c>
      <c r="BF17" s="94">
        <f t="shared" ca="1" si="31"/>
        <v>9.67328838174274</v>
      </c>
      <c r="BG17" s="94">
        <f t="shared" ca="1" si="31"/>
        <v>0</v>
      </c>
      <c r="BH17" s="94">
        <f t="shared" ca="1" si="31"/>
        <v>6.4418936789209207</v>
      </c>
      <c r="BI17" s="94">
        <f t="shared" ca="1" si="31"/>
        <v>12.055858238561225</v>
      </c>
      <c r="BJ17" s="94">
        <f t="shared" ca="1" si="31"/>
        <v>14.270087278497751</v>
      </c>
      <c r="BK17" s="94">
        <f t="shared" ca="1" si="31"/>
        <v>10.256969055805342</v>
      </c>
      <c r="BL17" s="94">
        <f t="shared" ca="1" si="31"/>
        <v>6.8077228246495629</v>
      </c>
      <c r="BM17" s="94">
        <f t="shared" ca="1" si="31"/>
        <v>4.1396455964030672</v>
      </c>
      <c r="BN17" s="94">
        <f t="shared" ca="1" si="31"/>
        <v>4.3019307061623904</v>
      </c>
      <c r="BO17" s="94">
        <f t="shared" ca="1" si="31"/>
        <v>8.224279291192806</v>
      </c>
      <c r="BP17" s="94">
        <f t="shared" ref="BP17:CE20" ca="1" si="32">INDIRECT($A$1&amp;ADDRESS(MATCH(BP$1,INDIRECT($A$1&amp;"C:C"),0),MATCH($A17,INDIRECT($A$1&amp;"2:2"),0)))</f>
        <v>5.605712774398306</v>
      </c>
      <c r="BQ17" s="94">
        <f t="shared" ca="1" si="32"/>
        <v>9.6160804020100485</v>
      </c>
      <c r="BR17" s="94">
        <f t="shared" ca="1" si="32"/>
        <v>13.114837344617824</v>
      </c>
      <c r="BS17" s="94">
        <f t="shared" ca="1" si="32"/>
        <v>9.8699814863792632</v>
      </c>
      <c r="BT17" s="94">
        <f t="shared" ca="1" si="32"/>
        <v>12.196352992365807</v>
      </c>
      <c r="BU17" s="94">
        <f t="shared" ca="1" si="32"/>
        <v>7.9079150350065266</v>
      </c>
      <c r="BV17" s="94">
        <f t="shared" ca="1" si="32"/>
        <v>9.4451959969937889</v>
      </c>
      <c r="BW17" s="94">
        <f t="shared" ca="1" si="32"/>
        <v>6.2510185514813505</v>
      </c>
      <c r="BX17" s="94">
        <f t="shared" ca="1" si="32"/>
        <v>10.623630394367312</v>
      </c>
      <c r="BY17" s="94">
        <f t="shared" ca="1" si="32"/>
        <v>5.2409319251611874</v>
      </c>
      <c r="BZ17" s="94">
        <f t="shared" ca="1" si="32"/>
        <v>4.0093350737708162</v>
      </c>
      <c r="CA17" s="94">
        <f t="shared" ca="1" si="32"/>
        <v>3.685930145168308</v>
      </c>
      <c r="CB17" s="94">
        <f t="shared" ca="1" si="32"/>
        <v>9.7021478580752323</v>
      </c>
      <c r="CC17" s="94">
        <f t="shared" ca="1" si="32"/>
        <v>9.2989992484474513</v>
      </c>
      <c r="CD17" s="94">
        <f t="shared" ca="1" si="32"/>
        <v>12.355840354416362</v>
      </c>
      <c r="CE17" s="94">
        <f t="shared" ca="1" si="32"/>
        <v>24.323088485423842</v>
      </c>
      <c r="CF17" s="94">
        <f t="shared" ca="1" si="25"/>
        <v>14.764049673752893</v>
      </c>
      <c r="CG17" s="94">
        <f t="shared" ca="1" si="25"/>
        <v>14.979583245632497</v>
      </c>
      <c r="CH17" s="94">
        <f t="shared" ca="1" si="25"/>
        <v>18.176664561846628</v>
      </c>
      <c r="CI17" s="94">
        <f t="shared" ca="1" si="25"/>
        <v>10.089665333613977</v>
      </c>
      <c r="CJ17" s="94">
        <f t="shared" ca="1" si="25"/>
        <v>11.077527538062164</v>
      </c>
      <c r="CK17" s="94">
        <f t="shared" ca="1" si="25"/>
        <v>12.599733389461868</v>
      </c>
      <c r="CL17" s="94">
        <f t="shared" ca="1" si="25"/>
        <v>12.918543464533784</v>
      </c>
      <c r="CM17" s="94">
        <f t="shared" ca="1" si="25"/>
        <v>9.9145443064617993</v>
      </c>
      <c r="CN17" s="94">
        <f t="shared" ca="1" si="25"/>
        <v>3.0982950957693118</v>
      </c>
      <c r="CO17" s="94">
        <f t="shared" ca="1" si="25"/>
        <v>1.9622535606538973</v>
      </c>
      <c r="CP17" s="94">
        <f t="shared" ca="1" si="25"/>
        <v>6.9195257138847968</v>
      </c>
      <c r="CQ17" s="94">
        <f t="shared" ca="1" si="25"/>
        <v>11.589454851610187</v>
      </c>
      <c r="CR17" s="94">
        <f t="shared" ca="1" si="25"/>
        <v>11.52322869955157</v>
      </c>
      <c r="CS17" s="94">
        <f t="shared" ca="1" si="25"/>
        <v>11.185399103139016</v>
      </c>
      <c r="CT17" s="94">
        <f t="shared" ca="1" si="25"/>
        <v>5.8819372197309425</v>
      </c>
      <c r="CU17" s="94">
        <f t="shared" ca="1" si="25"/>
        <v>17.928107623318386</v>
      </c>
      <c r="CV17" s="94">
        <f t="shared" ref="CV17:DK20" ca="1" si="33">INDIRECT($A$1&amp;ADDRESS(MATCH(CV$1,INDIRECT($A$1&amp;"C:C"),0),MATCH($A17,INDIRECT($A$1&amp;"2:2"),0)))</f>
        <v>12.916197309417042</v>
      </c>
      <c r="CW17" s="94">
        <f t="shared" ca="1" si="33"/>
        <v>15.965919282511212</v>
      </c>
      <c r="CX17" s="94">
        <f t="shared" ca="1" si="33"/>
        <v>16.197309417040358</v>
      </c>
      <c r="CY17" s="94">
        <f t="shared" ca="1" si="33"/>
        <v>2.3416681614349781</v>
      </c>
      <c r="CZ17" s="94">
        <f t="shared" ca="1" si="33"/>
        <v>3</v>
      </c>
      <c r="DA17" s="94">
        <f t="shared" ca="1" si="33"/>
        <v>10</v>
      </c>
      <c r="DB17" s="94">
        <f t="shared" ca="1" si="33"/>
        <v>11</v>
      </c>
      <c r="DC17" s="94">
        <f t="shared" ca="1" si="33"/>
        <v>62</v>
      </c>
      <c r="DD17" s="94">
        <f t="shared" ca="1" si="33"/>
        <v>11</v>
      </c>
      <c r="DE17" s="94">
        <f t="shared" ca="1" si="33"/>
        <v>3</v>
      </c>
      <c r="DF17" s="94">
        <f t="shared" ca="1" si="33"/>
        <v>8</v>
      </c>
      <c r="DG17" s="94">
        <f t="shared" ca="1" si="33"/>
        <v>12</v>
      </c>
      <c r="DH17" s="94">
        <f t="shared" ca="1" si="33"/>
        <v>4</v>
      </c>
      <c r="DI17" s="94">
        <f t="shared" ca="1" si="33"/>
        <v>4</v>
      </c>
      <c r="DJ17" s="94">
        <f t="shared" ca="1" si="33"/>
        <v>3</v>
      </c>
      <c r="DK17" s="94">
        <f t="shared" ca="1" si="33"/>
        <v>6</v>
      </c>
      <c r="DL17" s="94">
        <f t="shared" ref="DL17:EA20" ca="1" si="34">INDIRECT($A$1&amp;ADDRESS(MATCH(DL$1,INDIRECT($A$1&amp;"C:C"),0),MATCH($A17,INDIRECT($A$1&amp;"2:2"),0)))</f>
        <v>8</v>
      </c>
      <c r="DM17" s="94">
        <f t="shared" ca="1" si="34"/>
        <v>3</v>
      </c>
      <c r="DN17" s="94">
        <f t="shared" ca="1" si="34"/>
        <v>7</v>
      </c>
      <c r="DO17" s="94">
        <f t="shared" ca="1" si="34"/>
        <v>17</v>
      </c>
      <c r="DP17" s="94">
        <f t="shared" ca="1" si="34"/>
        <v>14</v>
      </c>
      <c r="DQ17" s="94">
        <f t="shared" ca="1" si="34"/>
        <v>15</v>
      </c>
      <c r="DR17" s="94">
        <f t="shared" ca="1" si="34"/>
        <v>19</v>
      </c>
      <c r="DS17" s="94">
        <f t="shared" ca="1" si="34"/>
        <v>20</v>
      </c>
      <c r="DT17" s="94">
        <f t="shared" ca="1" si="34"/>
        <v>16</v>
      </c>
      <c r="DU17" s="94">
        <f t="shared" ca="1" si="34"/>
        <v>11</v>
      </c>
      <c r="DV17" s="94">
        <f t="shared" ca="1" si="34"/>
        <v>29</v>
      </c>
      <c r="DW17" s="94">
        <f t="shared" ca="1" si="34"/>
        <v>8</v>
      </c>
      <c r="DX17" s="94">
        <f t="shared" ca="1" si="34"/>
        <v>3</v>
      </c>
      <c r="DY17" s="94">
        <f t="shared" ca="1" si="34"/>
        <v>5</v>
      </c>
      <c r="DZ17" s="94">
        <f t="shared" ca="1" si="34"/>
        <v>4</v>
      </c>
      <c r="EA17" s="94">
        <f t="shared" ca="1" si="34"/>
        <v>10</v>
      </c>
      <c r="EB17" s="94">
        <f t="shared" ref="EB17:EQ20" ca="1" si="35">INDIRECT($A$1&amp;ADDRESS(MATCH(EB$1,INDIRECT($A$1&amp;"C:C"),0),MATCH($A17,INDIRECT($A$1&amp;"2:2"),0)))</f>
        <v>11</v>
      </c>
      <c r="EC17" s="94">
        <f t="shared" ca="1" si="35"/>
        <v>13</v>
      </c>
      <c r="ED17" s="94">
        <f t="shared" ca="1" si="35"/>
        <v>12</v>
      </c>
      <c r="EE17" s="94">
        <f t="shared" ca="1" si="35"/>
        <v>13</v>
      </c>
      <c r="EF17" s="94">
        <f t="shared" ca="1" si="35"/>
        <v>12</v>
      </c>
      <c r="EG17" s="94">
        <f t="shared" ca="1" si="35"/>
        <v>13</v>
      </c>
      <c r="EH17" s="94">
        <f t="shared" ca="1" si="35"/>
        <v>12</v>
      </c>
      <c r="EI17" s="94">
        <f t="shared" ca="1" si="35"/>
        <v>13</v>
      </c>
      <c r="EJ17" s="94">
        <f t="shared" ca="1" si="35"/>
        <v>12</v>
      </c>
      <c r="EK17" s="95">
        <f t="shared" ca="1" si="35"/>
        <v>13</v>
      </c>
      <c r="EL17" s="94">
        <f t="shared" ca="1" si="35"/>
        <v>17</v>
      </c>
      <c r="EM17" s="94">
        <f t="shared" ca="1" si="35"/>
        <v>13</v>
      </c>
      <c r="EN17" s="94">
        <f t="shared" ca="1" si="35"/>
        <v>13</v>
      </c>
      <c r="EO17" s="94">
        <f t="shared" ca="1" si="35"/>
        <v>14</v>
      </c>
      <c r="EP17" s="94">
        <f t="shared" ca="1" si="35"/>
        <v>13</v>
      </c>
      <c r="EQ17" s="94">
        <f t="shared" ca="1" si="35"/>
        <v>14</v>
      </c>
      <c r="ER17" s="94">
        <f t="shared" ca="1" si="26"/>
        <v>13</v>
      </c>
      <c r="ES17" s="94">
        <f t="shared" ca="1" si="26"/>
        <v>19</v>
      </c>
      <c r="ET17" s="94">
        <f t="shared" ca="1" si="10"/>
        <v>18</v>
      </c>
      <c r="EU17" s="94">
        <f t="shared" ca="1" si="10"/>
        <v>4</v>
      </c>
      <c r="EV17" s="96">
        <f t="shared" ca="1" si="10"/>
        <v>1.8959999999999999</v>
      </c>
      <c r="EW17" s="94">
        <f t="shared" ca="1" si="10"/>
        <v>3.927</v>
      </c>
      <c r="EX17" s="94">
        <f t="shared" ca="1" si="10"/>
        <v>2.1669999999999998</v>
      </c>
      <c r="EY17" s="94">
        <f t="shared" ca="1" si="10"/>
        <v>22.536000000000001</v>
      </c>
      <c r="EZ17" s="94">
        <f t="shared" ca="1" si="10"/>
        <v>16.167999999999999</v>
      </c>
      <c r="FA17" s="94">
        <f t="shared" ca="1" si="11"/>
        <v>12.8095</v>
      </c>
      <c r="FB17" s="94">
        <f t="shared" ca="1" si="11"/>
        <v>9.4740000000000002</v>
      </c>
      <c r="FC17" s="94">
        <f t="shared" ca="1" si="11"/>
        <v>7.0313999999999997</v>
      </c>
      <c r="FD17" s="94">
        <f t="shared" ca="1" si="11"/>
        <v>6.2190000000000003</v>
      </c>
      <c r="FE17" s="94">
        <f t="shared" ca="1" si="11"/>
        <v>6.8760000000000003</v>
      </c>
      <c r="FF17" s="94">
        <f t="shared" ca="1" si="11"/>
        <v>12.837999999999999</v>
      </c>
      <c r="FG17" s="94">
        <f t="shared" ca="1" si="11"/>
        <v>19.552</v>
      </c>
      <c r="FH17" s="96">
        <f t="shared" ca="1" si="11"/>
        <v>6.1379999999999999</v>
      </c>
      <c r="FI17" s="94">
        <f t="shared" ca="1" si="11"/>
        <v>28.314</v>
      </c>
      <c r="FJ17" s="94">
        <f t="shared" ca="1" si="11"/>
        <v>20.149999999999999</v>
      </c>
      <c r="FK17" s="94">
        <f t="shared" ca="1" si="11"/>
        <v>24.553999999999998</v>
      </c>
      <c r="FL17" s="94">
        <f t="shared" ca="1" si="11"/>
        <v>21.332000000000001</v>
      </c>
      <c r="FM17" s="94">
        <f t="shared" ca="1" si="11"/>
        <v>11.446999999999999</v>
      </c>
      <c r="FN17" s="94">
        <f t="shared" ca="1" si="11"/>
        <v>5.18</v>
      </c>
      <c r="FO17" s="94">
        <f t="shared" ca="1" si="11"/>
        <v>10.3</v>
      </c>
      <c r="FP17" s="94">
        <f t="shared" ca="1" si="11"/>
        <v>0</v>
      </c>
      <c r="FQ17" s="94">
        <f t="shared" ca="1" si="11"/>
        <v>0</v>
      </c>
      <c r="FR17" s="94">
        <f t="shared" ca="1" si="11"/>
        <v>40</v>
      </c>
      <c r="FS17" s="94">
        <f t="shared" ca="1" si="11"/>
        <v>14</v>
      </c>
      <c r="FT17" s="96">
        <f t="shared" ca="1" si="11"/>
        <v>14</v>
      </c>
      <c r="FU17" s="94">
        <f t="shared" ca="1" si="11"/>
        <v>16</v>
      </c>
      <c r="FV17" s="94">
        <f t="shared" ca="1" si="11"/>
        <v>16</v>
      </c>
      <c r="FW17" s="94">
        <f t="shared" ca="1" si="11"/>
        <v>16</v>
      </c>
      <c r="FX17" s="94">
        <f t="shared" ca="1" si="11"/>
        <v>16</v>
      </c>
      <c r="FY17" s="94">
        <f t="shared" ca="1" si="11"/>
        <v>16</v>
      </c>
      <c r="FZ17" s="94">
        <f t="shared" ca="1" si="11"/>
        <v>16</v>
      </c>
      <c r="GA17" s="94">
        <f t="shared" ca="1" si="11"/>
        <v>15.7</v>
      </c>
      <c r="GB17" s="94">
        <f t="shared" ca="1" si="11"/>
        <v>10</v>
      </c>
      <c r="GC17" s="94">
        <f t="shared" ca="1" si="11"/>
        <v>12</v>
      </c>
      <c r="GD17" s="94">
        <f t="shared" ca="1" si="11"/>
        <v>20</v>
      </c>
      <c r="GE17" s="94">
        <f t="shared" ca="1" si="11"/>
        <v>15</v>
      </c>
      <c r="GF17" s="94">
        <f t="shared" ca="1" si="11"/>
        <v>0</v>
      </c>
      <c r="GG17" s="94">
        <f t="shared" ca="1" si="11"/>
        <v>0</v>
      </c>
      <c r="GH17" s="94">
        <f t="shared" ca="1" si="11"/>
        <v>16</v>
      </c>
      <c r="GI17" s="94">
        <f t="shared" ca="1" si="11"/>
        <v>6</v>
      </c>
      <c r="GJ17" s="94">
        <f t="shared" ref="GJ17:GY20" ca="1" si="36">INDIRECT($A$1&amp;ADDRESS(MATCH(GJ$1,INDIRECT($A$1&amp;"C:C"),0),MATCH($A17,INDIRECT($A$1&amp;"2:2"),0)))</f>
        <v>24</v>
      </c>
      <c r="GK17" s="94">
        <f t="shared" ca="1" si="36"/>
        <v>9</v>
      </c>
      <c r="GL17" s="94">
        <f t="shared" ca="1" si="36"/>
        <v>0</v>
      </c>
      <c r="GM17" s="94">
        <f t="shared" ca="1" si="36"/>
        <v>0</v>
      </c>
      <c r="GN17" s="94">
        <f t="shared" ca="1" si="36"/>
        <v>16</v>
      </c>
      <c r="GO17" s="94">
        <f t="shared" ca="1" si="36"/>
        <v>14</v>
      </c>
      <c r="GP17" s="94">
        <f t="shared" ca="1" si="36"/>
        <v>22</v>
      </c>
      <c r="GQ17" s="94">
        <f t="shared" ca="1" si="36"/>
        <v>16</v>
      </c>
      <c r="GR17" s="94">
        <f t="shared" ca="1" si="36"/>
        <v>16</v>
      </c>
      <c r="GS17" s="94">
        <f t="shared" ca="1" si="36"/>
        <v>16</v>
      </c>
      <c r="GT17" s="94">
        <f t="shared" ca="1" si="36"/>
        <v>16</v>
      </c>
      <c r="GU17" s="94">
        <f t="shared" ca="1" si="36"/>
        <v>13.74996</v>
      </c>
      <c r="GV17" s="94">
        <f t="shared" ca="1" si="36"/>
        <v>13.74996</v>
      </c>
      <c r="GW17" s="94">
        <f t="shared" ca="1" si="36"/>
        <v>13.74996</v>
      </c>
      <c r="GX17" s="94">
        <f t="shared" ca="1" si="36"/>
        <v>13.74996</v>
      </c>
      <c r="GY17" s="94">
        <f t="shared" ca="1" si="36"/>
        <v>13.74996</v>
      </c>
      <c r="GZ17" s="94">
        <f t="shared" ref="GZ17:HO21" ca="1" si="37">INDIRECT($A$1&amp;ADDRESS(MATCH(GZ$1,INDIRECT($A$1&amp;"C:C"),0),MATCH($A17,INDIRECT($A$1&amp;"2:2"),0)))</f>
        <v>13.74996</v>
      </c>
      <c r="HA17" s="94">
        <f t="shared" ca="1" si="37"/>
        <v>13.74996</v>
      </c>
      <c r="HB17" s="94">
        <f t="shared" ca="1" si="37"/>
        <v>13.74996</v>
      </c>
      <c r="HC17" s="94">
        <f t="shared" ca="1" si="37"/>
        <v>13.74996</v>
      </c>
      <c r="HD17" s="94">
        <f t="shared" ca="1" si="37"/>
        <v>13.74996</v>
      </c>
      <c r="HE17" s="94">
        <f t="shared" ca="1" si="37"/>
        <v>13.74996</v>
      </c>
      <c r="HF17" s="94">
        <f t="shared" ca="1" si="37"/>
        <v>13.74996</v>
      </c>
      <c r="HG17" s="94">
        <f t="shared" ca="1" si="37"/>
        <v>14.416599999999999</v>
      </c>
      <c r="HH17" s="94">
        <f t="shared" ca="1" si="37"/>
        <v>14.416599999999999</v>
      </c>
      <c r="HI17" s="94">
        <f t="shared" ca="1" si="37"/>
        <v>14.416599999999999</v>
      </c>
      <c r="HJ17" s="94">
        <f t="shared" ca="1" si="37"/>
        <v>14.416599999999999</v>
      </c>
      <c r="HK17" s="94">
        <f t="shared" ca="1" si="37"/>
        <v>14.416599999999999</v>
      </c>
      <c r="HL17" s="94">
        <f t="shared" ca="1" si="37"/>
        <v>14.416599999999999</v>
      </c>
      <c r="HM17" s="94">
        <f t="shared" ca="1" si="37"/>
        <v>14.416599999999999</v>
      </c>
      <c r="HN17" s="94">
        <f t="shared" ca="1" si="37"/>
        <v>14.416599999999999</v>
      </c>
      <c r="HO17" s="94">
        <f t="shared" ca="1" si="37"/>
        <v>14.416599999999999</v>
      </c>
      <c r="HP17" s="94">
        <f t="shared" ca="1" si="5"/>
        <v>14.416599999999999</v>
      </c>
      <c r="HQ17" s="94">
        <f t="shared" ca="1" si="5"/>
        <v>14.416599999999999</v>
      </c>
      <c r="HR17" s="94">
        <f t="shared" ca="1" si="5"/>
        <v>3.5832999999999999</v>
      </c>
    </row>
    <row r="18" spans="1:226" s="108" customFormat="1" ht="13" x14ac:dyDescent="0.3">
      <c r="A18" s="107" t="s">
        <v>42</v>
      </c>
      <c r="C18" s="131">
        <f t="shared" ca="1" si="6"/>
        <v>0</v>
      </c>
      <c r="D18" s="132">
        <f t="shared" ca="1" si="6"/>
        <v>0</v>
      </c>
      <c r="E18" s="132">
        <f t="shared" ca="1" si="6"/>
        <v>0</v>
      </c>
      <c r="F18" s="132">
        <f t="shared" ca="1" si="6"/>
        <v>0</v>
      </c>
      <c r="G18" s="132">
        <f t="shared" ca="1" si="6"/>
        <v>0</v>
      </c>
      <c r="H18" s="132">
        <f t="shared" ca="1" si="6"/>
        <v>0</v>
      </c>
      <c r="I18" s="132">
        <f t="shared" ca="1" si="6"/>
        <v>0</v>
      </c>
      <c r="J18" s="132">
        <f t="shared" ca="1" si="6"/>
        <v>0</v>
      </c>
      <c r="K18" s="132">
        <f t="shared" ca="1" si="6"/>
        <v>0</v>
      </c>
      <c r="L18" s="132">
        <f t="shared" ca="1" si="6"/>
        <v>0</v>
      </c>
      <c r="M18" s="132">
        <f t="shared" ca="1" si="6"/>
        <v>0</v>
      </c>
      <c r="N18" s="132">
        <f t="shared" ca="1" si="6"/>
        <v>0</v>
      </c>
      <c r="O18" s="132">
        <f t="shared" ca="1" si="6"/>
        <v>0</v>
      </c>
      <c r="P18" s="132">
        <f t="shared" ca="1" si="6"/>
        <v>0</v>
      </c>
      <c r="Q18" s="132">
        <f t="shared" ca="1" si="6"/>
        <v>0</v>
      </c>
      <c r="R18" s="132">
        <f t="shared" ca="1" si="6"/>
        <v>0</v>
      </c>
      <c r="S18" s="133">
        <f t="shared" ca="1" si="6"/>
        <v>0</v>
      </c>
      <c r="T18" s="109">
        <f t="shared" ca="1" si="1"/>
        <v>0</v>
      </c>
      <c r="U18" s="109">
        <f t="shared" ca="1" si="1"/>
        <v>0</v>
      </c>
      <c r="V18" s="109">
        <f t="shared" ca="1" si="1"/>
        <v>0</v>
      </c>
      <c r="W18" s="109">
        <f t="shared" ca="1" si="1"/>
        <v>0</v>
      </c>
      <c r="X18" s="109">
        <f t="shared" ca="1" si="1"/>
        <v>0</v>
      </c>
      <c r="Y18" s="109">
        <f t="shared" ca="1" si="1"/>
        <v>0</v>
      </c>
      <c r="Z18" s="109">
        <f t="shared" ca="1" si="1"/>
        <v>0</v>
      </c>
      <c r="AA18" s="109">
        <f t="shared" ca="1" si="1"/>
        <v>0</v>
      </c>
      <c r="AB18" s="109">
        <f t="shared" ca="1" si="1"/>
        <v>0</v>
      </c>
      <c r="AC18" s="109">
        <f t="shared" ca="1" si="1"/>
        <v>0</v>
      </c>
      <c r="AD18" s="109">
        <f t="shared" ca="1" si="1"/>
        <v>0</v>
      </c>
      <c r="AE18" s="109">
        <f t="shared" ca="1" si="1"/>
        <v>0</v>
      </c>
      <c r="AF18" s="109">
        <f t="shared" ca="1" si="1"/>
        <v>0</v>
      </c>
      <c r="AG18" s="109">
        <f t="shared" ca="1" si="1"/>
        <v>0</v>
      </c>
      <c r="AH18" s="109">
        <f t="shared" ca="1" si="1"/>
        <v>0</v>
      </c>
      <c r="AI18" s="109">
        <f t="shared" ca="1" si="1"/>
        <v>0</v>
      </c>
      <c r="AJ18" s="109">
        <f t="shared" ca="1" si="30"/>
        <v>0</v>
      </c>
      <c r="AK18" s="109">
        <f t="shared" ca="1" si="30"/>
        <v>0</v>
      </c>
      <c r="AL18" s="109">
        <f t="shared" ca="1" si="30"/>
        <v>0</v>
      </c>
      <c r="AM18" s="109">
        <f t="shared" ca="1" si="30"/>
        <v>0</v>
      </c>
      <c r="AN18" s="109">
        <f t="shared" ca="1" si="30"/>
        <v>0</v>
      </c>
      <c r="AO18" s="109">
        <f t="shared" ca="1" si="30"/>
        <v>0</v>
      </c>
      <c r="AP18" s="109">
        <f t="shared" ca="1" si="30"/>
        <v>0</v>
      </c>
      <c r="AQ18" s="109">
        <f t="shared" ca="1" si="30"/>
        <v>0</v>
      </c>
      <c r="AR18" s="109">
        <f t="shared" ca="1" si="30"/>
        <v>0</v>
      </c>
      <c r="AS18" s="109">
        <f t="shared" ca="1" si="30"/>
        <v>0</v>
      </c>
      <c r="AT18" s="109">
        <f t="shared" ca="1" si="30"/>
        <v>0</v>
      </c>
      <c r="AU18" s="109">
        <f t="shared" ca="1" si="30"/>
        <v>0</v>
      </c>
      <c r="AV18" s="109">
        <f t="shared" ca="1" si="30"/>
        <v>0</v>
      </c>
      <c r="AW18" s="109">
        <f t="shared" ca="1" si="30"/>
        <v>0</v>
      </c>
      <c r="AX18" s="109">
        <f t="shared" ca="1" si="30"/>
        <v>0</v>
      </c>
      <c r="AY18" s="109">
        <f t="shared" ca="1" si="30"/>
        <v>0</v>
      </c>
      <c r="AZ18" s="109">
        <f t="shared" ca="1" si="31"/>
        <v>0</v>
      </c>
      <c r="BA18" s="109">
        <f t="shared" ca="1" si="31"/>
        <v>0</v>
      </c>
      <c r="BB18" s="109">
        <f t="shared" ca="1" si="31"/>
        <v>0</v>
      </c>
      <c r="BC18" s="109">
        <f t="shared" ca="1" si="31"/>
        <v>0</v>
      </c>
      <c r="BD18" s="109">
        <f t="shared" ca="1" si="31"/>
        <v>0</v>
      </c>
      <c r="BE18" s="109">
        <f t="shared" ca="1" si="31"/>
        <v>0</v>
      </c>
      <c r="BF18" s="109">
        <f t="shared" ca="1" si="31"/>
        <v>0</v>
      </c>
      <c r="BG18" s="109">
        <f t="shared" ca="1" si="31"/>
        <v>0</v>
      </c>
      <c r="BH18" s="109">
        <f t="shared" ca="1" si="31"/>
        <v>0</v>
      </c>
      <c r="BI18" s="109">
        <f t="shared" ca="1" si="31"/>
        <v>0</v>
      </c>
      <c r="BJ18" s="109">
        <f t="shared" ca="1" si="31"/>
        <v>0</v>
      </c>
      <c r="BK18" s="109">
        <f t="shared" ca="1" si="31"/>
        <v>0</v>
      </c>
      <c r="BL18" s="109">
        <f t="shared" ca="1" si="31"/>
        <v>0</v>
      </c>
      <c r="BM18" s="109">
        <f t="shared" ca="1" si="31"/>
        <v>0</v>
      </c>
      <c r="BN18" s="109">
        <f t="shared" ca="1" si="31"/>
        <v>0</v>
      </c>
      <c r="BO18" s="109">
        <f t="shared" ca="1" si="31"/>
        <v>0</v>
      </c>
      <c r="BP18" s="109">
        <f t="shared" ca="1" si="32"/>
        <v>0</v>
      </c>
      <c r="BQ18" s="109">
        <f t="shared" ca="1" si="32"/>
        <v>0</v>
      </c>
      <c r="BR18" s="109">
        <f t="shared" ca="1" si="32"/>
        <v>0</v>
      </c>
      <c r="BS18" s="109">
        <f t="shared" ca="1" si="32"/>
        <v>0</v>
      </c>
      <c r="BT18" s="109">
        <f t="shared" ca="1" si="32"/>
        <v>0</v>
      </c>
      <c r="BU18" s="109">
        <f t="shared" ca="1" si="32"/>
        <v>0</v>
      </c>
      <c r="BV18" s="109">
        <f t="shared" ca="1" si="32"/>
        <v>0</v>
      </c>
      <c r="BW18" s="109">
        <f t="shared" ca="1" si="32"/>
        <v>0</v>
      </c>
      <c r="BX18" s="109">
        <f t="shared" ca="1" si="32"/>
        <v>0</v>
      </c>
      <c r="BY18" s="109">
        <f t="shared" ca="1" si="32"/>
        <v>0</v>
      </c>
      <c r="BZ18" s="109">
        <f t="shared" ca="1" si="32"/>
        <v>0</v>
      </c>
      <c r="CA18" s="109">
        <f t="shared" ca="1" si="32"/>
        <v>0</v>
      </c>
      <c r="CB18" s="109">
        <f t="shared" ca="1" si="32"/>
        <v>0</v>
      </c>
      <c r="CC18" s="109">
        <f t="shared" ca="1" si="32"/>
        <v>0</v>
      </c>
      <c r="CD18" s="109">
        <f t="shared" ca="1" si="32"/>
        <v>0</v>
      </c>
      <c r="CE18" s="109">
        <f t="shared" ca="1" si="32"/>
        <v>0</v>
      </c>
      <c r="CF18" s="109">
        <f t="shared" ca="1" si="25"/>
        <v>0</v>
      </c>
      <c r="CG18" s="109">
        <f t="shared" ca="1" si="25"/>
        <v>0</v>
      </c>
      <c r="CH18" s="109">
        <f t="shared" ca="1" si="25"/>
        <v>0</v>
      </c>
      <c r="CI18" s="109">
        <f t="shared" ca="1" si="25"/>
        <v>0</v>
      </c>
      <c r="CJ18" s="109">
        <f t="shared" ca="1" si="25"/>
        <v>0</v>
      </c>
      <c r="CK18" s="109">
        <f t="shared" ca="1" si="25"/>
        <v>0</v>
      </c>
      <c r="CL18" s="109">
        <f t="shared" ca="1" si="25"/>
        <v>0</v>
      </c>
      <c r="CM18" s="109">
        <f t="shared" ca="1" si="25"/>
        <v>0</v>
      </c>
      <c r="CN18" s="109">
        <f t="shared" ca="1" si="25"/>
        <v>0</v>
      </c>
      <c r="CO18" s="109">
        <f t="shared" ca="1" si="25"/>
        <v>0</v>
      </c>
      <c r="CP18" s="109">
        <f t="shared" ca="1" si="25"/>
        <v>0</v>
      </c>
      <c r="CQ18" s="109">
        <f t="shared" ca="1" si="25"/>
        <v>0</v>
      </c>
      <c r="CR18" s="109">
        <f t="shared" ca="1" si="25"/>
        <v>0</v>
      </c>
      <c r="CS18" s="109">
        <f t="shared" ca="1" si="25"/>
        <v>0</v>
      </c>
      <c r="CT18" s="109">
        <f t="shared" ca="1" si="25"/>
        <v>0</v>
      </c>
      <c r="CU18" s="109">
        <f t="shared" ca="1" si="25"/>
        <v>0</v>
      </c>
      <c r="CV18" s="109">
        <f t="shared" ca="1" si="33"/>
        <v>0</v>
      </c>
      <c r="CW18" s="109">
        <f t="shared" ca="1" si="33"/>
        <v>0</v>
      </c>
      <c r="CX18" s="109">
        <f t="shared" ca="1" si="33"/>
        <v>0</v>
      </c>
      <c r="CY18" s="109">
        <f t="shared" ca="1" si="33"/>
        <v>0</v>
      </c>
      <c r="CZ18" s="109">
        <f t="shared" ca="1" si="33"/>
        <v>0</v>
      </c>
      <c r="DA18" s="109">
        <f t="shared" ca="1" si="33"/>
        <v>0</v>
      </c>
      <c r="DB18" s="109">
        <f t="shared" ca="1" si="33"/>
        <v>0</v>
      </c>
      <c r="DC18" s="109">
        <f t="shared" ca="1" si="33"/>
        <v>0</v>
      </c>
      <c r="DD18" s="109">
        <f t="shared" ca="1" si="33"/>
        <v>0</v>
      </c>
      <c r="DE18" s="109">
        <f t="shared" ca="1" si="33"/>
        <v>0</v>
      </c>
      <c r="DF18" s="109">
        <f t="shared" ca="1" si="33"/>
        <v>0</v>
      </c>
      <c r="DG18" s="109">
        <f t="shared" ca="1" si="33"/>
        <v>0</v>
      </c>
      <c r="DH18" s="109">
        <f t="shared" ca="1" si="33"/>
        <v>0</v>
      </c>
      <c r="DI18" s="109">
        <f t="shared" ca="1" si="33"/>
        <v>0</v>
      </c>
      <c r="DJ18" s="109">
        <f t="shared" ca="1" si="33"/>
        <v>0</v>
      </c>
      <c r="DK18" s="109">
        <f t="shared" ca="1" si="33"/>
        <v>0</v>
      </c>
      <c r="DL18" s="109">
        <f t="shared" ca="1" si="34"/>
        <v>0</v>
      </c>
      <c r="DM18" s="109">
        <f t="shared" ca="1" si="34"/>
        <v>0</v>
      </c>
      <c r="DN18" s="109">
        <f t="shared" ca="1" si="34"/>
        <v>0</v>
      </c>
      <c r="DO18" s="109">
        <f t="shared" ca="1" si="34"/>
        <v>0</v>
      </c>
      <c r="DP18" s="109">
        <f t="shared" ca="1" si="34"/>
        <v>0</v>
      </c>
      <c r="DQ18" s="109">
        <f t="shared" ca="1" si="34"/>
        <v>0</v>
      </c>
      <c r="DR18" s="109">
        <f t="shared" ca="1" si="34"/>
        <v>0</v>
      </c>
      <c r="DS18" s="109">
        <f t="shared" ca="1" si="34"/>
        <v>0</v>
      </c>
      <c r="DT18" s="109">
        <f t="shared" ca="1" si="34"/>
        <v>0</v>
      </c>
      <c r="DU18" s="109">
        <f t="shared" ca="1" si="34"/>
        <v>0</v>
      </c>
      <c r="DV18" s="109">
        <f t="shared" ca="1" si="34"/>
        <v>0</v>
      </c>
      <c r="DW18" s="109">
        <f t="shared" ca="1" si="34"/>
        <v>0</v>
      </c>
      <c r="DX18" s="109">
        <f t="shared" ca="1" si="34"/>
        <v>0</v>
      </c>
      <c r="DY18" s="109">
        <f t="shared" ca="1" si="34"/>
        <v>0</v>
      </c>
      <c r="DZ18" s="109">
        <f t="shared" ca="1" si="34"/>
        <v>0</v>
      </c>
      <c r="EA18" s="109">
        <f t="shared" ca="1" si="34"/>
        <v>0</v>
      </c>
      <c r="EB18" s="109">
        <f t="shared" ca="1" si="35"/>
        <v>0</v>
      </c>
      <c r="EC18" s="109">
        <f t="shared" ca="1" si="35"/>
        <v>0</v>
      </c>
      <c r="ED18" s="109">
        <f t="shared" ca="1" si="35"/>
        <v>0</v>
      </c>
      <c r="EE18" s="109">
        <f t="shared" ca="1" si="35"/>
        <v>0</v>
      </c>
      <c r="EF18" s="109">
        <f t="shared" ca="1" si="35"/>
        <v>0</v>
      </c>
      <c r="EG18" s="109">
        <f t="shared" ca="1" si="35"/>
        <v>0</v>
      </c>
      <c r="EH18" s="109">
        <f t="shared" ca="1" si="35"/>
        <v>0</v>
      </c>
      <c r="EI18" s="109">
        <f t="shared" ca="1" si="35"/>
        <v>0</v>
      </c>
      <c r="EJ18" s="110">
        <f t="shared" ca="1" si="35"/>
        <v>0</v>
      </c>
      <c r="EK18" s="109">
        <f t="shared" ca="1" si="35"/>
        <v>0</v>
      </c>
      <c r="EL18" s="109">
        <f t="shared" ca="1" si="35"/>
        <v>0</v>
      </c>
      <c r="EM18" s="109">
        <f t="shared" ca="1" si="35"/>
        <v>0</v>
      </c>
      <c r="EN18" s="109">
        <f t="shared" ca="1" si="35"/>
        <v>0</v>
      </c>
      <c r="EO18" s="109">
        <f t="shared" ca="1" si="35"/>
        <v>0</v>
      </c>
      <c r="EP18" s="109">
        <f t="shared" ca="1" si="35"/>
        <v>0</v>
      </c>
      <c r="EQ18" s="109">
        <f t="shared" ca="1" si="35"/>
        <v>0</v>
      </c>
      <c r="ER18" s="109">
        <f t="shared" ca="1" si="26"/>
        <v>0</v>
      </c>
      <c r="ES18" s="109">
        <f t="shared" ca="1" si="26"/>
        <v>0</v>
      </c>
      <c r="ET18" s="109">
        <f t="shared" ca="1" si="10"/>
        <v>0</v>
      </c>
      <c r="EU18" s="109">
        <f t="shared" ca="1" si="10"/>
        <v>0</v>
      </c>
      <c r="EV18" s="109">
        <f t="shared" ca="1" si="10"/>
        <v>0</v>
      </c>
      <c r="EW18" s="109">
        <f t="shared" ca="1" si="10"/>
        <v>0</v>
      </c>
      <c r="EX18" s="109">
        <f t="shared" ca="1" si="10"/>
        <v>0</v>
      </c>
      <c r="EY18" s="109">
        <f t="shared" ca="1" si="10"/>
        <v>0</v>
      </c>
      <c r="EZ18" s="109">
        <f t="shared" ca="1" si="10"/>
        <v>0</v>
      </c>
      <c r="FA18" s="109">
        <f t="shared" ca="1" si="10"/>
        <v>0</v>
      </c>
      <c r="FB18" s="109">
        <f t="shared" ca="1" si="10"/>
        <v>0</v>
      </c>
      <c r="FC18" s="109">
        <f t="shared" ca="1" si="10"/>
        <v>0</v>
      </c>
      <c r="FD18" s="109">
        <f t="shared" ca="1" si="10"/>
        <v>0</v>
      </c>
      <c r="FE18" s="109">
        <f t="shared" ca="1" si="10"/>
        <v>0</v>
      </c>
      <c r="FF18" s="109">
        <f t="shared" ca="1" si="10"/>
        <v>0</v>
      </c>
      <c r="FG18" s="109">
        <f t="shared" ca="1" si="10"/>
        <v>0</v>
      </c>
      <c r="FH18" s="109">
        <f t="shared" ca="1" si="10"/>
        <v>0</v>
      </c>
      <c r="FI18" s="109">
        <f t="shared" ca="1" si="10"/>
        <v>0</v>
      </c>
      <c r="FJ18" s="109">
        <f t="shared" ref="FJ18:FY20" ca="1" si="38">INDIRECT($A$1&amp;ADDRESS(MATCH(FJ$1,INDIRECT($A$1&amp;"C:C"),0),MATCH($A18,INDIRECT($A$1&amp;"2:2"),0)))</f>
        <v>0</v>
      </c>
      <c r="FK18" s="109">
        <f t="shared" ca="1" si="38"/>
        <v>0</v>
      </c>
      <c r="FL18" s="109">
        <f t="shared" ca="1" si="38"/>
        <v>0</v>
      </c>
      <c r="FM18" s="109">
        <f t="shared" ca="1" si="38"/>
        <v>0</v>
      </c>
      <c r="FN18" s="109">
        <f t="shared" ca="1" si="38"/>
        <v>0</v>
      </c>
      <c r="FO18" s="109">
        <f t="shared" ca="1" si="38"/>
        <v>0</v>
      </c>
      <c r="FP18" s="109">
        <f t="shared" ca="1" si="38"/>
        <v>0</v>
      </c>
      <c r="FQ18" s="109">
        <f t="shared" ca="1" si="38"/>
        <v>0</v>
      </c>
      <c r="FR18" s="109">
        <f t="shared" ca="1" si="38"/>
        <v>0</v>
      </c>
      <c r="FS18" s="109">
        <f t="shared" ca="1" si="38"/>
        <v>0</v>
      </c>
      <c r="FT18" s="109">
        <f t="shared" ca="1" si="38"/>
        <v>0</v>
      </c>
      <c r="FU18" s="109">
        <f t="shared" ca="1" si="38"/>
        <v>0</v>
      </c>
      <c r="FV18" s="109">
        <f t="shared" ca="1" si="38"/>
        <v>0</v>
      </c>
      <c r="FW18" s="109">
        <f t="shared" ca="1" si="38"/>
        <v>0</v>
      </c>
      <c r="FX18" s="109">
        <f t="shared" ca="1" si="38"/>
        <v>0</v>
      </c>
      <c r="FY18" s="109">
        <f t="shared" ca="1" si="38"/>
        <v>0</v>
      </c>
      <c r="FZ18" s="109">
        <f t="shared" ref="FZ18:GO20" ca="1" si="39">INDIRECT($A$1&amp;ADDRESS(MATCH(FZ$1,INDIRECT($A$1&amp;"C:C"),0),MATCH($A18,INDIRECT($A$1&amp;"2:2"),0)))</f>
        <v>0</v>
      </c>
      <c r="GA18" s="109">
        <f t="shared" ca="1" si="39"/>
        <v>0</v>
      </c>
      <c r="GB18" s="109">
        <f t="shared" ca="1" si="39"/>
        <v>0</v>
      </c>
      <c r="GC18" s="109">
        <f t="shared" ca="1" si="39"/>
        <v>0</v>
      </c>
      <c r="GD18" s="109">
        <f t="shared" ca="1" si="39"/>
        <v>0</v>
      </c>
      <c r="GE18" s="109">
        <f t="shared" ca="1" si="39"/>
        <v>0</v>
      </c>
      <c r="GF18" s="109">
        <f t="shared" ca="1" si="39"/>
        <v>0</v>
      </c>
      <c r="GG18" s="109">
        <f t="shared" ca="1" si="39"/>
        <v>0</v>
      </c>
      <c r="GH18" s="109">
        <f t="shared" ca="1" si="39"/>
        <v>0</v>
      </c>
      <c r="GI18" s="109">
        <f t="shared" ca="1" si="39"/>
        <v>0</v>
      </c>
      <c r="GJ18" s="109">
        <f t="shared" ca="1" si="39"/>
        <v>0</v>
      </c>
      <c r="GK18" s="109">
        <f t="shared" ca="1" si="39"/>
        <v>0</v>
      </c>
      <c r="GL18" s="109">
        <f t="shared" ca="1" si="39"/>
        <v>0</v>
      </c>
      <c r="GM18" s="109">
        <f t="shared" ca="1" si="39"/>
        <v>0</v>
      </c>
      <c r="GN18" s="109">
        <f t="shared" ca="1" si="39"/>
        <v>0</v>
      </c>
      <c r="GO18" s="109">
        <f t="shared" ca="1" si="39"/>
        <v>0</v>
      </c>
      <c r="GP18" s="109">
        <f t="shared" ca="1" si="36"/>
        <v>0</v>
      </c>
      <c r="GQ18" s="109">
        <f t="shared" ca="1" si="36"/>
        <v>0</v>
      </c>
      <c r="GR18" s="109">
        <f t="shared" ca="1" si="36"/>
        <v>0</v>
      </c>
      <c r="GS18" s="109">
        <f t="shared" ca="1" si="36"/>
        <v>0</v>
      </c>
      <c r="GT18" s="109">
        <f t="shared" ca="1" si="36"/>
        <v>0</v>
      </c>
      <c r="GU18" s="109">
        <f t="shared" ca="1" si="36"/>
        <v>0</v>
      </c>
      <c r="GV18" s="109">
        <f t="shared" ca="1" si="36"/>
        <v>0</v>
      </c>
      <c r="GW18" s="109">
        <f t="shared" ca="1" si="36"/>
        <v>0</v>
      </c>
      <c r="GX18" s="109">
        <f t="shared" ca="1" si="36"/>
        <v>0</v>
      </c>
      <c r="GY18" s="109">
        <f t="shared" ca="1" si="36"/>
        <v>0</v>
      </c>
      <c r="GZ18" s="109">
        <f t="shared" ca="1" si="37"/>
        <v>0</v>
      </c>
      <c r="HA18" s="109">
        <f t="shared" ca="1" si="37"/>
        <v>0</v>
      </c>
      <c r="HB18" s="109">
        <f t="shared" ca="1" si="37"/>
        <v>0</v>
      </c>
      <c r="HC18" s="109">
        <f t="shared" ca="1" si="37"/>
        <v>0</v>
      </c>
      <c r="HD18" s="109">
        <f t="shared" ca="1" si="37"/>
        <v>0</v>
      </c>
      <c r="HE18" s="109">
        <f t="shared" ca="1" si="37"/>
        <v>0</v>
      </c>
      <c r="HF18" s="109">
        <f t="shared" ca="1" si="37"/>
        <v>0</v>
      </c>
      <c r="HG18" s="109">
        <f t="shared" ca="1" si="37"/>
        <v>0</v>
      </c>
      <c r="HH18" s="109">
        <f t="shared" ca="1" si="37"/>
        <v>0</v>
      </c>
      <c r="HI18" s="109">
        <f t="shared" ca="1" si="37"/>
        <v>0</v>
      </c>
      <c r="HJ18" s="109">
        <f t="shared" ca="1" si="37"/>
        <v>0</v>
      </c>
      <c r="HK18" s="109">
        <f t="shared" ca="1" si="37"/>
        <v>0</v>
      </c>
      <c r="HL18" s="109">
        <f t="shared" ca="1" si="37"/>
        <v>0</v>
      </c>
      <c r="HM18" s="109">
        <f t="shared" ca="1" si="37"/>
        <v>0</v>
      </c>
      <c r="HN18" s="109">
        <f t="shared" ca="1" si="37"/>
        <v>0</v>
      </c>
      <c r="HO18" s="109">
        <f t="shared" ca="1" si="37"/>
        <v>0</v>
      </c>
      <c r="HP18" s="109">
        <f t="shared" ca="1" si="5"/>
        <v>0</v>
      </c>
      <c r="HQ18" s="109">
        <f t="shared" ca="1" si="5"/>
        <v>0</v>
      </c>
      <c r="HR18" s="109">
        <f t="shared" ca="1" si="5"/>
        <v>0</v>
      </c>
    </row>
    <row r="19" spans="1:226" s="108" customFormat="1" ht="13" x14ac:dyDescent="0.3">
      <c r="A19" s="107" t="s">
        <v>62</v>
      </c>
      <c r="C19" s="131">
        <f t="shared" ca="1" si="6"/>
        <v>114.29999999999998</v>
      </c>
      <c r="D19" s="132">
        <f t="shared" ca="1" si="6"/>
        <v>102.22222222222223</v>
      </c>
      <c r="E19" s="132">
        <f t="shared" ca="1" si="6"/>
        <v>96.300000000000026</v>
      </c>
      <c r="F19" s="132">
        <f t="shared" ca="1" si="6"/>
        <v>85.351515472097304</v>
      </c>
      <c r="G19" s="132">
        <f t="shared" ca="1" si="6"/>
        <v>89.810070590744118</v>
      </c>
      <c r="H19" s="132">
        <f t="shared" ca="1" si="6"/>
        <v>127.62127364699455</v>
      </c>
      <c r="I19" s="132">
        <f t="shared" ca="1" si="6"/>
        <v>109.71254988470685</v>
      </c>
      <c r="J19" s="132">
        <f t="shared" ca="1" si="6"/>
        <v>102</v>
      </c>
      <c r="K19" s="132">
        <f t="shared" ca="1" si="6"/>
        <v>139</v>
      </c>
      <c r="L19" s="132">
        <f t="shared" ca="1" si="6"/>
        <v>123</v>
      </c>
      <c r="M19" s="132">
        <f t="shared" ca="1" si="6"/>
        <v>97.990000000000009</v>
      </c>
      <c r="N19" s="132">
        <f t="shared" ca="1" si="6"/>
        <v>137.10589999999999</v>
      </c>
      <c r="O19" s="132">
        <f t="shared" ca="1" si="6"/>
        <v>140.81299999999999</v>
      </c>
      <c r="P19" s="132">
        <f t="shared" ca="1" si="6"/>
        <v>104</v>
      </c>
      <c r="Q19" s="132">
        <f t="shared" ca="1" si="6"/>
        <v>118</v>
      </c>
      <c r="R19" s="132">
        <f t="shared" ca="1" si="6"/>
        <v>124.99992000000003</v>
      </c>
      <c r="S19" s="132">
        <f t="shared" ca="1" si="6"/>
        <v>119.16629999999996</v>
      </c>
      <c r="T19" s="109">
        <f t="shared" ca="1" si="1"/>
        <v>6.3571929679762293</v>
      </c>
      <c r="U19" s="109">
        <f t="shared" ca="1" si="1"/>
        <v>11.010853416969296</v>
      </c>
      <c r="V19" s="109">
        <f t="shared" ca="1" si="1"/>
        <v>6.3571929679762293</v>
      </c>
      <c r="W19" s="109">
        <f t="shared" ca="1" si="1"/>
        <v>15.46319913211186</v>
      </c>
      <c r="X19" s="109">
        <f t="shared" ca="1" si="1"/>
        <v>15.982160077145613</v>
      </c>
      <c r="Y19" s="109">
        <f t="shared" ca="1" si="1"/>
        <v>11.481436837029893</v>
      </c>
      <c r="Z19" s="109">
        <f t="shared" ca="1" si="1"/>
        <v>17.102748312439729</v>
      </c>
      <c r="AA19" s="109">
        <f t="shared" ca="1" si="1"/>
        <v>16.533269045323046</v>
      </c>
      <c r="AB19" s="109">
        <f t="shared" ca="1" si="1"/>
        <v>10.172553037608486</v>
      </c>
      <c r="AC19" s="109">
        <f t="shared" ca="1" si="1"/>
        <v>6.1264946962391518</v>
      </c>
      <c r="AD19" s="109">
        <f t="shared" ca="1" si="1"/>
        <v>3.4076904532304724</v>
      </c>
      <c r="AE19" s="109">
        <f t="shared" ca="1" si="1"/>
        <v>0.52814609450337513</v>
      </c>
      <c r="AF19" s="109">
        <f t="shared" ca="1" si="1"/>
        <v>3.9082810993249764</v>
      </c>
      <c r="AG19" s="109">
        <f t="shared" ca="1" si="1"/>
        <v>5.8371624879459985</v>
      </c>
      <c r="AH19" s="109">
        <f t="shared" ca="1" si="1"/>
        <v>7.7568587270973968</v>
      </c>
      <c r="AI19" s="109">
        <f t="shared" ca="1" si="1"/>
        <v>5.340289528106787</v>
      </c>
      <c r="AJ19" s="109">
        <f t="shared" ca="1" si="30"/>
        <v>8.1185373190449326</v>
      </c>
      <c r="AK19" s="109">
        <f t="shared" ca="1" si="30"/>
        <v>9.4590148524158675</v>
      </c>
      <c r="AL19" s="109">
        <f t="shared" ca="1" si="30"/>
        <v>10.713009964278998</v>
      </c>
      <c r="AM19" s="109">
        <f t="shared" ca="1" si="30"/>
        <v>9.0229993106473643</v>
      </c>
      <c r="AN19" s="109">
        <f t="shared" ca="1" si="30"/>
        <v>3.3259697938208932</v>
      </c>
      <c r="AO19" s="109">
        <f t="shared" ca="1" si="30"/>
        <v>6.2663721250861677</v>
      </c>
      <c r="AP19" s="109">
        <f t="shared" ca="1" si="30"/>
        <v>2.2809738672682833</v>
      </c>
      <c r="AQ19" s="109">
        <f t="shared" ca="1" si="30"/>
        <v>8.9329134549100715</v>
      </c>
      <c r="AR19" s="109">
        <f t="shared" ca="1" si="30"/>
        <v>14.838942157047061</v>
      </c>
      <c r="AS19" s="109">
        <f t="shared" ca="1" si="30"/>
        <v>8.0969167136679818</v>
      </c>
      <c r="AT19" s="109">
        <f t="shared" ca="1" si="30"/>
        <v>15.826283135927804</v>
      </c>
      <c r="AU19" s="109">
        <f t="shared" ca="1" si="30"/>
        <v>21.367811203319508</v>
      </c>
      <c r="AV19" s="109">
        <f t="shared" ca="1" si="30"/>
        <v>5.5142738589211637</v>
      </c>
      <c r="AW19" s="109">
        <f t="shared" ca="1" si="30"/>
        <v>7.0776504149377617</v>
      </c>
      <c r="AX19" s="109">
        <f t="shared" ca="1" si="30"/>
        <v>6.0587085062240682</v>
      </c>
      <c r="AY19" s="109">
        <f t="shared" ca="1" si="30"/>
        <v>9.7498755186722015</v>
      </c>
      <c r="AZ19" s="109">
        <f t="shared" ca="1" si="31"/>
        <v>4.8050103734439844</v>
      </c>
      <c r="BA19" s="109">
        <f t="shared" ca="1" si="31"/>
        <v>15.483921161825728</v>
      </c>
      <c r="BB19" s="109">
        <f t="shared" ca="1" si="31"/>
        <v>8.6959699170124498</v>
      </c>
      <c r="BC19" s="109">
        <f t="shared" ca="1" si="31"/>
        <v>4.4453838174273876</v>
      </c>
      <c r="BD19" s="109">
        <f t="shared" ca="1" si="31"/>
        <v>2.6872095435684655</v>
      </c>
      <c r="BE19" s="109">
        <f t="shared" ca="1" si="31"/>
        <v>1.7082261410788386</v>
      </c>
      <c r="BF19" s="109">
        <f t="shared" ca="1" si="31"/>
        <v>8.7059595435684667</v>
      </c>
      <c r="BG19" s="109">
        <f t="shared" ca="1" si="31"/>
        <v>0</v>
      </c>
      <c r="BH19" s="109">
        <f t="shared" ca="1" si="31"/>
        <v>5.797704311028828</v>
      </c>
      <c r="BI19" s="109">
        <f t="shared" ca="1" si="31"/>
        <v>10.850272414705101</v>
      </c>
      <c r="BJ19" s="109">
        <f t="shared" ca="1" si="31"/>
        <v>12.843078550647975</v>
      </c>
      <c r="BK19" s="109">
        <f t="shared" ca="1" si="31"/>
        <v>9.2312721502248074</v>
      </c>
      <c r="BL19" s="109">
        <f t="shared" ca="1" si="31"/>
        <v>6.1269505421846064</v>
      </c>
      <c r="BM19" s="109">
        <f t="shared" ca="1" si="31"/>
        <v>3.7256810367627606</v>
      </c>
      <c r="BN19" s="109">
        <f t="shared" ca="1" si="31"/>
        <v>3.8717376355461508</v>
      </c>
      <c r="BO19" s="109">
        <f t="shared" ca="1" si="31"/>
        <v>7.4018513620735247</v>
      </c>
      <c r="BP19" s="109">
        <f t="shared" ca="1" si="32"/>
        <v>5.0451414969584754</v>
      </c>
      <c r="BQ19" s="109">
        <f t="shared" ca="1" si="32"/>
        <v>8.6544723618090433</v>
      </c>
      <c r="BR19" s="109">
        <f t="shared" ca="1" si="32"/>
        <v>11.803353610156041</v>
      </c>
      <c r="BS19" s="109">
        <f t="shared" ca="1" si="32"/>
        <v>8.8124834699814851</v>
      </c>
      <c r="BT19" s="109">
        <f t="shared" ca="1" si="32"/>
        <v>10.889600886040899</v>
      </c>
      <c r="BU19" s="109">
        <f t="shared" ca="1" si="32"/>
        <v>7.0606384241129696</v>
      </c>
      <c r="BV19" s="109">
        <f t="shared" ca="1" si="32"/>
        <v>8.433210711601598</v>
      </c>
      <c r="BW19" s="109">
        <f t="shared" ca="1" si="32"/>
        <v>5.5812665638226342</v>
      </c>
      <c r="BX19" s="109">
        <f t="shared" ca="1" si="32"/>
        <v>9.4853842806850999</v>
      </c>
      <c r="BY19" s="109">
        <f t="shared" ca="1" si="32"/>
        <v>4.679403504608203</v>
      </c>
      <c r="BZ19" s="109">
        <f t="shared" ca="1" si="32"/>
        <v>3.5797634587239426</v>
      </c>
      <c r="CA19" s="109">
        <f t="shared" ca="1" si="32"/>
        <v>3.2910090581859892</v>
      </c>
      <c r="CB19" s="109">
        <f t="shared" ca="1" si="32"/>
        <v>8.6626320161386001</v>
      </c>
      <c r="CC19" s="109">
        <f t="shared" ca="1" si="32"/>
        <v>8.3026779003995106</v>
      </c>
      <c r="CD19" s="109">
        <f t="shared" ca="1" si="32"/>
        <v>11.032000316443179</v>
      </c>
      <c r="CE19" s="109">
        <f t="shared" ca="1" si="32"/>
        <v>22.042798939915357</v>
      </c>
      <c r="CF19" s="109">
        <f t="shared" ca="1" si="25"/>
        <v>13.379920016838559</v>
      </c>
      <c r="CG19" s="109">
        <f t="shared" ca="1" si="25"/>
        <v>13.575247316354451</v>
      </c>
      <c r="CH19" s="109">
        <f t="shared" ca="1" si="25"/>
        <v>16.472602259173506</v>
      </c>
      <c r="CI19" s="109">
        <f t="shared" ca="1" si="25"/>
        <v>9.1437592085876673</v>
      </c>
      <c r="CJ19" s="109">
        <f t="shared" ca="1" si="25"/>
        <v>10.039009331368836</v>
      </c>
      <c r="CK19" s="109">
        <f t="shared" ca="1" si="25"/>
        <v>11.418508384199818</v>
      </c>
      <c r="CL19" s="109">
        <f t="shared" ca="1" si="25"/>
        <v>11.707430014733742</v>
      </c>
      <c r="CM19" s="109">
        <f t="shared" ca="1" si="25"/>
        <v>8.9850557777310058</v>
      </c>
      <c r="CN19" s="109">
        <f t="shared" ca="1" si="25"/>
        <v>2.8078299305409389</v>
      </c>
      <c r="CO19" s="109">
        <f t="shared" ca="1" si="25"/>
        <v>1.7782922893425945</v>
      </c>
      <c r="CP19" s="109">
        <f t="shared" ca="1" si="25"/>
        <v>6.2708201782080968</v>
      </c>
      <c r="CQ19" s="109">
        <f t="shared" ca="1" si="25"/>
        <v>10.511366028204588</v>
      </c>
      <c r="CR19" s="109">
        <f t="shared" ca="1" si="25"/>
        <v>10.451300448430494</v>
      </c>
      <c r="CS19" s="109">
        <f t="shared" ca="1" si="25"/>
        <v>10.144896860986549</v>
      </c>
      <c r="CT19" s="109">
        <f t="shared" ca="1" si="25"/>
        <v>5.3347802690582968</v>
      </c>
      <c r="CU19" s="109">
        <f t="shared" ca="1" si="25"/>
        <v>16.26037668161435</v>
      </c>
      <c r="CV19" s="109">
        <f t="shared" ca="1" si="33"/>
        <v>11.714690582959642</v>
      </c>
      <c r="CW19" s="109">
        <f t="shared" ca="1" si="33"/>
        <v>14.480717488789239</v>
      </c>
      <c r="CX19" s="109">
        <f t="shared" ca="1" si="33"/>
        <v>14.690582959641256</v>
      </c>
      <c r="CY19" s="109">
        <f t="shared" ca="1" si="33"/>
        <v>2.1238385650224219</v>
      </c>
      <c r="CZ19" s="109">
        <f t="shared" ca="1" si="33"/>
        <v>2</v>
      </c>
      <c r="DA19" s="109">
        <f t="shared" ca="1" si="33"/>
        <v>7</v>
      </c>
      <c r="DB19" s="109">
        <f t="shared" ca="1" si="33"/>
        <v>5</v>
      </c>
      <c r="DC19" s="109">
        <f t="shared" ca="1" si="33"/>
        <v>47</v>
      </c>
      <c r="DD19" s="109">
        <f t="shared" ca="1" si="33"/>
        <v>10</v>
      </c>
      <c r="DE19" s="109">
        <f t="shared" ca="1" si="33"/>
        <v>2</v>
      </c>
      <c r="DF19" s="109">
        <f t="shared" ca="1" si="33"/>
        <v>6</v>
      </c>
      <c r="DG19" s="109">
        <f t="shared" ca="1" si="33"/>
        <v>11</v>
      </c>
      <c r="DH19" s="109">
        <f t="shared" ca="1" si="33"/>
        <v>4</v>
      </c>
      <c r="DI19" s="109">
        <f t="shared" ca="1" si="33"/>
        <v>2</v>
      </c>
      <c r="DJ19" s="109">
        <f t="shared" ca="1" si="33"/>
        <v>2</v>
      </c>
      <c r="DK19" s="109">
        <f t="shared" ca="1" si="33"/>
        <v>5</v>
      </c>
      <c r="DL19" s="109">
        <f t="shared" ca="1" si="34"/>
        <v>6</v>
      </c>
      <c r="DM19" s="109">
        <f t="shared" ca="1" si="34"/>
        <v>1</v>
      </c>
      <c r="DN19" s="109">
        <f t="shared" ca="1" si="34"/>
        <v>6</v>
      </c>
      <c r="DO19" s="109">
        <f t="shared" ca="1" si="34"/>
        <v>15</v>
      </c>
      <c r="DP19" s="109">
        <f t="shared" ca="1" si="34"/>
        <v>12</v>
      </c>
      <c r="DQ19" s="109">
        <f t="shared" ca="1" si="34"/>
        <v>11</v>
      </c>
      <c r="DR19" s="109">
        <f t="shared" ca="1" si="34"/>
        <v>15</v>
      </c>
      <c r="DS19" s="109">
        <f t="shared" ca="1" si="34"/>
        <v>18</v>
      </c>
      <c r="DT19" s="109">
        <f t="shared" ca="1" si="34"/>
        <v>14</v>
      </c>
      <c r="DU19" s="109">
        <f t="shared" ca="1" si="34"/>
        <v>9</v>
      </c>
      <c r="DV19" s="109">
        <f t="shared" ca="1" si="34"/>
        <v>29</v>
      </c>
      <c r="DW19" s="109">
        <f t="shared" ca="1" si="34"/>
        <v>7</v>
      </c>
      <c r="DX19" s="109">
        <f t="shared" ca="1" si="34"/>
        <v>2</v>
      </c>
      <c r="DY19" s="109">
        <f t="shared" ca="1" si="34"/>
        <v>3</v>
      </c>
      <c r="DZ19" s="109">
        <f t="shared" ca="1" si="34"/>
        <v>4</v>
      </c>
      <c r="EA19" s="109">
        <f t="shared" ca="1" si="34"/>
        <v>9</v>
      </c>
      <c r="EB19" s="109">
        <f t="shared" ca="1" si="35"/>
        <v>9</v>
      </c>
      <c r="EC19" s="109">
        <f t="shared" ca="1" si="35"/>
        <v>10</v>
      </c>
      <c r="ED19" s="109">
        <f t="shared" ca="1" si="35"/>
        <v>10</v>
      </c>
      <c r="EE19" s="109">
        <f t="shared" ca="1" si="35"/>
        <v>10</v>
      </c>
      <c r="EF19" s="109">
        <f t="shared" ca="1" si="35"/>
        <v>10</v>
      </c>
      <c r="EG19" s="109">
        <f t="shared" ca="1" si="35"/>
        <v>10</v>
      </c>
      <c r="EH19" s="109">
        <f t="shared" ca="1" si="35"/>
        <v>10</v>
      </c>
      <c r="EI19" s="109">
        <f t="shared" ca="1" si="35"/>
        <v>10</v>
      </c>
      <c r="EJ19" s="110">
        <f t="shared" ca="1" si="35"/>
        <v>10</v>
      </c>
      <c r="EK19" s="109">
        <f t="shared" ca="1" si="35"/>
        <v>10</v>
      </c>
      <c r="EL19" s="109">
        <f t="shared" ca="1" si="35"/>
        <v>15</v>
      </c>
      <c r="EM19" s="109">
        <f t="shared" ca="1" si="35"/>
        <v>10</v>
      </c>
      <c r="EN19" s="109">
        <f t="shared" ca="1" si="35"/>
        <v>10</v>
      </c>
      <c r="EO19" s="109">
        <f t="shared" ca="1" si="35"/>
        <v>10</v>
      </c>
      <c r="EP19" s="109">
        <f t="shared" ca="1" si="35"/>
        <v>10</v>
      </c>
      <c r="EQ19" s="109">
        <f t="shared" ca="1" si="35"/>
        <v>10</v>
      </c>
      <c r="ER19" s="109">
        <f t="shared" ca="1" si="26"/>
        <v>10</v>
      </c>
      <c r="ES19" s="109">
        <f t="shared" ca="1" si="26"/>
        <v>15</v>
      </c>
      <c r="ET19" s="109">
        <f t="shared" ca="1" si="10"/>
        <v>15</v>
      </c>
      <c r="EU19" s="109">
        <f t="shared" ca="1" si="10"/>
        <v>0</v>
      </c>
      <c r="EV19" s="109">
        <f t="shared" ca="1" si="10"/>
        <v>1.8959999999999999</v>
      </c>
      <c r="EW19" s="109">
        <f t="shared" ca="1" si="10"/>
        <v>3.927</v>
      </c>
      <c r="EX19" s="109">
        <f t="shared" ca="1" si="10"/>
        <v>2.1669999999999998</v>
      </c>
      <c r="EY19" s="109">
        <f t="shared" ca="1" si="10"/>
        <v>8.0359999999999996</v>
      </c>
      <c r="EZ19" s="109">
        <f t="shared" ca="1" si="10"/>
        <v>16.167999999999999</v>
      </c>
      <c r="FA19" s="109">
        <f t="shared" ca="1" si="10"/>
        <v>12.8095</v>
      </c>
      <c r="FB19" s="109">
        <f t="shared" ca="1" si="10"/>
        <v>9.4740000000000002</v>
      </c>
      <c r="FC19" s="109">
        <f t="shared" ca="1" si="10"/>
        <v>7.0313999999999997</v>
      </c>
      <c r="FD19" s="109">
        <f t="shared" ca="1" si="10"/>
        <v>6.2190000000000003</v>
      </c>
      <c r="FE19" s="109">
        <f t="shared" ca="1" si="10"/>
        <v>6.8760000000000003</v>
      </c>
      <c r="FF19" s="109">
        <f t="shared" ca="1" si="10"/>
        <v>12.837999999999999</v>
      </c>
      <c r="FG19" s="109">
        <f t="shared" ca="1" si="10"/>
        <v>19.552</v>
      </c>
      <c r="FH19" s="109">
        <f t="shared" ca="1" si="10"/>
        <v>6.1379999999999999</v>
      </c>
      <c r="FI19" s="109">
        <f t="shared" ca="1" si="10"/>
        <v>11.814</v>
      </c>
      <c r="FJ19" s="109">
        <f t="shared" ca="1" si="38"/>
        <v>20.149999999999999</v>
      </c>
      <c r="FK19" s="109">
        <f t="shared" ca="1" si="38"/>
        <v>24.553999999999998</v>
      </c>
      <c r="FL19" s="109">
        <f t="shared" ca="1" si="38"/>
        <v>21.332000000000001</v>
      </c>
      <c r="FM19" s="109">
        <f t="shared" ca="1" si="38"/>
        <v>11.446999999999999</v>
      </c>
      <c r="FN19" s="109">
        <f t="shared" ca="1" si="38"/>
        <v>5.18</v>
      </c>
      <c r="FO19" s="109">
        <f t="shared" ca="1" si="38"/>
        <v>10.3</v>
      </c>
      <c r="FP19" s="109">
        <f t="shared" ca="1" si="38"/>
        <v>0</v>
      </c>
      <c r="FQ19" s="109">
        <f t="shared" ca="1" si="38"/>
        <v>0</v>
      </c>
      <c r="FR19" s="109">
        <f t="shared" ca="1" si="38"/>
        <v>8</v>
      </c>
      <c r="FS19" s="109">
        <f t="shared" ca="1" si="38"/>
        <v>14</v>
      </c>
      <c r="FT19" s="109">
        <f t="shared" ca="1" si="38"/>
        <v>14</v>
      </c>
      <c r="FU19" s="109">
        <f t="shared" ca="1" si="38"/>
        <v>16</v>
      </c>
      <c r="FV19" s="109">
        <f t="shared" ca="1" si="38"/>
        <v>16</v>
      </c>
      <c r="FW19" s="109">
        <f t="shared" ca="1" si="38"/>
        <v>16</v>
      </c>
      <c r="FX19" s="109">
        <f t="shared" ca="1" si="38"/>
        <v>16</v>
      </c>
      <c r="FY19" s="109">
        <f t="shared" ca="1" si="38"/>
        <v>16</v>
      </c>
      <c r="FZ19" s="109">
        <f t="shared" ca="1" si="39"/>
        <v>16</v>
      </c>
      <c r="GA19" s="109">
        <f t="shared" ca="1" si="39"/>
        <v>8</v>
      </c>
      <c r="GB19" s="109">
        <f t="shared" ca="1" si="39"/>
        <v>0</v>
      </c>
      <c r="GC19" s="109">
        <f t="shared" ca="1" si="39"/>
        <v>0</v>
      </c>
      <c r="GD19" s="109">
        <f t="shared" ca="1" si="39"/>
        <v>8</v>
      </c>
      <c r="GE19" s="109">
        <f t="shared" ca="1" si="39"/>
        <v>8</v>
      </c>
      <c r="GF19" s="109">
        <f t="shared" ca="1" si="39"/>
        <v>0</v>
      </c>
      <c r="GG19" s="109">
        <f t="shared" ca="1" si="39"/>
        <v>0</v>
      </c>
      <c r="GH19" s="109">
        <f t="shared" ca="1" si="39"/>
        <v>16</v>
      </c>
      <c r="GI19" s="109">
        <f t="shared" ca="1" si="39"/>
        <v>0</v>
      </c>
      <c r="GJ19" s="109">
        <f t="shared" ca="1" si="39"/>
        <v>16</v>
      </c>
      <c r="GK19" s="109">
        <f t="shared" ca="1" si="39"/>
        <v>0</v>
      </c>
      <c r="GL19" s="109">
        <f t="shared" ca="1" si="39"/>
        <v>0</v>
      </c>
      <c r="GM19" s="109">
        <f t="shared" ca="1" si="39"/>
        <v>0</v>
      </c>
      <c r="GN19" s="109">
        <f t="shared" ca="1" si="39"/>
        <v>16</v>
      </c>
      <c r="GO19" s="109">
        <f t="shared" ca="1" si="39"/>
        <v>4</v>
      </c>
      <c r="GP19" s="109">
        <f t="shared" ca="1" si="36"/>
        <v>18</v>
      </c>
      <c r="GQ19" s="109">
        <f t="shared" ca="1" si="36"/>
        <v>16</v>
      </c>
      <c r="GR19" s="109">
        <f t="shared" ca="1" si="36"/>
        <v>16</v>
      </c>
      <c r="GS19" s="109">
        <f t="shared" ca="1" si="36"/>
        <v>16</v>
      </c>
      <c r="GT19" s="109">
        <f t="shared" ca="1" si="36"/>
        <v>16</v>
      </c>
      <c r="GU19" s="109">
        <f t="shared" ca="1" si="36"/>
        <v>10.41666</v>
      </c>
      <c r="GV19" s="109">
        <f t="shared" ca="1" si="36"/>
        <v>10.41666</v>
      </c>
      <c r="GW19" s="109">
        <f t="shared" ca="1" si="36"/>
        <v>10.41666</v>
      </c>
      <c r="GX19" s="109">
        <f t="shared" ca="1" si="36"/>
        <v>10.41666</v>
      </c>
      <c r="GY19" s="109">
        <f t="shared" ca="1" si="36"/>
        <v>10.41666</v>
      </c>
      <c r="GZ19" s="109">
        <f t="shared" ca="1" si="37"/>
        <v>10.41666</v>
      </c>
      <c r="HA19" s="109">
        <f t="shared" ca="1" si="37"/>
        <v>10.41666</v>
      </c>
      <c r="HB19" s="109">
        <f t="shared" ca="1" si="37"/>
        <v>10.41666</v>
      </c>
      <c r="HC19" s="109">
        <f t="shared" ca="1" si="37"/>
        <v>10.41666</v>
      </c>
      <c r="HD19" s="109">
        <f t="shared" ca="1" si="37"/>
        <v>10.41666</v>
      </c>
      <c r="HE19" s="109">
        <f t="shared" ca="1" si="37"/>
        <v>10.41666</v>
      </c>
      <c r="HF19" s="109">
        <f t="shared" ca="1" si="37"/>
        <v>10.41666</v>
      </c>
      <c r="HG19" s="109">
        <f t="shared" ca="1" si="37"/>
        <v>10.833299999999999</v>
      </c>
      <c r="HH19" s="109">
        <f t="shared" ca="1" si="37"/>
        <v>10.833299999999999</v>
      </c>
      <c r="HI19" s="109">
        <f t="shared" ca="1" si="37"/>
        <v>10.833299999999999</v>
      </c>
      <c r="HJ19" s="109">
        <f t="shared" ca="1" si="37"/>
        <v>10.833299999999999</v>
      </c>
      <c r="HK19" s="109">
        <f t="shared" ca="1" si="37"/>
        <v>10.833299999999999</v>
      </c>
      <c r="HL19" s="109">
        <f t="shared" ca="1" si="37"/>
        <v>10.833299999999999</v>
      </c>
      <c r="HM19" s="109">
        <f t="shared" ca="1" si="37"/>
        <v>10.833299999999999</v>
      </c>
      <c r="HN19" s="109">
        <f t="shared" ca="1" si="37"/>
        <v>10.833299999999999</v>
      </c>
      <c r="HO19" s="109">
        <f t="shared" ca="1" si="37"/>
        <v>10.833299999999999</v>
      </c>
      <c r="HP19" s="109">
        <f t="shared" ca="1" si="5"/>
        <v>10.833299999999999</v>
      </c>
      <c r="HQ19" s="109">
        <f t="shared" ca="1" si="5"/>
        <v>10.833299999999999</v>
      </c>
      <c r="HR19" s="109">
        <f t="shared" ca="1" si="5"/>
        <v>0</v>
      </c>
    </row>
    <row r="20" spans="1:226" s="108" customFormat="1" ht="13" x14ac:dyDescent="0.3">
      <c r="A20" s="107" t="s">
        <v>46</v>
      </c>
      <c r="C20" s="131">
        <f t="shared" ca="1" si="6"/>
        <v>12.7</v>
      </c>
      <c r="D20" s="132">
        <f t="shared" ca="1" si="6"/>
        <v>9.2000000000000011</v>
      </c>
      <c r="E20" s="132">
        <f t="shared" ca="1" si="6"/>
        <v>10.700000000000001</v>
      </c>
      <c r="F20" s="132">
        <f t="shared" ca="1" si="6"/>
        <v>9.4835017191219286</v>
      </c>
      <c r="G20" s="132">
        <f t="shared" ca="1" si="6"/>
        <v>10.777208470889295</v>
      </c>
      <c r="H20" s="132">
        <f t="shared" ca="1" si="6"/>
        <v>13.202200722102882</v>
      </c>
      <c r="I20" s="132">
        <f t="shared" ca="1" si="6"/>
        <v>19.816671783046857</v>
      </c>
      <c r="J20" s="132">
        <f t="shared" ca="1" si="6"/>
        <v>29</v>
      </c>
      <c r="K20" s="132">
        <f t="shared" ca="1" si="6"/>
        <v>22</v>
      </c>
      <c r="L20" s="132">
        <f t="shared" ca="1" si="6"/>
        <v>28</v>
      </c>
      <c r="M20" s="132">
        <f t="shared" ca="1" si="6"/>
        <v>31</v>
      </c>
      <c r="N20" s="132">
        <f t="shared" ca="1" si="6"/>
        <v>31</v>
      </c>
      <c r="O20" s="132">
        <f t="shared" ca="1" si="6"/>
        <v>32</v>
      </c>
      <c r="P20" s="132">
        <f t="shared" ca="1" si="6"/>
        <v>48.7</v>
      </c>
      <c r="Q20" s="132">
        <f t="shared" ca="1" si="6"/>
        <v>37</v>
      </c>
      <c r="R20" s="132">
        <f t="shared" ca="1" si="6"/>
        <v>39.999600000000008</v>
      </c>
      <c r="S20" s="133">
        <f t="shared" ca="1" si="6"/>
        <v>42.999600000000008</v>
      </c>
      <c r="T20" s="109">
        <f t="shared" ca="1" si="1"/>
        <v>0.709640145262463</v>
      </c>
      <c r="U20" s="109">
        <f t="shared" ca="1" si="1"/>
        <v>1.2291185209640147</v>
      </c>
      <c r="V20" s="109">
        <f t="shared" ca="1" si="1"/>
        <v>0.709640145262463</v>
      </c>
      <c r="W20" s="109">
        <f t="shared" ca="1" si="1"/>
        <v>1.7181332369013176</v>
      </c>
      <c r="X20" s="109">
        <f t="shared" ca="1" si="1"/>
        <v>1.7757955641272902</v>
      </c>
      <c r="Y20" s="109">
        <f t="shared" ca="1" si="1"/>
        <v>1.2757152041144324</v>
      </c>
      <c r="Z20" s="109">
        <f t="shared" ca="1" si="1"/>
        <v>1.9003053680488586</v>
      </c>
      <c r="AA20" s="109">
        <f t="shared" ca="1" si="1"/>
        <v>1.8370298939247827</v>
      </c>
      <c r="AB20" s="109">
        <f t="shared" ca="1" si="1"/>
        <v>1.1302836708453872</v>
      </c>
      <c r="AC20" s="109">
        <f t="shared" ca="1" si="1"/>
        <v>0.68072163291546117</v>
      </c>
      <c r="AD20" s="109">
        <f t="shared" ca="1" si="1"/>
        <v>0.37863227258116355</v>
      </c>
      <c r="AE20" s="109">
        <f t="shared" ca="1" si="1"/>
        <v>5.8682899389263903E-2</v>
      </c>
      <c r="AF20" s="109">
        <f t="shared" ca="1" si="1"/>
        <v>0.43425345548055289</v>
      </c>
      <c r="AG20" s="109">
        <f t="shared" ca="1" si="1"/>
        <v>0.64857360977177758</v>
      </c>
      <c r="AH20" s="109">
        <f t="shared" ca="1" si="1"/>
        <v>0.86187319189971068</v>
      </c>
      <c r="AI20" s="109">
        <f t="shared" ca="1" si="1"/>
        <v>0.48062605752961096</v>
      </c>
      <c r="AJ20" s="109">
        <f t="shared" ca="1" si="30"/>
        <v>0.73066835871404412</v>
      </c>
      <c r="AK20" s="109">
        <f t="shared" ca="1" si="30"/>
        <v>0.8513113367174282</v>
      </c>
      <c r="AL20" s="109">
        <f t="shared" ca="1" si="30"/>
        <v>0.96417089678511003</v>
      </c>
      <c r="AM20" s="109">
        <f t="shared" ca="1" si="30"/>
        <v>0.81206993795826288</v>
      </c>
      <c r="AN20" s="109">
        <f t="shared" ca="1" si="30"/>
        <v>0.29933728144388044</v>
      </c>
      <c r="AO20" s="109">
        <f t="shared" ca="1" si="30"/>
        <v>0.5639734912577552</v>
      </c>
      <c r="AP20" s="109">
        <f t="shared" ca="1" si="30"/>
        <v>0.20528764805414554</v>
      </c>
      <c r="AQ20" s="109">
        <f t="shared" ca="1" si="30"/>
        <v>0.80396221094190656</v>
      </c>
      <c r="AR20" s="109">
        <f t="shared" ca="1" si="30"/>
        <v>1.3355047941342357</v>
      </c>
      <c r="AS20" s="109">
        <f t="shared" ca="1" si="30"/>
        <v>0.72872250423011853</v>
      </c>
      <c r="AT20" s="109">
        <f t="shared" ca="1" si="30"/>
        <v>1.4243654822335026</v>
      </c>
      <c r="AU20" s="109">
        <f t="shared" ca="1" si="30"/>
        <v>2.3742012448132788</v>
      </c>
      <c r="AV20" s="109">
        <f t="shared" ca="1" si="30"/>
        <v>0.61269709543568485</v>
      </c>
      <c r="AW20" s="109">
        <f t="shared" ca="1" si="30"/>
        <v>0.78640560165975126</v>
      </c>
      <c r="AX20" s="109">
        <f t="shared" ca="1" si="30"/>
        <v>0.67318983402489641</v>
      </c>
      <c r="AY20" s="109">
        <f t="shared" ca="1" si="30"/>
        <v>1.0833195020746891</v>
      </c>
      <c r="AZ20" s="109">
        <f t="shared" ca="1" si="31"/>
        <v>0.53389004149377606</v>
      </c>
      <c r="BA20" s="109">
        <f t="shared" ca="1" si="31"/>
        <v>1.7204356846473032</v>
      </c>
      <c r="BB20" s="109">
        <f t="shared" ca="1" si="31"/>
        <v>0.96621887966804998</v>
      </c>
      <c r="BC20" s="109">
        <f t="shared" ca="1" si="31"/>
        <v>0.49393153526970968</v>
      </c>
      <c r="BD20" s="109">
        <f t="shared" ca="1" si="31"/>
        <v>0.29857883817427394</v>
      </c>
      <c r="BE20" s="109">
        <f t="shared" ca="1" si="31"/>
        <v>0.18980290456431539</v>
      </c>
      <c r="BF20" s="109">
        <f t="shared" ca="1" si="31"/>
        <v>0.96732883817427406</v>
      </c>
      <c r="BG20" s="109">
        <f t="shared" ca="1" si="31"/>
        <v>0</v>
      </c>
      <c r="BH20" s="109">
        <f t="shared" ca="1" si="31"/>
        <v>0.64418936789209236</v>
      </c>
      <c r="BI20" s="109">
        <f t="shared" ca="1" si="31"/>
        <v>1.205585823856123</v>
      </c>
      <c r="BJ20" s="109">
        <f t="shared" ca="1" si="31"/>
        <v>1.4270087278497758</v>
      </c>
      <c r="BK20" s="109">
        <f t="shared" ca="1" si="31"/>
        <v>1.0256969055805347</v>
      </c>
      <c r="BL20" s="109">
        <f t="shared" ca="1" si="31"/>
        <v>0.68077228246495658</v>
      </c>
      <c r="BM20" s="109">
        <f t="shared" ca="1" si="31"/>
        <v>0.41396455964030698</v>
      </c>
      <c r="BN20" s="109">
        <f t="shared" ca="1" si="31"/>
        <v>0.43019307061623924</v>
      </c>
      <c r="BO20" s="109">
        <f t="shared" ca="1" si="31"/>
        <v>0.82242792911928098</v>
      </c>
      <c r="BP20" s="109">
        <f t="shared" ca="1" si="32"/>
        <v>0.56057127743983093</v>
      </c>
      <c r="BQ20" s="109">
        <f t="shared" ca="1" si="32"/>
        <v>0.96160804020100543</v>
      </c>
      <c r="BR20" s="109">
        <f t="shared" ca="1" si="32"/>
        <v>1.3114837344617831</v>
      </c>
      <c r="BS20" s="109">
        <f t="shared" ca="1" si="32"/>
        <v>1.0574980163977785</v>
      </c>
      <c r="BT20" s="109">
        <f t="shared" ca="1" si="32"/>
        <v>1.3067521063249081</v>
      </c>
      <c r="BU20" s="109">
        <f t="shared" ca="1" si="32"/>
        <v>0.84727661089355655</v>
      </c>
      <c r="BV20" s="109">
        <f t="shared" ca="1" si="32"/>
        <v>1.0119852853921918</v>
      </c>
      <c r="BW20" s="109">
        <f t="shared" ca="1" si="32"/>
        <v>0.66975198765871624</v>
      </c>
      <c r="BX20" s="109">
        <f t="shared" ca="1" si="32"/>
        <v>1.1382461136822122</v>
      </c>
      <c r="BY20" s="109">
        <f t="shared" ca="1" si="32"/>
        <v>0.56152842055298446</v>
      </c>
      <c r="BZ20" s="109">
        <f t="shared" ca="1" si="32"/>
        <v>0.42957161504687319</v>
      </c>
      <c r="CA20" s="109">
        <f t="shared" ca="1" si="32"/>
        <v>0.39492108698231876</v>
      </c>
      <c r="CB20" s="109">
        <f t="shared" ca="1" si="32"/>
        <v>1.0395158419366322</v>
      </c>
      <c r="CC20" s="109">
        <f t="shared" ca="1" si="32"/>
        <v>0.99632134804794137</v>
      </c>
      <c r="CD20" s="109">
        <f t="shared" ca="1" si="32"/>
        <v>1.3238400379731818</v>
      </c>
      <c r="CE20" s="109">
        <f t="shared" ca="1" si="32"/>
        <v>2.2802895455084848</v>
      </c>
      <c r="CF20" s="109">
        <f t="shared" ca="1" si="25"/>
        <v>1.3841296569143335</v>
      </c>
      <c r="CG20" s="109">
        <f t="shared" ca="1" si="25"/>
        <v>1.4043359292780464</v>
      </c>
      <c r="CH20" s="109">
        <f t="shared" ca="1" si="25"/>
        <v>1.7040623026731212</v>
      </c>
      <c r="CI20" s="109">
        <f t="shared" ca="1" si="25"/>
        <v>0.94590612502631022</v>
      </c>
      <c r="CJ20" s="109">
        <f t="shared" ca="1" si="25"/>
        <v>1.0385182066933278</v>
      </c>
      <c r="CK20" s="109">
        <f t="shared" ca="1" si="25"/>
        <v>1.1812250052620499</v>
      </c>
      <c r="CL20" s="109">
        <f t="shared" ca="1" si="25"/>
        <v>1.211113449800042</v>
      </c>
      <c r="CM20" s="109">
        <f t="shared" ca="1" si="25"/>
        <v>0.92948852873079346</v>
      </c>
      <c r="CN20" s="109">
        <f t="shared" ca="1" si="25"/>
        <v>0.29046516522837296</v>
      </c>
      <c r="CO20" s="109">
        <f t="shared" ca="1" si="25"/>
        <v>0.18396127131130285</v>
      </c>
      <c r="CP20" s="109">
        <f t="shared" ca="1" si="25"/>
        <v>0.64870553567669964</v>
      </c>
      <c r="CQ20" s="109">
        <f t="shared" ca="1" si="25"/>
        <v>1.0780888234055988</v>
      </c>
      <c r="CR20" s="109">
        <f t="shared" ca="1" si="25"/>
        <v>1.0719282511210764</v>
      </c>
      <c r="CS20" s="109">
        <f t="shared" ca="1" si="25"/>
        <v>1.0405022421524666</v>
      </c>
      <c r="CT20" s="109">
        <f t="shared" ca="1" si="25"/>
        <v>0.5471569506726458</v>
      </c>
      <c r="CU20" s="109">
        <f t="shared" ca="1" si="25"/>
        <v>1.6677309417040358</v>
      </c>
      <c r="CV20" s="109">
        <f t="shared" ca="1" si="33"/>
        <v>1.2015067264573991</v>
      </c>
      <c r="CW20" s="109">
        <f t="shared" ca="1" si="33"/>
        <v>1.4852017937219733</v>
      </c>
      <c r="CX20" s="109">
        <f t="shared" ca="1" si="33"/>
        <v>1.506726457399103</v>
      </c>
      <c r="CY20" s="109">
        <f t="shared" ca="1" si="33"/>
        <v>0.21782959641255611</v>
      </c>
      <c r="CZ20" s="109">
        <f t="shared" ca="1" si="33"/>
        <v>1</v>
      </c>
      <c r="DA20" s="109">
        <f t="shared" ca="1" si="33"/>
        <v>3</v>
      </c>
      <c r="DB20" s="109">
        <f t="shared" ca="1" si="33"/>
        <v>6</v>
      </c>
      <c r="DC20" s="109">
        <f t="shared" ca="1" si="33"/>
        <v>15</v>
      </c>
      <c r="DD20" s="109">
        <f t="shared" ca="1" si="33"/>
        <v>1</v>
      </c>
      <c r="DE20" s="109">
        <f t="shared" ca="1" si="33"/>
        <v>1</v>
      </c>
      <c r="DF20" s="109">
        <f t="shared" ca="1" si="33"/>
        <v>2</v>
      </c>
      <c r="DG20" s="109">
        <f t="shared" ca="1" si="33"/>
        <v>1</v>
      </c>
      <c r="DH20" s="109">
        <f t="shared" ca="1" si="33"/>
        <v>0</v>
      </c>
      <c r="DI20" s="109">
        <f t="shared" ca="1" si="33"/>
        <v>2</v>
      </c>
      <c r="DJ20" s="109">
        <f t="shared" ca="1" si="33"/>
        <v>1</v>
      </c>
      <c r="DK20" s="109">
        <f t="shared" ca="1" si="33"/>
        <v>1</v>
      </c>
      <c r="DL20" s="109">
        <f t="shared" ca="1" si="34"/>
        <v>2</v>
      </c>
      <c r="DM20" s="109">
        <f t="shared" ca="1" si="34"/>
        <v>2</v>
      </c>
      <c r="DN20" s="109">
        <f t="shared" ca="1" si="34"/>
        <v>1</v>
      </c>
      <c r="DO20" s="109">
        <f t="shared" ca="1" si="34"/>
        <v>2</v>
      </c>
      <c r="DP20" s="109">
        <f t="shared" ca="1" si="34"/>
        <v>2</v>
      </c>
      <c r="DQ20" s="109">
        <f t="shared" ca="1" si="34"/>
        <v>4</v>
      </c>
      <c r="DR20" s="109">
        <f t="shared" ca="1" si="34"/>
        <v>4</v>
      </c>
      <c r="DS20" s="109">
        <f t="shared" ca="1" si="34"/>
        <v>2</v>
      </c>
      <c r="DT20" s="109">
        <f t="shared" ca="1" si="34"/>
        <v>2</v>
      </c>
      <c r="DU20" s="109">
        <f t="shared" ca="1" si="34"/>
        <v>2</v>
      </c>
      <c r="DV20" s="109">
        <f t="shared" ca="1" si="34"/>
        <v>0</v>
      </c>
      <c r="DW20" s="109">
        <f t="shared" ca="1" si="34"/>
        <v>1</v>
      </c>
      <c r="DX20" s="109">
        <f t="shared" ca="1" si="34"/>
        <v>1</v>
      </c>
      <c r="DY20" s="109">
        <f t="shared" ca="1" si="34"/>
        <v>2</v>
      </c>
      <c r="DZ20" s="109">
        <f t="shared" ca="1" si="34"/>
        <v>0</v>
      </c>
      <c r="EA20" s="109">
        <f t="shared" ca="1" si="34"/>
        <v>1</v>
      </c>
      <c r="EB20" s="109">
        <f t="shared" ca="1" si="35"/>
        <v>2</v>
      </c>
      <c r="EC20" s="109">
        <f t="shared" ca="1" si="35"/>
        <v>3</v>
      </c>
      <c r="ED20" s="109">
        <f t="shared" ca="1" si="35"/>
        <v>2</v>
      </c>
      <c r="EE20" s="109">
        <f t="shared" ca="1" si="35"/>
        <v>3</v>
      </c>
      <c r="EF20" s="109">
        <f t="shared" ca="1" si="35"/>
        <v>2</v>
      </c>
      <c r="EG20" s="109">
        <f t="shared" ca="1" si="35"/>
        <v>3</v>
      </c>
      <c r="EH20" s="109">
        <f t="shared" ca="1" si="35"/>
        <v>2</v>
      </c>
      <c r="EI20" s="109">
        <f t="shared" ca="1" si="35"/>
        <v>3</v>
      </c>
      <c r="EJ20" s="110">
        <f t="shared" ca="1" si="35"/>
        <v>2</v>
      </c>
      <c r="EK20" s="109">
        <f t="shared" ca="1" si="35"/>
        <v>3</v>
      </c>
      <c r="EL20" s="109">
        <f t="shared" ca="1" si="35"/>
        <v>2</v>
      </c>
      <c r="EM20" s="109">
        <f t="shared" ca="1" si="35"/>
        <v>3</v>
      </c>
      <c r="EN20" s="109">
        <f t="shared" ca="1" si="35"/>
        <v>3</v>
      </c>
      <c r="EO20" s="109">
        <f t="shared" ca="1" si="35"/>
        <v>4</v>
      </c>
      <c r="EP20" s="109">
        <f t="shared" ca="1" si="35"/>
        <v>3</v>
      </c>
      <c r="EQ20" s="109">
        <f t="shared" ca="1" si="35"/>
        <v>4</v>
      </c>
      <c r="ER20" s="109">
        <f t="shared" ca="1" si="26"/>
        <v>3</v>
      </c>
      <c r="ES20" s="109">
        <f t="shared" ca="1" si="26"/>
        <v>4</v>
      </c>
      <c r="ET20" s="109">
        <f t="shared" ca="1" si="10"/>
        <v>3</v>
      </c>
      <c r="EU20" s="109">
        <f t="shared" ca="1" si="10"/>
        <v>4</v>
      </c>
      <c r="EV20" s="109">
        <f t="shared" ca="1" si="10"/>
        <v>0</v>
      </c>
      <c r="EW20" s="109">
        <f t="shared" ca="1" si="10"/>
        <v>0</v>
      </c>
      <c r="EX20" s="109">
        <f t="shared" ca="1" si="10"/>
        <v>0</v>
      </c>
      <c r="EY20" s="109">
        <f t="shared" ca="1" si="10"/>
        <v>14.5</v>
      </c>
      <c r="EZ20" s="109">
        <f t="shared" ca="1" si="10"/>
        <v>0</v>
      </c>
      <c r="FA20" s="109">
        <f t="shared" ca="1" si="10"/>
        <v>0</v>
      </c>
      <c r="FB20" s="109">
        <f t="shared" ca="1" si="10"/>
        <v>0</v>
      </c>
      <c r="FC20" s="109">
        <f t="shared" ca="1" si="10"/>
        <v>0</v>
      </c>
      <c r="FD20" s="109">
        <f t="shared" ca="1" si="10"/>
        <v>0</v>
      </c>
      <c r="FE20" s="109">
        <f t="shared" ca="1" si="10"/>
        <v>0</v>
      </c>
      <c r="FF20" s="109">
        <f t="shared" ca="1" si="10"/>
        <v>0</v>
      </c>
      <c r="FG20" s="109">
        <f t="shared" ca="1" si="10"/>
        <v>0</v>
      </c>
      <c r="FH20" s="109">
        <f t="shared" ca="1" si="10"/>
        <v>0</v>
      </c>
      <c r="FI20" s="109">
        <f t="shared" ca="1" si="10"/>
        <v>16.5</v>
      </c>
      <c r="FJ20" s="109">
        <f t="shared" ca="1" si="38"/>
        <v>0</v>
      </c>
      <c r="FK20" s="109">
        <f t="shared" ca="1" si="38"/>
        <v>0</v>
      </c>
      <c r="FL20" s="109">
        <f t="shared" ca="1" si="38"/>
        <v>0</v>
      </c>
      <c r="FM20" s="109">
        <f t="shared" ca="1" si="38"/>
        <v>0</v>
      </c>
      <c r="FN20" s="109">
        <f t="shared" ca="1" si="38"/>
        <v>0</v>
      </c>
      <c r="FO20" s="109">
        <f t="shared" ca="1" si="38"/>
        <v>0</v>
      </c>
      <c r="FP20" s="109">
        <f t="shared" ca="1" si="38"/>
        <v>0</v>
      </c>
      <c r="FQ20" s="109">
        <f t="shared" ca="1" si="38"/>
        <v>0</v>
      </c>
      <c r="FR20" s="109">
        <f t="shared" ca="1" si="38"/>
        <v>32</v>
      </c>
      <c r="FS20" s="109">
        <f t="shared" ca="1" si="38"/>
        <v>0</v>
      </c>
      <c r="FT20" s="109">
        <f t="shared" ca="1" si="38"/>
        <v>0</v>
      </c>
      <c r="FU20" s="109">
        <f t="shared" ca="1" si="38"/>
        <v>0</v>
      </c>
      <c r="FV20" s="109">
        <f t="shared" ca="1" si="38"/>
        <v>0</v>
      </c>
      <c r="FW20" s="109">
        <f t="shared" ca="1" si="38"/>
        <v>0</v>
      </c>
      <c r="FX20" s="109">
        <f t="shared" ca="1" si="38"/>
        <v>0</v>
      </c>
      <c r="FY20" s="109">
        <f t="shared" ca="1" si="38"/>
        <v>0</v>
      </c>
      <c r="FZ20" s="109">
        <f t="shared" ca="1" si="39"/>
        <v>0</v>
      </c>
      <c r="GA20" s="109">
        <f t="shared" ca="1" si="39"/>
        <v>7.7</v>
      </c>
      <c r="GB20" s="109">
        <f t="shared" ca="1" si="39"/>
        <v>10</v>
      </c>
      <c r="GC20" s="109">
        <f t="shared" ca="1" si="39"/>
        <v>12</v>
      </c>
      <c r="GD20" s="109">
        <f t="shared" ca="1" si="39"/>
        <v>12</v>
      </c>
      <c r="GE20" s="109">
        <f t="shared" ca="1" si="39"/>
        <v>7</v>
      </c>
      <c r="GF20" s="109">
        <f t="shared" ca="1" si="39"/>
        <v>0</v>
      </c>
      <c r="GG20" s="109">
        <f t="shared" ca="1" si="39"/>
        <v>0</v>
      </c>
      <c r="GH20" s="109">
        <f t="shared" ca="1" si="39"/>
        <v>0</v>
      </c>
      <c r="GI20" s="109">
        <f t="shared" ca="1" si="39"/>
        <v>6</v>
      </c>
      <c r="GJ20" s="109">
        <f t="shared" ca="1" si="39"/>
        <v>8</v>
      </c>
      <c r="GK20" s="109">
        <f t="shared" ca="1" si="39"/>
        <v>9</v>
      </c>
      <c r="GL20" s="109">
        <f t="shared" ca="1" si="39"/>
        <v>0</v>
      </c>
      <c r="GM20" s="109">
        <f t="shared" ca="1" si="39"/>
        <v>0</v>
      </c>
      <c r="GN20" s="109">
        <f t="shared" ca="1" si="39"/>
        <v>0</v>
      </c>
      <c r="GO20" s="109">
        <f t="shared" ca="1" si="39"/>
        <v>10</v>
      </c>
      <c r="GP20" s="109">
        <f t="shared" ca="1" si="36"/>
        <v>4</v>
      </c>
      <c r="GQ20" s="109">
        <f t="shared" ca="1" si="36"/>
        <v>0</v>
      </c>
      <c r="GR20" s="109">
        <f t="shared" ca="1" si="36"/>
        <v>0</v>
      </c>
      <c r="GS20" s="109">
        <f t="shared" ca="1" si="36"/>
        <v>0</v>
      </c>
      <c r="GT20" s="109">
        <f t="shared" ca="1" si="36"/>
        <v>0</v>
      </c>
      <c r="GU20" s="109">
        <f t="shared" ca="1" si="36"/>
        <v>3.3332999999999999</v>
      </c>
      <c r="GV20" s="109">
        <f t="shared" ca="1" si="36"/>
        <v>3.3332999999999999</v>
      </c>
      <c r="GW20" s="109">
        <f t="shared" ca="1" si="36"/>
        <v>3.3332999999999999</v>
      </c>
      <c r="GX20" s="109">
        <f t="shared" ca="1" si="36"/>
        <v>3.3332999999999999</v>
      </c>
      <c r="GY20" s="109">
        <f t="shared" ca="1" si="36"/>
        <v>3.3332999999999999</v>
      </c>
      <c r="GZ20" s="109">
        <f t="shared" ca="1" si="37"/>
        <v>3.3332999999999999</v>
      </c>
      <c r="HA20" s="109">
        <f t="shared" ca="1" si="37"/>
        <v>3.3332999999999999</v>
      </c>
      <c r="HB20" s="109">
        <f t="shared" ca="1" si="37"/>
        <v>3.3332999999999999</v>
      </c>
      <c r="HC20" s="109">
        <f t="shared" ca="1" si="37"/>
        <v>3.3332999999999999</v>
      </c>
      <c r="HD20" s="109">
        <f t="shared" ca="1" si="37"/>
        <v>3.3332999999999999</v>
      </c>
      <c r="HE20" s="109">
        <f t="shared" ca="1" si="37"/>
        <v>3.3332999999999999</v>
      </c>
      <c r="HF20" s="109">
        <f t="shared" ca="1" si="37"/>
        <v>3.3332999999999999</v>
      </c>
      <c r="HG20" s="109">
        <f t="shared" ca="1" si="37"/>
        <v>3.5832999999999999</v>
      </c>
      <c r="HH20" s="109">
        <f t="shared" ca="1" si="37"/>
        <v>3.5832999999999999</v>
      </c>
      <c r="HI20" s="109">
        <f t="shared" ca="1" si="37"/>
        <v>3.5832999999999999</v>
      </c>
      <c r="HJ20" s="109">
        <f t="shared" ca="1" si="37"/>
        <v>3.5832999999999999</v>
      </c>
      <c r="HK20" s="109">
        <f t="shared" ca="1" si="37"/>
        <v>3.5832999999999999</v>
      </c>
      <c r="HL20" s="109">
        <f t="shared" ca="1" si="37"/>
        <v>3.5832999999999999</v>
      </c>
      <c r="HM20" s="109">
        <f t="shared" ca="1" si="37"/>
        <v>3.5832999999999999</v>
      </c>
      <c r="HN20" s="109">
        <f t="shared" ca="1" si="37"/>
        <v>3.5832999999999999</v>
      </c>
      <c r="HO20" s="109">
        <f t="shared" ca="1" si="37"/>
        <v>3.5832999999999999</v>
      </c>
      <c r="HP20" s="109">
        <f t="shared" ca="1" si="5"/>
        <v>3.5832999999999999</v>
      </c>
      <c r="HQ20" s="109">
        <f t="shared" ca="1" si="5"/>
        <v>3.5832999999999999</v>
      </c>
      <c r="HR20" s="109">
        <f t="shared" ca="1" si="5"/>
        <v>3.5832999999999999</v>
      </c>
    </row>
    <row r="21" spans="1:226" s="93" customFormat="1" ht="13.5" thickBot="1" x14ac:dyDescent="0.35">
      <c r="A21" s="92" t="s">
        <v>53</v>
      </c>
      <c r="C21" s="140">
        <f ca="1">INDIRECT(ADDRESS(ROW(),D$1-1))</f>
        <v>41.975638164410704</v>
      </c>
      <c r="D21" s="141">
        <f t="shared" ref="D21:P21" ca="1" si="40">INDIRECT(ADDRESS(ROW(),E$1-1))</f>
        <v>67.125860386632922</v>
      </c>
      <c r="E21" s="141">
        <f t="shared" ca="1" si="40"/>
        <v>67.627060386632962</v>
      </c>
      <c r="F21" s="141">
        <f t="shared" ca="1" si="40"/>
        <v>53.382077577852257</v>
      </c>
      <c r="G21" s="141">
        <f t="shared" ca="1" si="40"/>
        <v>47.597756639485695</v>
      </c>
      <c r="H21" s="141">
        <f t="shared" ca="1" si="40"/>
        <v>38.037631008583155</v>
      </c>
      <c r="I21" s="141">
        <f t="shared" ca="1" si="40"/>
        <v>16.992452676336814</v>
      </c>
      <c r="J21" s="141">
        <f t="shared" ca="1" si="40"/>
        <v>21.160352676336821</v>
      </c>
      <c r="K21" s="141">
        <f t="shared" ca="1" si="40"/>
        <v>38.711452676336833</v>
      </c>
      <c r="L21" s="141">
        <f t="shared" ca="1" si="40"/>
        <v>41.862252676336801</v>
      </c>
      <c r="M21" s="141">
        <f t="shared" ca="1" si="40"/>
        <v>17.902652676336757</v>
      </c>
      <c r="N21" s="141">
        <f t="shared" ca="1" si="40"/>
        <v>37.344252676336758</v>
      </c>
      <c r="O21" s="141">
        <f t="shared" ca="1" si="40"/>
        <v>60.109352676336755</v>
      </c>
      <c r="P21" s="141">
        <f t="shared" ca="1" si="40"/>
        <v>44.109752676336704</v>
      </c>
      <c r="Q21" s="141">
        <f t="shared" ref="Q21" ca="1" si="41">INDIRECT(ADDRESS(ROW(),R$1-1))</f>
        <v>37.47975267633673</v>
      </c>
      <c r="R21" s="141">
        <f t="shared" ref="R21" ca="1" si="42">INDIRECT(ADDRESS(ROW(),S$1-1))</f>
        <v>42.479352676336717</v>
      </c>
      <c r="S21" s="142">
        <f>Madagascar!AA209</f>
        <v>37.645252676336746</v>
      </c>
      <c r="T21" s="94">
        <f ca="1">INDIRECT($A$1&amp;ADDRESS(MATCH(T$1,INDIRECT($A$1&amp;"C:C"),0),MATCH($A21,INDIRECT($A$1&amp;"2:2"),0)))</f>
        <v>51.028833113238697</v>
      </c>
      <c r="U21" s="94">
        <f ca="1">INDIRECT($A$1&amp;ADDRESS(MATCH(U$1,INDIRECT($A$1&amp;"C:C"),0),MATCH($A21,INDIRECT($A$1&amp;"2:2"),0)))</f>
        <v>50.138805051172007</v>
      </c>
      <c r="V21" s="94">
        <f t="shared" ref="V21:CG21" ca="1" si="43">INDIRECT($A$1&amp;ADDRESS(MATCH(V$1,INDIRECT($A$1&amp;"C:C"),0),MATCH($A21,INDIRECT($A$1&amp;"2:2"),0)))</f>
        <v>44.627638164410698</v>
      </c>
      <c r="W21" s="94">
        <f t="shared" ca="1" si="43"/>
        <v>58.515970533423875</v>
      </c>
      <c r="X21" s="94">
        <f t="shared" ca="1" si="43"/>
        <v>73.440926174696784</v>
      </c>
      <c r="Y21" s="94">
        <f t="shared" ca="1" si="43"/>
        <v>83.365078215841109</v>
      </c>
      <c r="Z21" s="94">
        <f t="shared" ca="1" si="43"/>
        <v>98.6151318963297</v>
      </c>
      <c r="AA21" s="94">
        <f t="shared" ca="1" si="43"/>
        <v>113.23243083557753</v>
      </c>
      <c r="AB21" s="94">
        <f t="shared" ca="1" si="43"/>
        <v>115.7822675440314</v>
      </c>
      <c r="AC21" s="94">
        <f t="shared" ca="1" si="43"/>
        <v>109.02048387318601</v>
      </c>
      <c r="AD21" s="94">
        <f t="shared" ca="1" si="43"/>
        <v>81.873806598997646</v>
      </c>
      <c r="AE21" s="94">
        <f t="shared" ca="1" si="43"/>
        <v>69.627635592890286</v>
      </c>
      <c r="AF21" s="94">
        <f t="shared" ca="1" si="43"/>
        <v>61.137170147695819</v>
      </c>
      <c r="AG21" s="94">
        <f t="shared" ca="1" si="43"/>
        <v>46.189906245413596</v>
      </c>
      <c r="AH21" s="94">
        <f t="shared" ca="1" si="43"/>
        <v>41.975638164410704</v>
      </c>
      <c r="AI21" s="94">
        <f t="shared" ca="1" si="43"/>
        <v>44.713553750047105</v>
      </c>
      <c r="AJ21" s="94">
        <f t="shared" ca="1" si="43"/>
        <v>50.479759427806087</v>
      </c>
      <c r="AK21" s="94">
        <f t="shared" ca="1" si="43"/>
        <v>57.707085616939381</v>
      </c>
      <c r="AL21" s="94">
        <f t="shared" ca="1" si="43"/>
        <v>66.301266478003484</v>
      </c>
      <c r="AM21" s="94">
        <f t="shared" ca="1" si="43"/>
        <v>73.053335726609106</v>
      </c>
      <c r="AN21" s="94">
        <f t="shared" ca="1" si="43"/>
        <v>73.319642801873883</v>
      </c>
      <c r="AO21" s="94">
        <f t="shared" ca="1" si="43"/>
        <v>77.066988418217804</v>
      </c>
      <c r="AP21" s="94">
        <f t="shared" ca="1" si="43"/>
        <v>67.470249933540231</v>
      </c>
      <c r="AQ21" s="94">
        <f t="shared" ca="1" si="43"/>
        <v>64.124125599392215</v>
      </c>
      <c r="AR21" s="94">
        <f t="shared" ca="1" si="43"/>
        <v>67.215572550573512</v>
      </c>
      <c r="AS21" s="94">
        <f t="shared" ca="1" si="43"/>
        <v>62.958211768471614</v>
      </c>
      <c r="AT21" s="94">
        <f t="shared" ca="1" si="43"/>
        <v>67.125860386632922</v>
      </c>
      <c r="AU21" s="94">
        <f t="shared" ca="1" si="43"/>
        <v>86.867972834765709</v>
      </c>
      <c r="AV21" s="94">
        <f t="shared" ca="1" si="43"/>
        <v>88.995043789122562</v>
      </c>
      <c r="AW21" s="94">
        <f t="shared" ca="1" si="43"/>
        <v>92.859199805720081</v>
      </c>
      <c r="AX21" s="94">
        <f t="shared" ca="1" si="43"/>
        <v>95.591198145969045</v>
      </c>
      <c r="AY21" s="94">
        <f t="shared" ca="1" si="43"/>
        <v>102.42449316671593</v>
      </c>
      <c r="AZ21" s="94">
        <f t="shared" ca="1" si="43"/>
        <v>103.76349358165369</v>
      </c>
      <c r="BA21" s="94">
        <f t="shared" ca="1" si="43"/>
        <v>108.46795042812673</v>
      </c>
      <c r="BB21" s="94">
        <f t="shared" ca="1" si="43"/>
        <v>104.13023922480723</v>
      </c>
      <c r="BC21" s="94">
        <f t="shared" ca="1" si="43"/>
        <v>95.069654577504323</v>
      </c>
      <c r="BD21" s="94">
        <f t="shared" ca="1" si="43"/>
        <v>84.055542959247063</v>
      </c>
      <c r="BE21" s="94">
        <f t="shared" ca="1" si="43"/>
        <v>71.953672004890223</v>
      </c>
      <c r="BF21" s="94">
        <f t="shared" ca="1" si="43"/>
        <v>67.627060386632962</v>
      </c>
      <c r="BG21" s="94">
        <f t="shared" ca="1" si="43"/>
        <v>65.961060386632965</v>
      </c>
      <c r="BH21" s="94">
        <f t="shared" ca="1" si="43"/>
        <v>70.736954065553888</v>
      </c>
      <c r="BI21" s="94">
        <f t="shared" ca="1" si="43"/>
        <v>81.12681230411512</v>
      </c>
      <c r="BJ21" s="94">
        <f t="shared" ca="1" si="43"/>
        <v>93.730899582612878</v>
      </c>
      <c r="BK21" s="94">
        <f t="shared" ca="1" si="43"/>
        <v>84.933868638418232</v>
      </c>
      <c r="BL21" s="94">
        <f t="shared" ca="1" si="43"/>
        <v>90.075591463067795</v>
      </c>
      <c r="BM21" s="94">
        <f t="shared" ca="1" si="43"/>
        <v>92.549237059470869</v>
      </c>
      <c r="BN21" s="94">
        <f t="shared" ca="1" si="43"/>
        <v>86.685167765633267</v>
      </c>
      <c r="BO21" s="94">
        <f t="shared" ca="1" si="43"/>
        <v>76.843447056826065</v>
      </c>
      <c r="BP21" s="94">
        <f t="shared" ca="1" si="43"/>
        <v>64.483159831224384</v>
      </c>
      <c r="BQ21" s="94">
        <f t="shared" ca="1" si="43"/>
        <v>62.433240233234436</v>
      </c>
      <c r="BR21" s="94">
        <f t="shared" ca="1" si="43"/>
        <v>53.382077577852257</v>
      </c>
      <c r="BS21" s="94">
        <f t="shared" ca="1" si="43"/>
        <v>60.235759064231516</v>
      </c>
      <c r="BT21" s="94">
        <f t="shared" ca="1" si="43"/>
        <v>69.515812056597326</v>
      </c>
      <c r="BU21" s="94">
        <f t="shared" ca="1" si="43"/>
        <v>77.507427091603844</v>
      </c>
      <c r="BV21" s="94">
        <f t="shared" ca="1" si="43"/>
        <v>84.236323088597644</v>
      </c>
      <c r="BW21" s="94">
        <f t="shared" ca="1" si="43"/>
        <v>80.187041640079002</v>
      </c>
      <c r="BX21" s="94">
        <f t="shared" ca="1" si="43"/>
        <v>90.894372034446306</v>
      </c>
      <c r="BY21" s="94">
        <f t="shared" ca="1" si="43"/>
        <v>96.127003959607507</v>
      </c>
      <c r="BZ21" s="94">
        <f t="shared" ca="1" si="43"/>
        <v>100.22003903337833</v>
      </c>
      <c r="CA21" s="94">
        <f t="shared" ca="1" si="43"/>
        <v>91.989669178546634</v>
      </c>
      <c r="CB21" s="94">
        <f t="shared" ca="1" si="43"/>
        <v>83.275517036621878</v>
      </c>
      <c r="CC21" s="94">
        <f t="shared" ca="1" si="43"/>
        <v>60.158216285069336</v>
      </c>
      <c r="CD21" s="94">
        <f t="shared" ca="1" si="43"/>
        <v>47.597756639485695</v>
      </c>
      <c r="CE21" s="94">
        <f t="shared" ca="1" si="43"/>
        <v>57.837545124909539</v>
      </c>
      <c r="CF21" s="94">
        <f t="shared" ca="1" si="43"/>
        <v>62.518294798662431</v>
      </c>
      <c r="CG21" s="94">
        <f t="shared" ca="1" si="43"/>
        <v>62.41457804429492</v>
      </c>
      <c r="CH21" s="94">
        <f t="shared" ref="CH21:ES21" ca="1" si="44">INDIRECT($A$1&amp;ADDRESS(MATCH(CH$1,INDIRECT($A$1&amp;"C:C"),0),MATCH($A21,INDIRECT($A$1&amp;"2:2"),0)))</f>
        <v>74.507942606141555</v>
      </c>
      <c r="CI21" s="94">
        <f t="shared" ca="1" si="44"/>
        <v>80.51430793975554</v>
      </c>
      <c r="CJ21" s="94">
        <f t="shared" ca="1" si="44"/>
        <v>83.508535477817702</v>
      </c>
      <c r="CK21" s="94">
        <f t="shared" ca="1" si="44"/>
        <v>84.024968867279568</v>
      </c>
      <c r="CL21" s="94">
        <f t="shared" ca="1" si="44"/>
        <v>92.860212331813344</v>
      </c>
      <c r="CM21" s="94">
        <f t="shared" ca="1" si="44"/>
        <v>82.691456638275156</v>
      </c>
      <c r="CN21" s="94">
        <f t="shared" ca="1" si="44"/>
        <v>65.706451734044464</v>
      </c>
      <c r="CO21" s="94">
        <f t="shared" ca="1" si="44"/>
        <v>51.585405294698361</v>
      </c>
      <c r="CP21" s="94">
        <f t="shared" ca="1" si="44"/>
        <v>38.037631008583155</v>
      </c>
      <c r="CQ21" s="94">
        <f t="shared" ca="1" si="44"/>
        <v>43.101885860193342</v>
      </c>
      <c r="CR21" s="94">
        <f t="shared" ca="1" si="44"/>
        <v>48.199914559744911</v>
      </c>
      <c r="CS21" s="94">
        <f t="shared" ca="1" si="44"/>
        <v>53.052113662883926</v>
      </c>
      <c r="CT21" s="94">
        <f t="shared" ca="1" si="44"/>
        <v>49.600850882614864</v>
      </c>
      <c r="CU21" s="94">
        <f t="shared" ca="1" si="44"/>
        <v>58.195758505933242</v>
      </c>
      <c r="CV21" s="94">
        <f t="shared" ca="1" si="44"/>
        <v>64.77875581535028</v>
      </c>
      <c r="CW21" s="94">
        <f t="shared" ca="1" si="44"/>
        <v>74.219475097861491</v>
      </c>
      <c r="CX21" s="94">
        <f t="shared" ca="1" si="44"/>
        <v>71.083584514901844</v>
      </c>
      <c r="CY21" s="94">
        <f t="shared" ca="1" si="44"/>
        <v>48.09205267633682</v>
      </c>
      <c r="CZ21" s="94">
        <f t="shared" ca="1" si="44"/>
        <v>32.758852676336815</v>
      </c>
      <c r="DA21" s="94">
        <f t="shared" ca="1" si="44"/>
        <v>24.325652676336816</v>
      </c>
      <c r="DB21" s="94">
        <f t="shared" ca="1" si="44"/>
        <v>16.992452676336814</v>
      </c>
      <c r="DC21" s="94">
        <f t="shared" ca="1" si="44"/>
        <v>71.992552676336814</v>
      </c>
      <c r="DD21" s="94">
        <f t="shared" ca="1" si="44"/>
        <v>75.992652676336817</v>
      </c>
      <c r="DE21" s="94">
        <f t="shared" ca="1" si="44"/>
        <v>72.992752676336821</v>
      </c>
      <c r="DF21" s="94">
        <f t="shared" ca="1" si="44"/>
        <v>73.992852676336824</v>
      </c>
      <c r="DG21" s="94">
        <f t="shared" ca="1" si="44"/>
        <v>75.992952676336827</v>
      </c>
      <c r="DH21" s="94">
        <f t="shared" ca="1" si="44"/>
        <v>71.993052676336831</v>
      </c>
      <c r="DI21" s="94">
        <f t="shared" ca="1" si="44"/>
        <v>70.993152676336834</v>
      </c>
      <c r="DJ21" s="94">
        <f t="shared" ca="1" si="44"/>
        <v>67.826552676336831</v>
      </c>
      <c r="DK21" s="94">
        <f t="shared" ca="1" si="44"/>
        <v>54.743352676336826</v>
      </c>
      <c r="DL21" s="94">
        <f t="shared" ca="1" si="44"/>
        <v>45.660152676336821</v>
      </c>
      <c r="DM21" s="94">
        <f t="shared" ca="1" si="44"/>
        <v>31.410252676336821</v>
      </c>
      <c r="DN21" s="94">
        <f t="shared" ca="1" si="44"/>
        <v>21.160352676336821</v>
      </c>
      <c r="DO21" s="94">
        <f t="shared" ca="1" si="44"/>
        <v>26.910452676336821</v>
      </c>
      <c r="DP21" s="94">
        <f t="shared" ca="1" si="44"/>
        <v>35.66055267633682</v>
      </c>
      <c r="DQ21" s="94">
        <f t="shared" ca="1" si="44"/>
        <v>45.410652676336824</v>
      </c>
      <c r="DR21" s="94">
        <f t="shared" ca="1" si="44"/>
        <v>54.160752676336827</v>
      </c>
      <c r="DS21" s="94">
        <f t="shared" ca="1" si="44"/>
        <v>58.710852676336827</v>
      </c>
      <c r="DT21" s="94">
        <f t="shared" ca="1" si="44"/>
        <v>66.960952676336831</v>
      </c>
      <c r="DU21" s="94">
        <f t="shared" ca="1" si="44"/>
        <v>69.794352676336828</v>
      </c>
      <c r="DV21" s="94">
        <f t="shared" ca="1" si="44"/>
        <v>90.627752676336826</v>
      </c>
      <c r="DW21" s="94">
        <f t="shared" ca="1" si="44"/>
        <v>78.461152676336823</v>
      </c>
      <c r="DX21" s="94">
        <f t="shared" ca="1" si="44"/>
        <v>64.211252676336827</v>
      </c>
      <c r="DY21" s="94">
        <f t="shared" ca="1" si="44"/>
        <v>51.96135267633683</v>
      </c>
      <c r="DZ21" s="94">
        <f t="shared" ca="1" si="44"/>
        <v>38.711452676336833</v>
      </c>
      <c r="EA21" s="94">
        <f t="shared" ca="1" si="44"/>
        <v>39.044852676336831</v>
      </c>
      <c r="EB21" s="94">
        <f t="shared" ca="1" si="44"/>
        <v>40.378252676336828</v>
      </c>
      <c r="EC21" s="94">
        <f t="shared" ca="1" si="44"/>
        <v>47.711652676336826</v>
      </c>
      <c r="ED21" s="94">
        <f t="shared" ca="1" si="44"/>
        <v>50.045052676336823</v>
      </c>
      <c r="EE21" s="94">
        <f t="shared" ca="1" si="44"/>
        <v>55.878452676336821</v>
      </c>
      <c r="EF21" s="94">
        <f t="shared" ca="1" si="44"/>
        <v>57.711852676336818</v>
      </c>
      <c r="EG21" s="94">
        <f t="shared" ca="1" si="44"/>
        <v>64.545252676336816</v>
      </c>
      <c r="EH21" s="94">
        <f t="shared" ca="1" si="44"/>
        <v>70.878652676336813</v>
      </c>
      <c r="EI21" s="94">
        <f t="shared" ca="1" si="44"/>
        <v>64.21205267633681</v>
      </c>
      <c r="EJ21" s="94">
        <f t="shared" ca="1" si="44"/>
        <v>57.545452676336808</v>
      </c>
      <c r="EK21" s="95">
        <f t="shared" ca="1" si="44"/>
        <v>52.128852676336805</v>
      </c>
      <c r="EL21" s="94">
        <f t="shared" ca="1" si="44"/>
        <v>41.862252676336801</v>
      </c>
      <c r="EM21" s="94">
        <f t="shared" ca="1" si="44"/>
        <v>41.1539526763368</v>
      </c>
      <c r="EN21" s="94">
        <f t="shared" ca="1" si="44"/>
        <v>49.770652676336802</v>
      </c>
      <c r="EO21" s="94">
        <f t="shared" ca="1" si="44"/>
        <v>60.412352676336795</v>
      </c>
      <c r="EP21" s="94">
        <f t="shared" ca="1" si="44"/>
        <v>62.079052676336794</v>
      </c>
      <c r="EQ21" s="94">
        <f t="shared" ca="1" si="44"/>
        <v>67.745752676336792</v>
      </c>
      <c r="ER21" s="94">
        <f t="shared" ca="1" si="44"/>
        <v>74.412452676336784</v>
      </c>
      <c r="ES21" s="94">
        <f t="shared" ca="1" si="44"/>
        <v>87.079152676336776</v>
      </c>
      <c r="ET21" s="94">
        <f t="shared" ref="ET21:HE21" ca="1" si="45">INDIRECT($A$1&amp;ADDRESS(MATCH(ET$1,INDIRECT($A$1&amp;"C:C"),0),MATCH($A21,INDIRECT($A$1&amp;"2:2"),0)))</f>
        <v>97.745852676336767</v>
      </c>
      <c r="EU21" s="94">
        <f t="shared" ca="1" si="45"/>
        <v>78.412552676336759</v>
      </c>
      <c r="EV21" s="96">
        <f t="shared" ca="1" si="45"/>
        <v>59.500252676336757</v>
      </c>
      <c r="EW21" s="94">
        <f t="shared" ca="1" si="45"/>
        <v>39.068952676336757</v>
      </c>
      <c r="EX21" s="94">
        <f t="shared" ca="1" si="45"/>
        <v>17.902652676336757</v>
      </c>
      <c r="EY21" s="94">
        <f t="shared" ca="1" si="45"/>
        <v>21.188652676336758</v>
      </c>
      <c r="EZ21" s="94">
        <f t="shared" ca="1" si="45"/>
        <v>19.106652676336758</v>
      </c>
      <c r="FA21" s="94">
        <f t="shared" ca="1" si="45"/>
        <v>26.593152676336757</v>
      </c>
      <c r="FB21" s="94">
        <f t="shared" ca="1" si="45"/>
        <v>41.530152676336755</v>
      </c>
      <c r="FC21" s="94">
        <f t="shared" ca="1" si="45"/>
        <v>39.688552676336755</v>
      </c>
      <c r="FD21" s="94">
        <f t="shared" ca="1" si="45"/>
        <v>45.874552676336755</v>
      </c>
      <c r="FE21" s="94">
        <f t="shared" ca="1" si="45"/>
        <v>50.350552676336754</v>
      </c>
      <c r="FF21" s="94">
        <f t="shared" ca="1" si="45"/>
        <v>44.605552676336757</v>
      </c>
      <c r="FG21" s="94">
        <f t="shared" ca="1" si="45"/>
        <v>41.574552676336758</v>
      </c>
      <c r="FH21" s="96">
        <f t="shared" ca="1" si="45"/>
        <v>29.129552676336758</v>
      </c>
      <c r="FI21" s="94">
        <f t="shared" ca="1" si="45"/>
        <v>36.110552676336759</v>
      </c>
      <c r="FJ21" s="94">
        <f t="shared" ca="1" si="45"/>
        <v>37.344252676336758</v>
      </c>
      <c r="FK21" s="94">
        <f t="shared" ca="1" si="45"/>
        <v>40.914952676336753</v>
      </c>
      <c r="FL21" s="94">
        <f t="shared" ca="1" si="45"/>
        <v>44.080652676336754</v>
      </c>
      <c r="FM21" s="94">
        <f t="shared" ca="1" si="45"/>
        <v>50.149352676336761</v>
      </c>
      <c r="FN21" s="94">
        <f t="shared" ca="1" si="45"/>
        <v>56.237052676336766</v>
      </c>
      <c r="FO21" s="94">
        <f t="shared" ca="1" si="45"/>
        <v>66.297752676336756</v>
      </c>
      <c r="FP21" s="94">
        <f t="shared" ca="1" si="45"/>
        <v>66.091452676336758</v>
      </c>
      <c r="FQ21" s="94">
        <f t="shared" ca="1" si="45"/>
        <v>61.209152676336757</v>
      </c>
      <c r="FR21" s="94">
        <f t="shared" ca="1" si="45"/>
        <v>80.225852676336757</v>
      </c>
      <c r="FS21" s="94">
        <f t="shared" ca="1" si="45"/>
        <v>73.242552676336757</v>
      </c>
      <c r="FT21" s="96">
        <f t="shared" ca="1" si="45"/>
        <v>66.259252676336757</v>
      </c>
      <c r="FU21" s="94">
        <f t="shared" ca="1" si="45"/>
        <v>63.275952676336757</v>
      </c>
      <c r="FV21" s="94">
        <f t="shared" ca="1" si="45"/>
        <v>60.109352676336755</v>
      </c>
      <c r="FW21" s="94">
        <f t="shared" ca="1" si="45"/>
        <v>65.692752676336752</v>
      </c>
      <c r="FX21" s="94">
        <f t="shared" ca="1" si="45"/>
        <v>70.859452676336758</v>
      </c>
      <c r="FY21" s="94">
        <f t="shared" ca="1" si="45"/>
        <v>76.02615267633675</v>
      </c>
      <c r="FZ21" s="94">
        <f t="shared" ca="1" si="45"/>
        <v>80.192852676336742</v>
      </c>
      <c r="GA21" s="94">
        <f t="shared" ca="1" si="45"/>
        <v>85.059552676336736</v>
      </c>
      <c r="GB21" s="94">
        <f t="shared" ca="1" si="45"/>
        <v>83.226252676336742</v>
      </c>
      <c r="GC21" s="94">
        <f t="shared" ca="1" si="45"/>
        <v>80.392952676336733</v>
      </c>
      <c r="GD21" s="94">
        <f t="shared" ca="1" si="45"/>
        <v>89.559652676336725</v>
      </c>
      <c r="GE21" s="94">
        <f t="shared" ca="1" si="45"/>
        <v>85.976352676336717</v>
      </c>
      <c r="GF21" s="94">
        <f t="shared" ca="1" si="45"/>
        <v>66.393052676336708</v>
      </c>
      <c r="GG21" s="94">
        <f t="shared" ca="1" si="45"/>
        <v>47.693052676336706</v>
      </c>
      <c r="GH21" s="94">
        <f t="shared" ca="1" si="45"/>
        <v>44.109752676336704</v>
      </c>
      <c r="GI21" s="94">
        <f t="shared" ca="1" si="45"/>
        <v>40.404752676336706</v>
      </c>
      <c r="GJ21" s="94">
        <f t="shared" ca="1" si="45"/>
        <v>55.199752676336708</v>
      </c>
      <c r="GK21" s="94">
        <f t="shared" ca="1" si="45"/>
        <v>50.994752676336716</v>
      </c>
      <c r="GL21" s="94">
        <f t="shared" ca="1" si="45"/>
        <v>38.789752676336718</v>
      </c>
      <c r="GM21" s="94">
        <f t="shared" ca="1" si="45"/>
        <v>29.58475267633672</v>
      </c>
      <c r="GN21" s="94">
        <f t="shared" ca="1" si="45"/>
        <v>36.379752676336722</v>
      </c>
      <c r="GO21" s="94">
        <f t="shared" ca="1" si="45"/>
        <v>41.174752676336723</v>
      </c>
      <c r="GP21" s="94">
        <f t="shared" ca="1" si="45"/>
        <v>53.969752676336725</v>
      </c>
      <c r="GQ21" s="94">
        <f t="shared" ca="1" si="45"/>
        <v>49.139752676336727</v>
      </c>
      <c r="GR21" s="94">
        <f t="shared" ca="1" si="45"/>
        <v>46.139752676336727</v>
      </c>
      <c r="GS21" s="94">
        <f t="shared" ca="1" si="45"/>
        <v>41.809752676336728</v>
      </c>
      <c r="GT21" s="94">
        <f t="shared" ca="1" si="45"/>
        <v>37.47975267633673</v>
      </c>
      <c r="GU21" s="94">
        <f t="shared" ca="1" si="45"/>
        <v>37.813052676336731</v>
      </c>
      <c r="GV21" s="94">
        <f t="shared" ca="1" si="45"/>
        <v>40.146352676336733</v>
      </c>
      <c r="GW21" s="94">
        <f t="shared" ca="1" si="45"/>
        <v>46.479652676336734</v>
      </c>
      <c r="GX21" s="94">
        <f t="shared" ca="1" si="45"/>
        <v>52.812952676336735</v>
      </c>
      <c r="GY21" s="94">
        <f t="shared" ca="1" si="45"/>
        <v>59.146252676336736</v>
      </c>
      <c r="GZ21" s="94">
        <f t="shared" ca="1" si="45"/>
        <v>64.479552676336723</v>
      </c>
      <c r="HA21" s="94">
        <f t="shared" ca="1" si="45"/>
        <v>68.812852676336718</v>
      </c>
      <c r="HB21" s="94">
        <f t="shared" ca="1" si="45"/>
        <v>72.146152676336712</v>
      </c>
      <c r="HC21" s="94">
        <f t="shared" ca="1" si="45"/>
        <v>62.479452676336713</v>
      </c>
      <c r="HD21" s="94">
        <f t="shared" ca="1" si="45"/>
        <v>55.812752676336714</v>
      </c>
      <c r="HE21" s="94">
        <f t="shared" ca="1" si="45"/>
        <v>49.146052676336716</v>
      </c>
      <c r="HF21" s="94">
        <f t="shared" ca="1" si="37"/>
        <v>42.479352676336717</v>
      </c>
      <c r="HG21" s="94">
        <f t="shared" ca="1" si="37"/>
        <v>41.895952676336719</v>
      </c>
      <c r="HH21" s="94">
        <f t="shared" ca="1" si="37"/>
        <v>43.312552676336722</v>
      </c>
      <c r="HI21" s="94">
        <f t="shared" ca="1" si="37"/>
        <v>49.729152676336724</v>
      </c>
      <c r="HJ21" s="94">
        <f t="shared" ca="1" si="37"/>
        <v>56.145752676336727</v>
      </c>
      <c r="HK21" s="94">
        <f t="shared" ca="1" si="37"/>
        <v>62.562352676336729</v>
      </c>
      <c r="HL21" s="94">
        <f t="shared" ca="1" si="37"/>
        <v>67.978952676336732</v>
      </c>
      <c r="HM21" s="94">
        <f t="shared" ca="1" si="37"/>
        <v>73.395552676336735</v>
      </c>
      <c r="HN21" s="94">
        <f t="shared" ca="1" si="37"/>
        <v>77.812152676336737</v>
      </c>
      <c r="HO21" s="94">
        <f t="shared" ca="1" si="37"/>
        <v>68.22875267633674</v>
      </c>
      <c r="HP21" s="94">
        <f t="shared" ca="1" si="5"/>
        <v>61.645352676336742</v>
      </c>
      <c r="HQ21" s="94">
        <f t="shared" ca="1" si="5"/>
        <v>55.061952676336745</v>
      </c>
      <c r="HR21" s="94">
        <f t="shared" ca="1" si="5"/>
        <v>37.645252676336746</v>
      </c>
    </row>
    <row r="22" spans="1:226" s="106" customFormat="1" ht="13" x14ac:dyDescent="0.3">
      <c r="A22" s="102"/>
      <c r="B22" s="103" t="s">
        <v>25</v>
      </c>
      <c r="C22" s="104">
        <f t="shared" ref="C22:BN22" ca="1" si="46">C5+C6-C7-C8+C17-C21</f>
        <v>0</v>
      </c>
      <c r="D22" s="105">
        <f t="shared" ca="1" si="46"/>
        <v>0</v>
      </c>
      <c r="E22" s="105">
        <f t="shared" ca="1" si="46"/>
        <v>0</v>
      </c>
      <c r="F22" s="105">
        <f t="shared" ca="1" si="46"/>
        <v>0</v>
      </c>
      <c r="G22" s="105">
        <f t="shared" ca="1" si="46"/>
        <v>0</v>
      </c>
      <c r="H22" s="105">
        <f t="shared" ca="1" si="46"/>
        <v>0</v>
      </c>
      <c r="I22" s="105">
        <f t="shared" ca="1" si="46"/>
        <v>0</v>
      </c>
      <c r="J22" s="105">
        <f t="shared" ca="1" si="46"/>
        <v>0</v>
      </c>
      <c r="K22" s="105">
        <f t="shared" ca="1" si="46"/>
        <v>0</v>
      </c>
      <c r="L22" s="105">
        <f t="shared" ca="1" si="46"/>
        <v>7.815970093361102E-14</v>
      </c>
      <c r="M22" s="105">
        <f t="shared" ca="1" si="46"/>
        <v>-2.8421709430404007E-14</v>
      </c>
      <c r="N22" s="105">
        <f t="shared" ca="1" si="46"/>
        <v>0</v>
      </c>
      <c r="O22" s="105">
        <f t="shared" ca="1" si="46"/>
        <v>5.6843418860808015E-14</v>
      </c>
      <c r="P22" s="105">
        <f t="shared" ca="1" si="46"/>
        <v>0</v>
      </c>
      <c r="Q22" s="105">
        <f t="shared" ca="1" si="46"/>
        <v>0</v>
      </c>
      <c r="R22" s="105">
        <f t="shared" ca="1" si="46"/>
        <v>-9.9475983006414026E-14</v>
      </c>
      <c r="S22" s="105">
        <f t="shared" ca="1" si="46"/>
        <v>0</v>
      </c>
      <c r="T22" s="105">
        <f t="shared" ca="1" si="46"/>
        <v>0</v>
      </c>
      <c r="U22" s="105">
        <f t="shared" ca="1" si="46"/>
        <v>0</v>
      </c>
      <c r="V22" s="105">
        <f t="shared" ca="1" si="46"/>
        <v>0</v>
      </c>
      <c r="W22" s="105">
        <f t="shared" ca="1" si="46"/>
        <v>0</v>
      </c>
      <c r="X22" s="105">
        <f t="shared" ca="1" si="46"/>
        <v>0</v>
      </c>
      <c r="Y22" s="105">
        <f t="shared" ca="1" si="46"/>
        <v>0</v>
      </c>
      <c r="Z22" s="105">
        <f t="shared" ca="1" si="46"/>
        <v>0</v>
      </c>
      <c r="AA22" s="105">
        <f t="shared" ca="1" si="46"/>
        <v>0</v>
      </c>
      <c r="AB22" s="105">
        <f t="shared" ca="1" si="46"/>
        <v>0</v>
      </c>
      <c r="AC22" s="105">
        <f t="shared" ca="1" si="46"/>
        <v>0</v>
      </c>
      <c r="AD22" s="105">
        <f t="shared" ca="1" si="46"/>
        <v>0</v>
      </c>
      <c r="AE22" s="105">
        <f t="shared" ca="1" si="46"/>
        <v>0</v>
      </c>
      <c r="AF22" s="105">
        <f t="shared" ca="1" si="46"/>
        <v>0</v>
      </c>
      <c r="AG22" s="105">
        <f t="shared" ca="1" si="46"/>
        <v>0</v>
      </c>
      <c r="AH22" s="105">
        <f t="shared" ca="1" si="46"/>
        <v>0</v>
      </c>
      <c r="AI22" s="105">
        <f t="shared" ca="1" si="46"/>
        <v>0</v>
      </c>
      <c r="AJ22" s="105">
        <f t="shared" ca="1" si="46"/>
        <v>0</v>
      </c>
      <c r="AK22" s="105">
        <f t="shared" ca="1" si="46"/>
        <v>0</v>
      </c>
      <c r="AL22" s="105">
        <f t="shared" ca="1" si="46"/>
        <v>0</v>
      </c>
      <c r="AM22" s="105">
        <f t="shared" ca="1" si="46"/>
        <v>0</v>
      </c>
      <c r="AN22" s="105">
        <f t="shared" ca="1" si="46"/>
        <v>0</v>
      </c>
      <c r="AO22" s="105">
        <f t="shared" ca="1" si="46"/>
        <v>0</v>
      </c>
      <c r="AP22" s="105">
        <f t="shared" ca="1" si="46"/>
        <v>0</v>
      </c>
      <c r="AQ22" s="105">
        <f t="shared" ca="1" si="46"/>
        <v>0</v>
      </c>
      <c r="AR22" s="105">
        <f t="shared" ca="1" si="46"/>
        <v>0</v>
      </c>
      <c r="AS22" s="105">
        <f t="shared" ca="1" si="46"/>
        <v>0</v>
      </c>
      <c r="AT22" s="105">
        <f t="shared" ca="1" si="46"/>
        <v>0</v>
      </c>
      <c r="AU22" s="105">
        <f t="shared" ca="1" si="46"/>
        <v>0</v>
      </c>
      <c r="AV22" s="105">
        <f t="shared" ca="1" si="46"/>
        <v>0</v>
      </c>
      <c r="AW22" s="105">
        <f t="shared" ca="1" si="46"/>
        <v>0</v>
      </c>
      <c r="AX22" s="105">
        <f t="shared" ca="1" si="46"/>
        <v>0</v>
      </c>
      <c r="AY22" s="105">
        <f t="shared" ca="1" si="46"/>
        <v>0</v>
      </c>
      <c r="AZ22" s="105">
        <f t="shared" ca="1" si="46"/>
        <v>0</v>
      </c>
      <c r="BA22" s="105">
        <f t="shared" ca="1" si="46"/>
        <v>0</v>
      </c>
      <c r="BB22" s="105">
        <f t="shared" ca="1" si="46"/>
        <v>0</v>
      </c>
      <c r="BC22" s="105">
        <f t="shared" ca="1" si="46"/>
        <v>0</v>
      </c>
      <c r="BD22" s="105">
        <f t="shared" ca="1" si="46"/>
        <v>0</v>
      </c>
      <c r="BE22" s="105">
        <f t="shared" ca="1" si="46"/>
        <v>0</v>
      </c>
      <c r="BF22" s="105">
        <f t="shared" ca="1" si="46"/>
        <v>0</v>
      </c>
      <c r="BG22" s="105">
        <f t="shared" ca="1" si="46"/>
        <v>0</v>
      </c>
      <c r="BH22" s="105">
        <f t="shared" ca="1" si="46"/>
        <v>0</v>
      </c>
      <c r="BI22" s="105">
        <f t="shared" ca="1" si="46"/>
        <v>0</v>
      </c>
      <c r="BJ22" s="105">
        <f t="shared" ca="1" si="46"/>
        <v>0</v>
      </c>
      <c r="BK22" s="105">
        <f t="shared" ca="1" si="46"/>
        <v>0</v>
      </c>
      <c r="BL22" s="105">
        <f t="shared" ca="1" si="46"/>
        <v>0</v>
      </c>
      <c r="BM22" s="105">
        <f t="shared" ca="1" si="46"/>
        <v>0</v>
      </c>
      <c r="BN22" s="105">
        <f t="shared" ca="1" si="46"/>
        <v>0</v>
      </c>
      <c r="BO22" s="105">
        <f t="shared" ref="BO22:DZ22" ca="1" si="47">BO5+BO6-BO7-BO8+BO17-BO21</f>
        <v>0</v>
      </c>
      <c r="BP22" s="105">
        <f t="shared" ca="1" si="47"/>
        <v>0</v>
      </c>
      <c r="BQ22" s="105">
        <f t="shared" ca="1" si="47"/>
        <v>0</v>
      </c>
      <c r="BR22" s="105">
        <f t="shared" ca="1" si="47"/>
        <v>0</v>
      </c>
      <c r="BS22" s="105">
        <f t="shared" ca="1" si="47"/>
        <v>0</v>
      </c>
      <c r="BT22" s="105">
        <f t="shared" ca="1" si="47"/>
        <v>0</v>
      </c>
      <c r="BU22" s="105">
        <f t="shared" ca="1" si="47"/>
        <v>0</v>
      </c>
      <c r="BV22" s="105">
        <f t="shared" ca="1" si="47"/>
        <v>0</v>
      </c>
      <c r="BW22" s="105">
        <f t="shared" ca="1" si="47"/>
        <v>0</v>
      </c>
      <c r="BX22" s="105">
        <f t="shared" ca="1" si="47"/>
        <v>0</v>
      </c>
      <c r="BY22" s="105">
        <f t="shared" ca="1" si="47"/>
        <v>0</v>
      </c>
      <c r="BZ22" s="105">
        <f t="shared" ca="1" si="47"/>
        <v>0</v>
      </c>
      <c r="CA22" s="105">
        <f t="shared" ca="1" si="47"/>
        <v>0</v>
      </c>
      <c r="CB22" s="105">
        <f t="shared" ca="1" si="47"/>
        <v>0</v>
      </c>
      <c r="CC22" s="105">
        <f t="shared" ca="1" si="47"/>
        <v>0</v>
      </c>
      <c r="CD22" s="105">
        <f t="shared" ca="1" si="47"/>
        <v>0</v>
      </c>
      <c r="CE22" s="105">
        <f t="shared" ca="1" si="47"/>
        <v>0</v>
      </c>
      <c r="CF22" s="105">
        <f t="shared" ca="1" si="47"/>
        <v>0</v>
      </c>
      <c r="CG22" s="105">
        <f t="shared" ca="1" si="47"/>
        <v>0</v>
      </c>
      <c r="CH22" s="105">
        <f t="shared" ca="1" si="47"/>
        <v>0</v>
      </c>
      <c r="CI22" s="105">
        <f t="shared" ca="1" si="47"/>
        <v>0</v>
      </c>
      <c r="CJ22" s="105">
        <f t="shared" ca="1" si="47"/>
        <v>0</v>
      </c>
      <c r="CK22" s="105">
        <f t="shared" ca="1" si="47"/>
        <v>0</v>
      </c>
      <c r="CL22" s="105">
        <f t="shared" ca="1" si="47"/>
        <v>0</v>
      </c>
      <c r="CM22" s="105">
        <f t="shared" ca="1" si="47"/>
        <v>0</v>
      </c>
      <c r="CN22" s="105">
        <f t="shared" ca="1" si="47"/>
        <v>0</v>
      </c>
      <c r="CO22" s="105">
        <f t="shared" ca="1" si="47"/>
        <v>0</v>
      </c>
      <c r="CP22" s="105">
        <f t="shared" ca="1" si="47"/>
        <v>0</v>
      </c>
      <c r="CQ22" s="105">
        <f t="shared" ca="1" si="47"/>
        <v>0</v>
      </c>
      <c r="CR22" s="105">
        <f t="shared" ca="1" si="47"/>
        <v>0</v>
      </c>
      <c r="CS22" s="105">
        <f t="shared" ca="1" si="47"/>
        <v>0</v>
      </c>
      <c r="CT22" s="105">
        <f t="shared" ca="1" si="47"/>
        <v>0</v>
      </c>
      <c r="CU22" s="105">
        <f t="shared" ca="1" si="47"/>
        <v>0</v>
      </c>
      <c r="CV22" s="105">
        <f t="shared" ca="1" si="47"/>
        <v>0</v>
      </c>
      <c r="CW22" s="105">
        <f t="shared" ca="1" si="47"/>
        <v>0</v>
      </c>
      <c r="CX22" s="105">
        <f t="shared" ca="1" si="47"/>
        <v>0</v>
      </c>
      <c r="CY22" s="105">
        <f t="shared" ca="1" si="47"/>
        <v>0</v>
      </c>
      <c r="CZ22" s="105">
        <f t="shared" ca="1" si="47"/>
        <v>0</v>
      </c>
      <c r="DA22" s="105">
        <f t="shared" ca="1" si="47"/>
        <v>0</v>
      </c>
      <c r="DB22" s="105">
        <f t="shared" ca="1" si="47"/>
        <v>0</v>
      </c>
      <c r="DC22" s="105">
        <f t="shared" ca="1" si="47"/>
        <v>0</v>
      </c>
      <c r="DD22" s="105">
        <f t="shared" ca="1" si="47"/>
        <v>0</v>
      </c>
      <c r="DE22" s="105">
        <f t="shared" ca="1" si="47"/>
        <v>0</v>
      </c>
      <c r="DF22" s="105">
        <f t="shared" ca="1" si="47"/>
        <v>0</v>
      </c>
      <c r="DG22" s="105">
        <f t="shared" ca="1" si="47"/>
        <v>0</v>
      </c>
      <c r="DH22" s="105">
        <f t="shared" ca="1" si="47"/>
        <v>0</v>
      </c>
      <c r="DI22" s="105">
        <f t="shared" ca="1" si="47"/>
        <v>0</v>
      </c>
      <c r="DJ22" s="105">
        <f t="shared" ca="1" si="47"/>
        <v>0</v>
      </c>
      <c r="DK22" s="105">
        <f t="shared" ca="1" si="47"/>
        <v>0</v>
      </c>
      <c r="DL22" s="105">
        <f t="shared" ca="1" si="47"/>
        <v>0</v>
      </c>
      <c r="DM22" s="105">
        <f t="shared" ca="1" si="47"/>
        <v>0</v>
      </c>
      <c r="DN22" s="105">
        <f t="shared" ca="1" si="47"/>
        <v>0</v>
      </c>
      <c r="DO22" s="105">
        <f t="shared" ca="1" si="47"/>
        <v>0</v>
      </c>
      <c r="DP22" s="105">
        <f t="shared" ca="1" si="47"/>
        <v>0</v>
      </c>
      <c r="DQ22" s="105">
        <f t="shared" ca="1" si="47"/>
        <v>0</v>
      </c>
      <c r="DR22" s="105">
        <f t="shared" ca="1" si="47"/>
        <v>0</v>
      </c>
      <c r="DS22" s="105">
        <f t="shared" ca="1" si="47"/>
        <v>0</v>
      </c>
      <c r="DT22" s="105">
        <f t="shared" ca="1" si="47"/>
        <v>0</v>
      </c>
      <c r="DU22" s="105">
        <f t="shared" ca="1" si="47"/>
        <v>0</v>
      </c>
      <c r="DV22" s="105">
        <f t="shared" ca="1" si="47"/>
        <v>0</v>
      </c>
      <c r="DW22" s="105">
        <f t="shared" ca="1" si="47"/>
        <v>0</v>
      </c>
      <c r="DX22" s="105">
        <f t="shared" ca="1" si="47"/>
        <v>0</v>
      </c>
      <c r="DY22" s="105">
        <f t="shared" ca="1" si="47"/>
        <v>0</v>
      </c>
      <c r="DZ22" s="105">
        <f t="shared" ca="1" si="47"/>
        <v>0</v>
      </c>
      <c r="EA22" s="105">
        <f t="shared" ref="EA22:GL22" ca="1" si="48">EA5+EA6-EA7-EA8+EA17-EA21</f>
        <v>0</v>
      </c>
      <c r="EB22" s="105">
        <f t="shared" ca="1" si="48"/>
        <v>0</v>
      </c>
      <c r="EC22" s="105">
        <f t="shared" ca="1" si="48"/>
        <v>0</v>
      </c>
      <c r="ED22" s="105">
        <f t="shared" ca="1" si="48"/>
        <v>0</v>
      </c>
      <c r="EE22" s="105">
        <f t="shared" ca="1" si="48"/>
        <v>0</v>
      </c>
      <c r="EF22" s="105">
        <f t="shared" ca="1" si="48"/>
        <v>0</v>
      </c>
      <c r="EG22" s="105">
        <f t="shared" ca="1" si="48"/>
        <v>0</v>
      </c>
      <c r="EH22" s="105">
        <f t="shared" ca="1" si="48"/>
        <v>0</v>
      </c>
      <c r="EI22" s="105">
        <f t="shared" ca="1" si="48"/>
        <v>0</v>
      </c>
      <c r="EJ22" s="105">
        <f t="shared" ca="1" si="48"/>
        <v>0</v>
      </c>
      <c r="EK22" s="105">
        <f t="shared" ca="1" si="48"/>
        <v>0</v>
      </c>
      <c r="EL22" s="105">
        <f t="shared" ca="1" si="48"/>
        <v>0</v>
      </c>
      <c r="EM22" s="105">
        <f t="shared" ca="1" si="48"/>
        <v>0</v>
      </c>
      <c r="EN22" s="105">
        <f t="shared" ca="1" si="48"/>
        <v>0</v>
      </c>
      <c r="EO22" s="105">
        <f t="shared" ca="1" si="48"/>
        <v>0</v>
      </c>
      <c r="EP22" s="105">
        <f t="shared" ca="1" si="48"/>
        <v>0</v>
      </c>
      <c r="EQ22" s="105">
        <f t="shared" ca="1" si="48"/>
        <v>0</v>
      </c>
      <c r="ER22" s="105">
        <f t="shared" ca="1" si="48"/>
        <v>0</v>
      </c>
      <c r="ES22" s="105">
        <f t="shared" ca="1" si="48"/>
        <v>0</v>
      </c>
      <c r="ET22" s="105">
        <f t="shared" ca="1" si="48"/>
        <v>0</v>
      </c>
      <c r="EU22" s="105">
        <f t="shared" ca="1" si="48"/>
        <v>0</v>
      </c>
      <c r="EV22" s="105">
        <f t="shared" ca="1" si="48"/>
        <v>0</v>
      </c>
      <c r="EW22" s="105">
        <f t="shared" ca="1" si="48"/>
        <v>0</v>
      </c>
      <c r="EX22" s="105">
        <f t="shared" ca="1" si="48"/>
        <v>0</v>
      </c>
      <c r="EY22" s="105">
        <f t="shared" ca="1" si="48"/>
        <v>0</v>
      </c>
      <c r="EZ22" s="105">
        <f t="shared" ca="1" si="48"/>
        <v>0</v>
      </c>
      <c r="FA22" s="105">
        <f t="shared" ca="1" si="48"/>
        <v>0</v>
      </c>
      <c r="FB22" s="105">
        <f t="shared" ca="1" si="48"/>
        <v>0</v>
      </c>
      <c r="FC22" s="105">
        <f t="shared" ca="1" si="48"/>
        <v>0</v>
      </c>
      <c r="FD22" s="105">
        <f t="shared" ca="1" si="48"/>
        <v>0</v>
      </c>
      <c r="FE22" s="105">
        <f t="shared" ca="1" si="48"/>
        <v>0</v>
      </c>
      <c r="FF22" s="105">
        <f t="shared" ca="1" si="48"/>
        <v>0</v>
      </c>
      <c r="FG22" s="105">
        <f t="shared" ca="1" si="48"/>
        <v>0</v>
      </c>
      <c r="FH22" s="105">
        <f t="shared" ca="1" si="48"/>
        <v>0</v>
      </c>
      <c r="FI22" s="105">
        <f t="shared" ca="1" si="48"/>
        <v>0</v>
      </c>
      <c r="FJ22" s="105">
        <f t="shared" ca="1" si="48"/>
        <v>0</v>
      </c>
      <c r="FK22" s="105">
        <f t="shared" ca="1" si="48"/>
        <v>0</v>
      </c>
      <c r="FL22" s="105">
        <f t="shared" ca="1" si="48"/>
        <v>0</v>
      </c>
      <c r="FM22" s="105">
        <f t="shared" ca="1" si="48"/>
        <v>0</v>
      </c>
      <c r="FN22" s="105">
        <f t="shared" ca="1" si="48"/>
        <v>0</v>
      </c>
      <c r="FO22" s="105">
        <f t="shared" ca="1" si="48"/>
        <v>0</v>
      </c>
      <c r="FP22" s="105">
        <f t="shared" ca="1" si="48"/>
        <v>0</v>
      </c>
      <c r="FQ22" s="105">
        <f t="shared" ca="1" si="48"/>
        <v>0</v>
      </c>
      <c r="FR22" s="105">
        <f t="shared" ca="1" si="48"/>
        <v>0</v>
      </c>
      <c r="FS22" s="105">
        <f t="shared" ca="1" si="48"/>
        <v>0</v>
      </c>
      <c r="FT22" s="105">
        <f t="shared" ca="1" si="48"/>
        <v>0</v>
      </c>
      <c r="FU22" s="105">
        <f t="shared" ca="1" si="48"/>
        <v>0</v>
      </c>
      <c r="FV22" s="105">
        <f t="shared" ca="1" si="48"/>
        <v>0</v>
      </c>
      <c r="FW22" s="105">
        <f t="shared" ca="1" si="48"/>
        <v>0</v>
      </c>
      <c r="FX22" s="105">
        <f t="shared" ca="1" si="48"/>
        <v>0</v>
      </c>
      <c r="FY22" s="105">
        <f t="shared" ca="1" si="48"/>
        <v>0</v>
      </c>
      <c r="FZ22" s="105">
        <f t="shared" ca="1" si="48"/>
        <v>0</v>
      </c>
      <c r="GA22" s="105">
        <f t="shared" ca="1" si="48"/>
        <v>0</v>
      </c>
      <c r="GB22" s="105">
        <f t="shared" ca="1" si="48"/>
        <v>0</v>
      </c>
      <c r="GC22" s="105">
        <f t="shared" ca="1" si="48"/>
        <v>0</v>
      </c>
      <c r="GD22" s="105">
        <f t="shared" ca="1" si="48"/>
        <v>0</v>
      </c>
      <c r="GE22" s="105">
        <f t="shared" ca="1" si="48"/>
        <v>0</v>
      </c>
      <c r="GF22" s="105">
        <f t="shared" ca="1" si="48"/>
        <v>0</v>
      </c>
      <c r="GG22" s="105">
        <f t="shared" ca="1" si="48"/>
        <v>0</v>
      </c>
      <c r="GH22" s="105">
        <f t="shared" ca="1" si="48"/>
        <v>0</v>
      </c>
      <c r="GI22" s="105">
        <f t="shared" ca="1" si="48"/>
        <v>0</v>
      </c>
      <c r="GJ22" s="105">
        <f t="shared" ca="1" si="48"/>
        <v>0</v>
      </c>
      <c r="GK22" s="105">
        <f t="shared" ca="1" si="48"/>
        <v>0</v>
      </c>
      <c r="GL22" s="105">
        <f t="shared" ca="1" si="48"/>
        <v>0</v>
      </c>
      <c r="GM22" s="105">
        <f t="shared" ref="GM22:HC22" ca="1" si="49">GM5+GM6-GM7-GM8+GM17-GM21</f>
        <v>0</v>
      </c>
      <c r="GN22" s="105">
        <f t="shared" ca="1" si="49"/>
        <v>0</v>
      </c>
      <c r="GO22" s="105">
        <f t="shared" ca="1" si="49"/>
        <v>0</v>
      </c>
      <c r="GP22" s="105">
        <f t="shared" ca="1" si="49"/>
        <v>0</v>
      </c>
      <c r="GQ22" s="105">
        <f t="shared" ca="1" si="49"/>
        <v>0</v>
      </c>
      <c r="GR22" s="105">
        <f t="shared" ca="1" si="49"/>
        <v>0</v>
      </c>
      <c r="GS22" s="105">
        <f t="shared" ca="1" si="49"/>
        <v>0</v>
      </c>
      <c r="GT22" s="105">
        <f t="shared" ca="1" si="49"/>
        <v>0</v>
      </c>
      <c r="GU22" s="105">
        <f t="shared" ca="1" si="49"/>
        <v>0</v>
      </c>
      <c r="GV22" s="105">
        <f t="shared" ca="1" si="49"/>
        <v>0</v>
      </c>
      <c r="GW22" s="105">
        <f t="shared" ca="1" si="49"/>
        <v>0</v>
      </c>
      <c r="GX22" s="105">
        <f t="shared" ca="1" si="49"/>
        <v>0</v>
      </c>
      <c r="GY22" s="105">
        <f t="shared" ca="1" si="49"/>
        <v>0</v>
      </c>
      <c r="GZ22" s="105">
        <f t="shared" ca="1" si="49"/>
        <v>0</v>
      </c>
      <c r="HA22" s="105">
        <f t="shared" ca="1" si="49"/>
        <v>0</v>
      </c>
      <c r="HB22" s="105">
        <f t="shared" ca="1" si="49"/>
        <v>0</v>
      </c>
      <c r="HC22" s="105">
        <f t="shared" ca="1" si="49"/>
        <v>0</v>
      </c>
    </row>
    <row r="23" spans="1:226" s="160" customFormat="1" ht="13" x14ac:dyDescent="0.3">
      <c r="A23" s="156"/>
      <c r="B23" s="157" t="s">
        <v>35</v>
      </c>
      <c r="C23" s="158"/>
      <c r="D23" s="159">
        <f ca="1">D7/C7-1</f>
        <v>-0.13636717836826928</v>
      </c>
      <c r="E23" s="159">
        <f t="shared" ref="E23:S23" ca="1" si="50">E7/D7-1</f>
        <v>0.17295858522060792</v>
      </c>
      <c r="F23" s="159">
        <f t="shared" ca="1" si="50"/>
        <v>-0.10260848160370462</v>
      </c>
      <c r="G23" s="159">
        <f t="shared" ca="1" si="50"/>
        <v>2.1455511743528444E-2</v>
      </c>
      <c r="H23" s="159">
        <f t="shared" ca="1" si="50"/>
        <v>0.34968908134236321</v>
      </c>
      <c r="I23" s="159">
        <f t="shared" ca="1" si="50"/>
        <v>1.5537856037007192E-2</v>
      </c>
      <c r="J23" s="159">
        <f t="shared" ca="1" si="50"/>
        <v>3.9968183413741976E-2</v>
      </c>
      <c r="K23" s="159">
        <f t="shared" ca="1" si="50"/>
        <v>2.9027812596740032E-2</v>
      </c>
      <c r="L23" s="159">
        <f t="shared" ca="1" si="50"/>
        <v>2.7415161652814213E-2</v>
      </c>
      <c r="M23" s="159">
        <f t="shared" ca="1" si="50"/>
        <v>2.0883604208276063E-2</v>
      </c>
      <c r="N23" s="159">
        <f t="shared" ca="1" si="50"/>
        <v>3.6681884876110793E-4</v>
      </c>
      <c r="O23" s="159">
        <f t="shared" ca="1" si="50"/>
        <v>3.5907802742907613E-2</v>
      </c>
      <c r="P23" s="159">
        <f t="shared" ca="1" si="50"/>
        <v>2.0688832364182064E-2</v>
      </c>
      <c r="Q23" s="159">
        <f t="shared" ca="1" si="50"/>
        <v>2.5485217851684672E-2</v>
      </c>
      <c r="R23" s="159">
        <f t="shared" ca="1" si="50"/>
        <v>2.6693709927503306E-2</v>
      </c>
      <c r="S23" s="159">
        <f t="shared" ca="1" si="50"/>
        <v>2.8571764431596369E-2</v>
      </c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  <c r="CT23" s="158"/>
      <c r="CU23" s="158"/>
      <c r="CV23" s="158"/>
      <c r="CW23" s="158"/>
      <c r="CX23" s="158"/>
      <c r="CY23" s="158"/>
      <c r="CZ23" s="158"/>
      <c r="DA23" s="158"/>
      <c r="DB23" s="158"/>
      <c r="DC23" s="158"/>
      <c r="DD23" s="158"/>
      <c r="DE23" s="158"/>
      <c r="DF23" s="158"/>
      <c r="DG23" s="158"/>
      <c r="DH23" s="158"/>
      <c r="DI23" s="158"/>
      <c r="DJ23" s="158"/>
      <c r="DK23" s="158"/>
      <c r="DL23" s="158"/>
      <c r="DM23" s="158"/>
      <c r="DN23" s="158"/>
      <c r="DO23" s="158"/>
      <c r="DP23" s="158"/>
      <c r="DQ23" s="158"/>
      <c r="DR23" s="158"/>
      <c r="DS23" s="158"/>
      <c r="DT23" s="158"/>
      <c r="DU23" s="158"/>
      <c r="DV23" s="158"/>
      <c r="DW23" s="158"/>
      <c r="DX23" s="158"/>
      <c r="DY23" s="158"/>
      <c r="DZ23" s="158"/>
      <c r="EA23" s="158"/>
      <c r="EB23" s="158"/>
      <c r="EC23" s="158"/>
      <c r="ED23" s="158"/>
      <c r="EE23" s="158"/>
      <c r="EF23" s="158"/>
      <c r="EG23" s="158"/>
      <c r="EH23" s="158"/>
      <c r="EI23" s="158"/>
      <c r="EJ23" s="158"/>
      <c r="EK23" s="158"/>
      <c r="EL23" s="158"/>
      <c r="EM23" s="158"/>
      <c r="EN23" s="158"/>
      <c r="EO23" s="158"/>
      <c r="EP23" s="158"/>
      <c r="EQ23" s="158"/>
      <c r="ER23" s="158"/>
      <c r="ES23" s="158"/>
      <c r="ET23" s="158"/>
      <c r="EU23" s="158"/>
      <c r="EV23" s="158"/>
      <c r="EW23" s="158"/>
      <c r="EX23" s="158"/>
      <c r="EY23" s="158"/>
      <c r="EZ23" s="158"/>
      <c r="FA23" s="158"/>
      <c r="FB23" s="158"/>
      <c r="FC23" s="158"/>
      <c r="FD23" s="158"/>
      <c r="FE23" s="158"/>
      <c r="FF23" s="158"/>
      <c r="FG23" s="158"/>
      <c r="FH23" s="158"/>
      <c r="FI23" s="158"/>
      <c r="FJ23" s="158"/>
      <c r="FK23" s="158"/>
      <c r="FL23" s="158"/>
      <c r="FM23" s="158"/>
      <c r="FN23" s="158"/>
      <c r="FO23" s="158"/>
      <c r="FP23" s="158"/>
      <c r="FQ23" s="158"/>
      <c r="FR23" s="158"/>
      <c r="FS23" s="158"/>
      <c r="FT23" s="158"/>
      <c r="FU23" s="158"/>
      <c r="FV23" s="158"/>
      <c r="FW23" s="158"/>
      <c r="FX23" s="158"/>
      <c r="FY23" s="158"/>
      <c r="FZ23" s="158"/>
      <c r="GA23" s="158"/>
      <c r="GB23" s="158"/>
      <c r="GC23" s="158"/>
      <c r="GD23" s="158"/>
      <c r="GE23" s="158"/>
      <c r="GF23" s="158"/>
      <c r="GG23" s="158"/>
      <c r="GH23" s="158"/>
      <c r="GI23" s="158"/>
      <c r="GJ23" s="158"/>
      <c r="GK23" s="158"/>
      <c r="GL23" s="158"/>
      <c r="GM23" s="158"/>
      <c r="GN23" s="158"/>
      <c r="GO23" s="158"/>
      <c r="GP23" s="158"/>
      <c r="GQ23" s="158"/>
    </row>
    <row r="24" spans="1:226" ht="13" x14ac:dyDescent="0.3">
      <c r="A24" s="51"/>
      <c r="B24" s="1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</row>
    <row r="25" spans="1:226" s="60" customFormat="1" ht="13" x14ac:dyDescent="0.3">
      <c r="A25" s="56"/>
      <c r="B25" s="57"/>
      <c r="C25" s="99" t="s">
        <v>36</v>
      </c>
      <c r="D25" s="7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</row>
    <row r="26" spans="1:226" s="62" customFormat="1" ht="13" x14ac:dyDescent="0.3">
      <c r="A26" s="56"/>
      <c r="B26" s="57"/>
      <c r="C26" s="15" t="s">
        <v>39</v>
      </c>
      <c r="D26" s="7"/>
      <c r="E26" s="59"/>
      <c r="F26" s="59"/>
      <c r="G26" s="59"/>
      <c r="H26" s="59"/>
      <c r="I26" s="59"/>
      <c r="J26" s="101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</row>
    <row r="27" spans="1:226" x14ac:dyDescent="0.25">
      <c r="C27" s="15" t="s">
        <v>37</v>
      </c>
    </row>
    <row r="28" spans="1:226" s="9" customFormat="1" x14ac:dyDescent="0.25">
      <c r="A28" s="51"/>
      <c r="B28" s="4"/>
      <c r="C28" s="15"/>
      <c r="D28" s="7"/>
      <c r="M28" s="9" t="s">
        <v>30</v>
      </c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</row>
    <row r="29" spans="1:226" ht="13" x14ac:dyDescent="0.25">
      <c r="C29" s="99" t="s">
        <v>38</v>
      </c>
      <c r="K29" s="98"/>
    </row>
    <row r="30" spans="1:226" x14ac:dyDescent="0.25">
      <c r="C30" s="15" t="s">
        <v>66</v>
      </c>
    </row>
    <row r="31" spans="1:226" x14ac:dyDescent="0.25">
      <c r="C31" s="15" t="s">
        <v>67</v>
      </c>
    </row>
    <row r="32" spans="1:226" x14ac:dyDescent="0.25">
      <c r="C32" s="15" t="s">
        <v>65</v>
      </c>
    </row>
    <row r="33" spans="3:3" x14ac:dyDescent="0.25">
      <c r="C33" s="15" t="s">
        <v>68</v>
      </c>
    </row>
    <row r="34" spans="3:3" ht="13" x14ac:dyDescent="0.3">
      <c r="C34" s="100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ht="13" x14ac:dyDescent="0.25">
      <c r="C39" s="23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63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8" spans="3:3" ht="13" x14ac:dyDescent="0.3">
      <c r="C48" s="22"/>
    </row>
    <row r="54" spans="3:3" ht="13" x14ac:dyDescent="0.25">
      <c r="C54" s="23"/>
    </row>
    <row r="55" spans="3:3" x14ac:dyDescent="0.25">
      <c r="C55" s="15"/>
    </row>
    <row r="56" spans="3:3" x14ac:dyDescent="0.25">
      <c r="C56" s="15"/>
    </row>
    <row r="57" spans="3:3" ht="13" x14ac:dyDescent="0.25">
      <c r="C57" s="23"/>
    </row>
    <row r="58" spans="3:3" x14ac:dyDescent="0.25">
      <c r="C58" s="15"/>
    </row>
    <row r="59" spans="3:3" x14ac:dyDescent="0.25">
      <c r="C59" s="15"/>
    </row>
    <row r="60" spans="3:3" ht="13" x14ac:dyDescent="0.25">
      <c r="C60" s="23"/>
    </row>
    <row r="61" spans="3:3" x14ac:dyDescent="0.25">
      <c r="C61" s="15"/>
    </row>
  </sheetData>
  <mergeCells count="1">
    <mergeCell ref="U3:EV3"/>
  </mergeCells>
  <conditionalFormatting sqref="C5:HR5">
    <cfRule type="cellIs" dxfId="20" priority="30" operator="lessThan">
      <formula>0</formula>
    </cfRule>
  </conditionalFormatting>
  <conditionalFormatting sqref="C6:HR6">
    <cfRule type="cellIs" dxfId="19" priority="29" operator="lessThan">
      <formula>0</formula>
    </cfRule>
  </conditionalFormatting>
  <conditionalFormatting sqref="C7:HR7">
    <cfRule type="cellIs" dxfId="18" priority="28" operator="lessThan">
      <formula>0</formula>
    </cfRule>
  </conditionalFormatting>
  <conditionalFormatting sqref="C21:HR21">
    <cfRule type="cellIs" dxfId="17" priority="25" operator="lessThan">
      <formula>0</formula>
    </cfRule>
  </conditionalFormatting>
  <conditionalFormatting sqref="C14:HR15">
    <cfRule type="cellIs" dxfId="16" priority="15" operator="lessThan">
      <formula>0</formula>
    </cfRule>
  </conditionalFormatting>
  <conditionalFormatting sqref="C8:HR8">
    <cfRule type="cellIs" dxfId="15" priority="14" operator="lessThan">
      <formula>0</formula>
    </cfRule>
  </conditionalFormatting>
  <conditionalFormatting sqref="C17:HR17">
    <cfRule type="cellIs" dxfId="14" priority="13" operator="lessThan">
      <formula>0</formula>
    </cfRule>
  </conditionalFormatting>
  <conditionalFormatting sqref="C18:HR18">
    <cfRule type="cellIs" dxfId="13" priority="9" operator="lessThan">
      <formula>0</formula>
    </cfRule>
  </conditionalFormatting>
  <conditionalFormatting sqref="C10:HR11">
    <cfRule type="cellIs" dxfId="12" priority="6" operator="lessThan">
      <formula>0</formula>
    </cfRule>
  </conditionalFormatting>
  <conditionalFormatting sqref="C9:HR9">
    <cfRule type="cellIs" dxfId="11" priority="7" operator="lessThan">
      <formula>0</formula>
    </cfRule>
  </conditionalFormatting>
  <conditionalFormatting sqref="C12:HR12">
    <cfRule type="cellIs" dxfId="10" priority="5" operator="lessThan">
      <formula>0</formula>
    </cfRule>
  </conditionalFormatting>
  <conditionalFormatting sqref="C13:HR13">
    <cfRule type="cellIs" dxfId="9" priority="4" operator="lessThan">
      <formula>0</formula>
    </cfRule>
  </conditionalFormatting>
  <conditionalFormatting sqref="C19:HR19">
    <cfRule type="cellIs" dxfId="8" priority="3" operator="lessThan">
      <formula>0</formula>
    </cfRule>
  </conditionalFormatting>
  <conditionalFormatting sqref="C20:HR20">
    <cfRule type="cellIs" dxfId="7" priority="2" operator="lessThan">
      <formula>0</formula>
    </cfRule>
  </conditionalFormatting>
  <conditionalFormatting sqref="C16:HR16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9"/>
  <sheetViews>
    <sheetView showGridLines="0" zoomScale="85" zoomScaleNormal="85" workbookViewId="0">
      <pane xSplit="3" ySplit="2" topLeftCell="N15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4"/>
    <col min="4" max="4" width="12.6640625" style="16" bestFit="1" customWidth="1"/>
    <col min="5" max="5" width="9.58203125" style="28" bestFit="1" customWidth="1"/>
    <col min="6" max="6" width="8.08203125" style="4" bestFit="1" customWidth="1"/>
    <col min="7" max="7" width="8.08203125" style="4" customWidth="1"/>
    <col min="8" max="8" width="11.6640625" style="29" bestFit="1" customWidth="1"/>
    <col min="9" max="9" width="13" style="37" bestFit="1" customWidth="1"/>
    <col min="10" max="10" width="15.1640625" style="37" bestFit="1" customWidth="1"/>
    <col min="11" max="11" width="9" style="30"/>
    <col min="12" max="12" width="12" style="31" bestFit="1" customWidth="1"/>
    <col min="13" max="15" width="10.1640625" style="21" customWidth="1"/>
    <col min="16" max="16" width="8.58203125" style="27" bestFit="1" customWidth="1"/>
    <col min="17" max="18" width="8.58203125" style="27" customWidth="1"/>
    <col min="19" max="19" width="11.4140625" style="20" customWidth="1"/>
    <col min="20" max="20" width="9" style="32"/>
    <col min="21" max="22" width="9" style="4"/>
    <col min="23" max="23" width="11.6640625" style="47" bestFit="1" customWidth="1"/>
    <col min="24" max="24" width="15.5" style="4" bestFit="1" customWidth="1"/>
    <col min="25" max="25" width="12.9140625" style="47" bestFit="1" customWidth="1"/>
    <col min="26" max="26" width="7.6640625" style="25" customWidth="1"/>
    <col min="27" max="27" width="11.4140625" style="16" bestFit="1" customWidth="1"/>
    <col min="28" max="16384" width="9" style="17"/>
  </cols>
  <sheetData>
    <row r="1" spans="1:27" ht="13" x14ac:dyDescent="0.25">
      <c r="C1" s="4">
        <v>1</v>
      </c>
      <c r="D1" s="16">
        <v>2</v>
      </c>
      <c r="E1" s="28">
        <v>3</v>
      </c>
      <c r="F1" s="4">
        <v>4</v>
      </c>
      <c r="H1" s="29">
        <v>5</v>
      </c>
      <c r="I1" s="37">
        <v>6</v>
      </c>
      <c r="J1" s="37">
        <v>7</v>
      </c>
      <c r="K1" s="30">
        <v>8</v>
      </c>
      <c r="L1" s="31">
        <v>9</v>
      </c>
      <c r="P1" s="27">
        <v>11</v>
      </c>
      <c r="S1" s="20">
        <v>14</v>
      </c>
      <c r="T1" s="32">
        <v>15</v>
      </c>
      <c r="Y1" s="163"/>
      <c r="Z1" s="163"/>
    </row>
    <row r="2" spans="1:27" s="39" customFormat="1" ht="39" x14ac:dyDescent="0.3">
      <c r="A2" s="39" t="s">
        <v>23</v>
      </c>
      <c r="B2" s="39" t="s">
        <v>21</v>
      </c>
      <c r="C2" s="39" t="s">
        <v>22</v>
      </c>
      <c r="D2" s="39" t="s">
        <v>32</v>
      </c>
      <c r="E2" s="40" t="s">
        <v>11</v>
      </c>
      <c r="F2" s="39" t="s">
        <v>61</v>
      </c>
      <c r="G2" s="39" t="s">
        <v>34</v>
      </c>
      <c r="H2" s="41" t="s">
        <v>13</v>
      </c>
      <c r="I2" s="42" t="s">
        <v>60</v>
      </c>
      <c r="J2" s="42" t="s">
        <v>63</v>
      </c>
      <c r="K2" s="43" t="s">
        <v>12</v>
      </c>
      <c r="L2" s="44" t="s">
        <v>40</v>
      </c>
      <c r="M2" s="45" t="s">
        <v>64</v>
      </c>
      <c r="N2" s="45" t="s">
        <v>54</v>
      </c>
      <c r="O2" s="45" t="s">
        <v>44</v>
      </c>
      <c r="P2" s="52" t="s">
        <v>45</v>
      </c>
      <c r="Q2" s="52" t="s">
        <v>59</v>
      </c>
      <c r="R2" s="52" t="s">
        <v>57</v>
      </c>
      <c r="S2" s="46" t="s">
        <v>58</v>
      </c>
      <c r="T2" s="43" t="s">
        <v>14</v>
      </c>
      <c r="U2" s="50" t="s">
        <v>42</v>
      </c>
      <c r="V2" s="50" t="s">
        <v>43</v>
      </c>
      <c r="W2" s="55" t="s">
        <v>62</v>
      </c>
      <c r="X2" s="55" t="s">
        <v>69</v>
      </c>
      <c r="Y2" s="54" t="s">
        <v>41</v>
      </c>
      <c r="Z2" s="39" t="s">
        <v>70</v>
      </c>
      <c r="AA2" s="39" t="s">
        <v>33</v>
      </c>
    </row>
    <row r="3" spans="1:27" ht="14" x14ac:dyDescent="0.3">
      <c r="A3" s="4">
        <v>2009</v>
      </c>
      <c r="B3" s="4">
        <v>2009</v>
      </c>
      <c r="C3" s="5">
        <v>39814</v>
      </c>
      <c r="D3" s="33">
        <v>57</v>
      </c>
      <c r="E3" s="34">
        <f>F3+G3</f>
        <v>0</v>
      </c>
      <c r="F3" s="143">
        <v>0</v>
      </c>
      <c r="G3" s="6"/>
      <c r="H3" s="35">
        <f>SUM(I3:J3)</f>
        <v>11.75</v>
      </c>
      <c r="I3" s="146">
        <v>8.25</v>
      </c>
      <c r="J3" s="147">
        <v>3.5</v>
      </c>
      <c r="K3" s="30">
        <f>L3+P3+Q3</f>
        <v>1.288</v>
      </c>
      <c r="L3" s="31">
        <f>SUM(M3:O3)</f>
        <v>1.288</v>
      </c>
      <c r="M3" s="148">
        <v>1.288</v>
      </c>
      <c r="P3" s="26">
        <v>0</v>
      </c>
      <c r="Q3" s="26">
        <f>SUM(R3:S3)</f>
        <v>0</v>
      </c>
      <c r="R3" s="149"/>
      <c r="S3" s="115">
        <v>0</v>
      </c>
      <c r="T3" s="30">
        <f t="shared" ref="T3:T34" si="0">U3+W3+Y3</f>
        <v>7.0668331132386921</v>
      </c>
      <c r="U3" s="16">
        <v>0</v>
      </c>
      <c r="V3" s="16">
        <f>W3+Y3</f>
        <v>7.0668331132386921</v>
      </c>
      <c r="W3" s="48">
        <f>X3</f>
        <v>6.3571929679762293</v>
      </c>
      <c r="X3" s="150">
        <v>6.3571929679762293</v>
      </c>
      <c r="Y3" s="49">
        <f>Z3</f>
        <v>0.709640145262463</v>
      </c>
      <c r="Z3" s="153">
        <v>0.709640145262463</v>
      </c>
      <c r="AA3" s="16">
        <f t="shared" ref="AA3:AA66" si="1">D3+E3-H3-K3+T3</f>
        <v>51.028833113238697</v>
      </c>
    </row>
    <row r="4" spans="1:27" ht="14" x14ac:dyDescent="0.3">
      <c r="A4" s="4">
        <v>2009</v>
      </c>
      <c r="B4" s="4">
        <v>2009</v>
      </c>
      <c r="C4" s="5">
        <v>39845</v>
      </c>
      <c r="D4" s="16">
        <f>AA3</f>
        <v>51.028833113238697</v>
      </c>
      <c r="E4" s="34">
        <f t="shared" ref="E4:E67" si="2">F4+G4</f>
        <v>0</v>
      </c>
      <c r="F4" s="143">
        <v>0</v>
      </c>
      <c r="G4" s="6"/>
      <c r="H4" s="35">
        <f t="shared" ref="H4:H67" si="3">SUM(I4:J4)</f>
        <v>11.75</v>
      </c>
      <c r="I4" s="146">
        <v>8.25</v>
      </c>
      <c r="J4" s="147">
        <v>3.5</v>
      </c>
      <c r="K4" s="30">
        <f t="shared" ref="K4:K67" si="4">L4+P4+Q4</f>
        <v>1.3800000000000001</v>
      </c>
      <c r="L4" s="31">
        <f t="shared" ref="L4:L67" si="5">SUM(M4:O4)</f>
        <v>1.3800000000000001</v>
      </c>
      <c r="M4" s="148">
        <v>1.3800000000000001</v>
      </c>
      <c r="P4" s="26">
        <v>0</v>
      </c>
      <c r="Q4" s="26">
        <f t="shared" ref="Q4:Q67" si="6">SUM(R4:S4)</f>
        <v>0</v>
      </c>
      <c r="R4" s="149"/>
      <c r="S4" s="115">
        <v>0</v>
      </c>
      <c r="T4" s="30">
        <f t="shared" si="0"/>
        <v>12.23997193793331</v>
      </c>
      <c r="U4" s="16">
        <v>0</v>
      </c>
      <c r="V4" s="16">
        <f t="shared" ref="V4:V67" si="7">W4+Y4</f>
        <v>12.23997193793331</v>
      </c>
      <c r="W4" s="48">
        <f t="shared" ref="W4:W67" si="8">X4</f>
        <v>11.010853416969296</v>
      </c>
      <c r="X4" s="150">
        <v>11.010853416969296</v>
      </c>
      <c r="Y4" s="49">
        <f t="shared" ref="Y4:Y67" si="9">Z4</f>
        <v>1.2291185209640147</v>
      </c>
      <c r="Z4" s="153">
        <v>1.2291185209640147</v>
      </c>
      <c r="AA4" s="16">
        <f t="shared" si="1"/>
        <v>50.138805051172007</v>
      </c>
    </row>
    <row r="5" spans="1:27" ht="14" x14ac:dyDescent="0.3">
      <c r="A5" s="4">
        <v>2009</v>
      </c>
      <c r="B5" s="4">
        <v>2009</v>
      </c>
      <c r="C5" s="5">
        <v>39873</v>
      </c>
      <c r="D5" s="16">
        <f t="shared" ref="D5:D68" si="10">AA4</f>
        <v>50.138805051172007</v>
      </c>
      <c r="E5" s="34">
        <f t="shared" si="2"/>
        <v>0</v>
      </c>
      <c r="F5" s="143">
        <v>0</v>
      </c>
      <c r="G5" s="6"/>
      <c r="H5" s="35">
        <f t="shared" si="3"/>
        <v>11.75</v>
      </c>
      <c r="I5" s="146">
        <v>8.25</v>
      </c>
      <c r="J5" s="147">
        <v>3.5</v>
      </c>
      <c r="K5" s="30">
        <f t="shared" si="4"/>
        <v>0.82800000000000007</v>
      </c>
      <c r="L5" s="31">
        <f t="shared" si="5"/>
        <v>0.82800000000000007</v>
      </c>
      <c r="M5" s="148">
        <v>0.82800000000000007</v>
      </c>
      <c r="P5" s="26">
        <v>0</v>
      </c>
      <c r="Q5" s="26">
        <f t="shared" si="6"/>
        <v>0</v>
      </c>
      <c r="R5" s="149"/>
      <c r="S5" s="115">
        <v>0</v>
      </c>
      <c r="T5" s="30">
        <f t="shared" si="0"/>
        <v>7.0668331132386921</v>
      </c>
      <c r="U5" s="16">
        <v>0</v>
      </c>
      <c r="V5" s="16">
        <f t="shared" si="7"/>
        <v>7.0668331132386921</v>
      </c>
      <c r="W5" s="48">
        <f t="shared" si="8"/>
        <v>6.3571929679762293</v>
      </c>
      <c r="X5" s="150">
        <v>6.3571929679762293</v>
      </c>
      <c r="Y5" s="49">
        <f>Z5</f>
        <v>0.709640145262463</v>
      </c>
      <c r="Z5" s="153">
        <v>0.709640145262463</v>
      </c>
      <c r="AA5" s="16">
        <f t="shared" si="1"/>
        <v>44.627638164410698</v>
      </c>
    </row>
    <row r="6" spans="1:27" ht="14" x14ac:dyDescent="0.3">
      <c r="A6" s="4">
        <v>2009</v>
      </c>
      <c r="B6" s="4">
        <v>2009</v>
      </c>
      <c r="C6" s="5">
        <v>39904</v>
      </c>
      <c r="D6" s="16">
        <f t="shared" si="10"/>
        <v>44.627638164410698</v>
      </c>
      <c r="E6" s="34">
        <f t="shared" si="2"/>
        <v>10</v>
      </c>
      <c r="F6" s="143">
        <v>10</v>
      </c>
      <c r="G6" s="6"/>
      <c r="H6" s="35">
        <f t="shared" si="3"/>
        <v>12.833</v>
      </c>
      <c r="I6" s="146">
        <v>9</v>
      </c>
      <c r="J6" s="147">
        <v>3.8330000000000002</v>
      </c>
      <c r="K6" s="30">
        <f t="shared" si="4"/>
        <v>0.46</v>
      </c>
      <c r="L6" s="31">
        <f t="shared" si="5"/>
        <v>0.46</v>
      </c>
      <c r="M6" s="148">
        <v>0.46</v>
      </c>
      <c r="P6" s="26">
        <v>0</v>
      </c>
      <c r="Q6" s="26">
        <f t="shared" si="6"/>
        <v>0</v>
      </c>
      <c r="R6" s="149"/>
      <c r="S6" s="115">
        <v>0</v>
      </c>
      <c r="T6" s="30">
        <f t="shared" si="0"/>
        <v>17.181332369013177</v>
      </c>
      <c r="U6" s="16">
        <v>0</v>
      </c>
      <c r="V6" s="16">
        <f t="shared" si="7"/>
        <v>17.181332369013177</v>
      </c>
      <c r="W6" s="48">
        <f t="shared" si="8"/>
        <v>15.46319913211186</v>
      </c>
      <c r="X6" s="150">
        <v>15.46319913211186</v>
      </c>
      <c r="Y6" s="49">
        <f t="shared" si="9"/>
        <v>1.7181332369013176</v>
      </c>
      <c r="Z6" s="153">
        <v>1.7181332369013176</v>
      </c>
      <c r="AA6" s="16">
        <f t="shared" si="1"/>
        <v>58.515970533423875</v>
      </c>
    </row>
    <row r="7" spans="1:27" ht="14" x14ac:dyDescent="0.3">
      <c r="A7" s="4">
        <v>2009</v>
      </c>
      <c r="B7" s="4">
        <v>2009</v>
      </c>
      <c r="C7" s="5">
        <v>39934</v>
      </c>
      <c r="D7" s="16">
        <f t="shared" si="10"/>
        <v>58.515970533423875</v>
      </c>
      <c r="E7" s="34">
        <f t="shared" si="2"/>
        <v>10</v>
      </c>
      <c r="F7" s="143">
        <v>10</v>
      </c>
      <c r="G7" s="6"/>
      <c r="H7" s="35">
        <f t="shared" si="3"/>
        <v>12.833</v>
      </c>
      <c r="I7" s="146">
        <v>9</v>
      </c>
      <c r="J7" s="147">
        <v>3.8330000000000002</v>
      </c>
      <c r="K7" s="30">
        <f t="shared" si="4"/>
        <v>0</v>
      </c>
      <c r="L7" s="31">
        <f t="shared" si="5"/>
        <v>0</v>
      </c>
      <c r="M7" s="148">
        <v>0</v>
      </c>
      <c r="P7" s="26">
        <v>0</v>
      </c>
      <c r="Q7" s="26">
        <f t="shared" si="6"/>
        <v>0</v>
      </c>
      <c r="R7" s="149"/>
      <c r="S7" s="115">
        <v>0</v>
      </c>
      <c r="T7" s="30">
        <f t="shared" si="0"/>
        <v>17.757955641272904</v>
      </c>
      <c r="U7" s="16">
        <v>0</v>
      </c>
      <c r="V7" s="16">
        <f t="shared" si="7"/>
        <v>17.757955641272904</v>
      </c>
      <c r="W7" s="48">
        <f t="shared" si="8"/>
        <v>15.982160077145613</v>
      </c>
      <c r="X7" s="150">
        <v>15.982160077145613</v>
      </c>
      <c r="Y7" s="49">
        <f t="shared" si="9"/>
        <v>1.7757955641272902</v>
      </c>
      <c r="Z7" s="153">
        <v>1.7757955641272902</v>
      </c>
      <c r="AA7" s="16">
        <f t="shared" si="1"/>
        <v>73.440926174696784</v>
      </c>
    </row>
    <row r="8" spans="1:27" ht="14" x14ac:dyDescent="0.3">
      <c r="A8" s="4">
        <v>2009</v>
      </c>
      <c r="B8" s="4">
        <v>2009</v>
      </c>
      <c r="C8" s="5">
        <v>39965</v>
      </c>
      <c r="D8" s="16">
        <f t="shared" si="10"/>
        <v>73.440926174696784</v>
      </c>
      <c r="E8" s="34">
        <f t="shared" si="2"/>
        <v>10</v>
      </c>
      <c r="F8" s="143">
        <v>10</v>
      </c>
      <c r="G8" s="6"/>
      <c r="H8" s="35">
        <f t="shared" si="3"/>
        <v>12.833</v>
      </c>
      <c r="I8" s="146">
        <v>9</v>
      </c>
      <c r="J8" s="147">
        <v>3.8330000000000002</v>
      </c>
      <c r="K8" s="30">
        <f t="shared" si="4"/>
        <v>0</v>
      </c>
      <c r="L8" s="31">
        <f t="shared" si="5"/>
        <v>0</v>
      </c>
      <c r="M8" s="148">
        <v>0</v>
      </c>
      <c r="P8" s="26">
        <v>0</v>
      </c>
      <c r="Q8" s="26">
        <f t="shared" si="6"/>
        <v>0</v>
      </c>
      <c r="R8" s="149"/>
      <c r="S8" s="115">
        <v>0</v>
      </c>
      <c r="T8" s="30">
        <f t="shared" si="0"/>
        <v>12.757152041144325</v>
      </c>
      <c r="U8" s="16">
        <v>0</v>
      </c>
      <c r="V8" s="16">
        <f t="shared" si="7"/>
        <v>12.757152041144325</v>
      </c>
      <c r="W8" s="48">
        <f t="shared" si="8"/>
        <v>11.481436837029893</v>
      </c>
      <c r="X8" s="150">
        <v>11.481436837029893</v>
      </c>
      <c r="Y8" s="49">
        <f t="shared" si="9"/>
        <v>1.2757152041144324</v>
      </c>
      <c r="Z8" s="153">
        <v>1.2757152041144324</v>
      </c>
      <c r="AA8" s="16">
        <f t="shared" si="1"/>
        <v>83.365078215841109</v>
      </c>
    </row>
    <row r="9" spans="1:27" ht="14" x14ac:dyDescent="0.3">
      <c r="A9" s="4">
        <v>2009</v>
      </c>
      <c r="B9" s="4">
        <v>2009</v>
      </c>
      <c r="C9" s="5">
        <v>39995</v>
      </c>
      <c r="D9" s="16">
        <f t="shared" si="10"/>
        <v>83.365078215841109</v>
      </c>
      <c r="E9" s="34">
        <f t="shared" si="2"/>
        <v>10</v>
      </c>
      <c r="F9" s="143">
        <v>10</v>
      </c>
      <c r="G9" s="6"/>
      <c r="H9" s="35">
        <f t="shared" si="3"/>
        <v>12.833</v>
      </c>
      <c r="I9" s="146">
        <v>9</v>
      </c>
      <c r="J9" s="147">
        <v>3.8330000000000002</v>
      </c>
      <c r="K9" s="30">
        <f t="shared" si="4"/>
        <v>0.92</v>
      </c>
      <c r="L9" s="31">
        <f t="shared" si="5"/>
        <v>0.92</v>
      </c>
      <c r="M9" s="148">
        <v>0.92</v>
      </c>
      <c r="P9" s="26">
        <v>0</v>
      </c>
      <c r="Q9" s="26">
        <f t="shared" si="6"/>
        <v>0</v>
      </c>
      <c r="R9" s="149"/>
      <c r="S9" s="115">
        <v>0</v>
      </c>
      <c r="T9" s="30">
        <f t="shared" si="0"/>
        <v>19.003053680488588</v>
      </c>
      <c r="U9" s="16">
        <v>0</v>
      </c>
      <c r="V9" s="16">
        <f t="shared" si="7"/>
        <v>19.003053680488588</v>
      </c>
      <c r="W9" s="48">
        <f t="shared" si="8"/>
        <v>17.102748312439729</v>
      </c>
      <c r="X9" s="150">
        <v>17.102748312439729</v>
      </c>
      <c r="Y9" s="49">
        <f t="shared" si="9"/>
        <v>1.9003053680488586</v>
      </c>
      <c r="Z9" s="153">
        <v>1.9003053680488586</v>
      </c>
      <c r="AA9" s="16">
        <f t="shared" si="1"/>
        <v>98.6151318963297</v>
      </c>
    </row>
    <row r="10" spans="1:27" ht="14" x14ac:dyDescent="0.3">
      <c r="A10" s="4">
        <v>2009</v>
      </c>
      <c r="B10" s="4">
        <v>2009</v>
      </c>
      <c r="C10" s="5">
        <v>40026</v>
      </c>
      <c r="D10" s="16">
        <f t="shared" si="10"/>
        <v>98.6151318963297</v>
      </c>
      <c r="E10" s="34">
        <f t="shared" si="2"/>
        <v>10</v>
      </c>
      <c r="F10" s="143">
        <v>10</v>
      </c>
      <c r="G10" s="6"/>
      <c r="H10" s="35">
        <f t="shared" si="3"/>
        <v>12.833</v>
      </c>
      <c r="I10" s="146">
        <v>9</v>
      </c>
      <c r="J10" s="147">
        <v>3.8330000000000002</v>
      </c>
      <c r="K10" s="30">
        <f t="shared" si="4"/>
        <v>0.92</v>
      </c>
      <c r="L10" s="31">
        <f t="shared" si="5"/>
        <v>0.92</v>
      </c>
      <c r="M10" s="148">
        <v>0.92</v>
      </c>
      <c r="P10" s="26">
        <v>0</v>
      </c>
      <c r="Q10" s="26">
        <f t="shared" si="6"/>
        <v>0</v>
      </c>
      <c r="R10" s="149"/>
      <c r="S10" s="115">
        <v>0</v>
      </c>
      <c r="T10" s="30">
        <f t="shared" si="0"/>
        <v>18.370298939247828</v>
      </c>
      <c r="U10" s="16">
        <v>0</v>
      </c>
      <c r="V10" s="16">
        <f t="shared" si="7"/>
        <v>18.370298939247828</v>
      </c>
      <c r="W10" s="48">
        <f t="shared" si="8"/>
        <v>16.533269045323046</v>
      </c>
      <c r="X10" s="150">
        <v>16.533269045323046</v>
      </c>
      <c r="Y10" s="49">
        <f t="shared" si="9"/>
        <v>1.8370298939247827</v>
      </c>
      <c r="Z10" s="153">
        <v>1.8370298939247827</v>
      </c>
      <c r="AA10" s="16">
        <f t="shared" si="1"/>
        <v>113.23243083557753</v>
      </c>
    </row>
    <row r="11" spans="1:27" ht="14" x14ac:dyDescent="0.3">
      <c r="A11" s="4">
        <v>2009</v>
      </c>
      <c r="B11" s="4">
        <v>2009</v>
      </c>
      <c r="C11" s="5">
        <v>40057</v>
      </c>
      <c r="D11" s="16">
        <f t="shared" si="10"/>
        <v>113.23243083557753</v>
      </c>
      <c r="E11" s="34">
        <f t="shared" si="2"/>
        <v>5</v>
      </c>
      <c r="F11" s="143">
        <v>5</v>
      </c>
      <c r="G11" s="6"/>
      <c r="H11" s="35">
        <f t="shared" si="3"/>
        <v>12.833</v>
      </c>
      <c r="I11" s="146">
        <v>9</v>
      </c>
      <c r="J11" s="147">
        <v>3.8330000000000002</v>
      </c>
      <c r="K11" s="30">
        <f t="shared" si="4"/>
        <v>0.92</v>
      </c>
      <c r="L11" s="31">
        <f t="shared" si="5"/>
        <v>0.92</v>
      </c>
      <c r="M11" s="148">
        <v>0.92</v>
      </c>
      <c r="P11" s="26">
        <v>0</v>
      </c>
      <c r="Q11" s="26">
        <f t="shared" si="6"/>
        <v>0</v>
      </c>
      <c r="R11" s="149"/>
      <c r="S11" s="115">
        <v>0</v>
      </c>
      <c r="T11" s="30">
        <f t="shared" si="0"/>
        <v>11.302836708453873</v>
      </c>
      <c r="U11" s="16">
        <v>0</v>
      </c>
      <c r="V11" s="16">
        <f t="shared" si="7"/>
        <v>11.302836708453873</v>
      </c>
      <c r="W11" s="48">
        <f t="shared" si="8"/>
        <v>10.172553037608486</v>
      </c>
      <c r="X11" s="150">
        <v>10.172553037608486</v>
      </c>
      <c r="Y11" s="49">
        <f t="shared" si="9"/>
        <v>1.1302836708453872</v>
      </c>
      <c r="Z11" s="153">
        <v>1.1302836708453872</v>
      </c>
      <c r="AA11" s="16">
        <f t="shared" si="1"/>
        <v>115.7822675440314</v>
      </c>
    </row>
    <row r="12" spans="1:27" ht="14" x14ac:dyDescent="0.3">
      <c r="A12" s="4">
        <v>2009</v>
      </c>
      <c r="B12" s="4">
        <v>2009</v>
      </c>
      <c r="C12" s="5">
        <v>40087</v>
      </c>
      <c r="D12" s="16">
        <f t="shared" si="10"/>
        <v>115.7822675440314</v>
      </c>
      <c r="E12" s="34">
        <f t="shared" si="2"/>
        <v>0</v>
      </c>
      <c r="F12" s="143">
        <v>0</v>
      </c>
      <c r="G12" s="6"/>
      <c r="H12" s="35">
        <f t="shared" si="3"/>
        <v>12.833</v>
      </c>
      <c r="I12" s="146">
        <v>9</v>
      </c>
      <c r="J12" s="147">
        <v>3.8330000000000002</v>
      </c>
      <c r="K12" s="30">
        <f t="shared" si="4"/>
        <v>0.7360000000000001</v>
      </c>
      <c r="L12" s="31">
        <f t="shared" si="5"/>
        <v>0.7360000000000001</v>
      </c>
      <c r="M12" s="148">
        <v>0.7360000000000001</v>
      </c>
      <c r="P12" s="26">
        <v>0</v>
      </c>
      <c r="Q12" s="26">
        <f t="shared" si="6"/>
        <v>0</v>
      </c>
      <c r="R12" s="149"/>
      <c r="S12" s="115">
        <v>0</v>
      </c>
      <c r="T12" s="30">
        <f t="shared" si="0"/>
        <v>6.8072163291546133</v>
      </c>
      <c r="U12" s="16">
        <v>0</v>
      </c>
      <c r="V12" s="16">
        <f t="shared" si="7"/>
        <v>6.8072163291546133</v>
      </c>
      <c r="W12" s="48">
        <f t="shared" si="8"/>
        <v>6.1264946962391518</v>
      </c>
      <c r="X12" s="150">
        <v>6.1264946962391518</v>
      </c>
      <c r="Y12" s="49">
        <f t="shared" si="9"/>
        <v>0.68072163291546117</v>
      </c>
      <c r="Z12" s="153">
        <v>0.68072163291546117</v>
      </c>
      <c r="AA12" s="16">
        <f t="shared" si="1"/>
        <v>109.02048387318601</v>
      </c>
    </row>
    <row r="13" spans="1:27" ht="14" x14ac:dyDescent="0.3">
      <c r="A13" s="4">
        <v>2009</v>
      </c>
      <c r="B13" s="4">
        <v>2009</v>
      </c>
      <c r="C13" s="5">
        <v>40118</v>
      </c>
      <c r="D13" s="16">
        <f t="shared" si="10"/>
        <v>109.02048387318601</v>
      </c>
      <c r="E13" s="34">
        <f t="shared" si="2"/>
        <v>0</v>
      </c>
      <c r="F13" s="143">
        <v>0</v>
      </c>
      <c r="G13" s="6"/>
      <c r="H13" s="35">
        <f t="shared" si="3"/>
        <v>12.833</v>
      </c>
      <c r="I13" s="146">
        <v>9</v>
      </c>
      <c r="J13" s="147">
        <v>3.8330000000000002</v>
      </c>
      <c r="K13" s="30">
        <f t="shared" si="4"/>
        <v>18.100000000000001</v>
      </c>
      <c r="L13" s="31">
        <f t="shared" si="5"/>
        <v>18.100000000000001</v>
      </c>
      <c r="M13" s="148">
        <v>18.100000000000001</v>
      </c>
      <c r="P13" s="26">
        <v>0</v>
      </c>
      <c r="Q13" s="26">
        <f t="shared" si="6"/>
        <v>0</v>
      </c>
      <c r="R13" s="149"/>
      <c r="S13" s="115">
        <v>0</v>
      </c>
      <c r="T13" s="30">
        <f t="shared" si="0"/>
        <v>3.7863227258116359</v>
      </c>
      <c r="U13" s="16">
        <v>0</v>
      </c>
      <c r="V13" s="16">
        <f t="shared" si="7"/>
        <v>3.7863227258116359</v>
      </c>
      <c r="W13" s="48">
        <f t="shared" si="8"/>
        <v>3.4076904532304724</v>
      </c>
      <c r="X13" s="150">
        <v>3.4076904532304724</v>
      </c>
      <c r="Y13" s="49">
        <f t="shared" si="9"/>
        <v>0.37863227258116355</v>
      </c>
      <c r="Z13" s="153">
        <v>0.37863227258116355</v>
      </c>
      <c r="AA13" s="16">
        <f t="shared" si="1"/>
        <v>81.873806598997646</v>
      </c>
    </row>
    <row r="14" spans="1:27" ht="14" x14ac:dyDescent="0.3">
      <c r="A14" s="4">
        <v>2009</v>
      </c>
      <c r="B14" s="4">
        <v>2009</v>
      </c>
      <c r="C14" s="5">
        <v>40148</v>
      </c>
      <c r="D14" s="16">
        <f t="shared" si="10"/>
        <v>81.873806598997646</v>
      </c>
      <c r="E14" s="34">
        <f t="shared" si="2"/>
        <v>0</v>
      </c>
      <c r="F14" s="143">
        <v>0</v>
      </c>
      <c r="G14" s="6"/>
      <c r="H14" s="35">
        <f t="shared" si="3"/>
        <v>12.833</v>
      </c>
      <c r="I14" s="146">
        <v>9</v>
      </c>
      <c r="J14" s="147">
        <v>3.8330000000000002</v>
      </c>
      <c r="K14" s="30">
        <f t="shared" si="4"/>
        <v>0</v>
      </c>
      <c r="L14" s="31">
        <f t="shared" si="5"/>
        <v>0</v>
      </c>
      <c r="M14" s="148">
        <v>0</v>
      </c>
      <c r="P14" s="26">
        <v>0</v>
      </c>
      <c r="Q14" s="26">
        <f t="shared" si="6"/>
        <v>0</v>
      </c>
      <c r="R14" s="149"/>
      <c r="S14" s="115">
        <v>0</v>
      </c>
      <c r="T14" s="30">
        <f t="shared" si="0"/>
        <v>0.58682899389263898</v>
      </c>
      <c r="U14" s="16">
        <v>0</v>
      </c>
      <c r="V14" s="16">
        <f t="shared" si="7"/>
        <v>0.58682899389263898</v>
      </c>
      <c r="W14" s="48">
        <f t="shared" si="8"/>
        <v>0.52814609450337513</v>
      </c>
      <c r="X14" s="150">
        <v>0.52814609450337513</v>
      </c>
      <c r="Y14" s="49">
        <f t="shared" si="9"/>
        <v>5.8682899389263903E-2</v>
      </c>
      <c r="Z14" s="153">
        <v>5.8682899389263903E-2</v>
      </c>
      <c r="AA14" s="16">
        <f t="shared" si="1"/>
        <v>69.627635592890286</v>
      </c>
    </row>
    <row r="15" spans="1:27" ht="14" x14ac:dyDescent="0.3">
      <c r="A15" s="4">
        <v>2010</v>
      </c>
      <c r="B15" s="4">
        <v>2010</v>
      </c>
      <c r="C15" s="5">
        <v>40179</v>
      </c>
      <c r="D15" s="16">
        <f t="shared" si="10"/>
        <v>69.627635592890286</v>
      </c>
      <c r="E15" s="34">
        <f t="shared" si="2"/>
        <v>0</v>
      </c>
      <c r="F15" s="143">
        <v>0</v>
      </c>
      <c r="G15" s="6"/>
      <c r="H15" s="35">
        <f t="shared" si="3"/>
        <v>12.833</v>
      </c>
      <c r="I15" s="146">
        <v>9</v>
      </c>
      <c r="J15" s="147">
        <v>3.8330000000000002</v>
      </c>
      <c r="K15" s="30">
        <f t="shared" si="4"/>
        <v>0</v>
      </c>
      <c r="L15" s="31">
        <f t="shared" si="5"/>
        <v>0</v>
      </c>
      <c r="M15" s="148">
        <v>0</v>
      </c>
      <c r="P15" s="26">
        <v>0</v>
      </c>
      <c r="Q15" s="26">
        <f t="shared" si="6"/>
        <v>0</v>
      </c>
      <c r="R15" s="149"/>
      <c r="S15" s="115">
        <v>0</v>
      </c>
      <c r="T15" s="30">
        <f t="shared" si="0"/>
        <v>4.3425345548055292</v>
      </c>
      <c r="U15" s="16">
        <v>0</v>
      </c>
      <c r="V15" s="16">
        <f t="shared" si="7"/>
        <v>4.3425345548055292</v>
      </c>
      <c r="W15" s="48">
        <f t="shared" si="8"/>
        <v>3.9082810993249764</v>
      </c>
      <c r="X15" s="150">
        <v>3.9082810993249764</v>
      </c>
      <c r="Y15" s="49">
        <f t="shared" si="9"/>
        <v>0.43425345548055289</v>
      </c>
      <c r="Z15" s="153">
        <v>0.43425345548055289</v>
      </c>
      <c r="AA15" s="16">
        <f t="shared" si="1"/>
        <v>61.137170147695819</v>
      </c>
    </row>
    <row r="16" spans="1:27" ht="14" x14ac:dyDescent="0.3">
      <c r="A16" s="4">
        <v>2010</v>
      </c>
      <c r="B16" s="4">
        <v>2010</v>
      </c>
      <c r="C16" s="5">
        <v>40210</v>
      </c>
      <c r="D16" s="16">
        <f t="shared" si="10"/>
        <v>61.137170147695819</v>
      </c>
      <c r="E16" s="34">
        <f t="shared" si="2"/>
        <v>0</v>
      </c>
      <c r="F16" s="143">
        <v>0</v>
      </c>
      <c r="G16" s="6"/>
      <c r="H16" s="35">
        <f t="shared" si="3"/>
        <v>12.833</v>
      </c>
      <c r="I16" s="146">
        <v>9</v>
      </c>
      <c r="J16" s="147">
        <v>3.8330000000000002</v>
      </c>
      <c r="K16" s="30">
        <f t="shared" si="4"/>
        <v>8.6</v>
      </c>
      <c r="L16" s="31">
        <f t="shared" si="5"/>
        <v>8.6</v>
      </c>
      <c r="M16" s="148">
        <v>8.6</v>
      </c>
      <c r="P16" s="26">
        <v>0</v>
      </c>
      <c r="Q16" s="26">
        <f t="shared" si="6"/>
        <v>0</v>
      </c>
      <c r="R16" s="149"/>
      <c r="S16" s="115">
        <v>0</v>
      </c>
      <c r="T16" s="30">
        <f t="shared" si="0"/>
        <v>6.4857360977177763</v>
      </c>
      <c r="U16" s="16">
        <v>0</v>
      </c>
      <c r="V16" s="16">
        <f t="shared" si="7"/>
        <v>6.4857360977177763</v>
      </c>
      <c r="W16" s="48">
        <f t="shared" si="8"/>
        <v>5.8371624879459985</v>
      </c>
      <c r="X16" s="150">
        <v>5.8371624879459985</v>
      </c>
      <c r="Y16" s="49">
        <f t="shared" si="9"/>
        <v>0.64857360977177758</v>
      </c>
      <c r="Z16" s="153">
        <v>0.64857360977177758</v>
      </c>
      <c r="AA16" s="16">
        <f t="shared" si="1"/>
        <v>46.189906245413596</v>
      </c>
    </row>
    <row r="17" spans="1:27" ht="14" x14ac:dyDescent="0.3">
      <c r="A17" s="4">
        <v>2010</v>
      </c>
      <c r="B17" s="4">
        <v>2010</v>
      </c>
      <c r="C17" s="5">
        <v>40238</v>
      </c>
      <c r="D17" s="16">
        <f t="shared" si="10"/>
        <v>46.189906245413596</v>
      </c>
      <c r="E17" s="34">
        <f t="shared" si="2"/>
        <v>0</v>
      </c>
      <c r="F17" s="143">
        <v>0</v>
      </c>
      <c r="G17" s="6"/>
      <c r="H17" s="35">
        <f t="shared" si="3"/>
        <v>12.833</v>
      </c>
      <c r="I17" s="146">
        <v>9</v>
      </c>
      <c r="J17" s="147">
        <v>3.8330000000000002</v>
      </c>
      <c r="K17" s="30">
        <f t="shared" si="4"/>
        <v>0</v>
      </c>
      <c r="L17" s="31">
        <f t="shared" si="5"/>
        <v>0</v>
      </c>
      <c r="M17" s="148">
        <v>0</v>
      </c>
      <c r="P17" s="26">
        <v>0</v>
      </c>
      <c r="Q17" s="26">
        <f t="shared" si="6"/>
        <v>0</v>
      </c>
      <c r="R17" s="149"/>
      <c r="S17" s="115">
        <v>0</v>
      </c>
      <c r="T17" s="30">
        <f t="shared" si="0"/>
        <v>8.6187319189971081</v>
      </c>
      <c r="U17" s="16">
        <v>0</v>
      </c>
      <c r="V17" s="16">
        <f t="shared" si="7"/>
        <v>8.6187319189971081</v>
      </c>
      <c r="W17" s="48">
        <f t="shared" si="8"/>
        <v>7.7568587270973968</v>
      </c>
      <c r="X17" s="150">
        <v>7.7568587270973968</v>
      </c>
      <c r="Y17" s="49">
        <f t="shared" si="9"/>
        <v>0.86187319189971068</v>
      </c>
      <c r="Z17" s="153">
        <v>0.86187319189971068</v>
      </c>
      <c r="AA17" s="16">
        <f t="shared" si="1"/>
        <v>41.975638164410704</v>
      </c>
    </row>
    <row r="18" spans="1:27" ht="14" x14ac:dyDescent="0.3">
      <c r="A18" s="4">
        <v>2010</v>
      </c>
      <c r="B18" s="4">
        <v>2010</v>
      </c>
      <c r="C18" s="5">
        <v>40269</v>
      </c>
      <c r="D18" s="16">
        <f t="shared" si="10"/>
        <v>41.975638164410704</v>
      </c>
      <c r="E18" s="34">
        <f t="shared" si="2"/>
        <v>10</v>
      </c>
      <c r="F18" s="143">
        <v>10</v>
      </c>
      <c r="G18" s="6"/>
      <c r="H18" s="35">
        <f t="shared" si="3"/>
        <v>11.083</v>
      </c>
      <c r="I18" s="146">
        <v>7.75</v>
      </c>
      <c r="J18" s="147">
        <v>3.3330000000000002</v>
      </c>
      <c r="K18" s="30">
        <f t="shared" si="4"/>
        <v>2</v>
      </c>
      <c r="L18" s="31">
        <f t="shared" si="5"/>
        <v>0</v>
      </c>
      <c r="M18" s="148">
        <v>0</v>
      </c>
      <c r="P18" s="26">
        <v>0</v>
      </c>
      <c r="Q18" s="26">
        <f t="shared" si="6"/>
        <v>2</v>
      </c>
      <c r="R18" s="149">
        <v>1</v>
      </c>
      <c r="S18" s="115">
        <v>1</v>
      </c>
      <c r="T18" s="30">
        <f t="shared" si="0"/>
        <v>5.8209155856363983</v>
      </c>
      <c r="U18" s="16">
        <v>0</v>
      </c>
      <c r="V18" s="16">
        <f t="shared" si="7"/>
        <v>5.8209155856363983</v>
      </c>
      <c r="W18" s="48">
        <f t="shared" si="8"/>
        <v>5.340289528106787</v>
      </c>
      <c r="X18" s="150">
        <v>5.340289528106787</v>
      </c>
      <c r="Y18" s="49">
        <f t="shared" si="9"/>
        <v>0.48062605752961096</v>
      </c>
      <c r="Z18" s="153">
        <v>0.48062605752961096</v>
      </c>
      <c r="AA18" s="16">
        <f t="shared" si="1"/>
        <v>44.713553750047105</v>
      </c>
    </row>
    <row r="19" spans="1:27" ht="14" x14ac:dyDescent="0.3">
      <c r="A19" s="4">
        <v>2010</v>
      </c>
      <c r="B19" s="4">
        <v>2010</v>
      </c>
      <c r="C19" s="5">
        <v>40299</v>
      </c>
      <c r="D19" s="16">
        <f t="shared" si="10"/>
        <v>44.713553750047105</v>
      </c>
      <c r="E19" s="34">
        <f t="shared" si="2"/>
        <v>10</v>
      </c>
      <c r="F19" s="143">
        <v>10</v>
      </c>
      <c r="G19" s="6"/>
      <c r="H19" s="35">
        <f t="shared" si="3"/>
        <v>11.083</v>
      </c>
      <c r="I19" s="146">
        <v>7.75</v>
      </c>
      <c r="J19" s="147">
        <v>3.3330000000000002</v>
      </c>
      <c r="K19" s="30">
        <f t="shared" si="4"/>
        <v>2</v>
      </c>
      <c r="L19" s="31">
        <f t="shared" si="5"/>
        <v>0</v>
      </c>
      <c r="M19" s="148">
        <v>0</v>
      </c>
      <c r="P19" s="26">
        <v>0</v>
      </c>
      <c r="Q19" s="26">
        <f t="shared" si="6"/>
        <v>2</v>
      </c>
      <c r="R19" s="149"/>
      <c r="S19" s="115">
        <v>2</v>
      </c>
      <c r="T19" s="30">
        <f t="shared" si="0"/>
        <v>8.8492056777589774</v>
      </c>
      <c r="U19" s="16">
        <v>0</v>
      </c>
      <c r="V19" s="16">
        <f t="shared" si="7"/>
        <v>8.8492056777589774</v>
      </c>
      <c r="W19" s="48">
        <f t="shared" si="8"/>
        <v>8.1185373190449326</v>
      </c>
      <c r="X19" s="150">
        <v>8.1185373190449326</v>
      </c>
      <c r="Y19" s="49">
        <f t="shared" si="9"/>
        <v>0.73066835871404412</v>
      </c>
      <c r="Z19" s="153">
        <v>0.73066835871404412</v>
      </c>
      <c r="AA19" s="16">
        <f t="shared" si="1"/>
        <v>50.479759427806087</v>
      </c>
    </row>
    <row r="20" spans="1:27" ht="14" x14ac:dyDescent="0.3">
      <c r="A20" s="4">
        <v>2010</v>
      </c>
      <c r="B20" s="4">
        <v>2010</v>
      </c>
      <c r="C20" s="5">
        <v>40330</v>
      </c>
      <c r="D20" s="16">
        <f t="shared" si="10"/>
        <v>50.479759427806087</v>
      </c>
      <c r="E20" s="34">
        <f t="shared" si="2"/>
        <v>10</v>
      </c>
      <c r="F20" s="143">
        <v>10</v>
      </c>
      <c r="G20" s="6"/>
      <c r="H20" s="35">
        <f t="shared" si="3"/>
        <v>11.083</v>
      </c>
      <c r="I20" s="146">
        <v>7.75</v>
      </c>
      <c r="J20" s="147">
        <v>3.3330000000000002</v>
      </c>
      <c r="K20" s="30">
        <f t="shared" si="4"/>
        <v>2</v>
      </c>
      <c r="L20" s="31">
        <f t="shared" si="5"/>
        <v>0</v>
      </c>
      <c r="M20" s="148">
        <v>0</v>
      </c>
      <c r="P20" s="26">
        <v>0</v>
      </c>
      <c r="Q20" s="26">
        <f t="shared" si="6"/>
        <v>2</v>
      </c>
      <c r="R20" s="149">
        <v>2</v>
      </c>
      <c r="S20" s="115">
        <v>0</v>
      </c>
      <c r="T20" s="30">
        <f t="shared" si="0"/>
        <v>10.310326189133296</v>
      </c>
      <c r="U20" s="16">
        <v>0</v>
      </c>
      <c r="V20" s="16">
        <f t="shared" si="7"/>
        <v>10.310326189133296</v>
      </c>
      <c r="W20" s="48">
        <f t="shared" si="8"/>
        <v>9.4590148524158675</v>
      </c>
      <c r="X20" s="150">
        <v>9.4590148524158675</v>
      </c>
      <c r="Y20" s="49">
        <f t="shared" si="9"/>
        <v>0.8513113367174282</v>
      </c>
      <c r="Z20" s="153">
        <v>0.8513113367174282</v>
      </c>
      <c r="AA20" s="16">
        <f t="shared" si="1"/>
        <v>57.707085616939381</v>
      </c>
    </row>
    <row r="21" spans="1:27" ht="14" x14ac:dyDescent="0.3">
      <c r="A21" s="4">
        <v>2010</v>
      </c>
      <c r="B21" s="4">
        <v>2010</v>
      </c>
      <c r="C21" s="5">
        <v>40360</v>
      </c>
      <c r="D21" s="16">
        <f t="shared" si="10"/>
        <v>57.707085616939381</v>
      </c>
      <c r="E21" s="34">
        <f t="shared" si="2"/>
        <v>10</v>
      </c>
      <c r="F21" s="143">
        <v>10</v>
      </c>
      <c r="G21" s="6"/>
      <c r="H21" s="35">
        <f t="shared" si="3"/>
        <v>11.083</v>
      </c>
      <c r="I21" s="146">
        <v>7.75</v>
      </c>
      <c r="J21" s="147">
        <v>3.3330000000000002</v>
      </c>
      <c r="K21" s="30">
        <f t="shared" si="4"/>
        <v>2</v>
      </c>
      <c r="L21" s="31">
        <f t="shared" si="5"/>
        <v>0</v>
      </c>
      <c r="M21" s="148">
        <v>0</v>
      </c>
      <c r="P21" s="26">
        <v>0</v>
      </c>
      <c r="Q21" s="26">
        <f t="shared" si="6"/>
        <v>2</v>
      </c>
      <c r="R21" s="149"/>
      <c r="S21" s="115">
        <v>2</v>
      </c>
      <c r="T21" s="30">
        <f t="shared" si="0"/>
        <v>11.677180861064107</v>
      </c>
      <c r="U21" s="16">
        <v>0</v>
      </c>
      <c r="V21" s="16">
        <f t="shared" si="7"/>
        <v>11.677180861064107</v>
      </c>
      <c r="W21" s="48">
        <f t="shared" si="8"/>
        <v>10.713009964278998</v>
      </c>
      <c r="X21" s="150">
        <v>10.713009964278998</v>
      </c>
      <c r="Y21" s="49">
        <f t="shared" si="9"/>
        <v>0.96417089678511003</v>
      </c>
      <c r="Z21" s="153">
        <v>0.96417089678511003</v>
      </c>
      <c r="AA21" s="16">
        <f t="shared" si="1"/>
        <v>66.301266478003484</v>
      </c>
    </row>
    <row r="22" spans="1:27" ht="14" x14ac:dyDescent="0.3">
      <c r="A22" s="4">
        <v>2010</v>
      </c>
      <c r="B22" s="4">
        <v>2010</v>
      </c>
      <c r="C22" s="5">
        <v>40391</v>
      </c>
      <c r="D22" s="16">
        <f t="shared" si="10"/>
        <v>66.301266478003484</v>
      </c>
      <c r="E22" s="34">
        <f t="shared" si="2"/>
        <v>10</v>
      </c>
      <c r="F22" s="143">
        <v>10</v>
      </c>
      <c r="G22" s="6"/>
      <c r="H22" s="35">
        <f t="shared" si="3"/>
        <v>11.083</v>
      </c>
      <c r="I22" s="146">
        <v>7.75</v>
      </c>
      <c r="J22" s="147">
        <v>3.3330000000000002</v>
      </c>
      <c r="K22" s="30">
        <f t="shared" si="4"/>
        <v>2</v>
      </c>
      <c r="L22" s="31">
        <f t="shared" si="5"/>
        <v>0</v>
      </c>
      <c r="M22" s="148">
        <v>0</v>
      </c>
      <c r="P22" s="26">
        <v>0</v>
      </c>
      <c r="Q22" s="26">
        <f t="shared" si="6"/>
        <v>2</v>
      </c>
      <c r="R22" s="149">
        <v>2</v>
      </c>
      <c r="S22" s="115">
        <v>0</v>
      </c>
      <c r="T22" s="30">
        <f t="shared" si="0"/>
        <v>9.8350692486056275</v>
      </c>
      <c r="U22" s="16">
        <v>0</v>
      </c>
      <c r="V22" s="16">
        <f t="shared" si="7"/>
        <v>9.8350692486056275</v>
      </c>
      <c r="W22" s="48">
        <f t="shared" si="8"/>
        <v>9.0229993106473643</v>
      </c>
      <c r="X22" s="150">
        <v>9.0229993106473643</v>
      </c>
      <c r="Y22" s="49">
        <f t="shared" si="9"/>
        <v>0.81206993795826288</v>
      </c>
      <c r="Z22" s="153">
        <v>0.81206993795826288</v>
      </c>
      <c r="AA22" s="16">
        <f t="shared" si="1"/>
        <v>73.053335726609106</v>
      </c>
    </row>
    <row r="23" spans="1:27" ht="14" x14ac:dyDescent="0.3">
      <c r="A23" s="4">
        <v>2010</v>
      </c>
      <c r="B23" s="4">
        <v>2010</v>
      </c>
      <c r="C23" s="5">
        <v>40422</v>
      </c>
      <c r="D23" s="16">
        <f t="shared" si="10"/>
        <v>73.053335726609106</v>
      </c>
      <c r="E23" s="34">
        <f t="shared" si="2"/>
        <v>10</v>
      </c>
      <c r="F23" s="143">
        <v>10</v>
      </c>
      <c r="G23" s="6"/>
      <c r="H23" s="35">
        <f t="shared" si="3"/>
        <v>11.083</v>
      </c>
      <c r="I23" s="146">
        <v>7.75</v>
      </c>
      <c r="J23" s="147">
        <v>3.3330000000000002</v>
      </c>
      <c r="K23" s="30">
        <f t="shared" si="4"/>
        <v>2.2759999999999998</v>
      </c>
      <c r="L23" s="31">
        <f t="shared" si="5"/>
        <v>0.27600000000000002</v>
      </c>
      <c r="M23" s="148">
        <v>0.27600000000000002</v>
      </c>
      <c r="P23" s="26">
        <v>0</v>
      </c>
      <c r="Q23" s="26">
        <f t="shared" si="6"/>
        <v>2</v>
      </c>
      <c r="R23" s="149"/>
      <c r="S23" s="115">
        <v>2</v>
      </c>
      <c r="T23" s="30">
        <f t="shared" si="0"/>
        <v>3.6253070752647738</v>
      </c>
      <c r="U23" s="16">
        <v>0</v>
      </c>
      <c r="V23" s="16">
        <f t="shared" si="7"/>
        <v>3.6253070752647738</v>
      </c>
      <c r="W23" s="48">
        <f t="shared" si="8"/>
        <v>3.3259697938208932</v>
      </c>
      <c r="X23" s="150">
        <v>3.3259697938208932</v>
      </c>
      <c r="Y23" s="49">
        <f t="shared" si="9"/>
        <v>0.29933728144388044</v>
      </c>
      <c r="Z23" s="153">
        <v>0.29933728144388044</v>
      </c>
      <c r="AA23" s="16">
        <f t="shared" si="1"/>
        <v>73.319642801873883</v>
      </c>
    </row>
    <row r="24" spans="1:27" ht="14" x14ac:dyDescent="0.3">
      <c r="A24" s="4">
        <v>2010</v>
      </c>
      <c r="B24" s="4">
        <v>2010</v>
      </c>
      <c r="C24" s="5">
        <v>40452</v>
      </c>
      <c r="D24" s="16">
        <f t="shared" si="10"/>
        <v>73.319642801873883</v>
      </c>
      <c r="E24" s="34">
        <f t="shared" si="2"/>
        <v>10</v>
      </c>
      <c r="F24" s="143">
        <v>10</v>
      </c>
      <c r="G24" s="6"/>
      <c r="H24" s="35">
        <f t="shared" si="3"/>
        <v>11.083</v>
      </c>
      <c r="I24" s="146">
        <v>7.75</v>
      </c>
      <c r="J24" s="147">
        <v>3.3330000000000002</v>
      </c>
      <c r="K24" s="30">
        <f t="shared" si="4"/>
        <v>2</v>
      </c>
      <c r="L24" s="31">
        <f t="shared" si="5"/>
        <v>0</v>
      </c>
      <c r="M24" s="148">
        <v>0</v>
      </c>
      <c r="P24" s="26">
        <v>0</v>
      </c>
      <c r="Q24" s="26">
        <f t="shared" si="6"/>
        <v>2</v>
      </c>
      <c r="R24" s="149">
        <v>2</v>
      </c>
      <c r="S24" s="115">
        <v>0</v>
      </c>
      <c r="T24" s="30">
        <f t="shared" si="0"/>
        <v>6.8303456163439229</v>
      </c>
      <c r="U24" s="16">
        <v>0</v>
      </c>
      <c r="V24" s="16">
        <f t="shared" si="7"/>
        <v>6.8303456163439229</v>
      </c>
      <c r="W24" s="48">
        <f t="shared" si="8"/>
        <v>6.2663721250861677</v>
      </c>
      <c r="X24" s="150">
        <v>6.2663721250861677</v>
      </c>
      <c r="Y24" s="49">
        <f t="shared" si="9"/>
        <v>0.5639734912577552</v>
      </c>
      <c r="Z24" s="153">
        <v>0.5639734912577552</v>
      </c>
      <c r="AA24" s="16">
        <f t="shared" si="1"/>
        <v>77.066988418217804</v>
      </c>
    </row>
    <row r="25" spans="1:27" ht="14" x14ac:dyDescent="0.3">
      <c r="A25" s="4">
        <v>2010</v>
      </c>
      <c r="B25" s="4">
        <v>2010</v>
      </c>
      <c r="C25" s="5">
        <v>40483</v>
      </c>
      <c r="D25" s="16">
        <f t="shared" si="10"/>
        <v>77.066988418217804</v>
      </c>
      <c r="E25" s="34">
        <f t="shared" si="2"/>
        <v>1</v>
      </c>
      <c r="F25" s="143">
        <v>1</v>
      </c>
      <c r="G25" s="6"/>
      <c r="H25" s="35">
        <f t="shared" si="3"/>
        <v>11.083</v>
      </c>
      <c r="I25" s="146">
        <v>7.75</v>
      </c>
      <c r="J25" s="147">
        <v>3.3330000000000002</v>
      </c>
      <c r="K25" s="30">
        <f t="shared" si="4"/>
        <v>2</v>
      </c>
      <c r="L25" s="31">
        <f t="shared" si="5"/>
        <v>0</v>
      </c>
      <c r="M25" s="148">
        <v>0</v>
      </c>
      <c r="P25" s="26">
        <v>0</v>
      </c>
      <c r="Q25" s="26">
        <f t="shared" si="6"/>
        <v>2</v>
      </c>
      <c r="R25" s="149"/>
      <c r="S25" s="115">
        <v>2</v>
      </c>
      <c r="T25" s="30">
        <f t="shared" si="0"/>
        <v>2.486261515322429</v>
      </c>
      <c r="U25" s="16">
        <v>0</v>
      </c>
      <c r="V25" s="16">
        <f t="shared" si="7"/>
        <v>2.486261515322429</v>
      </c>
      <c r="W25" s="48">
        <f t="shared" si="8"/>
        <v>2.2809738672682833</v>
      </c>
      <c r="X25" s="150">
        <v>2.2809738672682833</v>
      </c>
      <c r="Y25" s="49">
        <f t="shared" si="9"/>
        <v>0.20528764805414554</v>
      </c>
      <c r="Z25" s="153">
        <v>0.20528764805414554</v>
      </c>
      <c r="AA25" s="16">
        <f t="shared" si="1"/>
        <v>67.470249933540231</v>
      </c>
    </row>
    <row r="26" spans="1:27" ht="14" x14ac:dyDescent="0.3">
      <c r="A26" s="4">
        <v>2010</v>
      </c>
      <c r="B26" s="4">
        <v>2010</v>
      </c>
      <c r="C26" s="5">
        <v>40513</v>
      </c>
      <c r="D26" s="16">
        <f t="shared" si="10"/>
        <v>67.470249933540231</v>
      </c>
      <c r="E26" s="34">
        <f t="shared" si="2"/>
        <v>0</v>
      </c>
      <c r="F26" s="143">
        <v>0</v>
      </c>
      <c r="G26" s="6"/>
      <c r="H26" s="35">
        <f t="shared" si="3"/>
        <v>11.083</v>
      </c>
      <c r="I26" s="146">
        <v>7.75</v>
      </c>
      <c r="J26" s="147">
        <v>3.3330000000000002</v>
      </c>
      <c r="K26" s="30">
        <f t="shared" si="4"/>
        <v>2</v>
      </c>
      <c r="L26" s="31">
        <f t="shared" si="5"/>
        <v>0</v>
      </c>
      <c r="M26" s="148">
        <v>0</v>
      </c>
      <c r="P26" s="26">
        <v>0</v>
      </c>
      <c r="Q26" s="26">
        <f t="shared" si="6"/>
        <v>2</v>
      </c>
      <c r="R26" s="149"/>
      <c r="S26" s="115">
        <v>2</v>
      </c>
      <c r="T26" s="30">
        <f t="shared" si="0"/>
        <v>9.7368756658519775</v>
      </c>
      <c r="U26" s="16">
        <v>0</v>
      </c>
      <c r="V26" s="16">
        <f t="shared" si="7"/>
        <v>9.7368756658519775</v>
      </c>
      <c r="W26" s="48">
        <f t="shared" si="8"/>
        <v>8.9329134549100715</v>
      </c>
      <c r="X26" s="150">
        <v>8.9329134549100715</v>
      </c>
      <c r="Y26" s="49">
        <f t="shared" si="9"/>
        <v>0.80396221094190656</v>
      </c>
      <c r="Z26" s="153">
        <v>0.80396221094190656</v>
      </c>
      <c r="AA26" s="16">
        <f t="shared" si="1"/>
        <v>64.124125599392215</v>
      </c>
    </row>
    <row r="27" spans="1:27" ht="14" x14ac:dyDescent="0.3">
      <c r="A27" s="4">
        <v>2011</v>
      </c>
      <c r="B27" s="4">
        <v>2011</v>
      </c>
      <c r="C27" s="5">
        <v>40544</v>
      </c>
      <c r="D27" s="16">
        <f t="shared" si="10"/>
        <v>64.124125599392215</v>
      </c>
      <c r="E27" s="34">
        <f t="shared" si="2"/>
        <v>0</v>
      </c>
      <c r="F27" s="143">
        <v>0</v>
      </c>
      <c r="G27" s="6"/>
      <c r="H27" s="35">
        <f t="shared" si="3"/>
        <v>11.083</v>
      </c>
      <c r="I27" s="146">
        <v>7.75</v>
      </c>
      <c r="J27" s="147">
        <v>3.3330000000000002</v>
      </c>
      <c r="K27" s="30">
        <f t="shared" si="4"/>
        <v>2</v>
      </c>
      <c r="L27" s="31">
        <f t="shared" si="5"/>
        <v>0</v>
      </c>
      <c r="M27" s="148">
        <v>0</v>
      </c>
      <c r="P27" s="26">
        <v>0</v>
      </c>
      <c r="Q27" s="26">
        <f t="shared" si="6"/>
        <v>2</v>
      </c>
      <c r="R27" s="149">
        <v>2</v>
      </c>
      <c r="S27" s="115">
        <v>0</v>
      </c>
      <c r="T27" s="30">
        <f t="shared" si="0"/>
        <v>16.174446951181295</v>
      </c>
      <c r="U27" s="16">
        <v>0</v>
      </c>
      <c r="V27" s="16">
        <f t="shared" si="7"/>
        <v>16.174446951181295</v>
      </c>
      <c r="W27" s="48">
        <f t="shared" si="8"/>
        <v>14.838942157047061</v>
      </c>
      <c r="X27" s="150">
        <v>14.838942157047061</v>
      </c>
      <c r="Y27" s="49">
        <f t="shared" si="9"/>
        <v>1.3355047941342357</v>
      </c>
      <c r="Z27" s="153">
        <v>1.3355047941342357</v>
      </c>
      <c r="AA27" s="16">
        <f t="shared" si="1"/>
        <v>67.215572550573512</v>
      </c>
    </row>
    <row r="28" spans="1:27" ht="14" x14ac:dyDescent="0.3">
      <c r="A28" s="4">
        <v>2011</v>
      </c>
      <c r="B28" s="4">
        <v>2011</v>
      </c>
      <c r="C28" s="5">
        <v>40575</v>
      </c>
      <c r="D28" s="16">
        <f t="shared" si="10"/>
        <v>67.215572550573512</v>
      </c>
      <c r="E28" s="34">
        <f t="shared" si="2"/>
        <v>0</v>
      </c>
      <c r="F28" s="143">
        <v>0</v>
      </c>
      <c r="G28" s="6"/>
      <c r="H28" s="35">
        <f t="shared" si="3"/>
        <v>11.083</v>
      </c>
      <c r="I28" s="146">
        <v>7.75</v>
      </c>
      <c r="J28" s="147">
        <v>3.3330000000000002</v>
      </c>
      <c r="K28" s="30">
        <f t="shared" si="4"/>
        <v>2</v>
      </c>
      <c r="L28" s="31">
        <f t="shared" si="5"/>
        <v>0</v>
      </c>
      <c r="M28" s="148">
        <v>0</v>
      </c>
      <c r="P28" s="26">
        <v>0</v>
      </c>
      <c r="Q28" s="26">
        <f t="shared" si="6"/>
        <v>2</v>
      </c>
      <c r="R28" s="149"/>
      <c r="S28" s="115">
        <v>2</v>
      </c>
      <c r="T28" s="30">
        <f t="shared" si="0"/>
        <v>8.8256392178981002</v>
      </c>
      <c r="U28" s="16">
        <v>0</v>
      </c>
      <c r="V28" s="16">
        <f t="shared" si="7"/>
        <v>8.8256392178981002</v>
      </c>
      <c r="W28" s="48">
        <f t="shared" si="8"/>
        <v>8.0969167136679818</v>
      </c>
      <c r="X28" s="150">
        <v>8.0969167136679818</v>
      </c>
      <c r="Y28" s="49">
        <f t="shared" si="9"/>
        <v>0.72872250423011853</v>
      </c>
      <c r="Z28" s="153">
        <v>0.72872250423011853</v>
      </c>
      <c r="AA28" s="16">
        <f t="shared" si="1"/>
        <v>62.958211768471614</v>
      </c>
    </row>
    <row r="29" spans="1:27" ht="14" x14ac:dyDescent="0.3">
      <c r="A29" s="4">
        <v>2011</v>
      </c>
      <c r="B29" s="4">
        <v>2011</v>
      </c>
      <c r="C29" s="5">
        <v>40603</v>
      </c>
      <c r="D29" s="16">
        <f t="shared" si="10"/>
        <v>62.958211768471614</v>
      </c>
      <c r="E29" s="34">
        <f t="shared" si="2"/>
        <v>0</v>
      </c>
      <c r="F29" s="143">
        <v>0</v>
      </c>
      <c r="G29" s="6"/>
      <c r="H29" s="35">
        <f t="shared" si="3"/>
        <v>11.083</v>
      </c>
      <c r="I29" s="146">
        <v>7.75</v>
      </c>
      <c r="J29" s="147">
        <v>3.3330000000000002</v>
      </c>
      <c r="K29" s="30">
        <f t="shared" si="4"/>
        <v>2</v>
      </c>
      <c r="L29" s="31">
        <f t="shared" si="5"/>
        <v>0</v>
      </c>
      <c r="M29" s="148">
        <v>0</v>
      </c>
      <c r="P29" s="26">
        <v>0</v>
      </c>
      <c r="Q29" s="26">
        <f t="shared" si="6"/>
        <v>2</v>
      </c>
      <c r="R29" s="149"/>
      <c r="S29" s="115">
        <v>2</v>
      </c>
      <c r="T29" s="30">
        <f t="shared" si="0"/>
        <v>17.250648618161307</v>
      </c>
      <c r="U29" s="16">
        <v>0</v>
      </c>
      <c r="V29" s="16">
        <f t="shared" si="7"/>
        <v>17.250648618161307</v>
      </c>
      <c r="W29" s="48">
        <f t="shared" si="8"/>
        <v>15.826283135927804</v>
      </c>
      <c r="X29" s="150">
        <v>15.826283135927804</v>
      </c>
      <c r="Y29" s="49">
        <f t="shared" si="9"/>
        <v>1.4243654822335026</v>
      </c>
      <c r="Z29" s="153">
        <v>1.4243654822335026</v>
      </c>
      <c r="AA29" s="16">
        <f t="shared" si="1"/>
        <v>67.125860386632922</v>
      </c>
    </row>
    <row r="30" spans="1:27" ht="14" x14ac:dyDescent="0.3">
      <c r="A30" s="4">
        <v>2011</v>
      </c>
      <c r="B30" s="4">
        <v>2011</v>
      </c>
      <c r="C30" s="5">
        <v>40634</v>
      </c>
      <c r="D30" s="16">
        <f t="shared" si="10"/>
        <v>67.125860386632922</v>
      </c>
      <c r="E30" s="34">
        <f t="shared" si="2"/>
        <v>10</v>
      </c>
      <c r="F30" s="143">
        <v>10</v>
      </c>
      <c r="G30" s="6"/>
      <c r="H30" s="35">
        <f t="shared" si="3"/>
        <v>12.9999</v>
      </c>
      <c r="I30" s="146">
        <v>9.0832999999999995</v>
      </c>
      <c r="J30" s="147">
        <v>3.9165999999999999</v>
      </c>
      <c r="K30" s="30">
        <f t="shared" si="4"/>
        <v>1</v>
      </c>
      <c r="L30" s="31">
        <f t="shared" si="5"/>
        <v>0</v>
      </c>
      <c r="M30" s="148">
        <v>0</v>
      </c>
      <c r="P30" s="26">
        <v>0</v>
      </c>
      <c r="Q30" s="26">
        <f t="shared" si="6"/>
        <v>1</v>
      </c>
      <c r="R30" s="149"/>
      <c r="S30" s="115">
        <v>1</v>
      </c>
      <c r="T30" s="30">
        <f t="shared" si="0"/>
        <v>23.742012448132787</v>
      </c>
      <c r="U30" s="16">
        <v>0</v>
      </c>
      <c r="V30" s="16">
        <f t="shared" si="7"/>
        <v>23.742012448132787</v>
      </c>
      <c r="W30" s="48">
        <f t="shared" si="8"/>
        <v>21.367811203319508</v>
      </c>
      <c r="X30" s="150">
        <v>21.367811203319508</v>
      </c>
      <c r="Y30" s="49">
        <f t="shared" si="9"/>
        <v>2.3742012448132788</v>
      </c>
      <c r="Z30" s="153">
        <v>2.3742012448132788</v>
      </c>
      <c r="AA30" s="16">
        <f t="shared" si="1"/>
        <v>86.867972834765709</v>
      </c>
    </row>
    <row r="31" spans="1:27" ht="14" x14ac:dyDescent="0.3">
      <c r="A31" s="4">
        <v>2011</v>
      </c>
      <c r="B31" s="4">
        <v>2011</v>
      </c>
      <c r="C31" s="5">
        <v>40664</v>
      </c>
      <c r="D31" s="16">
        <f t="shared" si="10"/>
        <v>86.867972834765709</v>
      </c>
      <c r="E31" s="34">
        <f t="shared" si="2"/>
        <v>10</v>
      </c>
      <c r="F31" s="143">
        <v>10</v>
      </c>
      <c r="G31" s="6"/>
      <c r="H31" s="35">
        <f t="shared" si="3"/>
        <v>12.9999</v>
      </c>
      <c r="I31" s="146">
        <v>9.0832999999999995</v>
      </c>
      <c r="J31" s="147">
        <v>3.9165999999999999</v>
      </c>
      <c r="K31" s="30">
        <f t="shared" si="4"/>
        <v>1</v>
      </c>
      <c r="L31" s="31">
        <f t="shared" si="5"/>
        <v>0</v>
      </c>
      <c r="M31" s="148">
        <v>0</v>
      </c>
      <c r="P31" s="26">
        <v>0</v>
      </c>
      <c r="Q31" s="26">
        <f t="shared" si="6"/>
        <v>1</v>
      </c>
      <c r="R31" s="149"/>
      <c r="S31" s="115">
        <v>1</v>
      </c>
      <c r="T31" s="30">
        <f t="shared" si="0"/>
        <v>6.1269709543568487</v>
      </c>
      <c r="U31" s="16">
        <v>0</v>
      </c>
      <c r="V31" s="16">
        <f t="shared" si="7"/>
        <v>6.1269709543568487</v>
      </c>
      <c r="W31" s="48">
        <f t="shared" si="8"/>
        <v>5.5142738589211637</v>
      </c>
      <c r="X31" s="150">
        <v>5.5142738589211637</v>
      </c>
      <c r="Y31" s="49">
        <f t="shared" si="9"/>
        <v>0.61269709543568485</v>
      </c>
      <c r="Z31" s="153">
        <v>0.61269709543568485</v>
      </c>
      <c r="AA31" s="16">
        <f t="shared" si="1"/>
        <v>88.995043789122562</v>
      </c>
    </row>
    <row r="32" spans="1:27" ht="14" x14ac:dyDescent="0.3">
      <c r="A32" s="4">
        <v>2011</v>
      </c>
      <c r="B32" s="4">
        <v>2011</v>
      </c>
      <c r="C32" s="5">
        <v>40695</v>
      </c>
      <c r="D32" s="16">
        <f t="shared" si="10"/>
        <v>88.995043789122562</v>
      </c>
      <c r="E32" s="34">
        <f t="shared" si="2"/>
        <v>10</v>
      </c>
      <c r="F32" s="143">
        <v>10</v>
      </c>
      <c r="G32" s="6"/>
      <c r="H32" s="35">
        <f t="shared" si="3"/>
        <v>12.9999</v>
      </c>
      <c r="I32" s="146">
        <v>9.0832999999999995</v>
      </c>
      <c r="J32" s="147">
        <v>3.9165999999999999</v>
      </c>
      <c r="K32" s="30">
        <f t="shared" si="4"/>
        <v>1</v>
      </c>
      <c r="L32" s="31">
        <f t="shared" si="5"/>
        <v>0</v>
      </c>
      <c r="M32" s="148">
        <v>0</v>
      </c>
      <c r="P32" s="26">
        <v>0</v>
      </c>
      <c r="Q32" s="26">
        <f t="shared" si="6"/>
        <v>1</v>
      </c>
      <c r="R32" s="149"/>
      <c r="S32" s="115">
        <v>1</v>
      </c>
      <c r="T32" s="30">
        <f t="shared" si="0"/>
        <v>7.8640560165975133</v>
      </c>
      <c r="U32" s="16">
        <v>0</v>
      </c>
      <c r="V32" s="16">
        <f t="shared" si="7"/>
        <v>7.8640560165975133</v>
      </c>
      <c r="W32" s="48">
        <f t="shared" si="8"/>
        <v>7.0776504149377617</v>
      </c>
      <c r="X32" s="150">
        <v>7.0776504149377617</v>
      </c>
      <c r="Y32" s="49">
        <f t="shared" si="9"/>
        <v>0.78640560165975126</v>
      </c>
      <c r="Z32" s="153">
        <v>0.78640560165975126</v>
      </c>
      <c r="AA32" s="16">
        <f t="shared" si="1"/>
        <v>92.859199805720081</v>
      </c>
    </row>
    <row r="33" spans="1:27" ht="14" x14ac:dyDescent="0.3">
      <c r="A33" s="4">
        <v>2011</v>
      </c>
      <c r="B33" s="4">
        <v>2011</v>
      </c>
      <c r="C33" s="5">
        <v>40725</v>
      </c>
      <c r="D33" s="16">
        <f t="shared" si="10"/>
        <v>92.859199805720081</v>
      </c>
      <c r="E33" s="34">
        <f t="shared" si="2"/>
        <v>10</v>
      </c>
      <c r="F33" s="143">
        <v>10</v>
      </c>
      <c r="G33" s="6"/>
      <c r="H33" s="35">
        <f t="shared" si="3"/>
        <v>12.9999</v>
      </c>
      <c r="I33" s="146">
        <v>9.0832999999999995</v>
      </c>
      <c r="J33" s="147">
        <v>3.9165999999999999</v>
      </c>
      <c r="K33" s="30">
        <f t="shared" si="4"/>
        <v>1</v>
      </c>
      <c r="L33" s="31">
        <f t="shared" si="5"/>
        <v>0</v>
      </c>
      <c r="M33" s="148">
        <v>0</v>
      </c>
      <c r="P33" s="26">
        <v>0</v>
      </c>
      <c r="Q33" s="26">
        <f t="shared" si="6"/>
        <v>1</v>
      </c>
      <c r="R33" s="149"/>
      <c r="S33" s="115">
        <v>1</v>
      </c>
      <c r="T33" s="30">
        <f t="shared" si="0"/>
        <v>6.7318983402489643</v>
      </c>
      <c r="U33" s="16">
        <v>0</v>
      </c>
      <c r="V33" s="16">
        <f t="shared" si="7"/>
        <v>6.7318983402489643</v>
      </c>
      <c r="W33" s="48">
        <f t="shared" si="8"/>
        <v>6.0587085062240682</v>
      </c>
      <c r="X33" s="150">
        <v>6.0587085062240682</v>
      </c>
      <c r="Y33" s="49">
        <f t="shared" si="9"/>
        <v>0.67318983402489641</v>
      </c>
      <c r="Z33" s="153">
        <v>0.67318983402489641</v>
      </c>
      <c r="AA33" s="16">
        <f t="shared" si="1"/>
        <v>95.591198145969045</v>
      </c>
    </row>
    <row r="34" spans="1:27" ht="14" x14ac:dyDescent="0.3">
      <c r="A34" s="4">
        <v>2011</v>
      </c>
      <c r="B34" s="4">
        <v>2011</v>
      </c>
      <c r="C34" s="5">
        <v>40756</v>
      </c>
      <c r="D34" s="16">
        <f t="shared" si="10"/>
        <v>95.591198145969045</v>
      </c>
      <c r="E34" s="34">
        <f t="shared" si="2"/>
        <v>10</v>
      </c>
      <c r="F34" s="143">
        <v>10</v>
      </c>
      <c r="G34" s="6"/>
      <c r="H34" s="35">
        <f t="shared" si="3"/>
        <v>12.9999</v>
      </c>
      <c r="I34" s="146">
        <v>9.0832999999999995</v>
      </c>
      <c r="J34" s="147">
        <v>3.9165999999999999</v>
      </c>
      <c r="K34" s="30">
        <f t="shared" si="4"/>
        <v>1</v>
      </c>
      <c r="L34" s="31">
        <f t="shared" si="5"/>
        <v>0</v>
      </c>
      <c r="M34" s="148">
        <v>0</v>
      </c>
      <c r="P34" s="26">
        <v>0</v>
      </c>
      <c r="Q34" s="26">
        <f t="shared" si="6"/>
        <v>1</v>
      </c>
      <c r="R34" s="149"/>
      <c r="S34" s="115">
        <v>1</v>
      </c>
      <c r="T34" s="30">
        <f t="shared" si="0"/>
        <v>10.83319502074689</v>
      </c>
      <c r="U34" s="16">
        <v>0</v>
      </c>
      <c r="V34" s="16">
        <f t="shared" si="7"/>
        <v>10.83319502074689</v>
      </c>
      <c r="W34" s="48">
        <f t="shared" si="8"/>
        <v>9.7498755186722015</v>
      </c>
      <c r="X34" s="150">
        <v>9.7498755186722015</v>
      </c>
      <c r="Y34" s="49">
        <f t="shared" si="9"/>
        <v>1.0833195020746891</v>
      </c>
      <c r="Z34" s="153">
        <v>1.0833195020746891</v>
      </c>
      <c r="AA34" s="16">
        <f t="shared" si="1"/>
        <v>102.42449316671593</v>
      </c>
    </row>
    <row r="35" spans="1:27" ht="14" x14ac:dyDescent="0.3">
      <c r="A35" s="4">
        <v>2011</v>
      </c>
      <c r="B35" s="4">
        <v>2011</v>
      </c>
      <c r="C35" s="5">
        <v>40787</v>
      </c>
      <c r="D35" s="16">
        <f t="shared" si="10"/>
        <v>102.42449316671593</v>
      </c>
      <c r="E35" s="34">
        <f t="shared" si="2"/>
        <v>10</v>
      </c>
      <c r="F35" s="143">
        <v>10</v>
      </c>
      <c r="G35" s="6"/>
      <c r="H35" s="35">
        <f t="shared" si="3"/>
        <v>12.9999</v>
      </c>
      <c r="I35" s="146">
        <v>9.0832999999999995</v>
      </c>
      <c r="J35" s="147">
        <v>3.9165999999999999</v>
      </c>
      <c r="K35" s="30">
        <f t="shared" si="4"/>
        <v>1</v>
      </c>
      <c r="L35" s="31">
        <f t="shared" si="5"/>
        <v>0</v>
      </c>
      <c r="M35" s="148">
        <v>0</v>
      </c>
      <c r="P35" s="26">
        <v>0</v>
      </c>
      <c r="Q35" s="26">
        <f t="shared" si="6"/>
        <v>1</v>
      </c>
      <c r="R35" s="149"/>
      <c r="S35" s="115">
        <v>1</v>
      </c>
      <c r="T35" s="30">
        <f t="shared" ref="T35:T66" si="11">U35+W35+Y35</f>
        <v>5.3389004149377604</v>
      </c>
      <c r="U35" s="16">
        <v>0</v>
      </c>
      <c r="V35" s="16">
        <f t="shared" si="7"/>
        <v>5.3389004149377604</v>
      </c>
      <c r="W35" s="48">
        <f t="shared" si="8"/>
        <v>4.8050103734439844</v>
      </c>
      <c r="X35" s="150">
        <v>4.8050103734439844</v>
      </c>
      <c r="Y35" s="49">
        <f t="shared" si="9"/>
        <v>0.53389004149377606</v>
      </c>
      <c r="Z35" s="153">
        <v>0.53389004149377606</v>
      </c>
      <c r="AA35" s="16">
        <f t="shared" si="1"/>
        <v>103.76349358165369</v>
      </c>
    </row>
    <row r="36" spans="1:27" ht="14" x14ac:dyDescent="0.3">
      <c r="A36" s="4">
        <v>2011</v>
      </c>
      <c r="B36" s="4">
        <v>2011</v>
      </c>
      <c r="C36" s="5">
        <v>40817</v>
      </c>
      <c r="D36" s="16">
        <f t="shared" si="10"/>
        <v>103.76349358165369</v>
      </c>
      <c r="E36" s="34">
        <f t="shared" si="2"/>
        <v>10</v>
      </c>
      <c r="F36" s="143">
        <v>10</v>
      </c>
      <c r="G36" s="6"/>
      <c r="H36" s="35">
        <f t="shared" si="3"/>
        <v>12.9999</v>
      </c>
      <c r="I36" s="146">
        <v>9.0832999999999995</v>
      </c>
      <c r="J36" s="147">
        <v>3.9165999999999999</v>
      </c>
      <c r="K36" s="30">
        <f t="shared" si="4"/>
        <v>9.5</v>
      </c>
      <c r="L36" s="31">
        <f t="shared" si="5"/>
        <v>8.5</v>
      </c>
      <c r="M36" s="148">
        <v>8.5</v>
      </c>
      <c r="P36" s="26">
        <v>0</v>
      </c>
      <c r="Q36" s="26">
        <f t="shared" si="6"/>
        <v>1</v>
      </c>
      <c r="R36" s="149"/>
      <c r="S36" s="115">
        <v>1</v>
      </c>
      <c r="T36" s="30">
        <f t="shared" si="11"/>
        <v>17.204356846473033</v>
      </c>
      <c r="U36" s="16">
        <v>0</v>
      </c>
      <c r="V36" s="16">
        <f t="shared" si="7"/>
        <v>17.204356846473033</v>
      </c>
      <c r="W36" s="48">
        <f t="shared" si="8"/>
        <v>15.483921161825728</v>
      </c>
      <c r="X36" s="150">
        <v>15.483921161825728</v>
      </c>
      <c r="Y36" s="49">
        <f t="shared" si="9"/>
        <v>1.7204356846473032</v>
      </c>
      <c r="Z36" s="153">
        <v>1.7204356846473032</v>
      </c>
      <c r="AA36" s="16">
        <f t="shared" si="1"/>
        <v>108.46795042812673</v>
      </c>
    </row>
    <row r="37" spans="1:27" ht="14" x14ac:dyDescent="0.3">
      <c r="A37" s="4">
        <v>2011</v>
      </c>
      <c r="B37" s="4">
        <v>2011</v>
      </c>
      <c r="C37" s="5">
        <v>40848</v>
      </c>
      <c r="D37" s="16">
        <f t="shared" si="10"/>
        <v>108.46795042812673</v>
      </c>
      <c r="E37" s="34">
        <f t="shared" si="2"/>
        <v>0</v>
      </c>
      <c r="F37" s="143">
        <v>0</v>
      </c>
      <c r="G37" s="6"/>
      <c r="H37" s="35">
        <f t="shared" si="3"/>
        <v>12.9999</v>
      </c>
      <c r="I37" s="146">
        <v>9.0832999999999995</v>
      </c>
      <c r="J37" s="147">
        <v>3.9165999999999999</v>
      </c>
      <c r="K37" s="30">
        <f t="shared" si="4"/>
        <v>1</v>
      </c>
      <c r="L37" s="31">
        <f t="shared" si="5"/>
        <v>0</v>
      </c>
      <c r="M37" s="148">
        <v>0</v>
      </c>
      <c r="P37" s="26">
        <v>0</v>
      </c>
      <c r="Q37" s="26">
        <f t="shared" si="6"/>
        <v>1</v>
      </c>
      <c r="R37" s="149"/>
      <c r="S37" s="115">
        <v>1</v>
      </c>
      <c r="T37" s="30">
        <f t="shared" si="11"/>
        <v>9.6621887966804998</v>
      </c>
      <c r="U37" s="16">
        <v>0</v>
      </c>
      <c r="V37" s="16">
        <f t="shared" si="7"/>
        <v>9.6621887966804998</v>
      </c>
      <c r="W37" s="48">
        <f t="shared" si="8"/>
        <v>8.6959699170124498</v>
      </c>
      <c r="X37" s="150">
        <v>8.6959699170124498</v>
      </c>
      <c r="Y37" s="49">
        <f t="shared" si="9"/>
        <v>0.96621887966804998</v>
      </c>
      <c r="Z37" s="153">
        <v>0.96621887966804998</v>
      </c>
      <c r="AA37" s="16">
        <f t="shared" si="1"/>
        <v>104.13023922480723</v>
      </c>
    </row>
    <row r="38" spans="1:27" ht="14" x14ac:dyDescent="0.3">
      <c r="A38" s="4">
        <v>2011</v>
      </c>
      <c r="B38" s="4">
        <v>2011</v>
      </c>
      <c r="C38" s="5">
        <v>40878</v>
      </c>
      <c r="D38" s="16">
        <f t="shared" si="10"/>
        <v>104.13023922480723</v>
      </c>
      <c r="E38" s="34">
        <f t="shared" si="2"/>
        <v>0</v>
      </c>
      <c r="F38" s="143">
        <v>0</v>
      </c>
      <c r="G38" s="6"/>
      <c r="H38" s="35">
        <f t="shared" si="3"/>
        <v>12.9999</v>
      </c>
      <c r="I38" s="146">
        <v>9.0832999999999995</v>
      </c>
      <c r="J38" s="147">
        <v>3.9165999999999999</v>
      </c>
      <c r="K38" s="30">
        <f t="shared" si="4"/>
        <v>1</v>
      </c>
      <c r="L38" s="31">
        <f t="shared" si="5"/>
        <v>0</v>
      </c>
      <c r="M38" s="148">
        <v>0</v>
      </c>
      <c r="P38" s="26">
        <v>0</v>
      </c>
      <c r="Q38" s="26">
        <f t="shared" si="6"/>
        <v>1</v>
      </c>
      <c r="R38" s="149"/>
      <c r="S38" s="115">
        <v>1</v>
      </c>
      <c r="T38" s="30">
        <f t="shared" si="11"/>
        <v>4.939315352697097</v>
      </c>
      <c r="U38" s="16">
        <v>0</v>
      </c>
      <c r="V38" s="16">
        <f t="shared" si="7"/>
        <v>4.939315352697097</v>
      </c>
      <c r="W38" s="48">
        <f t="shared" si="8"/>
        <v>4.4453838174273876</v>
      </c>
      <c r="X38" s="150">
        <v>4.4453838174273876</v>
      </c>
      <c r="Y38" s="49">
        <f t="shared" si="9"/>
        <v>0.49393153526970968</v>
      </c>
      <c r="Z38" s="153">
        <v>0.49393153526970968</v>
      </c>
      <c r="AA38" s="16">
        <f t="shared" si="1"/>
        <v>95.069654577504323</v>
      </c>
    </row>
    <row r="39" spans="1:27" ht="14" x14ac:dyDescent="0.3">
      <c r="A39" s="4">
        <v>2012</v>
      </c>
      <c r="B39" s="4">
        <v>2012</v>
      </c>
      <c r="C39" s="5">
        <v>40909</v>
      </c>
      <c r="D39" s="16">
        <f t="shared" si="10"/>
        <v>95.069654577504323</v>
      </c>
      <c r="E39" s="34">
        <f t="shared" si="2"/>
        <v>0</v>
      </c>
      <c r="F39" s="143">
        <v>0</v>
      </c>
      <c r="G39" s="6"/>
      <c r="H39" s="35">
        <f t="shared" si="3"/>
        <v>12.9999</v>
      </c>
      <c r="I39" s="146">
        <v>9.0832999999999995</v>
      </c>
      <c r="J39" s="147">
        <v>3.9165999999999999</v>
      </c>
      <c r="K39" s="30">
        <f t="shared" si="4"/>
        <v>1</v>
      </c>
      <c r="L39" s="31">
        <f t="shared" si="5"/>
        <v>0</v>
      </c>
      <c r="M39" s="148">
        <v>0</v>
      </c>
      <c r="P39" s="26">
        <v>0</v>
      </c>
      <c r="Q39" s="26">
        <f t="shared" si="6"/>
        <v>1</v>
      </c>
      <c r="R39" s="149"/>
      <c r="S39" s="115">
        <v>1</v>
      </c>
      <c r="T39" s="30">
        <f t="shared" si="11"/>
        <v>2.9857883817427395</v>
      </c>
      <c r="U39" s="16">
        <v>0</v>
      </c>
      <c r="V39" s="16">
        <f t="shared" si="7"/>
        <v>2.9857883817427395</v>
      </c>
      <c r="W39" s="48">
        <f t="shared" si="8"/>
        <v>2.6872095435684655</v>
      </c>
      <c r="X39" s="150">
        <v>2.6872095435684655</v>
      </c>
      <c r="Y39" s="49">
        <f t="shared" si="9"/>
        <v>0.29857883817427394</v>
      </c>
      <c r="Z39" s="153">
        <v>0.29857883817427394</v>
      </c>
      <c r="AA39" s="16">
        <f t="shared" si="1"/>
        <v>84.055542959247063</v>
      </c>
    </row>
    <row r="40" spans="1:27" ht="14" x14ac:dyDescent="0.3">
      <c r="A40" s="4">
        <v>2012</v>
      </c>
      <c r="B40" s="4">
        <v>2012</v>
      </c>
      <c r="C40" s="5">
        <v>40940</v>
      </c>
      <c r="D40" s="16">
        <f t="shared" si="10"/>
        <v>84.055542959247063</v>
      </c>
      <c r="E40" s="34">
        <f t="shared" si="2"/>
        <v>0</v>
      </c>
      <c r="F40" s="143">
        <v>0</v>
      </c>
      <c r="G40" s="6"/>
      <c r="H40" s="35">
        <f t="shared" si="3"/>
        <v>12.9999</v>
      </c>
      <c r="I40" s="146">
        <v>9.0832999999999995</v>
      </c>
      <c r="J40" s="147">
        <v>3.9165999999999999</v>
      </c>
      <c r="K40" s="30">
        <f t="shared" si="4"/>
        <v>1</v>
      </c>
      <c r="L40" s="31">
        <f t="shared" si="5"/>
        <v>0</v>
      </c>
      <c r="M40" s="148">
        <v>0</v>
      </c>
      <c r="P40" s="26">
        <v>0</v>
      </c>
      <c r="Q40" s="26">
        <f t="shared" si="6"/>
        <v>1</v>
      </c>
      <c r="R40" s="149"/>
      <c r="S40" s="115">
        <v>1</v>
      </c>
      <c r="T40" s="30">
        <f t="shared" si="11"/>
        <v>1.8980290456431541</v>
      </c>
      <c r="U40" s="16">
        <v>0</v>
      </c>
      <c r="V40" s="16">
        <f t="shared" si="7"/>
        <v>1.8980290456431541</v>
      </c>
      <c r="W40" s="48">
        <f t="shared" si="8"/>
        <v>1.7082261410788386</v>
      </c>
      <c r="X40" s="150">
        <v>1.7082261410788386</v>
      </c>
      <c r="Y40" s="49">
        <f t="shared" si="9"/>
        <v>0.18980290456431539</v>
      </c>
      <c r="Z40" s="153">
        <v>0.18980290456431539</v>
      </c>
      <c r="AA40" s="16">
        <f t="shared" si="1"/>
        <v>71.953672004890223</v>
      </c>
    </row>
    <row r="41" spans="1:27" ht="14" x14ac:dyDescent="0.3">
      <c r="A41" s="4">
        <v>2012</v>
      </c>
      <c r="B41" s="4">
        <v>2012</v>
      </c>
      <c r="C41" s="5">
        <v>40969</v>
      </c>
      <c r="D41" s="16">
        <f t="shared" si="10"/>
        <v>71.953672004890223</v>
      </c>
      <c r="E41" s="34">
        <f t="shared" si="2"/>
        <v>0</v>
      </c>
      <c r="F41" s="143">
        <v>0</v>
      </c>
      <c r="G41" s="6"/>
      <c r="H41" s="35">
        <f t="shared" si="3"/>
        <v>12.9999</v>
      </c>
      <c r="I41" s="146">
        <v>9.0832999999999995</v>
      </c>
      <c r="J41" s="147">
        <v>3.9165999999999999</v>
      </c>
      <c r="K41" s="30">
        <f t="shared" si="4"/>
        <v>1</v>
      </c>
      <c r="L41" s="31">
        <f t="shared" si="5"/>
        <v>0</v>
      </c>
      <c r="M41" s="148">
        <v>0</v>
      </c>
      <c r="P41" s="26">
        <v>0</v>
      </c>
      <c r="Q41" s="26">
        <f t="shared" si="6"/>
        <v>1</v>
      </c>
      <c r="R41" s="149"/>
      <c r="S41" s="115">
        <v>1</v>
      </c>
      <c r="T41" s="30">
        <f t="shared" si="11"/>
        <v>9.67328838174274</v>
      </c>
      <c r="U41" s="16">
        <v>0</v>
      </c>
      <c r="V41" s="16">
        <f t="shared" si="7"/>
        <v>9.67328838174274</v>
      </c>
      <c r="W41" s="48">
        <f t="shared" si="8"/>
        <v>8.7059595435684667</v>
      </c>
      <c r="X41" s="150">
        <v>8.7059595435684667</v>
      </c>
      <c r="Y41" s="49">
        <f t="shared" si="9"/>
        <v>0.96732883817427406</v>
      </c>
      <c r="Z41" s="153">
        <v>0.96732883817427406</v>
      </c>
      <c r="AA41" s="16">
        <f t="shared" si="1"/>
        <v>67.627060386632962</v>
      </c>
    </row>
    <row r="42" spans="1:27" ht="14" x14ac:dyDescent="0.3">
      <c r="A42" s="4">
        <v>2012</v>
      </c>
      <c r="B42" s="4">
        <v>2012</v>
      </c>
      <c r="C42" s="5">
        <v>41000</v>
      </c>
      <c r="D42" s="16">
        <f t="shared" si="10"/>
        <v>67.627060386632962</v>
      </c>
      <c r="E42" s="34">
        <f t="shared" si="2"/>
        <v>10</v>
      </c>
      <c r="F42" s="143">
        <v>10</v>
      </c>
      <c r="G42" s="6"/>
      <c r="H42" s="35">
        <f t="shared" si="3"/>
        <v>11.666</v>
      </c>
      <c r="I42" s="146">
        <v>8.1660000000000004</v>
      </c>
      <c r="J42" s="147">
        <v>3.5</v>
      </c>
      <c r="K42" s="30">
        <f t="shared" si="4"/>
        <v>0</v>
      </c>
      <c r="L42" s="31">
        <f t="shared" si="5"/>
        <v>0</v>
      </c>
      <c r="M42" s="148">
        <v>0</v>
      </c>
      <c r="P42" s="26">
        <v>0</v>
      </c>
      <c r="Q42" s="26">
        <f t="shared" si="6"/>
        <v>0</v>
      </c>
      <c r="R42" s="149"/>
      <c r="S42" s="115">
        <v>0</v>
      </c>
      <c r="T42" s="30">
        <f t="shared" si="11"/>
        <v>0</v>
      </c>
      <c r="U42" s="16">
        <v>0</v>
      </c>
      <c r="V42" s="16">
        <f t="shared" si="7"/>
        <v>0</v>
      </c>
      <c r="W42" s="48">
        <f t="shared" si="8"/>
        <v>0</v>
      </c>
      <c r="X42" s="150">
        <v>0</v>
      </c>
      <c r="Y42" s="49">
        <f t="shared" si="9"/>
        <v>0</v>
      </c>
      <c r="Z42" s="153">
        <v>0</v>
      </c>
      <c r="AA42" s="16">
        <f t="shared" si="1"/>
        <v>65.961060386632965</v>
      </c>
    </row>
    <row r="43" spans="1:27" ht="14" x14ac:dyDescent="0.3">
      <c r="A43" s="4">
        <v>2012</v>
      </c>
      <c r="B43" s="4">
        <v>2012</v>
      </c>
      <c r="C43" s="5">
        <v>41030</v>
      </c>
      <c r="D43" s="16">
        <f t="shared" si="10"/>
        <v>65.961060386632965</v>
      </c>
      <c r="E43" s="34">
        <f t="shared" si="2"/>
        <v>10</v>
      </c>
      <c r="F43" s="143">
        <v>10</v>
      </c>
      <c r="G43" s="6"/>
      <c r="H43" s="35">
        <f t="shared" si="3"/>
        <v>11.666</v>
      </c>
      <c r="I43" s="146">
        <v>8.1660000000000004</v>
      </c>
      <c r="J43" s="147">
        <v>3.5</v>
      </c>
      <c r="K43" s="30">
        <f t="shared" si="4"/>
        <v>0</v>
      </c>
      <c r="L43" s="31">
        <f t="shared" si="5"/>
        <v>0</v>
      </c>
      <c r="M43" s="148">
        <v>0</v>
      </c>
      <c r="P43" s="26">
        <v>0</v>
      </c>
      <c r="Q43" s="26">
        <f t="shared" si="6"/>
        <v>0</v>
      </c>
      <c r="R43" s="149"/>
      <c r="S43" s="115">
        <v>0</v>
      </c>
      <c r="T43" s="30">
        <f t="shared" si="11"/>
        <v>6.4418936789209207</v>
      </c>
      <c r="U43" s="16">
        <v>0</v>
      </c>
      <c r="V43" s="16">
        <f t="shared" si="7"/>
        <v>6.4418936789209207</v>
      </c>
      <c r="W43" s="48">
        <f t="shared" si="8"/>
        <v>5.797704311028828</v>
      </c>
      <c r="X43" s="150">
        <v>5.797704311028828</v>
      </c>
      <c r="Y43" s="49">
        <f t="shared" si="9"/>
        <v>0.64418936789209236</v>
      </c>
      <c r="Z43" s="153">
        <v>0.64418936789209236</v>
      </c>
      <c r="AA43" s="16">
        <f t="shared" si="1"/>
        <v>70.736954065553888</v>
      </c>
    </row>
    <row r="44" spans="1:27" ht="14" x14ac:dyDescent="0.3">
      <c r="A44" s="4">
        <v>2012</v>
      </c>
      <c r="B44" s="4">
        <v>2012</v>
      </c>
      <c r="C44" s="5">
        <v>41061</v>
      </c>
      <c r="D44" s="16">
        <f t="shared" si="10"/>
        <v>70.736954065553888</v>
      </c>
      <c r="E44" s="34">
        <f t="shared" si="2"/>
        <v>10</v>
      </c>
      <c r="F44" s="143">
        <v>10</v>
      </c>
      <c r="G44" s="6"/>
      <c r="H44" s="35">
        <f t="shared" si="3"/>
        <v>11.666</v>
      </c>
      <c r="I44" s="146">
        <v>8.1660000000000004</v>
      </c>
      <c r="J44" s="147">
        <v>3.5</v>
      </c>
      <c r="K44" s="30">
        <f t="shared" si="4"/>
        <v>0</v>
      </c>
      <c r="L44" s="31">
        <f t="shared" si="5"/>
        <v>0</v>
      </c>
      <c r="M44" s="148">
        <v>0</v>
      </c>
      <c r="P44" s="26">
        <v>0</v>
      </c>
      <c r="Q44" s="26">
        <f t="shared" si="6"/>
        <v>0</v>
      </c>
      <c r="R44" s="149"/>
      <c r="S44" s="115">
        <v>0</v>
      </c>
      <c r="T44" s="30">
        <f t="shared" si="11"/>
        <v>12.055858238561225</v>
      </c>
      <c r="U44" s="16">
        <v>0</v>
      </c>
      <c r="V44" s="16">
        <f t="shared" si="7"/>
        <v>12.055858238561225</v>
      </c>
      <c r="W44" s="48">
        <f t="shared" si="8"/>
        <v>10.850272414705101</v>
      </c>
      <c r="X44" s="150">
        <v>10.850272414705101</v>
      </c>
      <c r="Y44" s="49">
        <f t="shared" si="9"/>
        <v>1.205585823856123</v>
      </c>
      <c r="Z44" s="153">
        <v>1.205585823856123</v>
      </c>
      <c r="AA44" s="16">
        <f t="shared" si="1"/>
        <v>81.12681230411512</v>
      </c>
    </row>
    <row r="45" spans="1:27" ht="14" x14ac:dyDescent="0.3">
      <c r="A45" s="4">
        <v>2012</v>
      </c>
      <c r="B45" s="4">
        <v>2012</v>
      </c>
      <c r="C45" s="5">
        <v>41091</v>
      </c>
      <c r="D45" s="16">
        <f t="shared" si="10"/>
        <v>81.12681230411512</v>
      </c>
      <c r="E45" s="34">
        <f t="shared" si="2"/>
        <v>10</v>
      </c>
      <c r="F45" s="143">
        <v>10</v>
      </c>
      <c r="G45" s="6"/>
      <c r="H45" s="35">
        <f t="shared" si="3"/>
        <v>11.666</v>
      </c>
      <c r="I45" s="146">
        <v>8.1660000000000004</v>
      </c>
      <c r="J45" s="147">
        <v>3.5</v>
      </c>
      <c r="K45" s="30">
        <f t="shared" si="4"/>
        <v>0</v>
      </c>
      <c r="L45" s="31">
        <f t="shared" si="5"/>
        <v>0</v>
      </c>
      <c r="M45" s="148">
        <v>0</v>
      </c>
      <c r="P45" s="26">
        <v>0</v>
      </c>
      <c r="Q45" s="26">
        <f t="shared" si="6"/>
        <v>0</v>
      </c>
      <c r="R45" s="149"/>
      <c r="S45" s="115">
        <v>0</v>
      </c>
      <c r="T45" s="30">
        <f t="shared" si="11"/>
        <v>14.270087278497751</v>
      </c>
      <c r="U45" s="16">
        <v>0</v>
      </c>
      <c r="V45" s="16">
        <f t="shared" si="7"/>
        <v>14.270087278497751</v>
      </c>
      <c r="W45" s="48">
        <f t="shared" si="8"/>
        <v>12.843078550647975</v>
      </c>
      <c r="X45" s="150">
        <v>12.843078550647975</v>
      </c>
      <c r="Y45" s="49">
        <f t="shared" si="9"/>
        <v>1.4270087278497758</v>
      </c>
      <c r="Z45" s="153">
        <v>1.4270087278497758</v>
      </c>
      <c r="AA45" s="16">
        <f t="shared" si="1"/>
        <v>93.730899582612878</v>
      </c>
    </row>
    <row r="46" spans="1:27" ht="14" x14ac:dyDescent="0.3">
      <c r="A46" s="4">
        <v>2012</v>
      </c>
      <c r="B46" s="4">
        <v>2012</v>
      </c>
      <c r="C46" s="5">
        <v>41122</v>
      </c>
      <c r="D46" s="16">
        <f t="shared" si="10"/>
        <v>93.730899582612878</v>
      </c>
      <c r="E46" s="34">
        <f t="shared" si="2"/>
        <v>10</v>
      </c>
      <c r="F46" s="143">
        <v>10</v>
      </c>
      <c r="G46" s="6"/>
      <c r="H46" s="35">
        <f t="shared" si="3"/>
        <v>11.666</v>
      </c>
      <c r="I46" s="146">
        <v>8.1660000000000004</v>
      </c>
      <c r="J46" s="147">
        <v>3.5</v>
      </c>
      <c r="K46" s="30">
        <f t="shared" si="4"/>
        <v>17.387999999999998</v>
      </c>
      <c r="L46" s="31">
        <f t="shared" si="5"/>
        <v>17.387999999999998</v>
      </c>
      <c r="M46" s="148">
        <v>17.387999999999998</v>
      </c>
      <c r="P46" s="26">
        <v>0</v>
      </c>
      <c r="Q46" s="26">
        <f t="shared" si="6"/>
        <v>0</v>
      </c>
      <c r="R46" s="149"/>
      <c r="S46" s="115">
        <v>0</v>
      </c>
      <c r="T46" s="30">
        <f t="shared" si="11"/>
        <v>10.256969055805342</v>
      </c>
      <c r="U46" s="16">
        <v>0</v>
      </c>
      <c r="V46" s="16">
        <f t="shared" si="7"/>
        <v>10.256969055805342</v>
      </c>
      <c r="W46" s="48">
        <f t="shared" si="8"/>
        <v>9.2312721502248074</v>
      </c>
      <c r="X46" s="150">
        <v>9.2312721502248074</v>
      </c>
      <c r="Y46" s="49">
        <f t="shared" si="9"/>
        <v>1.0256969055805347</v>
      </c>
      <c r="Z46" s="153">
        <v>1.0256969055805347</v>
      </c>
      <c r="AA46" s="16">
        <f t="shared" si="1"/>
        <v>84.933868638418232</v>
      </c>
    </row>
    <row r="47" spans="1:27" ht="14" x14ac:dyDescent="0.3">
      <c r="A47" s="4">
        <v>2012</v>
      </c>
      <c r="B47" s="4">
        <v>2012</v>
      </c>
      <c r="C47" s="5">
        <v>41153</v>
      </c>
      <c r="D47" s="16">
        <f t="shared" si="10"/>
        <v>84.933868638418232</v>
      </c>
      <c r="E47" s="34">
        <f t="shared" si="2"/>
        <v>10</v>
      </c>
      <c r="F47" s="143">
        <v>10</v>
      </c>
      <c r="G47" s="6"/>
      <c r="H47" s="35">
        <f t="shared" si="3"/>
        <v>11.666</v>
      </c>
      <c r="I47" s="146">
        <v>8.1660000000000004</v>
      </c>
      <c r="J47" s="147">
        <v>3.5</v>
      </c>
      <c r="K47" s="30">
        <f t="shared" si="4"/>
        <v>0</v>
      </c>
      <c r="L47" s="31">
        <f t="shared" si="5"/>
        <v>0</v>
      </c>
      <c r="M47" s="148">
        <v>0</v>
      </c>
      <c r="P47" s="26">
        <v>0</v>
      </c>
      <c r="Q47" s="26">
        <f t="shared" si="6"/>
        <v>0</v>
      </c>
      <c r="R47" s="149"/>
      <c r="S47" s="115">
        <v>0</v>
      </c>
      <c r="T47" s="30">
        <f t="shared" si="11"/>
        <v>6.8077228246495629</v>
      </c>
      <c r="U47" s="16">
        <v>0</v>
      </c>
      <c r="V47" s="16">
        <f t="shared" si="7"/>
        <v>6.8077228246495629</v>
      </c>
      <c r="W47" s="48">
        <f t="shared" si="8"/>
        <v>6.1269505421846064</v>
      </c>
      <c r="X47" s="150">
        <v>6.1269505421846064</v>
      </c>
      <c r="Y47" s="49">
        <f t="shared" si="9"/>
        <v>0.68077228246495658</v>
      </c>
      <c r="Z47" s="153">
        <v>0.68077228246495658</v>
      </c>
      <c r="AA47" s="16">
        <f t="shared" si="1"/>
        <v>90.075591463067795</v>
      </c>
    </row>
    <row r="48" spans="1:27" ht="14" x14ac:dyDescent="0.3">
      <c r="A48" s="4">
        <v>2012</v>
      </c>
      <c r="B48" s="4">
        <v>2012</v>
      </c>
      <c r="C48" s="5">
        <v>41183</v>
      </c>
      <c r="D48" s="16">
        <f t="shared" si="10"/>
        <v>90.075591463067795</v>
      </c>
      <c r="E48" s="34">
        <f t="shared" si="2"/>
        <v>10</v>
      </c>
      <c r="F48" s="143">
        <v>10</v>
      </c>
      <c r="G48" s="6"/>
      <c r="H48" s="35">
        <f t="shared" si="3"/>
        <v>11.666</v>
      </c>
      <c r="I48" s="146">
        <v>8.1660000000000004</v>
      </c>
      <c r="J48" s="147">
        <v>3.5</v>
      </c>
      <c r="K48" s="30">
        <f t="shared" si="4"/>
        <v>0</v>
      </c>
      <c r="L48" s="31">
        <f t="shared" si="5"/>
        <v>0</v>
      </c>
      <c r="M48" s="148">
        <v>0</v>
      </c>
      <c r="P48" s="26">
        <v>0</v>
      </c>
      <c r="Q48" s="26">
        <f t="shared" si="6"/>
        <v>0</v>
      </c>
      <c r="R48" s="149"/>
      <c r="S48" s="115">
        <v>0</v>
      </c>
      <c r="T48" s="30">
        <f t="shared" si="11"/>
        <v>4.1396455964030672</v>
      </c>
      <c r="U48" s="16">
        <v>0</v>
      </c>
      <c r="V48" s="16">
        <f t="shared" si="7"/>
        <v>4.1396455964030672</v>
      </c>
      <c r="W48" s="48">
        <f t="shared" si="8"/>
        <v>3.7256810367627606</v>
      </c>
      <c r="X48" s="150">
        <v>3.7256810367627606</v>
      </c>
      <c r="Y48" s="49">
        <f t="shared" si="9"/>
        <v>0.41396455964030698</v>
      </c>
      <c r="Z48" s="153">
        <v>0.41396455964030698</v>
      </c>
      <c r="AA48" s="16">
        <f t="shared" si="1"/>
        <v>92.549237059470869</v>
      </c>
    </row>
    <row r="49" spans="1:27" ht="14" x14ac:dyDescent="0.3">
      <c r="A49" s="4">
        <v>2012</v>
      </c>
      <c r="B49" s="4">
        <v>2012</v>
      </c>
      <c r="C49" s="5">
        <v>41214</v>
      </c>
      <c r="D49" s="16">
        <f t="shared" si="10"/>
        <v>92.549237059470869</v>
      </c>
      <c r="E49" s="34">
        <f t="shared" si="2"/>
        <v>5</v>
      </c>
      <c r="F49" s="143">
        <v>5</v>
      </c>
      <c r="G49" s="6"/>
      <c r="H49" s="35">
        <f t="shared" si="3"/>
        <v>11.666</v>
      </c>
      <c r="I49" s="146">
        <v>8.1660000000000004</v>
      </c>
      <c r="J49" s="147">
        <v>3.5</v>
      </c>
      <c r="K49" s="30">
        <f t="shared" si="4"/>
        <v>3.5</v>
      </c>
      <c r="L49" s="31">
        <f t="shared" si="5"/>
        <v>3.5</v>
      </c>
      <c r="M49" s="148">
        <v>3.5</v>
      </c>
      <c r="P49" s="26">
        <v>0</v>
      </c>
      <c r="Q49" s="26">
        <f t="shared" si="6"/>
        <v>0</v>
      </c>
      <c r="R49" s="149"/>
      <c r="S49" s="115">
        <v>0</v>
      </c>
      <c r="T49" s="30">
        <f t="shared" si="11"/>
        <v>4.3019307061623904</v>
      </c>
      <c r="U49" s="16">
        <v>0</v>
      </c>
      <c r="V49" s="16">
        <f t="shared" si="7"/>
        <v>4.3019307061623904</v>
      </c>
      <c r="W49" s="48">
        <f t="shared" si="8"/>
        <v>3.8717376355461508</v>
      </c>
      <c r="X49" s="150">
        <v>3.8717376355461508</v>
      </c>
      <c r="Y49" s="49">
        <f t="shared" si="9"/>
        <v>0.43019307061623924</v>
      </c>
      <c r="Z49" s="153">
        <v>0.43019307061623924</v>
      </c>
      <c r="AA49" s="16">
        <f t="shared" si="1"/>
        <v>86.685167765633267</v>
      </c>
    </row>
    <row r="50" spans="1:27" ht="14" x14ac:dyDescent="0.3">
      <c r="A50" s="4">
        <v>2012</v>
      </c>
      <c r="B50" s="4">
        <v>2012</v>
      </c>
      <c r="C50" s="5">
        <v>41244</v>
      </c>
      <c r="D50" s="16">
        <f t="shared" si="10"/>
        <v>86.685167765633267</v>
      </c>
      <c r="E50" s="34">
        <f t="shared" si="2"/>
        <v>0</v>
      </c>
      <c r="F50" s="143">
        <v>0</v>
      </c>
      <c r="G50" s="6"/>
      <c r="H50" s="35">
        <f t="shared" si="3"/>
        <v>11.666</v>
      </c>
      <c r="I50" s="146">
        <v>8.1660000000000004</v>
      </c>
      <c r="J50" s="147">
        <v>3.5</v>
      </c>
      <c r="K50" s="30">
        <f t="shared" si="4"/>
        <v>6.4</v>
      </c>
      <c r="L50" s="31">
        <f t="shared" si="5"/>
        <v>6.4</v>
      </c>
      <c r="M50" s="148">
        <v>6.4</v>
      </c>
      <c r="P50" s="26">
        <v>0</v>
      </c>
      <c r="Q50" s="26">
        <f t="shared" si="6"/>
        <v>0</v>
      </c>
      <c r="R50" s="149"/>
      <c r="S50" s="115">
        <v>0</v>
      </c>
      <c r="T50" s="30">
        <f t="shared" si="11"/>
        <v>8.224279291192806</v>
      </c>
      <c r="U50" s="16">
        <v>0</v>
      </c>
      <c r="V50" s="16">
        <f t="shared" si="7"/>
        <v>8.224279291192806</v>
      </c>
      <c r="W50" s="48">
        <f t="shared" si="8"/>
        <v>7.4018513620735247</v>
      </c>
      <c r="X50" s="150">
        <v>7.4018513620735247</v>
      </c>
      <c r="Y50" s="49">
        <f t="shared" si="9"/>
        <v>0.82242792911928098</v>
      </c>
      <c r="Z50" s="153">
        <v>0.82242792911928098</v>
      </c>
      <c r="AA50" s="16">
        <f t="shared" si="1"/>
        <v>76.843447056826065</v>
      </c>
    </row>
    <row r="51" spans="1:27" ht="14" x14ac:dyDescent="0.3">
      <c r="A51" s="4">
        <v>2013</v>
      </c>
      <c r="B51" s="4">
        <v>2013</v>
      </c>
      <c r="C51" s="5">
        <v>41275</v>
      </c>
      <c r="D51" s="16">
        <f t="shared" si="10"/>
        <v>76.843447056826065</v>
      </c>
      <c r="E51" s="34">
        <f t="shared" si="2"/>
        <v>0</v>
      </c>
      <c r="F51" s="143">
        <v>0</v>
      </c>
      <c r="G51" s="6"/>
      <c r="H51" s="35">
        <f t="shared" si="3"/>
        <v>11.666</v>
      </c>
      <c r="I51" s="146">
        <v>8.1660000000000004</v>
      </c>
      <c r="J51" s="147">
        <v>3.5</v>
      </c>
      <c r="K51" s="30">
        <f t="shared" si="4"/>
        <v>6.3</v>
      </c>
      <c r="L51" s="31">
        <f t="shared" si="5"/>
        <v>6.3</v>
      </c>
      <c r="M51" s="148">
        <v>6.3</v>
      </c>
      <c r="P51" s="26">
        <v>0</v>
      </c>
      <c r="Q51" s="26">
        <f t="shared" si="6"/>
        <v>0</v>
      </c>
      <c r="R51" s="149"/>
      <c r="S51" s="115">
        <v>0</v>
      </c>
      <c r="T51" s="30">
        <f t="shared" si="11"/>
        <v>5.605712774398306</v>
      </c>
      <c r="U51" s="16">
        <v>0</v>
      </c>
      <c r="V51" s="16">
        <f t="shared" si="7"/>
        <v>5.605712774398306</v>
      </c>
      <c r="W51" s="48">
        <f t="shared" si="8"/>
        <v>5.0451414969584754</v>
      </c>
      <c r="X51" s="150">
        <v>5.0451414969584754</v>
      </c>
      <c r="Y51" s="49">
        <f t="shared" si="9"/>
        <v>0.56057127743983093</v>
      </c>
      <c r="Z51" s="153">
        <v>0.56057127743983093</v>
      </c>
      <c r="AA51" s="16">
        <f t="shared" si="1"/>
        <v>64.483159831224384</v>
      </c>
    </row>
    <row r="52" spans="1:27" ht="14" x14ac:dyDescent="0.3">
      <c r="A52" s="4">
        <v>2013</v>
      </c>
      <c r="B52" s="4">
        <v>2013</v>
      </c>
      <c r="C52" s="5">
        <v>41306</v>
      </c>
      <c r="D52" s="16">
        <f t="shared" si="10"/>
        <v>64.483159831224384</v>
      </c>
      <c r="E52" s="34">
        <f t="shared" si="2"/>
        <v>0</v>
      </c>
      <c r="F52" s="143">
        <v>0</v>
      </c>
      <c r="G52" s="6"/>
      <c r="H52" s="35">
        <f t="shared" si="3"/>
        <v>11.666</v>
      </c>
      <c r="I52" s="146">
        <v>8.1660000000000004</v>
      </c>
      <c r="J52" s="147">
        <v>3.5</v>
      </c>
      <c r="K52" s="30">
        <f t="shared" si="4"/>
        <v>0</v>
      </c>
      <c r="L52" s="31">
        <f t="shared" si="5"/>
        <v>0</v>
      </c>
      <c r="M52" s="148">
        <v>0</v>
      </c>
      <c r="P52" s="26">
        <v>0</v>
      </c>
      <c r="Q52" s="26">
        <f t="shared" si="6"/>
        <v>0</v>
      </c>
      <c r="R52" s="149"/>
      <c r="S52" s="115">
        <v>0</v>
      </c>
      <c r="T52" s="30">
        <f t="shared" si="11"/>
        <v>9.6160804020100485</v>
      </c>
      <c r="U52" s="16">
        <v>0</v>
      </c>
      <c r="V52" s="16">
        <f t="shared" si="7"/>
        <v>9.6160804020100485</v>
      </c>
      <c r="W52" s="48">
        <f t="shared" si="8"/>
        <v>8.6544723618090433</v>
      </c>
      <c r="X52" s="150">
        <v>8.6544723618090433</v>
      </c>
      <c r="Y52" s="49">
        <f t="shared" si="9"/>
        <v>0.96160804020100543</v>
      </c>
      <c r="Z52" s="153">
        <v>0.96160804020100543</v>
      </c>
      <c r="AA52" s="16">
        <f t="shared" si="1"/>
        <v>62.433240233234436</v>
      </c>
    </row>
    <row r="53" spans="1:27" ht="14" x14ac:dyDescent="0.3">
      <c r="A53" s="4">
        <v>2013</v>
      </c>
      <c r="B53" s="4">
        <v>2013</v>
      </c>
      <c r="C53" s="5">
        <v>41334</v>
      </c>
      <c r="D53" s="16">
        <f t="shared" si="10"/>
        <v>62.433240233234436</v>
      </c>
      <c r="E53" s="34">
        <f t="shared" si="2"/>
        <v>0</v>
      </c>
      <c r="F53" s="143">
        <v>0</v>
      </c>
      <c r="G53" s="6"/>
      <c r="H53" s="35">
        <f t="shared" si="3"/>
        <v>11.666</v>
      </c>
      <c r="I53" s="146">
        <v>8.1660000000000004</v>
      </c>
      <c r="J53" s="147">
        <v>3.5</v>
      </c>
      <c r="K53" s="30">
        <f t="shared" si="4"/>
        <v>10.5</v>
      </c>
      <c r="L53" s="31">
        <f t="shared" si="5"/>
        <v>10.5</v>
      </c>
      <c r="M53" s="148">
        <v>10.5</v>
      </c>
      <c r="P53" s="26">
        <v>0</v>
      </c>
      <c r="Q53" s="26">
        <f t="shared" si="6"/>
        <v>0</v>
      </c>
      <c r="R53" s="149"/>
      <c r="S53" s="115">
        <v>0</v>
      </c>
      <c r="T53" s="30">
        <f t="shared" si="11"/>
        <v>13.114837344617824</v>
      </c>
      <c r="U53" s="16">
        <v>0</v>
      </c>
      <c r="V53" s="16">
        <f t="shared" si="7"/>
        <v>13.114837344617824</v>
      </c>
      <c r="W53" s="48">
        <f t="shared" si="8"/>
        <v>11.803353610156041</v>
      </c>
      <c r="X53" s="150">
        <v>11.803353610156041</v>
      </c>
      <c r="Y53" s="49">
        <f t="shared" si="9"/>
        <v>1.3114837344617831</v>
      </c>
      <c r="Z53" s="153">
        <v>1.3114837344617831</v>
      </c>
      <c r="AA53" s="16">
        <f t="shared" si="1"/>
        <v>53.382077577852257</v>
      </c>
    </row>
    <row r="54" spans="1:27" ht="14" x14ac:dyDescent="0.3">
      <c r="A54" s="4">
        <v>2013</v>
      </c>
      <c r="B54" s="4">
        <v>2013</v>
      </c>
      <c r="C54" s="5">
        <v>41365</v>
      </c>
      <c r="D54" s="16">
        <f t="shared" si="10"/>
        <v>53.382077577852257</v>
      </c>
      <c r="E54" s="34">
        <f t="shared" si="2"/>
        <v>12</v>
      </c>
      <c r="F54" s="143">
        <v>12</v>
      </c>
      <c r="G54" s="6"/>
      <c r="H54" s="35">
        <f t="shared" si="3"/>
        <v>11.9163</v>
      </c>
      <c r="I54" s="146">
        <v>8.3330000000000002</v>
      </c>
      <c r="J54" s="147">
        <v>3.5832999999999999</v>
      </c>
      <c r="K54" s="30">
        <f t="shared" si="4"/>
        <v>3.1</v>
      </c>
      <c r="L54" s="31">
        <f t="shared" si="5"/>
        <v>3.1</v>
      </c>
      <c r="M54" s="148">
        <v>3.1</v>
      </c>
      <c r="P54" s="26">
        <v>0</v>
      </c>
      <c r="Q54" s="26">
        <f t="shared" si="6"/>
        <v>0</v>
      </c>
      <c r="R54" s="149"/>
      <c r="S54" s="115">
        <v>0</v>
      </c>
      <c r="T54" s="30">
        <f t="shared" si="11"/>
        <v>9.8699814863792632</v>
      </c>
      <c r="U54" s="16">
        <v>0</v>
      </c>
      <c r="V54" s="16">
        <f t="shared" si="7"/>
        <v>9.8699814863792632</v>
      </c>
      <c r="W54" s="48">
        <f t="shared" si="8"/>
        <v>8.8124834699814851</v>
      </c>
      <c r="X54" s="150">
        <v>8.8124834699814851</v>
      </c>
      <c r="Y54" s="49">
        <f t="shared" si="9"/>
        <v>1.0574980163977785</v>
      </c>
      <c r="Z54" s="153">
        <v>1.0574980163977785</v>
      </c>
      <c r="AA54" s="16">
        <f t="shared" si="1"/>
        <v>60.235759064231516</v>
      </c>
    </row>
    <row r="55" spans="1:27" ht="14" x14ac:dyDescent="0.3">
      <c r="A55" s="4">
        <v>2013</v>
      </c>
      <c r="B55" s="4">
        <v>2013</v>
      </c>
      <c r="C55" s="5">
        <v>41395</v>
      </c>
      <c r="D55" s="16">
        <f t="shared" si="10"/>
        <v>60.235759064231516</v>
      </c>
      <c r="E55" s="34">
        <f t="shared" si="2"/>
        <v>12</v>
      </c>
      <c r="F55" s="143">
        <v>12</v>
      </c>
      <c r="G55" s="6"/>
      <c r="H55" s="35">
        <f t="shared" si="3"/>
        <v>11.9163</v>
      </c>
      <c r="I55" s="146">
        <v>8.3330000000000002</v>
      </c>
      <c r="J55" s="147">
        <v>3.5832999999999999</v>
      </c>
      <c r="K55" s="30">
        <f t="shared" si="4"/>
        <v>3</v>
      </c>
      <c r="L55" s="31">
        <f t="shared" si="5"/>
        <v>3</v>
      </c>
      <c r="M55" s="148">
        <v>3</v>
      </c>
      <c r="P55" s="26">
        <v>0</v>
      </c>
      <c r="Q55" s="26">
        <f t="shared" si="6"/>
        <v>0</v>
      </c>
      <c r="R55" s="149"/>
      <c r="S55" s="115">
        <v>0</v>
      </c>
      <c r="T55" s="30">
        <f t="shared" si="11"/>
        <v>12.196352992365807</v>
      </c>
      <c r="U55" s="16">
        <v>0</v>
      </c>
      <c r="V55" s="16">
        <f t="shared" si="7"/>
        <v>12.196352992365807</v>
      </c>
      <c r="W55" s="48">
        <f t="shared" si="8"/>
        <v>10.889600886040899</v>
      </c>
      <c r="X55" s="150">
        <v>10.889600886040899</v>
      </c>
      <c r="Y55" s="49">
        <f t="shared" si="9"/>
        <v>1.3067521063249081</v>
      </c>
      <c r="Z55" s="153">
        <v>1.3067521063249081</v>
      </c>
      <c r="AA55" s="16">
        <f t="shared" si="1"/>
        <v>69.515812056597326</v>
      </c>
    </row>
    <row r="56" spans="1:27" ht="14" x14ac:dyDescent="0.3">
      <c r="A56" s="4">
        <v>2013</v>
      </c>
      <c r="B56" s="4">
        <v>2013</v>
      </c>
      <c r="C56" s="5">
        <v>41426</v>
      </c>
      <c r="D56" s="16">
        <f t="shared" si="10"/>
        <v>69.515812056597326</v>
      </c>
      <c r="E56" s="34">
        <f t="shared" si="2"/>
        <v>12</v>
      </c>
      <c r="F56" s="143">
        <v>12</v>
      </c>
      <c r="G56" s="6"/>
      <c r="H56" s="35">
        <f t="shared" si="3"/>
        <v>11.9163</v>
      </c>
      <c r="I56" s="146">
        <v>8.3330000000000002</v>
      </c>
      <c r="J56" s="147">
        <v>3.5832999999999999</v>
      </c>
      <c r="K56" s="30">
        <f t="shared" si="4"/>
        <v>0</v>
      </c>
      <c r="L56" s="31">
        <f t="shared" si="5"/>
        <v>0</v>
      </c>
      <c r="M56" s="148">
        <v>0</v>
      </c>
      <c r="P56" s="26">
        <v>0</v>
      </c>
      <c r="Q56" s="26">
        <f t="shared" si="6"/>
        <v>0</v>
      </c>
      <c r="R56" s="149"/>
      <c r="S56" s="115">
        <v>0</v>
      </c>
      <c r="T56" s="30">
        <f t="shared" si="11"/>
        <v>7.9079150350065266</v>
      </c>
      <c r="U56" s="16">
        <v>0</v>
      </c>
      <c r="V56" s="16">
        <f t="shared" si="7"/>
        <v>7.9079150350065266</v>
      </c>
      <c r="W56" s="48">
        <f t="shared" si="8"/>
        <v>7.0606384241129696</v>
      </c>
      <c r="X56" s="150">
        <v>7.0606384241129696</v>
      </c>
      <c r="Y56" s="49">
        <f t="shared" si="9"/>
        <v>0.84727661089355655</v>
      </c>
      <c r="Z56" s="153">
        <v>0.84727661089355655</v>
      </c>
      <c r="AA56" s="16">
        <f t="shared" si="1"/>
        <v>77.507427091603844</v>
      </c>
    </row>
    <row r="57" spans="1:27" ht="14" x14ac:dyDescent="0.3">
      <c r="A57" s="4">
        <v>2013</v>
      </c>
      <c r="B57" s="4">
        <v>2013</v>
      </c>
      <c r="C57" s="5">
        <v>41456</v>
      </c>
      <c r="D57" s="16">
        <f t="shared" si="10"/>
        <v>77.507427091603844</v>
      </c>
      <c r="E57" s="34">
        <f t="shared" si="2"/>
        <v>13</v>
      </c>
      <c r="F57" s="143">
        <v>13</v>
      </c>
      <c r="G57" s="6"/>
      <c r="H57" s="35">
        <f t="shared" si="3"/>
        <v>11.9163</v>
      </c>
      <c r="I57" s="146">
        <v>8.3330000000000002</v>
      </c>
      <c r="J57" s="147">
        <v>3.5832999999999999</v>
      </c>
      <c r="K57" s="30">
        <f t="shared" si="4"/>
        <v>3.8</v>
      </c>
      <c r="L57" s="31">
        <f t="shared" si="5"/>
        <v>3.8</v>
      </c>
      <c r="M57" s="148">
        <v>3.8</v>
      </c>
      <c r="P57" s="26">
        <v>0</v>
      </c>
      <c r="Q57" s="26">
        <f t="shared" si="6"/>
        <v>0</v>
      </c>
      <c r="R57" s="149"/>
      <c r="S57" s="115">
        <v>0</v>
      </c>
      <c r="T57" s="30">
        <f t="shared" si="11"/>
        <v>9.4451959969937889</v>
      </c>
      <c r="U57" s="16">
        <v>0</v>
      </c>
      <c r="V57" s="16">
        <f t="shared" si="7"/>
        <v>9.4451959969937889</v>
      </c>
      <c r="W57" s="48">
        <f t="shared" si="8"/>
        <v>8.433210711601598</v>
      </c>
      <c r="X57" s="150">
        <v>8.433210711601598</v>
      </c>
      <c r="Y57" s="49">
        <f t="shared" si="9"/>
        <v>1.0119852853921918</v>
      </c>
      <c r="Z57" s="153">
        <v>1.0119852853921918</v>
      </c>
      <c r="AA57" s="16">
        <f t="shared" si="1"/>
        <v>84.236323088597644</v>
      </c>
    </row>
    <row r="58" spans="1:27" ht="14" x14ac:dyDescent="0.3">
      <c r="A58" s="4">
        <v>2013</v>
      </c>
      <c r="B58" s="4">
        <v>2013</v>
      </c>
      <c r="C58" s="5">
        <v>41487</v>
      </c>
      <c r="D58" s="16">
        <f t="shared" si="10"/>
        <v>84.236323088597644</v>
      </c>
      <c r="E58" s="34">
        <f t="shared" si="2"/>
        <v>13</v>
      </c>
      <c r="F58" s="143">
        <v>13</v>
      </c>
      <c r="G58" s="6"/>
      <c r="H58" s="35">
        <f t="shared" si="3"/>
        <v>11.9163</v>
      </c>
      <c r="I58" s="146">
        <v>8.3330000000000002</v>
      </c>
      <c r="J58" s="147">
        <v>3.5832999999999999</v>
      </c>
      <c r="K58" s="30">
        <f t="shared" si="4"/>
        <v>11.383999999999999</v>
      </c>
      <c r="L58" s="31">
        <f t="shared" si="5"/>
        <v>11.383999999999999</v>
      </c>
      <c r="M58" s="148">
        <v>11.383999999999999</v>
      </c>
      <c r="P58" s="26">
        <v>0</v>
      </c>
      <c r="Q58" s="26">
        <f t="shared" si="6"/>
        <v>0</v>
      </c>
      <c r="R58" s="149"/>
      <c r="S58" s="115">
        <v>0</v>
      </c>
      <c r="T58" s="30">
        <f t="shared" si="11"/>
        <v>6.2510185514813505</v>
      </c>
      <c r="U58" s="16">
        <v>0</v>
      </c>
      <c r="V58" s="16">
        <f t="shared" si="7"/>
        <v>6.2510185514813505</v>
      </c>
      <c r="W58" s="48">
        <f t="shared" si="8"/>
        <v>5.5812665638226342</v>
      </c>
      <c r="X58" s="150">
        <v>5.5812665638226342</v>
      </c>
      <c r="Y58" s="49">
        <f t="shared" si="9"/>
        <v>0.66975198765871624</v>
      </c>
      <c r="Z58" s="153">
        <v>0.66975198765871624</v>
      </c>
      <c r="AA58" s="16">
        <f t="shared" si="1"/>
        <v>80.187041640079002</v>
      </c>
    </row>
    <row r="59" spans="1:27" ht="14" x14ac:dyDescent="0.3">
      <c r="A59" s="4">
        <v>2013</v>
      </c>
      <c r="B59" s="4">
        <v>2013</v>
      </c>
      <c r="C59" s="5">
        <v>41518</v>
      </c>
      <c r="D59" s="16">
        <f t="shared" si="10"/>
        <v>80.187041640079002</v>
      </c>
      <c r="E59" s="34">
        <f t="shared" si="2"/>
        <v>12</v>
      </c>
      <c r="F59" s="143">
        <v>12</v>
      </c>
      <c r="G59" s="6"/>
      <c r="H59" s="35">
        <f t="shared" si="3"/>
        <v>11.9163</v>
      </c>
      <c r="I59" s="146">
        <v>8.3330000000000002</v>
      </c>
      <c r="J59" s="147">
        <v>3.5832999999999999</v>
      </c>
      <c r="K59" s="30">
        <f t="shared" si="4"/>
        <v>0</v>
      </c>
      <c r="L59" s="31">
        <f t="shared" si="5"/>
        <v>0</v>
      </c>
      <c r="M59" s="148">
        <v>0</v>
      </c>
      <c r="P59" s="26">
        <v>0</v>
      </c>
      <c r="Q59" s="26">
        <f t="shared" si="6"/>
        <v>0</v>
      </c>
      <c r="R59" s="149"/>
      <c r="S59" s="115">
        <v>0</v>
      </c>
      <c r="T59" s="30">
        <f t="shared" si="11"/>
        <v>10.623630394367312</v>
      </c>
      <c r="U59" s="16">
        <v>0</v>
      </c>
      <c r="V59" s="16">
        <f t="shared" si="7"/>
        <v>10.623630394367312</v>
      </c>
      <c r="W59" s="48">
        <f t="shared" si="8"/>
        <v>9.4853842806850999</v>
      </c>
      <c r="X59" s="150">
        <v>9.4853842806850999</v>
      </c>
      <c r="Y59" s="49">
        <f t="shared" si="9"/>
        <v>1.1382461136822122</v>
      </c>
      <c r="Z59" s="153">
        <v>1.1382461136822122</v>
      </c>
      <c r="AA59" s="16">
        <f t="shared" si="1"/>
        <v>90.894372034446306</v>
      </c>
    </row>
    <row r="60" spans="1:27" ht="14" x14ac:dyDescent="0.3">
      <c r="A60" s="4">
        <v>2013</v>
      </c>
      <c r="B60" s="4">
        <v>2013</v>
      </c>
      <c r="C60" s="5">
        <v>41548</v>
      </c>
      <c r="D60" s="16">
        <f t="shared" si="10"/>
        <v>90.894372034446306</v>
      </c>
      <c r="E60" s="34">
        <f t="shared" si="2"/>
        <v>12</v>
      </c>
      <c r="F60" s="143">
        <v>12</v>
      </c>
      <c r="G60" s="6"/>
      <c r="H60" s="35">
        <f t="shared" si="3"/>
        <v>11.9163</v>
      </c>
      <c r="I60" s="146">
        <v>8.3330000000000002</v>
      </c>
      <c r="J60" s="147">
        <v>3.5832999999999999</v>
      </c>
      <c r="K60" s="30">
        <f t="shared" si="4"/>
        <v>9.2000000000000012E-2</v>
      </c>
      <c r="L60" s="31">
        <f t="shared" si="5"/>
        <v>9.2000000000000012E-2</v>
      </c>
      <c r="M60" s="148">
        <v>9.2000000000000012E-2</v>
      </c>
      <c r="P60" s="26">
        <v>0</v>
      </c>
      <c r="Q60" s="26">
        <f t="shared" si="6"/>
        <v>0</v>
      </c>
      <c r="R60" s="149"/>
      <c r="S60" s="115">
        <v>0</v>
      </c>
      <c r="T60" s="30">
        <f t="shared" si="11"/>
        <v>5.2409319251611874</v>
      </c>
      <c r="U60" s="16">
        <v>0</v>
      </c>
      <c r="V60" s="16">
        <f t="shared" si="7"/>
        <v>5.2409319251611874</v>
      </c>
      <c r="W60" s="48">
        <f t="shared" si="8"/>
        <v>4.679403504608203</v>
      </c>
      <c r="X60" s="150">
        <v>4.679403504608203</v>
      </c>
      <c r="Y60" s="49">
        <f t="shared" si="9"/>
        <v>0.56152842055298446</v>
      </c>
      <c r="Z60" s="153">
        <v>0.56152842055298446</v>
      </c>
      <c r="AA60" s="16">
        <f t="shared" si="1"/>
        <v>96.127003959607507</v>
      </c>
    </row>
    <row r="61" spans="1:27" ht="14" x14ac:dyDescent="0.3">
      <c r="A61" s="4">
        <v>2013</v>
      </c>
      <c r="B61" s="4">
        <v>2013</v>
      </c>
      <c r="C61" s="5">
        <v>41579</v>
      </c>
      <c r="D61" s="16">
        <f t="shared" si="10"/>
        <v>96.127003959607507</v>
      </c>
      <c r="E61" s="34">
        <f t="shared" si="2"/>
        <v>12</v>
      </c>
      <c r="F61" s="143">
        <v>12</v>
      </c>
      <c r="G61" s="6"/>
      <c r="H61" s="35">
        <f t="shared" si="3"/>
        <v>11.9163</v>
      </c>
      <c r="I61" s="146">
        <v>8.3330000000000002</v>
      </c>
      <c r="J61" s="147">
        <v>3.5832999999999999</v>
      </c>
      <c r="K61" s="30">
        <f t="shared" si="4"/>
        <v>0</v>
      </c>
      <c r="L61" s="31">
        <f t="shared" si="5"/>
        <v>0</v>
      </c>
      <c r="M61" s="148">
        <v>0</v>
      </c>
      <c r="P61" s="26">
        <v>0</v>
      </c>
      <c r="Q61" s="26">
        <f t="shared" si="6"/>
        <v>0</v>
      </c>
      <c r="R61" s="149"/>
      <c r="S61" s="115">
        <v>0</v>
      </c>
      <c r="T61" s="30">
        <f t="shared" si="11"/>
        <v>4.0093350737708162</v>
      </c>
      <c r="U61" s="16">
        <v>0</v>
      </c>
      <c r="V61" s="16">
        <f t="shared" si="7"/>
        <v>4.0093350737708162</v>
      </c>
      <c r="W61" s="48">
        <f t="shared" si="8"/>
        <v>3.5797634587239426</v>
      </c>
      <c r="X61" s="150">
        <v>3.5797634587239426</v>
      </c>
      <c r="Y61" s="49">
        <f t="shared" si="9"/>
        <v>0.42957161504687319</v>
      </c>
      <c r="Z61" s="153">
        <v>0.42957161504687319</v>
      </c>
      <c r="AA61" s="16">
        <f t="shared" si="1"/>
        <v>100.22003903337833</v>
      </c>
    </row>
    <row r="62" spans="1:27" ht="14" x14ac:dyDescent="0.3">
      <c r="A62" s="4">
        <v>2013</v>
      </c>
      <c r="B62" s="4">
        <v>2013</v>
      </c>
      <c r="C62" s="5">
        <v>41609</v>
      </c>
      <c r="D62" s="16">
        <f t="shared" si="10"/>
        <v>100.22003903337833</v>
      </c>
      <c r="E62" s="34">
        <f t="shared" si="2"/>
        <v>0</v>
      </c>
      <c r="F62" s="143">
        <v>0</v>
      </c>
      <c r="G62" s="6"/>
      <c r="H62" s="35">
        <f t="shared" si="3"/>
        <v>11.9163</v>
      </c>
      <c r="I62" s="146">
        <v>8.3330000000000002</v>
      </c>
      <c r="J62" s="147">
        <v>3.5832999999999999</v>
      </c>
      <c r="K62" s="30">
        <f t="shared" si="4"/>
        <v>0</v>
      </c>
      <c r="L62" s="31">
        <f t="shared" si="5"/>
        <v>0</v>
      </c>
      <c r="M62" s="148">
        <v>0</v>
      </c>
      <c r="P62" s="26">
        <v>0</v>
      </c>
      <c r="Q62" s="26">
        <f t="shared" si="6"/>
        <v>0</v>
      </c>
      <c r="R62" s="149"/>
      <c r="S62" s="115">
        <v>0</v>
      </c>
      <c r="T62" s="30">
        <f t="shared" si="11"/>
        <v>3.685930145168308</v>
      </c>
      <c r="U62" s="16">
        <v>0</v>
      </c>
      <c r="V62" s="16">
        <f t="shared" si="7"/>
        <v>3.685930145168308</v>
      </c>
      <c r="W62" s="48">
        <f t="shared" si="8"/>
        <v>3.2910090581859892</v>
      </c>
      <c r="X62" s="150">
        <v>3.2910090581859892</v>
      </c>
      <c r="Y62" s="49">
        <f t="shared" si="9"/>
        <v>0.39492108698231876</v>
      </c>
      <c r="Z62" s="153">
        <v>0.39492108698231876</v>
      </c>
      <c r="AA62" s="16">
        <f t="shared" si="1"/>
        <v>91.989669178546634</v>
      </c>
    </row>
    <row r="63" spans="1:27" ht="14" x14ac:dyDescent="0.3">
      <c r="A63" s="4">
        <v>2014</v>
      </c>
      <c r="B63" s="4">
        <v>2014</v>
      </c>
      <c r="C63" s="5">
        <v>41640</v>
      </c>
      <c r="D63" s="16">
        <f t="shared" si="10"/>
        <v>91.989669178546634</v>
      </c>
      <c r="E63" s="34">
        <f t="shared" si="2"/>
        <v>0</v>
      </c>
      <c r="F63" s="143">
        <v>0</v>
      </c>
      <c r="G63" s="6"/>
      <c r="H63" s="35">
        <f t="shared" si="3"/>
        <v>11.9163</v>
      </c>
      <c r="I63" s="146">
        <v>8.3330000000000002</v>
      </c>
      <c r="J63" s="147">
        <v>3.5832999999999999</v>
      </c>
      <c r="K63" s="30">
        <f t="shared" si="4"/>
        <v>6.5</v>
      </c>
      <c r="L63" s="31">
        <f t="shared" si="5"/>
        <v>6.5</v>
      </c>
      <c r="M63" s="148">
        <v>6.5</v>
      </c>
      <c r="P63" s="26">
        <v>0</v>
      </c>
      <c r="Q63" s="26">
        <f t="shared" si="6"/>
        <v>0</v>
      </c>
      <c r="R63" s="149"/>
      <c r="S63" s="115">
        <v>0</v>
      </c>
      <c r="T63" s="30">
        <f t="shared" si="11"/>
        <v>9.7021478580752323</v>
      </c>
      <c r="U63" s="16">
        <v>0</v>
      </c>
      <c r="V63" s="16">
        <f t="shared" si="7"/>
        <v>9.7021478580752323</v>
      </c>
      <c r="W63" s="48">
        <f t="shared" si="8"/>
        <v>8.6626320161386001</v>
      </c>
      <c r="X63" s="150">
        <v>8.6626320161386001</v>
      </c>
      <c r="Y63" s="49">
        <f t="shared" si="9"/>
        <v>1.0395158419366322</v>
      </c>
      <c r="Z63" s="153">
        <v>1.0395158419366322</v>
      </c>
      <c r="AA63" s="16">
        <f t="shared" si="1"/>
        <v>83.275517036621878</v>
      </c>
    </row>
    <row r="64" spans="1:27" ht="14" x14ac:dyDescent="0.3">
      <c r="A64" s="4">
        <v>2014</v>
      </c>
      <c r="B64" s="4">
        <v>2014</v>
      </c>
      <c r="C64" s="5">
        <v>41671</v>
      </c>
      <c r="D64" s="16">
        <f t="shared" si="10"/>
        <v>83.275517036621878</v>
      </c>
      <c r="E64" s="34">
        <f t="shared" si="2"/>
        <v>0</v>
      </c>
      <c r="F64" s="143">
        <v>0</v>
      </c>
      <c r="G64" s="6"/>
      <c r="H64" s="35">
        <f t="shared" si="3"/>
        <v>11.9163</v>
      </c>
      <c r="I64" s="146">
        <v>8.3330000000000002</v>
      </c>
      <c r="J64" s="147">
        <v>3.5832999999999999</v>
      </c>
      <c r="K64" s="30">
        <f t="shared" si="4"/>
        <v>20.5</v>
      </c>
      <c r="L64" s="31">
        <f t="shared" si="5"/>
        <v>20.5</v>
      </c>
      <c r="M64" s="148">
        <v>20.5</v>
      </c>
      <c r="P64" s="26">
        <v>0</v>
      </c>
      <c r="Q64" s="26">
        <f t="shared" si="6"/>
        <v>0</v>
      </c>
      <c r="R64" s="149"/>
      <c r="S64" s="115">
        <v>0</v>
      </c>
      <c r="T64" s="30">
        <f t="shared" si="11"/>
        <v>9.2989992484474513</v>
      </c>
      <c r="U64" s="16">
        <v>0</v>
      </c>
      <c r="V64" s="16">
        <f t="shared" si="7"/>
        <v>9.2989992484474513</v>
      </c>
      <c r="W64" s="48">
        <f t="shared" si="8"/>
        <v>8.3026779003995106</v>
      </c>
      <c r="X64" s="150">
        <v>8.3026779003995106</v>
      </c>
      <c r="Y64" s="49">
        <f t="shared" si="9"/>
        <v>0.99632134804794137</v>
      </c>
      <c r="Z64" s="153">
        <v>0.99632134804794137</v>
      </c>
      <c r="AA64" s="16">
        <f t="shared" si="1"/>
        <v>60.158216285069336</v>
      </c>
    </row>
    <row r="65" spans="1:27" ht="14" x14ac:dyDescent="0.3">
      <c r="A65" s="4">
        <v>2014</v>
      </c>
      <c r="B65" s="4">
        <v>2014</v>
      </c>
      <c r="C65" s="5">
        <v>41699</v>
      </c>
      <c r="D65" s="16">
        <f t="shared" si="10"/>
        <v>60.158216285069336</v>
      </c>
      <c r="E65" s="34">
        <f t="shared" si="2"/>
        <v>0</v>
      </c>
      <c r="F65" s="143">
        <v>0</v>
      </c>
      <c r="G65" s="6"/>
      <c r="H65" s="35">
        <f t="shared" si="3"/>
        <v>11.9163</v>
      </c>
      <c r="I65" s="146">
        <v>8.3330000000000002</v>
      </c>
      <c r="J65" s="147">
        <v>3.5832999999999999</v>
      </c>
      <c r="K65" s="30">
        <f t="shared" si="4"/>
        <v>13</v>
      </c>
      <c r="L65" s="31">
        <f t="shared" si="5"/>
        <v>13</v>
      </c>
      <c r="M65" s="148">
        <v>13</v>
      </c>
      <c r="P65" s="26">
        <v>0</v>
      </c>
      <c r="Q65" s="26">
        <f t="shared" si="6"/>
        <v>0</v>
      </c>
      <c r="R65" s="149"/>
      <c r="S65" s="115">
        <v>0</v>
      </c>
      <c r="T65" s="30">
        <f t="shared" si="11"/>
        <v>12.355840354416362</v>
      </c>
      <c r="U65" s="16">
        <v>0</v>
      </c>
      <c r="V65" s="16">
        <f t="shared" si="7"/>
        <v>12.355840354416362</v>
      </c>
      <c r="W65" s="48">
        <f t="shared" si="8"/>
        <v>11.032000316443179</v>
      </c>
      <c r="X65" s="150">
        <v>11.032000316443179</v>
      </c>
      <c r="Y65" s="49">
        <f t="shared" si="9"/>
        <v>1.3238400379731818</v>
      </c>
      <c r="Z65" s="153">
        <v>1.3238400379731818</v>
      </c>
      <c r="AA65" s="16">
        <f t="shared" si="1"/>
        <v>47.597756639485695</v>
      </c>
    </row>
    <row r="66" spans="1:27" ht="14" x14ac:dyDescent="0.3">
      <c r="A66" s="4">
        <v>2014</v>
      </c>
      <c r="B66" s="4">
        <v>2014</v>
      </c>
      <c r="C66" s="5">
        <v>41730</v>
      </c>
      <c r="D66" s="16">
        <f t="shared" si="10"/>
        <v>47.597756639485695</v>
      </c>
      <c r="E66" s="34">
        <f t="shared" si="2"/>
        <v>6</v>
      </c>
      <c r="F66" s="143">
        <v>6</v>
      </c>
      <c r="G66" s="6"/>
      <c r="H66" s="35">
        <f t="shared" si="3"/>
        <v>16.083300000000001</v>
      </c>
      <c r="I66" s="146">
        <v>11.25</v>
      </c>
      <c r="J66" s="147">
        <v>4.8333000000000004</v>
      </c>
      <c r="K66" s="30">
        <f t="shared" si="4"/>
        <v>4</v>
      </c>
      <c r="L66" s="31">
        <f t="shared" si="5"/>
        <v>0</v>
      </c>
      <c r="M66" s="148">
        <v>0</v>
      </c>
      <c r="P66" s="26">
        <v>0</v>
      </c>
      <c r="Q66" s="26">
        <f t="shared" si="6"/>
        <v>4</v>
      </c>
      <c r="R66" s="149"/>
      <c r="S66" s="115">
        <v>4</v>
      </c>
      <c r="T66" s="30">
        <f t="shared" si="11"/>
        <v>24.323088485423842</v>
      </c>
      <c r="U66" s="16">
        <v>0</v>
      </c>
      <c r="V66" s="16">
        <f t="shared" si="7"/>
        <v>24.323088485423842</v>
      </c>
      <c r="W66" s="48">
        <f t="shared" si="8"/>
        <v>22.042798939915357</v>
      </c>
      <c r="X66" s="150">
        <v>22.042798939915357</v>
      </c>
      <c r="Y66" s="49">
        <f t="shared" si="9"/>
        <v>2.2802895455084848</v>
      </c>
      <c r="Z66" s="153">
        <v>2.2802895455084848</v>
      </c>
      <c r="AA66" s="16">
        <f t="shared" si="1"/>
        <v>57.837545124909539</v>
      </c>
    </row>
    <row r="67" spans="1:27" ht="14" x14ac:dyDescent="0.3">
      <c r="A67" s="4">
        <v>2014</v>
      </c>
      <c r="B67" s="4">
        <v>2014</v>
      </c>
      <c r="C67" s="5">
        <v>41760</v>
      </c>
      <c r="D67" s="16">
        <f t="shared" si="10"/>
        <v>57.837545124909539</v>
      </c>
      <c r="E67" s="34">
        <f t="shared" si="2"/>
        <v>6</v>
      </c>
      <c r="F67" s="143">
        <v>6</v>
      </c>
      <c r="G67" s="6"/>
      <c r="H67" s="35">
        <f t="shared" si="3"/>
        <v>16.083300000000001</v>
      </c>
      <c r="I67" s="146">
        <v>11.25</v>
      </c>
      <c r="J67" s="147">
        <v>4.8333000000000004</v>
      </c>
      <c r="K67" s="30">
        <f t="shared" si="4"/>
        <v>0</v>
      </c>
      <c r="L67" s="31">
        <f t="shared" si="5"/>
        <v>0</v>
      </c>
      <c r="M67" s="148">
        <v>0</v>
      </c>
      <c r="P67" s="26">
        <v>0</v>
      </c>
      <c r="Q67" s="26">
        <f t="shared" si="6"/>
        <v>0</v>
      </c>
      <c r="R67" s="149">
        <v>0</v>
      </c>
      <c r="S67" s="115">
        <v>0</v>
      </c>
      <c r="T67" s="30">
        <f t="shared" ref="T67:T98" si="12">U67+W67+Y67</f>
        <v>14.764049673752893</v>
      </c>
      <c r="U67" s="16">
        <v>0</v>
      </c>
      <c r="V67" s="16">
        <f t="shared" si="7"/>
        <v>14.764049673752893</v>
      </c>
      <c r="W67" s="48">
        <f t="shared" si="8"/>
        <v>13.379920016838559</v>
      </c>
      <c r="X67" s="150">
        <v>13.379920016838559</v>
      </c>
      <c r="Y67" s="49">
        <f t="shared" si="9"/>
        <v>1.3841296569143335</v>
      </c>
      <c r="Z67" s="153">
        <v>1.3841296569143335</v>
      </c>
      <c r="AA67" s="16">
        <f t="shared" ref="AA67:AA130" si="13">D67+E67-H67-K67+T67</f>
        <v>62.518294798662431</v>
      </c>
    </row>
    <row r="68" spans="1:27" ht="14" x14ac:dyDescent="0.3">
      <c r="A68" s="4">
        <v>2014</v>
      </c>
      <c r="B68" s="4">
        <v>2014</v>
      </c>
      <c r="C68" s="5">
        <v>41791</v>
      </c>
      <c r="D68" s="16">
        <f t="shared" si="10"/>
        <v>62.518294798662431</v>
      </c>
      <c r="E68" s="34">
        <f t="shared" ref="E68:E131" si="14">F68+G68</f>
        <v>5</v>
      </c>
      <c r="F68" s="143">
        <v>5</v>
      </c>
      <c r="G68" s="6"/>
      <c r="H68" s="35">
        <f t="shared" ref="H68:H131" si="15">SUM(I68:J68)</f>
        <v>16.083300000000001</v>
      </c>
      <c r="I68" s="146">
        <v>11.25</v>
      </c>
      <c r="J68" s="147">
        <v>4.8333000000000004</v>
      </c>
      <c r="K68" s="30">
        <f t="shared" ref="K68:K131" si="16">L68+P68+Q68</f>
        <v>4</v>
      </c>
      <c r="L68" s="31">
        <f t="shared" ref="L68:L131" si="17">SUM(M68:O68)</f>
        <v>0</v>
      </c>
      <c r="M68" s="148">
        <v>0</v>
      </c>
      <c r="P68" s="26">
        <v>0</v>
      </c>
      <c r="Q68" s="26">
        <f t="shared" ref="Q68:Q131" si="18">SUM(R68:S68)</f>
        <v>4</v>
      </c>
      <c r="R68" s="149">
        <v>0</v>
      </c>
      <c r="S68" s="115">
        <v>4</v>
      </c>
      <c r="T68" s="30">
        <f t="shared" si="12"/>
        <v>14.979583245632497</v>
      </c>
      <c r="U68" s="16">
        <v>0</v>
      </c>
      <c r="V68" s="16">
        <f t="shared" ref="V68:V131" si="19">W68+Y68</f>
        <v>14.979583245632497</v>
      </c>
      <c r="W68" s="48">
        <f t="shared" ref="W68:W131" si="20">X68</f>
        <v>13.575247316354451</v>
      </c>
      <c r="X68" s="150">
        <v>13.575247316354451</v>
      </c>
      <c r="Y68" s="49">
        <f t="shared" ref="Y68:Y131" si="21">Z68</f>
        <v>1.4043359292780464</v>
      </c>
      <c r="Z68" s="153">
        <v>1.4043359292780464</v>
      </c>
      <c r="AA68" s="16">
        <f t="shared" si="13"/>
        <v>62.41457804429492</v>
      </c>
    </row>
    <row r="69" spans="1:27" ht="14" x14ac:dyDescent="0.3">
      <c r="A69" s="4">
        <v>2014</v>
      </c>
      <c r="B69" s="4">
        <v>2014</v>
      </c>
      <c r="C69" s="5">
        <v>41821</v>
      </c>
      <c r="D69" s="16">
        <f t="shared" ref="D69:D132" si="22">AA68</f>
        <v>62.41457804429492</v>
      </c>
      <c r="E69" s="34">
        <f t="shared" si="14"/>
        <v>10</v>
      </c>
      <c r="F69" s="143">
        <v>10</v>
      </c>
      <c r="G69" s="6"/>
      <c r="H69" s="35">
        <f t="shared" si="15"/>
        <v>16.083300000000001</v>
      </c>
      <c r="I69" s="146">
        <v>11.25</v>
      </c>
      <c r="J69" s="147">
        <v>4.8333000000000004</v>
      </c>
      <c r="K69" s="30">
        <f t="shared" si="16"/>
        <v>0</v>
      </c>
      <c r="L69" s="31">
        <f t="shared" si="17"/>
        <v>0</v>
      </c>
      <c r="M69" s="148">
        <v>0</v>
      </c>
      <c r="P69" s="26">
        <v>0</v>
      </c>
      <c r="Q69" s="26">
        <f t="shared" si="18"/>
        <v>0</v>
      </c>
      <c r="R69" s="149"/>
      <c r="S69" s="115">
        <v>0</v>
      </c>
      <c r="T69" s="30">
        <f t="shared" si="12"/>
        <v>18.176664561846628</v>
      </c>
      <c r="U69" s="16">
        <v>0</v>
      </c>
      <c r="V69" s="16">
        <f t="shared" si="19"/>
        <v>18.176664561846628</v>
      </c>
      <c r="W69" s="48">
        <f t="shared" si="20"/>
        <v>16.472602259173506</v>
      </c>
      <c r="X69" s="150">
        <v>16.472602259173506</v>
      </c>
      <c r="Y69" s="49">
        <f t="shared" si="21"/>
        <v>1.7040623026731212</v>
      </c>
      <c r="Z69" s="153">
        <v>1.7040623026731212</v>
      </c>
      <c r="AA69" s="16">
        <f t="shared" si="13"/>
        <v>74.507942606141555</v>
      </c>
    </row>
    <row r="70" spans="1:27" ht="14" x14ac:dyDescent="0.3">
      <c r="A70" s="4">
        <v>2014</v>
      </c>
      <c r="B70" s="4">
        <v>2014</v>
      </c>
      <c r="C70" s="5">
        <v>41852</v>
      </c>
      <c r="D70" s="16">
        <f t="shared" si="22"/>
        <v>74.507942606141555</v>
      </c>
      <c r="E70" s="34">
        <f t="shared" si="14"/>
        <v>12</v>
      </c>
      <c r="F70" s="143">
        <v>12</v>
      </c>
      <c r="G70" s="6"/>
      <c r="H70" s="35">
        <f t="shared" si="15"/>
        <v>16.083300000000001</v>
      </c>
      <c r="I70" s="146">
        <v>11.25</v>
      </c>
      <c r="J70" s="147">
        <v>4.8333000000000004</v>
      </c>
      <c r="K70" s="30">
        <f t="shared" si="16"/>
        <v>0</v>
      </c>
      <c r="L70" s="31">
        <f t="shared" si="17"/>
        <v>0</v>
      </c>
      <c r="M70" s="148">
        <v>0</v>
      </c>
      <c r="P70" s="26">
        <v>0</v>
      </c>
      <c r="Q70" s="26">
        <f t="shared" si="18"/>
        <v>0</v>
      </c>
      <c r="R70" s="149">
        <v>0</v>
      </c>
      <c r="S70" s="115">
        <v>0</v>
      </c>
      <c r="T70" s="30">
        <f t="shared" si="12"/>
        <v>10.089665333613977</v>
      </c>
      <c r="U70" s="16">
        <v>0</v>
      </c>
      <c r="V70" s="16">
        <f t="shared" si="19"/>
        <v>10.089665333613977</v>
      </c>
      <c r="W70" s="48">
        <f t="shared" si="20"/>
        <v>9.1437592085876673</v>
      </c>
      <c r="X70" s="150">
        <v>9.1437592085876673</v>
      </c>
      <c r="Y70" s="49">
        <f t="shared" si="21"/>
        <v>0.94590612502631022</v>
      </c>
      <c r="Z70" s="153">
        <v>0.94590612502631022</v>
      </c>
      <c r="AA70" s="16">
        <f t="shared" si="13"/>
        <v>80.51430793975554</v>
      </c>
    </row>
    <row r="71" spans="1:27" ht="14" x14ac:dyDescent="0.3">
      <c r="A71" s="4">
        <v>2014</v>
      </c>
      <c r="B71" s="4">
        <v>2014</v>
      </c>
      <c r="C71" s="5">
        <v>41883</v>
      </c>
      <c r="D71" s="16">
        <f t="shared" si="22"/>
        <v>80.51430793975554</v>
      </c>
      <c r="E71" s="34">
        <f t="shared" si="14"/>
        <v>12</v>
      </c>
      <c r="F71" s="143">
        <v>12</v>
      </c>
      <c r="G71" s="6"/>
      <c r="H71" s="35">
        <f t="shared" si="15"/>
        <v>16.083300000000001</v>
      </c>
      <c r="I71" s="146">
        <v>11.25</v>
      </c>
      <c r="J71" s="147">
        <v>4.8333000000000004</v>
      </c>
      <c r="K71" s="30">
        <f t="shared" si="16"/>
        <v>4</v>
      </c>
      <c r="L71" s="31">
        <f t="shared" si="17"/>
        <v>0</v>
      </c>
      <c r="M71" s="148">
        <v>0</v>
      </c>
      <c r="P71" s="26">
        <v>0</v>
      </c>
      <c r="Q71" s="26">
        <f t="shared" si="18"/>
        <v>4</v>
      </c>
      <c r="R71" s="149">
        <v>0</v>
      </c>
      <c r="S71" s="115">
        <v>4</v>
      </c>
      <c r="T71" s="30">
        <f t="shared" si="12"/>
        <v>11.077527538062164</v>
      </c>
      <c r="U71" s="16">
        <v>0</v>
      </c>
      <c r="V71" s="16">
        <f t="shared" si="19"/>
        <v>11.077527538062164</v>
      </c>
      <c r="W71" s="48">
        <f t="shared" si="20"/>
        <v>10.039009331368836</v>
      </c>
      <c r="X71" s="150">
        <v>10.039009331368836</v>
      </c>
      <c r="Y71" s="49">
        <f t="shared" si="21"/>
        <v>1.0385182066933278</v>
      </c>
      <c r="Z71" s="153">
        <v>1.0385182066933278</v>
      </c>
      <c r="AA71" s="16">
        <f t="shared" si="13"/>
        <v>83.508535477817702</v>
      </c>
    </row>
    <row r="72" spans="1:27" ht="14" x14ac:dyDescent="0.3">
      <c r="A72" s="4">
        <v>2014</v>
      </c>
      <c r="B72" s="4">
        <v>2014</v>
      </c>
      <c r="C72" s="5">
        <v>41913</v>
      </c>
      <c r="D72" s="16">
        <f t="shared" si="22"/>
        <v>83.508535477817702</v>
      </c>
      <c r="E72" s="34">
        <f t="shared" si="14"/>
        <v>12</v>
      </c>
      <c r="F72" s="143">
        <v>12</v>
      </c>
      <c r="G72" s="6"/>
      <c r="H72" s="35">
        <f t="shared" si="15"/>
        <v>16.083300000000001</v>
      </c>
      <c r="I72" s="146">
        <v>11.25</v>
      </c>
      <c r="J72" s="147">
        <v>4.8333000000000004</v>
      </c>
      <c r="K72" s="30">
        <f t="shared" si="16"/>
        <v>8</v>
      </c>
      <c r="L72" s="31">
        <f t="shared" si="17"/>
        <v>0</v>
      </c>
      <c r="M72" s="148">
        <v>0</v>
      </c>
      <c r="P72" s="26">
        <v>0</v>
      </c>
      <c r="Q72" s="26">
        <f t="shared" si="18"/>
        <v>8</v>
      </c>
      <c r="R72" s="149">
        <v>4</v>
      </c>
      <c r="S72" s="115">
        <v>4</v>
      </c>
      <c r="T72" s="30">
        <f t="shared" si="12"/>
        <v>12.599733389461868</v>
      </c>
      <c r="U72" s="16">
        <v>0</v>
      </c>
      <c r="V72" s="16">
        <f t="shared" si="19"/>
        <v>12.599733389461868</v>
      </c>
      <c r="W72" s="48">
        <f t="shared" si="20"/>
        <v>11.418508384199818</v>
      </c>
      <c r="X72" s="150">
        <v>11.418508384199818</v>
      </c>
      <c r="Y72" s="49">
        <f t="shared" si="21"/>
        <v>1.1812250052620499</v>
      </c>
      <c r="Z72" s="153">
        <v>1.1812250052620499</v>
      </c>
      <c r="AA72" s="16">
        <f t="shared" si="13"/>
        <v>84.024968867279568</v>
      </c>
    </row>
    <row r="73" spans="1:27" ht="14" x14ac:dyDescent="0.3">
      <c r="A73" s="4">
        <v>2014</v>
      </c>
      <c r="B73" s="4">
        <v>2014</v>
      </c>
      <c r="C73" s="5">
        <v>41944</v>
      </c>
      <c r="D73" s="16">
        <f t="shared" si="22"/>
        <v>84.024968867279568</v>
      </c>
      <c r="E73" s="34">
        <f t="shared" si="14"/>
        <v>12</v>
      </c>
      <c r="F73" s="143">
        <v>12</v>
      </c>
      <c r="G73" s="6"/>
      <c r="H73" s="35">
        <f t="shared" si="15"/>
        <v>16.083300000000001</v>
      </c>
      <c r="I73" s="146">
        <v>11.25</v>
      </c>
      <c r="J73" s="147">
        <v>4.8333000000000004</v>
      </c>
      <c r="K73" s="30">
        <f t="shared" si="16"/>
        <v>0</v>
      </c>
      <c r="L73" s="31">
        <f t="shared" si="17"/>
        <v>0</v>
      </c>
      <c r="M73" s="148">
        <v>0</v>
      </c>
      <c r="P73" s="26">
        <v>0</v>
      </c>
      <c r="Q73" s="26">
        <f t="shared" si="18"/>
        <v>0</v>
      </c>
      <c r="R73" s="149"/>
      <c r="S73" s="115">
        <v>0</v>
      </c>
      <c r="T73" s="30">
        <f t="shared" si="12"/>
        <v>12.918543464533784</v>
      </c>
      <c r="U73" s="16">
        <v>0</v>
      </c>
      <c r="V73" s="16">
        <f t="shared" si="19"/>
        <v>12.918543464533784</v>
      </c>
      <c r="W73" s="48">
        <f t="shared" si="20"/>
        <v>11.707430014733742</v>
      </c>
      <c r="X73" s="150">
        <v>11.707430014733742</v>
      </c>
      <c r="Y73" s="49">
        <f t="shared" si="21"/>
        <v>1.211113449800042</v>
      </c>
      <c r="Z73" s="153">
        <v>1.211113449800042</v>
      </c>
      <c r="AA73" s="16">
        <f t="shared" si="13"/>
        <v>92.860212331813344</v>
      </c>
    </row>
    <row r="74" spans="1:27" ht="14" x14ac:dyDescent="0.3">
      <c r="A74" s="4">
        <v>2014</v>
      </c>
      <c r="B74" s="4">
        <v>2014</v>
      </c>
      <c r="C74" s="5">
        <v>41974</v>
      </c>
      <c r="D74" s="16">
        <f t="shared" si="22"/>
        <v>92.860212331813344</v>
      </c>
      <c r="E74" s="34">
        <f t="shared" si="14"/>
        <v>0</v>
      </c>
      <c r="F74" s="143">
        <v>0</v>
      </c>
      <c r="G74" s="6"/>
      <c r="H74" s="35">
        <f t="shared" si="15"/>
        <v>16.083300000000001</v>
      </c>
      <c r="I74" s="146">
        <v>11.25</v>
      </c>
      <c r="J74" s="147">
        <v>4.8333000000000004</v>
      </c>
      <c r="K74" s="30">
        <f t="shared" si="16"/>
        <v>4</v>
      </c>
      <c r="L74" s="31">
        <f t="shared" si="17"/>
        <v>0</v>
      </c>
      <c r="M74" s="148">
        <v>0</v>
      </c>
      <c r="P74" s="26">
        <v>0</v>
      </c>
      <c r="Q74" s="26">
        <f t="shared" si="18"/>
        <v>4</v>
      </c>
      <c r="R74" s="149">
        <v>4</v>
      </c>
      <c r="S74" s="115">
        <v>0</v>
      </c>
      <c r="T74" s="30">
        <f t="shared" si="12"/>
        <v>9.9145443064617993</v>
      </c>
      <c r="U74" s="16">
        <v>0</v>
      </c>
      <c r="V74" s="16">
        <f t="shared" si="19"/>
        <v>9.9145443064617993</v>
      </c>
      <c r="W74" s="48">
        <f t="shared" si="20"/>
        <v>8.9850557777310058</v>
      </c>
      <c r="X74" s="150">
        <v>8.9850557777310058</v>
      </c>
      <c r="Y74" s="49">
        <f t="shared" si="21"/>
        <v>0.92948852873079346</v>
      </c>
      <c r="Z74" s="153">
        <v>0.92948852873079346</v>
      </c>
      <c r="AA74" s="16">
        <f t="shared" si="13"/>
        <v>82.691456638275156</v>
      </c>
    </row>
    <row r="75" spans="1:27" ht="14" x14ac:dyDescent="0.3">
      <c r="A75" s="4">
        <v>2015</v>
      </c>
      <c r="B75" s="4">
        <v>2015</v>
      </c>
      <c r="C75" s="5">
        <v>42005</v>
      </c>
      <c r="D75" s="16">
        <f t="shared" si="22"/>
        <v>82.691456638275156</v>
      </c>
      <c r="E75" s="34">
        <f t="shared" si="14"/>
        <v>0</v>
      </c>
      <c r="F75" s="143">
        <v>0</v>
      </c>
      <c r="G75" s="6"/>
      <c r="H75" s="35">
        <f t="shared" si="15"/>
        <v>16.083300000000001</v>
      </c>
      <c r="I75" s="146">
        <v>11.25</v>
      </c>
      <c r="J75" s="147">
        <v>4.8333000000000004</v>
      </c>
      <c r="K75" s="30">
        <f t="shared" si="16"/>
        <v>4</v>
      </c>
      <c r="L75" s="31">
        <f t="shared" si="17"/>
        <v>0</v>
      </c>
      <c r="M75" s="148">
        <v>0</v>
      </c>
      <c r="P75" s="26">
        <v>0</v>
      </c>
      <c r="Q75" s="26">
        <f t="shared" si="18"/>
        <v>4</v>
      </c>
      <c r="R75" s="149">
        <v>4</v>
      </c>
      <c r="S75" s="115">
        <v>0</v>
      </c>
      <c r="T75" s="30">
        <f t="shared" si="12"/>
        <v>3.0982950957693118</v>
      </c>
      <c r="U75" s="16">
        <v>0</v>
      </c>
      <c r="V75" s="16">
        <f t="shared" si="19"/>
        <v>3.0982950957693118</v>
      </c>
      <c r="W75" s="48">
        <f t="shared" si="20"/>
        <v>2.8078299305409389</v>
      </c>
      <c r="X75" s="150">
        <v>2.8078299305409389</v>
      </c>
      <c r="Y75" s="49">
        <f t="shared" si="21"/>
        <v>0.29046516522837296</v>
      </c>
      <c r="Z75" s="153">
        <v>0.29046516522837296</v>
      </c>
      <c r="AA75" s="16">
        <f t="shared" si="13"/>
        <v>65.706451734044464</v>
      </c>
    </row>
    <row r="76" spans="1:27" ht="14" x14ac:dyDescent="0.3">
      <c r="A76" s="4">
        <v>2015</v>
      </c>
      <c r="B76" s="4">
        <v>2015</v>
      </c>
      <c r="C76" s="5">
        <v>42036</v>
      </c>
      <c r="D76" s="16">
        <f t="shared" si="22"/>
        <v>65.706451734044464</v>
      </c>
      <c r="E76" s="34">
        <f t="shared" si="14"/>
        <v>0</v>
      </c>
      <c r="F76" s="143">
        <v>0</v>
      </c>
      <c r="G76" s="6"/>
      <c r="H76" s="35">
        <f t="shared" si="15"/>
        <v>16.083300000000001</v>
      </c>
      <c r="I76" s="146">
        <v>11.25</v>
      </c>
      <c r="J76" s="147">
        <v>4.8333000000000004</v>
      </c>
      <c r="K76" s="30">
        <f t="shared" si="16"/>
        <v>0</v>
      </c>
      <c r="L76" s="31">
        <f t="shared" si="17"/>
        <v>0</v>
      </c>
      <c r="M76" s="148">
        <v>0</v>
      </c>
      <c r="P76" s="26">
        <v>0</v>
      </c>
      <c r="Q76" s="26">
        <f t="shared" si="18"/>
        <v>0</v>
      </c>
      <c r="R76" s="149"/>
      <c r="S76" s="115">
        <v>0</v>
      </c>
      <c r="T76" s="30">
        <f t="shared" si="12"/>
        <v>1.9622535606538973</v>
      </c>
      <c r="U76" s="16">
        <v>0</v>
      </c>
      <c r="V76" s="16">
        <f t="shared" si="19"/>
        <v>1.9622535606538973</v>
      </c>
      <c r="W76" s="48">
        <f t="shared" si="20"/>
        <v>1.7782922893425945</v>
      </c>
      <c r="X76" s="150">
        <v>1.7782922893425945</v>
      </c>
      <c r="Y76" s="49">
        <f t="shared" si="21"/>
        <v>0.18396127131130285</v>
      </c>
      <c r="Z76" s="153">
        <v>0.18396127131130285</v>
      </c>
      <c r="AA76" s="16">
        <f t="shared" si="13"/>
        <v>51.585405294698361</v>
      </c>
    </row>
    <row r="77" spans="1:27" ht="14" x14ac:dyDescent="0.3">
      <c r="A77" s="4">
        <v>2015</v>
      </c>
      <c r="B77" s="4">
        <v>2015</v>
      </c>
      <c r="C77" s="5">
        <v>42064</v>
      </c>
      <c r="D77" s="16">
        <f t="shared" si="22"/>
        <v>51.585405294698361</v>
      </c>
      <c r="E77" s="34">
        <f t="shared" si="14"/>
        <v>0</v>
      </c>
      <c r="F77" s="143">
        <v>0</v>
      </c>
      <c r="G77" s="6"/>
      <c r="H77" s="35">
        <f t="shared" si="15"/>
        <v>16.083300000000001</v>
      </c>
      <c r="I77" s="146">
        <v>11.25</v>
      </c>
      <c r="J77" s="147">
        <v>4.8333000000000004</v>
      </c>
      <c r="K77" s="30">
        <f t="shared" si="16"/>
        <v>4.3840000000000003</v>
      </c>
      <c r="L77" s="31">
        <f t="shared" si="17"/>
        <v>0.38400000000000001</v>
      </c>
      <c r="M77" s="148">
        <v>0.38400000000000001</v>
      </c>
      <c r="P77" s="26">
        <v>0</v>
      </c>
      <c r="Q77" s="26">
        <f t="shared" si="18"/>
        <v>4</v>
      </c>
      <c r="R77" s="149"/>
      <c r="S77" s="115">
        <v>4</v>
      </c>
      <c r="T77" s="30">
        <f t="shared" si="12"/>
        <v>6.9195257138847968</v>
      </c>
      <c r="U77" s="16">
        <v>0</v>
      </c>
      <c r="V77" s="16">
        <f t="shared" si="19"/>
        <v>6.9195257138847968</v>
      </c>
      <c r="W77" s="48">
        <f t="shared" si="20"/>
        <v>6.2708201782080968</v>
      </c>
      <c r="X77" s="150">
        <v>6.2708201782080968</v>
      </c>
      <c r="Y77" s="49">
        <f t="shared" si="21"/>
        <v>0.64870553567669964</v>
      </c>
      <c r="Z77" s="153">
        <v>0.64870553567669964</v>
      </c>
      <c r="AA77" s="16">
        <f t="shared" si="13"/>
        <v>38.037631008583155</v>
      </c>
    </row>
    <row r="78" spans="1:27" ht="14" x14ac:dyDescent="0.3">
      <c r="A78" s="4">
        <v>2015</v>
      </c>
      <c r="B78" s="4">
        <v>2015</v>
      </c>
      <c r="C78" s="5">
        <v>42095</v>
      </c>
      <c r="D78" s="16">
        <f t="shared" si="22"/>
        <v>38.037631008583155</v>
      </c>
      <c r="E78" s="34">
        <f t="shared" si="14"/>
        <v>12</v>
      </c>
      <c r="F78" s="143">
        <v>12</v>
      </c>
      <c r="G78" s="6"/>
      <c r="H78" s="35">
        <f t="shared" si="15"/>
        <v>16.333200000000001</v>
      </c>
      <c r="I78" s="146">
        <v>11.416600000000001</v>
      </c>
      <c r="J78" s="147">
        <v>4.9165999999999999</v>
      </c>
      <c r="K78" s="30">
        <f t="shared" si="16"/>
        <v>2.1920000000000002</v>
      </c>
      <c r="L78" s="31">
        <f t="shared" si="17"/>
        <v>0.192</v>
      </c>
      <c r="M78" s="148">
        <v>0.192</v>
      </c>
      <c r="P78" s="26">
        <v>0</v>
      </c>
      <c r="Q78" s="26">
        <f t="shared" si="18"/>
        <v>2</v>
      </c>
      <c r="R78" s="149"/>
      <c r="S78" s="115">
        <v>2</v>
      </c>
      <c r="T78" s="30">
        <f t="shared" si="12"/>
        <v>11.589454851610187</v>
      </c>
      <c r="U78" s="16">
        <v>0</v>
      </c>
      <c r="V78" s="16">
        <f t="shared" si="19"/>
        <v>11.589454851610187</v>
      </c>
      <c r="W78" s="48">
        <f t="shared" si="20"/>
        <v>10.511366028204588</v>
      </c>
      <c r="X78" s="150">
        <v>10.511366028204588</v>
      </c>
      <c r="Y78" s="49">
        <f t="shared" si="21"/>
        <v>1.0780888234055988</v>
      </c>
      <c r="Z78" s="153">
        <v>1.0780888234055988</v>
      </c>
      <c r="AA78" s="16">
        <f t="shared" si="13"/>
        <v>43.101885860193342</v>
      </c>
    </row>
    <row r="79" spans="1:27" ht="14" x14ac:dyDescent="0.3">
      <c r="A79" s="4">
        <v>2015</v>
      </c>
      <c r="B79" s="4">
        <v>2015</v>
      </c>
      <c r="C79" s="5">
        <v>42125</v>
      </c>
      <c r="D79" s="16">
        <f t="shared" si="22"/>
        <v>43.101885860193342</v>
      </c>
      <c r="E79" s="34">
        <f t="shared" si="14"/>
        <v>12</v>
      </c>
      <c r="F79" s="143">
        <v>12</v>
      </c>
      <c r="G79" s="6"/>
      <c r="H79" s="35">
        <f t="shared" si="15"/>
        <v>16.333200000000001</v>
      </c>
      <c r="I79" s="146">
        <v>11.416600000000001</v>
      </c>
      <c r="J79" s="147">
        <v>4.9165999999999999</v>
      </c>
      <c r="K79" s="30">
        <f t="shared" si="16"/>
        <v>2.0920000000000001</v>
      </c>
      <c r="L79" s="31">
        <f t="shared" si="17"/>
        <v>9.2000000000000012E-2</v>
      </c>
      <c r="M79" s="148">
        <v>9.2000000000000012E-2</v>
      </c>
      <c r="P79" s="26">
        <v>0</v>
      </c>
      <c r="Q79" s="26">
        <f t="shared" si="18"/>
        <v>2</v>
      </c>
      <c r="R79" s="149"/>
      <c r="S79" s="115">
        <v>2</v>
      </c>
      <c r="T79" s="30">
        <f t="shared" si="12"/>
        <v>11.52322869955157</v>
      </c>
      <c r="U79" s="16">
        <v>0</v>
      </c>
      <c r="V79" s="16">
        <f t="shared" si="19"/>
        <v>11.52322869955157</v>
      </c>
      <c r="W79" s="48">
        <f t="shared" si="20"/>
        <v>10.451300448430494</v>
      </c>
      <c r="X79" s="150">
        <v>10.451300448430494</v>
      </c>
      <c r="Y79" s="49">
        <f t="shared" si="21"/>
        <v>1.0719282511210764</v>
      </c>
      <c r="Z79" s="153">
        <v>1.0719282511210764</v>
      </c>
      <c r="AA79" s="16">
        <f t="shared" si="13"/>
        <v>48.199914559744911</v>
      </c>
    </row>
    <row r="80" spans="1:27" ht="14" x14ac:dyDescent="0.3">
      <c r="A80" s="4">
        <v>2015</v>
      </c>
      <c r="B80" s="4">
        <v>2015</v>
      </c>
      <c r="C80" s="5">
        <v>42156</v>
      </c>
      <c r="D80" s="16">
        <f t="shared" si="22"/>
        <v>48.199914559744911</v>
      </c>
      <c r="E80" s="34">
        <f t="shared" si="14"/>
        <v>12</v>
      </c>
      <c r="F80" s="143">
        <v>12</v>
      </c>
      <c r="G80" s="6"/>
      <c r="H80" s="35">
        <f t="shared" si="15"/>
        <v>16.333200000000001</v>
      </c>
      <c r="I80" s="146">
        <v>11.416600000000001</v>
      </c>
      <c r="J80" s="147">
        <v>4.9165999999999999</v>
      </c>
      <c r="K80" s="30">
        <f t="shared" si="16"/>
        <v>2</v>
      </c>
      <c r="L80" s="31">
        <f t="shared" si="17"/>
        <v>0</v>
      </c>
      <c r="M80" s="148">
        <v>0</v>
      </c>
      <c r="P80" s="26">
        <v>0</v>
      </c>
      <c r="Q80" s="26">
        <f t="shared" si="18"/>
        <v>2</v>
      </c>
      <c r="R80" s="149"/>
      <c r="S80" s="115">
        <v>2</v>
      </c>
      <c r="T80" s="30">
        <f t="shared" si="12"/>
        <v>11.185399103139016</v>
      </c>
      <c r="U80" s="16">
        <v>0</v>
      </c>
      <c r="V80" s="16">
        <f t="shared" si="19"/>
        <v>11.185399103139016</v>
      </c>
      <c r="W80" s="48">
        <f t="shared" si="20"/>
        <v>10.144896860986549</v>
      </c>
      <c r="X80" s="150">
        <v>10.144896860986549</v>
      </c>
      <c r="Y80" s="49">
        <f t="shared" si="21"/>
        <v>1.0405022421524666</v>
      </c>
      <c r="Z80" s="153">
        <v>1.0405022421524666</v>
      </c>
      <c r="AA80" s="16">
        <f t="shared" si="13"/>
        <v>53.052113662883926</v>
      </c>
    </row>
    <row r="81" spans="1:27" ht="14" x14ac:dyDescent="0.3">
      <c r="A81" s="4">
        <v>2015</v>
      </c>
      <c r="B81" s="4">
        <v>2015</v>
      </c>
      <c r="C81" s="5">
        <v>42186</v>
      </c>
      <c r="D81" s="16">
        <f t="shared" si="22"/>
        <v>53.052113662883926</v>
      </c>
      <c r="E81" s="34">
        <f t="shared" si="14"/>
        <v>12</v>
      </c>
      <c r="F81" s="143">
        <v>12</v>
      </c>
      <c r="G81" s="6"/>
      <c r="H81" s="35">
        <f t="shared" si="15"/>
        <v>16.333200000000001</v>
      </c>
      <c r="I81" s="146">
        <v>11.416600000000001</v>
      </c>
      <c r="J81" s="147">
        <v>4.9165999999999999</v>
      </c>
      <c r="K81" s="30">
        <f t="shared" si="16"/>
        <v>5</v>
      </c>
      <c r="L81" s="31">
        <f t="shared" si="17"/>
        <v>0</v>
      </c>
      <c r="M81" s="148">
        <v>0</v>
      </c>
      <c r="P81" s="26">
        <v>0</v>
      </c>
      <c r="Q81" s="26">
        <f t="shared" si="18"/>
        <v>5</v>
      </c>
      <c r="R81" s="149"/>
      <c r="S81" s="115">
        <v>5</v>
      </c>
      <c r="T81" s="30">
        <f t="shared" si="12"/>
        <v>5.8819372197309425</v>
      </c>
      <c r="U81" s="16">
        <v>0</v>
      </c>
      <c r="V81" s="16">
        <f t="shared" si="19"/>
        <v>5.8819372197309425</v>
      </c>
      <c r="W81" s="48">
        <f t="shared" si="20"/>
        <v>5.3347802690582968</v>
      </c>
      <c r="X81" s="150">
        <v>5.3347802690582968</v>
      </c>
      <c r="Y81" s="49">
        <f t="shared" si="21"/>
        <v>0.5471569506726458</v>
      </c>
      <c r="Z81" s="153">
        <v>0.5471569506726458</v>
      </c>
      <c r="AA81" s="16">
        <f t="shared" si="13"/>
        <v>49.600850882614864</v>
      </c>
    </row>
    <row r="82" spans="1:27" ht="14" x14ac:dyDescent="0.3">
      <c r="A82" s="4">
        <v>2015</v>
      </c>
      <c r="B82" s="4">
        <v>2015</v>
      </c>
      <c r="C82" s="5">
        <v>42217</v>
      </c>
      <c r="D82" s="16">
        <f t="shared" si="22"/>
        <v>49.600850882614864</v>
      </c>
      <c r="E82" s="34">
        <f t="shared" si="14"/>
        <v>12</v>
      </c>
      <c r="F82" s="143">
        <v>12</v>
      </c>
      <c r="G82" s="6"/>
      <c r="H82" s="35">
        <f t="shared" si="15"/>
        <v>16.333200000000001</v>
      </c>
      <c r="I82" s="146">
        <v>11.416600000000001</v>
      </c>
      <c r="J82" s="147">
        <v>4.9165999999999999</v>
      </c>
      <c r="K82" s="30">
        <f t="shared" si="16"/>
        <v>5</v>
      </c>
      <c r="L82" s="31">
        <f t="shared" si="17"/>
        <v>0</v>
      </c>
      <c r="M82" s="148">
        <v>0</v>
      </c>
      <c r="P82" s="26">
        <v>0</v>
      </c>
      <c r="Q82" s="26">
        <f t="shared" si="18"/>
        <v>5</v>
      </c>
      <c r="R82" s="149"/>
      <c r="S82" s="115">
        <v>5</v>
      </c>
      <c r="T82" s="30">
        <f t="shared" si="12"/>
        <v>17.928107623318386</v>
      </c>
      <c r="U82" s="16">
        <v>0</v>
      </c>
      <c r="V82" s="16">
        <f t="shared" si="19"/>
        <v>17.928107623318386</v>
      </c>
      <c r="W82" s="48">
        <f t="shared" si="20"/>
        <v>16.26037668161435</v>
      </c>
      <c r="X82" s="150">
        <v>16.26037668161435</v>
      </c>
      <c r="Y82" s="49">
        <f t="shared" si="21"/>
        <v>1.6677309417040358</v>
      </c>
      <c r="Z82" s="153">
        <v>1.6677309417040358</v>
      </c>
      <c r="AA82" s="16">
        <f t="shared" si="13"/>
        <v>58.195758505933242</v>
      </c>
    </row>
    <row r="83" spans="1:27" ht="14" x14ac:dyDescent="0.3">
      <c r="A83" s="4">
        <v>2015</v>
      </c>
      <c r="B83" s="4">
        <v>2015</v>
      </c>
      <c r="C83" s="5">
        <v>42248</v>
      </c>
      <c r="D83" s="16">
        <f t="shared" si="22"/>
        <v>58.195758505933242</v>
      </c>
      <c r="E83" s="34">
        <f t="shared" si="14"/>
        <v>12</v>
      </c>
      <c r="F83" s="143">
        <v>12</v>
      </c>
      <c r="G83" s="6"/>
      <c r="H83" s="35">
        <f t="shared" si="15"/>
        <v>16.333200000000001</v>
      </c>
      <c r="I83" s="146">
        <v>11.416600000000001</v>
      </c>
      <c r="J83" s="147">
        <v>4.9165999999999999</v>
      </c>
      <c r="K83" s="30">
        <f t="shared" si="16"/>
        <v>2</v>
      </c>
      <c r="L83" s="31">
        <f t="shared" si="17"/>
        <v>0</v>
      </c>
      <c r="M83" s="148">
        <v>0</v>
      </c>
      <c r="P83" s="26">
        <v>0</v>
      </c>
      <c r="Q83" s="26">
        <f t="shared" si="18"/>
        <v>2</v>
      </c>
      <c r="R83" s="149"/>
      <c r="S83" s="115">
        <v>2</v>
      </c>
      <c r="T83" s="30">
        <f t="shared" si="12"/>
        <v>12.916197309417042</v>
      </c>
      <c r="U83" s="16">
        <v>0</v>
      </c>
      <c r="V83" s="16">
        <f t="shared" si="19"/>
        <v>12.916197309417042</v>
      </c>
      <c r="W83" s="48">
        <f t="shared" si="20"/>
        <v>11.714690582959642</v>
      </c>
      <c r="X83" s="150">
        <v>11.714690582959642</v>
      </c>
      <c r="Y83" s="49">
        <f t="shared" si="21"/>
        <v>1.2015067264573991</v>
      </c>
      <c r="Z83" s="153">
        <v>1.2015067264573991</v>
      </c>
      <c r="AA83" s="16">
        <f t="shared" si="13"/>
        <v>64.77875581535028</v>
      </c>
    </row>
    <row r="84" spans="1:27" ht="14" x14ac:dyDescent="0.3">
      <c r="A84" s="4">
        <v>2015</v>
      </c>
      <c r="B84" s="4">
        <v>2015</v>
      </c>
      <c r="C84" s="5">
        <v>42278</v>
      </c>
      <c r="D84" s="16">
        <f t="shared" si="22"/>
        <v>64.77875581535028</v>
      </c>
      <c r="E84" s="34">
        <f t="shared" si="14"/>
        <v>12</v>
      </c>
      <c r="F84" s="143">
        <v>12</v>
      </c>
      <c r="G84" s="6"/>
      <c r="H84" s="35">
        <f t="shared" si="15"/>
        <v>16.333200000000001</v>
      </c>
      <c r="I84" s="146">
        <v>11.416600000000001</v>
      </c>
      <c r="J84" s="147">
        <v>4.9165999999999999</v>
      </c>
      <c r="K84" s="30">
        <f t="shared" si="16"/>
        <v>2.1920000000000002</v>
      </c>
      <c r="L84" s="31">
        <f t="shared" si="17"/>
        <v>0.192</v>
      </c>
      <c r="M84" s="148">
        <v>0.192</v>
      </c>
      <c r="P84" s="26">
        <v>0</v>
      </c>
      <c r="Q84" s="26">
        <f t="shared" si="18"/>
        <v>2</v>
      </c>
      <c r="R84" s="149"/>
      <c r="S84" s="115">
        <v>2</v>
      </c>
      <c r="T84" s="30">
        <f t="shared" si="12"/>
        <v>15.965919282511212</v>
      </c>
      <c r="U84" s="16">
        <v>0</v>
      </c>
      <c r="V84" s="16">
        <f t="shared" si="19"/>
        <v>15.965919282511212</v>
      </c>
      <c r="W84" s="48">
        <f t="shared" si="20"/>
        <v>14.480717488789239</v>
      </c>
      <c r="X84" s="150">
        <v>14.480717488789239</v>
      </c>
      <c r="Y84" s="49">
        <f t="shared" si="21"/>
        <v>1.4852017937219733</v>
      </c>
      <c r="Z84" s="153">
        <v>1.4852017937219733</v>
      </c>
      <c r="AA84" s="16">
        <f t="shared" si="13"/>
        <v>74.219475097861491</v>
      </c>
    </row>
    <row r="85" spans="1:27" ht="14" x14ac:dyDescent="0.3">
      <c r="A85" s="4">
        <v>2015</v>
      </c>
      <c r="B85" s="4">
        <v>2015</v>
      </c>
      <c r="C85" s="5">
        <v>42309</v>
      </c>
      <c r="D85" s="16">
        <f t="shared" si="22"/>
        <v>74.219475097861491</v>
      </c>
      <c r="E85" s="34">
        <f t="shared" si="14"/>
        <v>2</v>
      </c>
      <c r="F85" s="143">
        <v>2</v>
      </c>
      <c r="G85" s="6"/>
      <c r="H85" s="35">
        <f t="shared" si="15"/>
        <v>16.333200000000001</v>
      </c>
      <c r="I85" s="146">
        <v>11.416600000000001</v>
      </c>
      <c r="J85" s="147">
        <v>4.9165999999999999</v>
      </c>
      <c r="K85" s="30">
        <f t="shared" si="16"/>
        <v>5</v>
      </c>
      <c r="L85" s="31">
        <f t="shared" si="17"/>
        <v>0</v>
      </c>
      <c r="M85" s="148">
        <v>0</v>
      </c>
      <c r="P85" s="26">
        <v>0</v>
      </c>
      <c r="Q85" s="26">
        <f t="shared" si="18"/>
        <v>5</v>
      </c>
      <c r="R85" s="149">
        <v>4</v>
      </c>
      <c r="S85" s="115">
        <v>1</v>
      </c>
      <c r="T85" s="30">
        <f t="shared" si="12"/>
        <v>16.197309417040358</v>
      </c>
      <c r="U85" s="16">
        <v>0</v>
      </c>
      <c r="V85" s="16">
        <f t="shared" si="19"/>
        <v>16.197309417040358</v>
      </c>
      <c r="W85" s="48">
        <f t="shared" si="20"/>
        <v>14.690582959641256</v>
      </c>
      <c r="X85" s="150">
        <v>14.690582959641256</v>
      </c>
      <c r="Y85" s="49">
        <f t="shared" si="21"/>
        <v>1.506726457399103</v>
      </c>
      <c r="Z85" s="153">
        <v>1.506726457399103</v>
      </c>
      <c r="AA85" s="16">
        <f t="shared" si="13"/>
        <v>71.083584514901844</v>
      </c>
    </row>
    <row r="86" spans="1:27" ht="14" x14ac:dyDescent="0.3">
      <c r="A86" s="68">
        <v>2015</v>
      </c>
      <c r="B86" s="68">
        <v>2015</v>
      </c>
      <c r="C86" s="69">
        <v>42339</v>
      </c>
      <c r="D86" s="16">
        <f t="shared" si="22"/>
        <v>71.083584514901844</v>
      </c>
      <c r="E86" s="34">
        <f t="shared" si="14"/>
        <v>0</v>
      </c>
      <c r="F86" s="144">
        <v>0</v>
      </c>
      <c r="G86" s="6"/>
      <c r="H86" s="35">
        <f t="shared" si="15"/>
        <v>16.333200000000001</v>
      </c>
      <c r="I86" s="146">
        <v>11.416600000000001</v>
      </c>
      <c r="J86" s="147">
        <v>4.9165999999999999</v>
      </c>
      <c r="K86" s="30">
        <f t="shared" si="16"/>
        <v>9</v>
      </c>
      <c r="L86" s="31">
        <f t="shared" si="17"/>
        <v>0</v>
      </c>
      <c r="M86" s="74">
        <v>0</v>
      </c>
      <c r="P86" s="26">
        <v>0</v>
      </c>
      <c r="Q86" s="26">
        <f t="shared" si="18"/>
        <v>9</v>
      </c>
      <c r="R86" s="149">
        <v>4</v>
      </c>
      <c r="S86" s="75">
        <v>5</v>
      </c>
      <c r="T86" s="30">
        <f t="shared" si="12"/>
        <v>2.3416681614349781</v>
      </c>
      <c r="U86" s="16">
        <v>0</v>
      </c>
      <c r="V86" s="16">
        <f t="shared" si="19"/>
        <v>2.3416681614349781</v>
      </c>
      <c r="W86" s="48">
        <f t="shared" si="20"/>
        <v>2.1238385650224219</v>
      </c>
      <c r="X86" s="151">
        <v>2.1238385650224219</v>
      </c>
      <c r="Y86" s="49">
        <f t="shared" si="21"/>
        <v>0.21782959641255611</v>
      </c>
      <c r="Z86" s="77">
        <v>0.21782959641255611</v>
      </c>
      <c r="AA86" s="16">
        <f t="shared" si="13"/>
        <v>48.09205267633682</v>
      </c>
    </row>
    <row r="87" spans="1:27" ht="14" x14ac:dyDescent="0.3">
      <c r="A87" s="4">
        <v>2016</v>
      </c>
      <c r="B87" s="4">
        <v>2016</v>
      </c>
      <c r="C87" s="5">
        <v>42370</v>
      </c>
      <c r="D87" s="16">
        <f t="shared" si="22"/>
        <v>48.09205267633682</v>
      </c>
      <c r="E87" s="34">
        <f t="shared" si="14"/>
        <v>0</v>
      </c>
      <c r="F87" s="143">
        <v>0</v>
      </c>
      <c r="G87" s="6"/>
      <c r="H87" s="35">
        <f t="shared" si="15"/>
        <v>16.333200000000001</v>
      </c>
      <c r="I87" s="146">
        <v>11.416600000000001</v>
      </c>
      <c r="J87" s="147">
        <v>4.9165999999999999</v>
      </c>
      <c r="K87" s="30">
        <f t="shared" si="16"/>
        <v>2</v>
      </c>
      <c r="L87" s="31">
        <f t="shared" si="17"/>
        <v>0</v>
      </c>
      <c r="M87" s="148">
        <v>0</v>
      </c>
      <c r="P87" s="26">
        <v>0</v>
      </c>
      <c r="Q87" s="26">
        <f t="shared" si="18"/>
        <v>2</v>
      </c>
      <c r="R87" s="149"/>
      <c r="S87" s="115">
        <v>2</v>
      </c>
      <c r="T87" s="30">
        <f t="shared" si="12"/>
        <v>3</v>
      </c>
      <c r="U87" s="16">
        <v>0</v>
      </c>
      <c r="V87" s="16">
        <f t="shared" si="19"/>
        <v>3</v>
      </c>
      <c r="W87" s="48">
        <f t="shared" si="20"/>
        <v>2</v>
      </c>
      <c r="X87" s="152">
        <v>2</v>
      </c>
      <c r="Y87" s="49">
        <f t="shared" si="21"/>
        <v>1</v>
      </c>
      <c r="Z87" s="153">
        <v>1</v>
      </c>
      <c r="AA87" s="16">
        <f t="shared" si="13"/>
        <v>32.758852676336815</v>
      </c>
    </row>
    <row r="88" spans="1:27" ht="14" x14ac:dyDescent="0.3">
      <c r="A88" s="4">
        <v>2016</v>
      </c>
      <c r="B88" s="4">
        <v>2016</v>
      </c>
      <c r="C88" s="5">
        <v>42401</v>
      </c>
      <c r="D88" s="16">
        <f t="shared" si="22"/>
        <v>32.758852676336815</v>
      </c>
      <c r="E88" s="34">
        <f t="shared" si="14"/>
        <v>0</v>
      </c>
      <c r="F88" s="143">
        <v>0</v>
      </c>
      <c r="G88" s="6"/>
      <c r="H88" s="35">
        <f t="shared" si="15"/>
        <v>16.333200000000001</v>
      </c>
      <c r="I88" s="146">
        <v>11.416600000000001</v>
      </c>
      <c r="J88" s="147">
        <v>4.9165999999999999</v>
      </c>
      <c r="K88" s="30">
        <f t="shared" si="16"/>
        <v>2.1</v>
      </c>
      <c r="L88" s="31">
        <f t="shared" si="17"/>
        <v>0.1</v>
      </c>
      <c r="M88" s="148">
        <v>0.1</v>
      </c>
      <c r="P88" s="26">
        <v>0</v>
      </c>
      <c r="Q88" s="26">
        <f t="shared" si="18"/>
        <v>2</v>
      </c>
      <c r="R88" s="149"/>
      <c r="S88" s="115">
        <v>2</v>
      </c>
      <c r="T88" s="30">
        <f t="shared" si="12"/>
        <v>10</v>
      </c>
      <c r="U88" s="16">
        <v>0</v>
      </c>
      <c r="V88" s="16">
        <f t="shared" si="19"/>
        <v>10</v>
      </c>
      <c r="W88" s="48">
        <f t="shared" si="20"/>
        <v>7</v>
      </c>
      <c r="X88" s="152">
        <v>7</v>
      </c>
      <c r="Y88" s="49">
        <f t="shared" si="21"/>
        <v>3</v>
      </c>
      <c r="Z88" s="153">
        <v>3</v>
      </c>
      <c r="AA88" s="16">
        <f t="shared" si="13"/>
        <v>24.325652676336816</v>
      </c>
    </row>
    <row r="89" spans="1:27" ht="14" x14ac:dyDescent="0.3">
      <c r="A89" s="4">
        <v>2016</v>
      </c>
      <c r="B89" s="4">
        <v>2016</v>
      </c>
      <c r="C89" s="5">
        <v>42430</v>
      </c>
      <c r="D89" s="16">
        <f t="shared" si="22"/>
        <v>24.325652676336816</v>
      </c>
      <c r="E89" s="34">
        <f t="shared" si="14"/>
        <v>0</v>
      </c>
      <c r="F89" s="143">
        <v>0</v>
      </c>
      <c r="G89" s="6"/>
      <c r="H89" s="35">
        <f t="shared" si="15"/>
        <v>16.333200000000001</v>
      </c>
      <c r="I89" s="146">
        <v>11.416600000000001</v>
      </c>
      <c r="J89" s="147">
        <v>4.9165999999999999</v>
      </c>
      <c r="K89" s="30">
        <f t="shared" si="16"/>
        <v>2</v>
      </c>
      <c r="L89" s="31">
        <f t="shared" si="17"/>
        <v>0</v>
      </c>
      <c r="M89" s="148">
        <v>0</v>
      </c>
      <c r="P89" s="26">
        <v>0</v>
      </c>
      <c r="Q89" s="26">
        <f t="shared" si="18"/>
        <v>2</v>
      </c>
      <c r="R89" s="149"/>
      <c r="S89" s="115">
        <v>2</v>
      </c>
      <c r="T89" s="30">
        <f t="shared" si="12"/>
        <v>11</v>
      </c>
      <c r="U89" s="16">
        <v>0</v>
      </c>
      <c r="V89" s="16">
        <f t="shared" si="19"/>
        <v>11</v>
      </c>
      <c r="W89" s="48">
        <f t="shared" si="20"/>
        <v>5</v>
      </c>
      <c r="X89" s="152">
        <v>5</v>
      </c>
      <c r="Y89" s="49">
        <f t="shared" si="21"/>
        <v>6</v>
      </c>
      <c r="Z89" s="153">
        <v>6</v>
      </c>
      <c r="AA89" s="16">
        <f t="shared" si="13"/>
        <v>16.992452676336814</v>
      </c>
    </row>
    <row r="90" spans="1:27" ht="14" x14ac:dyDescent="0.3">
      <c r="A90" s="4">
        <v>2016</v>
      </c>
      <c r="B90" s="4">
        <v>2016</v>
      </c>
      <c r="C90" s="5">
        <v>42461</v>
      </c>
      <c r="D90" s="16">
        <f t="shared" si="22"/>
        <v>16.992452676336814</v>
      </c>
      <c r="E90" s="34">
        <f t="shared" si="14"/>
        <v>12</v>
      </c>
      <c r="F90" s="143">
        <v>12</v>
      </c>
      <c r="G90" s="6"/>
      <c r="H90" s="35">
        <f t="shared" si="15"/>
        <v>16.9999</v>
      </c>
      <c r="I90" s="146">
        <v>11.916600000000001</v>
      </c>
      <c r="J90" s="147">
        <v>5.0833000000000004</v>
      </c>
      <c r="K90" s="30">
        <f t="shared" si="16"/>
        <v>2</v>
      </c>
      <c r="L90" s="31">
        <f t="shared" si="17"/>
        <v>0</v>
      </c>
      <c r="M90" s="148">
        <v>0</v>
      </c>
      <c r="P90" s="26">
        <v>0</v>
      </c>
      <c r="Q90" s="26">
        <f t="shared" si="18"/>
        <v>2</v>
      </c>
      <c r="R90" s="149"/>
      <c r="S90" s="115">
        <v>2</v>
      </c>
      <c r="T90" s="30">
        <f t="shared" si="12"/>
        <v>62</v>
      </c>
      <c r="U90" s="16">
        <v>0</v>
      </c>
      <c r="V90" s="16">
        <f t="shared" si="19"/>
        <v>62</v>
      </c>
      <c r="W90" s="48">
        <f t="shared" si="20"/>
        <v>47</v>
      </c>
      <c r="X90" s="152">
        <v>47</v>
      </c>
      <c r="Y90" s="49">
        <f t="shared" si="21"/>
        <v>15</v>
      </c>
      <c r="Z90" s="153">
        <v>15</v>
      </c>
      <c r="AA90" s="16">
        <f t="shared" si="13"/>
        <v>71.992552676336814</v>
      </c>
    </row>
    <row r="91" spans="1:27" ht="14" x14ac:dyDescent="0.3">
      <c r="A91" s="4">
        <v>2016</v>
      </c>
      <c r="B91" s="4">
        <v>2016</v>
      </c>
      <c r="C91" s="5">
        <v>42491</v>
      </c>
      <c r="D91" s="16">
        <f t="shared" si="22"/>
        <v>71.992552676336814</v>
      </c>
      <c r="E91" s="34">
        <f t="shared" si="14"/>
        <v>12</v>
      </c>
      <c r="F91" s="143">
        <v>12</v>
      </c>
      <c r="G91" s="6"/>
      <c r="H91" s="35">
        <f t="shared" si="15"/>
        <v>16.9999</v>
      </c>
      <c r="I91" s="146">
        <v>11.916600000000001</v>
      </c>
      <c r="J91" s="147">
        <v>5.0833000000000004</v>
      </c>
      <c r="K91" s="30">
        <f t="shared" si="16"/>
        <v>2</v>
      </c>
      <c r="L91" s="31">
        <f t="shared" si="17"/>
        <v>0</v>
      </c>
      <c r="M91" s="148">
        <v>0</v>
      </c>
      <c r="P91" s="26">
        <v>0</v>
      </c>
      <c r="Q91" s="26">
        <f t="shared" si="18"/>
        <v>2</v>
      </c>
      <c r="R91" s="149"/>
      <c r="S91" s="115">
        <v>2</v>
      </c>
      <c r="T91" s="30">
        <f t="shared" si="12"/>
        <v>11</v>
      </c>
      <c r="U91" s="16">
        <v>0</v>
      </c>
      <c r="V91" s="16">
        <f t="shared" si="19"/>
        <v>11</v>
      </c>
      <c r="W91" s="48">
        <f t="shared" si="20"/>
        <v>10</v>
      </c>
      <c r="X91" s="150">
        <v>10</v>
      </c>
      <c r="Y91" s="49">
        <f t="shared" si="21"/>
        <v>1</v>
      </c>
      <c r="Z91" s="153">
        <v>1</v>
      </c>
      <c r="AA91" s="16">
        <f t="shared" si="13"/>
        <v>75.992652676336817</v>
      </c>
    </row>
    <row r="92" spans="1:27" ht="14" x14ac:dyDescent="0.3">
      <c r="A92" s="4">
        <v>2016</v>
      </c>
      <c r="B92" s="4">
        <v>2016</v>
      </c>
      <c r="C92" s="5">
        <v>42522</v>
      </c>
      <c r="D92" s="16">
        <f t="shared" si="22"/>
        <v>75.992652676336817</v>
      </c>
      <c r="E92" s="34">
        <f t="shared" si="14"/>
        <v>12</v>
      </c>
      <c r="F92" s="143">
        <v>12</v>
      </c>
      <c r="G92" s="6"/>
      <c r="H92" s="35">
        <f t="shared" si="15"/>
        <v>16.9999</v>
      </c>
      <c r="I92" s="146">
        <v>11.916600000000001</v>
      </c>
      <c r="J92" s="147">
        <v>5.0833000000000004</v>
      </c>
      <c r="K92" s="30">
        <f t="shared" si="16"/>
        <v>1</v>
      </c>
      <c r="L92" s="31">
        <f t="shared" si="17"/>
        <v>0</v>
      </c>
      <c r="M92" s="148">
        <v>0</v>
      </c>
      <c r="P92" s="26">
        <v>0</v>
      </c>
      <c r="Q92" s="26">
        <f t="shared" si="18"/>
        <v>1</v>
      </c>
      <c r="R92" s="149"/>
      <c r="S92" s="115">
        <v>1</v>
      </c>
      <c r="T92" s="30">
        <f t="shared" si="12"/>
        <v>3</v>
      </c>
      <c r="U92" s="16">
        <v>0</v>
      </c>
      <c r="V92" s="16">
        <f t="shared" si="19"/>
        <v>3</v>
      </c>
      <c r="W92" s="48">
        <f t="shared" si="20"/>
        <v>2</v>
      </c>
      <c r="X92" s="150">
        <v>2</v>
      </c>
      <c r="Y92" s="49">
        <f t="shared" si="21"/>
        <v>1</v>
      </c>
      <c r="Z92" s="153">
        <v>1</v>
      </c>
      <c r="AA92" s="16">
        <f t="shared" si="13"/>
        <v>72.992752676336821</v>
      </c>
    </row>
    <row r="93" spans="1:27" ht="14" x14ac:dyDescent="0.3">
      <c r="A93" s="4">
        <v>2016</v>
      </c>
      <c r="B93" s="4">
        <v>2016</v>
      </c>
      <c r="C93" s="5">
        <v>42552</v>
      </c>
      <c r="D93" s="16">
        <f t="shared" si="22"/>
        <v>72.992752676336821</v>
      </c>
      <c r="E93" s="34">
        <f t="shared" si="14"/>
        <v>12</v>
      </c>
      <c r="F93" s="143">
        <v>12</v>
      </c>
      <c r="G93" s="6"/>
      <c r="H93" s="35">
        <f t="shared" si="15"/>
        <v>16.9999</v>
      </c>
      <c r="I93" s="146">
        <v>11.916600000000001</v>
      </c>
      <c r="J93" s="147">
        <v>5.0833000000000004</v>
      </c>
      <c r="K93" s="30">
        <f t="shared" si="16"/>
        <v>2</v>
      </c>
      <c r="L93" s="31">
        <f t="shared" si="17"/>
        <v>0</v>
      </c>
      <c r="M93" s="148">
        <v>0</v>
      </c>
      <c r="P93" s="26">
        <v>0</v>
      </c>
      <c r="Q93" s="26">
        <f t="shared" si="18"/>
        <v>2</v>
      </c>
      <c r="R93" s="149"/>
      <c r="S93" s="115">
        <v>2</v>
      </c>
      <c r="T93" s="30">
        <f t="shared" si="12"/>
        <v>8</v>
      </c>
      <c r="U93" s="16">
        <v>0</v>
      </c>
      <c r="V93" s="16">
        <f t="shared" si="19"/>
        <v>8</v>
      </c>
      <c r="W93" s="48">
        <f t="shared" si="20"/>
        <v>6</v>
      </c>
      <c r="X93" s="152">
        <v>6</v>
      </c>
      <c r="Y93" s="49">
        <f t="shared" si="21"/>
        <v>2</v>
      </c>
      <c r="Z93" s="153">
        <v>2</v>
      </c>
      <c r="AA93" s="16">
        <f t="shared" si="13"/>
        <v>73.992852676336824</v>
      </c>
    </row>
    <row r="94" spans="1:27" ht="14" x14ac:dyDescent="0.3">
      <c r="A94" s="4">
        <v>2016</v>
      </c>
      <c r="B94" s="4">
        <v>2016</v>
      </c>
      <c r="C94" s="5">
        <v>42583</v>
      </c>
      <c r="D94" s="16">
        <f t="shared" si="22"/>
        <v>73.992852676336824</v>
      </c>
      <c r="E94" s="34">
        <f t="shared" si="14"/>
        <v>12</v>
      </c>
      <c r="F94" s="143">
        <v>12</v>
      </c>
      <c r="G94" s="6"/>
      <c r="H94" s="35">
        <f t="shared" si="15"/>
        <v>16.9999</v>
      </c>
      <c r="I94" s="146">
        <v>11.916600000000001</v>
      </c>
      <c r="J94" s="147">
        <v>5.0833000000000004</v>
      </c>
      <c r="K94" s="30">
        <f t="shared" si="16"/>
        <v>5</v>
      </c>
      <c r="L94" s="31">
        <f t="shared" si="17"/>
        <v>0</v>
      </c>
      <c r="M94" s="148">
        <v>0</v>
      </c>
      <c r="P94" s="26">
        <v>0</v>
      </c>
      <c r="Q94" s="26">
        <f t="shared" si="18"/>
        <v>5</v>
      </c>
      <c r="R94" s="149"/>
      <c r="S94" s="115">
        <v>5</v>
      </c>
      <c r="T94" s="30">
        <f t="shared" si="12"/>
        <v>12</v>
      </c>
      <c r="U94" s="16">
        <v>0</v>
      </c>
      <c r="V94" s="16">
        <f t="shared" si="19"/>
        <v>12</v>
      </c>
      <c r="W94" s="48">
        <f t="shared" si="20"/>
        <v>11</v>
      </c>
      <c r="X94" s="150">
        <v>11</v>
      </c>
      <c r="Y94" s="49">
        <f t="shared" si="21"/>
        <v>1</v>
      </c>
      <c r="Z94" s="153">
        <v>1</v>
      </c>
      <c r="AA94" s="16">
        <f t="shared" si="13"/>
        <v>75.992952676336827</v>
      </c>
    </row>
    <row r="95" spans="1:27" ht="14" x14ac:dyDescent="0.3">
      <c r="A95" s="4">
        <v>2016</v>
      </c>
      <c r="B95" s="4">
        <v>2016</v>
      </c>
      <c r="C95" s="5">
        <v>42614</v>
      </c>
      <c r="D95" s="16">
        <f t="shared" si="22"/>
        <v>75.992952676336827</v>
      </c>
      <c r="E95" s="34">
        <f t="shared" si="14"/>
        <v>12</v>
      </c>
      <c r="F95" s="143">
        <v>12</v>
      </c>
      <c r="G95" s="6"/>
      <c r="H95" s="35">
        <f t="shared" si="15"/>
        <v>16.9999</v>
      </c>
      <c r="I95" s="146">
        <v>11.916600000000001</v>
      </c>
      <c r="J95" s="147">
        <v>5.0833000000000004</v>
      </c>
      <c r="K95" s="30">
        <f t="shared" si="16"/>
        <v>3</v>
      </c>
      <c r="L95" s="31">
        <f t="shared" si="17"/>
        <v>0</v>
      </c>
      <c r="M95" s="148">
        <v>0</v>
      </c>
      <c r="P95" s="26">
        <v>0</v>
      </c>
      <c r="Q95" s="26">
        <f t="shared" si="18"/>
        <v>3</v>
      </c>
      <c r="R95" s="149"/>
      <c r="S95" s="115">
        <v>3</v>
      </c>
      <c r="T95" s="30">
        <f t="shared" si="12"/>
        <v>4</v>
      </c>
      <c r="U95" s="16">
        <v>0</v>
      </c>
      <c r="V95" s="16">
        <f t="shared" si="19"/>
        <v>4</v>
      </c>
      <c r="W95" s="48">
        <f t="shared" si="20"/>
        <v>4</v>
      </c>
      <c r="X95" s="150">
        <v>4</v>
      </c>
      <c r="Y95" s="49">
        <f t="shared" si="21"/>
        <v>0</v>
      </c>
      <c r="Z95" s="153">
        <v>0</v>
      </c>
      <c r="AA95" s="16">
        <f t="shared" si="13"/>
        <v>71.993052676336831</v>
      </c>
    </row>
    <row r="96" spans="1:27" ht="14" x14ac:dyDescent="0.3">
      <c r="A96" s="4">
        <v>2016</v>
      </c>
      <c r="B96" s="4">
        <v>2016</v>
      </c>
      <c r="C96" s="5">
        <v>42644</v>
      </c>
      <c r="D96" s="16">
        <f t="shared" si="22"/>
        <v>71.993052676336831</v>
      </c>
      <c r="E96" s="34">
        <f t="shared" si="14"/>
        <v>12</v>
      </c>
      <c r="F96" s="143">
        <v>12</v>
      </c>
      <c r="G96" s="6"/>
      <c r="H96" s="35">
        <f t="shared" si="15"/>
        <v>16.9999</v>
      </c>
      <c r="I96" s="146">
        <v>11.916600000000001</v>
      </c>
      <c r="J96" s="147">
        <v>5.0833000000000004</v>
      </c>
      <c r="K96" s="30">
        <f t="shared" si="16"/>
        <v>0</v>
      </c>
      <c r="L96" s="31">
        <f t="shared" si="17"/>
        <v>0</v>
      </c>
      <c r="M96" s="148">
        <v>0</v>
      </c>
      <c r="P96" s="26">
        <v>0</v>
      </c>
      <c r="Q96" s="26">
        <f t="shared" si="18"/>
        <v>0</v>
      </c>
      <c r="R96" s="149"/>
      <c r="S96" s="115">
        <v>0</v>
      </c>
      <c r="T96" s="30">
        <f t="shared" si="12"/>
        <v>4</v>
      </c>
      <c r="U96" s="16">
        <v>0</v>
      </c>
      <c r="V96" s="16">
        <f t="shared" si="19"/>
        <v>4</v>
      </c>
      <c r="W96" s="48">
        <f t="shared" si="20"/>
        <v>2</v>
      </c>
      <c r="X96" s="152">
        <v>2</v>
      </c>
      <c r="Y96" s="49">
        <f t="shared" si="21"/>
        <v>2</v>
      </c>
      <c r="Z96" s="153">
        <v>2</v>
      </c>
      <c r="AA96" s="16">
        <f t="shared" si="13"/>
        <v>70.993152676336834</v>
      </c>
    </row>
    <row r="97" spans="1:27" ht="14" x14ac:dyDescent="0.3">
      <c r="A97" s="4">
        <v>2016</v>
      </c>
      <c r="B97" s="4">
        <v>2016</v>
      </c>
      <c r="C97" s="5">
        <v>42675</v>
      </c>
      <c r="D97" s="16">
        <f t="shared" si="22"/>
        <v>70.993152676336834</v>
      </c>
      <c r="E97" s="34">
        <f t="shared" si="14"/>
        <v>12</v>
      </c>
      <c r="F97" s="143">
        <v>12</v>
      </c>
      <c r="G97" s="6"/>
      <c r="H97" s="35">
        <f t="shared" si="15"/>
        <v>16.166599999999999</v>
      </c>
      <c r="I97" s="146">
        <v>11</v>
      </c>
      <c r="J97" s="147">
        <v>5.1665999999999999</v>
      </c>
      <c r="K97" s="30">
        <f t="shared" si="16"/>
        <v>2</v>
      </c>
      <c r="L97" s="31">
        <f t="shared" si="17"/>
        <v>0</v>
      </c>
      <c r="M97" s="148">
        <v>0</v>
      </c>
      <c r="P97" s="26">
        <v>0</v>
      </c>
      <c r="Q97" s="26">
        <f t="shared" si="18"/>
        <v>2</v>
      </c>
      <c r="R97" s="149"/>
      <c r="S97" s="115">
        <v>2</v>
      </c>
      <c r="T97" s="30">
        <f t="shared" si="12"/>
        <v>3</v>
      </c>
      <c r="U97" s="16">
        <v>0</v>
      </c>
      <c r="V97" s="16">
        <f t="shared" si="19"/>
        <v>3</v>
      </c>
      <c r="W97" s="48">
        <f t="shared" si="20"/>
        <v>2</v>
      </c>
      <c r="X97" s="150">
        <v>2</v>
      </c>
      <c r="Y97" s="49">
        <f t="shared" si="21"/>
        <v>1</v>
      </c>
      <c r="Z97" s="153">
        <v>1</v>
      </c>
      <c r="AA97" s="16">
        <f t="shared" si="13"/>
        <v>67.826552676336831</v>
      </c>
    </row>
    <row r="98" spans="1:27" ht="14" x14ac:dyDescent="0.3">
      <c r="A98" s="4">
        <v>2016</v>
      </c>
      <c r="B98" s="4">
        <v>2016</v>
      </c>
      <c r="C98" s="5">
        <v>42705</v>
      </c>
      <c r="D98" s="16">
        <f t="shared" si="22"/>
        <v>67.826552676336831</v>
      </c>
      <c r="E98" s="34">
        <f t="shared" si="14"/>
        <v>0</v>
      </c>
      <c r="F98" s="143">
        <v>0</v>
      </c>
      <c r="G98" s="6"/>
      <c r="H98" s="35">
        <f t="shared" si="15"/>
        <v>17.083200000000001</v>
      </c>
      <c r="I98" s="146">
        <v>11.916600000000001</v>
      </c>
      <c r="J98" s="147">
        <v>5.1665999999999999</v>
      </c>
      <c r="K98" s="30">
        <f t="shared" si="16"/>
        <v>2</v>
      </c>
      <c r="L98" s="31">
        <f t="shared" si="17"/>
        <v>0</v>
      </c>
      <c r="M98" s="148">
        <v>0</v>
      </c>
      <c r="P98" s="26">
        <v>0</v>
      </c>
      <c r="Q98" s="26">
        <f t="shared" si="18"/>
        <v>2</v>
      </c>
      <c r="R98" s="149"/>
      <c r="S98" s="115">
        <v>2</v>
      </c>
      <c r="T98" s="30">
        <f t="shared" si="12"/>
        <v>6</v>
      </c>
      <c r="U98" s="16">
        <v>0</v>
      </c>
      <c r="V98" s="16">
        <f t="shared" si="19"/>
        <v>6</v>
      </c>
      <c r="W98" s="48">
        <f t="shared" si="20"/>
        <v>5</v>
      </c>
      <c r="X98" s="150">
        <v>5</v>
      </c>
      <c r="Y98" s="49">
        <f t="shared" si="21"/>
        <v>1</v>
      </c>
      <c r="Z98" s="153">
        <v>1</v>
      </c>
      <c r="AA98" s="16">
        <f t="shared" si="13"/>
        <v>54.743352676336826</v>
      </c>
    </row>
    <row r="99" spans="1:27" ht="14" x14ac:dyDescent="0.3">
      <c r="A99" s="4">
        <v>2017</v>
      </c>
      <c r="B99" s="4">
        <v>2017</v>
      </c>
      <c r="C99" s="5">
        <v>42736</v>
      </c>
      <c r="D99" s="16">
        <f t="shared" si="22"/>
        <v>54.743352676336826</v>
      </c>
      <c r="E99" s="34">
        <f t="shared" si="14"/>
        <v>0</v>
      </c>
      <c r="F99" s="143">
        <v>0</v>
      </c>
      <c r="G99" s="6"/>
      <c r="H99" s="35">
        <f t="shared" si="15"/>
        <v>17.083200000000001</v>
      </c>
      <c r="I99" s="146">
        <v>11.916600000000001</v>
      </c>
      <c r="J99" s="147">
        <v>5.1665999999999999</v>
      </c>
      <c r="K99" s="30">
        <f t="shared" si="16"/>
        <v>0</v>
      </c>
      <c r="L99" s="31">
        <f t="shared" si="17"/>
        <v>0</v>
      </c>
      <c r="M99" s="148">
        <v>0</v>
      </c>
      <c r="P99" s="26">
        <v>0</v>
      </c>
      <c r="Q99" s="26">
        <f t="shared" si="18"/>
        <v>0</v>
      </c>
      <c r="R99" s="149"/>
      <c r="S99" s="115">
        <v>0</v>
      </c>
      <c r="T99" s="30">
        <f t="shared" ref="T99:T130" si="23">U99+W99+Y99</f>
        <v>8</v>
      </c>
      <c r="U99" s="16">
        <v>0</v>
      </c>
      <c r="V99" s="16">
        <f t="shared" si="19"/>
        <v>8</v>
      </c>
      <c r="W99" s="48">
        <f t="shared" si="20"/>
        <v>6</v>
      </c>
      <c r="X99" s="150">
        <v>6</v>
      </c>
      <c r="Y99" s="49">
        <f t="shared" si="21"/>
        <v>2</v>
      </c>
      <c r="Z99" s="153">
        <v>2</v>
      </c>
      <c r="AA99" s="16">
        <f t="shared" si="13"/>
        <v>45.660152676336821</v>
      </c>
    </row>
    <row r="100" spans="1:27" ht="14" x14ac:dyDescent="0.3">
      <c r="A100" s="4">
        <v>2017</v>
      </c>
      <c r="B100" s="4">
        <v>2017</v>
      </c>
      <c r="C100" s="5">
        <v>42767</v>
      </c>
      <c r="D100" s="16">
        <f t="shared" si="22"/>
        <v>45.660152676336821</v>
      </c>
      <c r="E100" s="34">
        <f t="shared" si="14"/>
        <v>0</v>
      </c>
      <c r="F100" s="143">
        <v>0</v>
      </c>
      <c r="G100" s="6"/>
      <c r="H100" s="35">
        <f t="shared" si="15"/>
        <v>17.2499</v>
      </c>
      <c r="I100" s="146">
        <v>12.083299999999999</v>
      </c>
      <c r="J100" s="147">
        <v>5.1665999999999999</v>
      </c>
      <c r="K100" s="30">
        <f t="shared" si="16"/>
        <v>0</v>
      </c>
      <c r="L100" s="31">
        <f t="shared" si="17"/>
        <v>0</v>
      </c>
      <c r="M100" s="148">
        <v>0</v>
      </c>
      <c r="P100" s="26">
        <v>0</v>
      </c>
      <c r="Q100" s="26">
        <f t="shared" si="18"/>
        <v>0</v>
      </c>
      <c r="R100" s="149"/>
      <c r="S100" s="115">
        <v>0</v>
      </c>
      <c r="T100" s="30">
        <f t="shared" si="23"/>
        <v>3</v>
      </c>
      <c r="U100" s="16">
        <v>0</v>
      </c>
      <c r="V100" s="16">
        <f t="shared" si="19"/>
        <v>3</v>
      </c>
      <c r="W100" s="48">
        <f t="shared" si="20"/>
        <v>1</v>
      </c>
      <c r="X100" s="150">
        <v>1</v>
      </c>
      <c r="Y100" s="49">
        <f t="shared" si="21"/>
        <v>2</v>
      </c>
      <c r="Z100" s="153">
        <v>2</v>
      </c>
      <c r="AA100" s="16">
        <f t="shared" si="13"/>
        <v>31.410252676336821</v>
      </c>
    </row>
    <row r="101" spans="1:27" ht="14" x14ac:dyDescent="0.3">
      <c r="A101" s="4">
        <v>2017</v>
      </c>
      <c r="B101" s="4">
        <v>2017</v>
      </c>
      <c r="C101" s="5">
        <v>42795</v>
      </c>
      <c r="D101" s="16">
        <f t="shared" si="22"/>
        <v>31.410252676336821</v>
      </c>
      <c r="E101" s="34">
        <f t="shared" si="14"/>
        <v>0</v>
      </c>
      <c r="F101" s="143">
        <v>0</v>
      </c>
      <c r="G101" s="6"/>
      <c r="H101" s="35">
        <f t="shared" si="15"/>
        <v>17.2499</v>
      </c>
      <c r="I101" s="146">
        <v>12.083299999999999</v>
      </c>
      <c r="J101" s="147">
        <v>5.1665999999999999</v>
      </c>
      <c r="K101" s="30">
        <f t="shared" si="16"/>
        <v>0</v>
      </c>
      <c r="L101" s="31">
        <f t="shared" si="17"/>
        <v>0</v>
      </c>
      <c r="M101" s="148">
        <v>0</v>
      </c>
      <c r="P101" s="26">
        <v>0</v>
      </c>
      <c r="Q101" s="26">
        <f t="shared" si="18"/>
        <v>0</v>
      </c>
      <c r="R101" s="149"/>
      <c r="S101" s="115">
        <v>0</v>
      </c>
      <c r="T101" s="30">
        <f t="shared" si="23"/>
        <v>7</v>
      </c>
      <c r="U101" s="16">
        <v>0</v>
      </c>
      <c r="V101" s="16">
        <f t="shared" si="19"/>
        <v>7</v>
      </c>
      <c r="W101" s="48">
        <f t="shared" si="20"/>
        <v>6</v>
      </c>
      <c r="X101" s="150">
        <v>6</v>
      </c>
      <c r="Y101" s="49">
        <f t="shared" si="21"/>
        <v>1</v>
      </c>
      <c r="Z101" s="153">
        <v>1</v>
      </c>
      <c r="AA101" s="16">
        <f t="shared" si="13"/>
        <v>21.160352676336821</v>
      </c>
    </row>
    <row r="102" spans="1:27" ht="14" x14ac:dyDescent="0.3">
      <c r="A102" s="4">
        <v>2017</v>
      </c>
      <c r="B102" s="4">
        <v>2017</v>
      </c>
      <c r="C102" s="5">
        <v>42826</v>
      </c>
      <c r="D102" s="16">
        <f t="shared" si="22"/>
        <v>21.160352676336821</v>
      </c>
      <c r="E102" s="34">
        <f t="shared" si="14"/>
        <v>6</v>
      </c>
      <c r="F102" s="143">
        <v>6</v>
      </c>
      <c r="G102" s="6"/>
      <c r="H102" s="35">
        <f t="shared" si="15"/>
        <v>17.2499</v>
      </c>
      <c r="I102" s="146">
        <v>12.083299999999999</v>
      </c>
      <c r="J102" s="147">
        <v>5.1665999999999999</v>
      </c>
      <c r="K102" s="30">
        <f t="shared" si="16"/>
        <v>0</v>
      </c>
      <c r="L102" s="31">
        <f t="shared" si="17"/>
        <v>0</v>
      </c>
      <c r="M102" s="148">
        <v>0</v>
      </c>
      <c r="P102" s="26">
        <v>0</v>
      </c>
      <c r="Q102" s="26">
        <f t="shared" si="18"/>
        <v>0</v>
      </c>
      <c r="R102" s="149"/>
      <c r="S102" s="115">
        <v>0</v>
      </c>
      <c r="T102" s="30">
        <f t="shared" si="23"/>
        <v>17</v>
      </c>
      <c r="U102" s="16">
        <v>0</v>
      </c>
      <c r="V102" s="16">
        <f t="shared" si="19"/>
        <v>17</v>
      </c>
      <c r="W102" s="48">
        <f t="shared" si="20"/>
        <v>15</v>
      </c>
      <c r="X102" s="150">
        <v>15</v>
      </c>
      <c r="Y102" s="49">
        <f t="shared" si="21"/>
        <v>2</v>
      </c>
      <c r="Z102" s="153">
        <v>2</v>
      </c>
      <c r="AA102" s="16">
        <f t="shared" si="13"/>
        <v>26.910452676336821</v>
      </c>
    </row>
    <row r="103" spans="1:27" ht="14" x14ac:dyDescent="0.3">
      <c r="A103" s="4">
        <v>2017</v>
      </c>
      <c r="B103" s="4">
        <v>2017</v>
      </c>
      <c r="C103" s="5">
        <v>42856</v>
      </c>
      <c r="D103" s="16">
        <f t="shared" si="22"/>
        <v>26.910452676336821</v>
      </c>
      <c r="E103" s="34">
        <f t="shared" si="14"/>
        <v>12</v>
      </c>
      <c r="F103" s="143">
        <v>12</v>
      </c>
      <c r="G103" s="6"/>
      <c r="H103" s="35">
        <f t="shared" si="15"/>
        <v>17.2499</v>
      </c>
      <c r="I103" s="146">
        <v>12.083299999999999</v>
      </c>
      <c r="J103" s="147">
        <v>5.1665999999999999</v>
      </c>
      <c r="K103" s="30">
        <f t="shared" si="16"/>
        <v>0</v>
      </c>
      <c r="L103" s="31">
        <f t="shared" si="17"/>
        <v>0</v>
      </c>
      <c r="M103" s="148">
        <v>0</v>
      </c>
      <c r="P103" s="26">
        <v>0</v>
      </c>
      <c r="Q103" s="26">
        <f t="shared" si="18"/>
        <v>0</v>
      </c>
      <c r="R103" s="149"/>
      <c r="S103" s="115">
        <v>0</v>
      </c>
      <c r="T103" s="30">
        <f t="shared" si="23"/>
        <v>14</v>
      </c>
      <c r="U103" s="16">
        <v>0</v>
      </c>
      <c r="V103" s="16">
        <f t="shared" si="19"/>
        <v>14</v>
      </c>
      <c r="W103" s="48">
        <f t="shared" si="20"/>
        <v>12</v>
      </c>
      <c r="X103" s="150">
        <v>12</v>
      </c>
      <c r="Y103" s="49">
        <f t="shared" si="21"/>
        <v>2</v>
      </c>
      <c r="Z103" s="153">
        <v>2</v>
      </c>
      <c r="AA103" s="16">
        <f t="shared" si="13"/>
        <v>35.66055267633682</v>
      </c>
    </row>
    <row r="104" spans="1:27" ht="14" x14ac:dyDescent="0.3">
      <c r="A104" s="4">
        <v>2017</v>
      </c>
      <c r="B104" s="4">
        <v>2017</v>
      </c>
      <c r="C104" s="5">
        <v>42887</v>
      </c>
      <c r="D104" s="16">
        <f t="shared" si="22"/>
        <v>35.66055267633682</v>
      </c>
      <c r="E104" s="34">
        <f t="shared" si="14"/>
        <v>12</v>
      </c>
      <c r="F104" s="143">
        <v>12</v>
      </c>
      <c r="G104" s="6"/>
      <c r="H104" s="35">
        <f t="shared" si="15"/>
        <v>17.2499</v>
      </c>
      <c r="I104" s="146">
        <v>12.083299999999999</v>
      </c>
      <c r="J104" s="147">
        <v>5.1665999999999999</v>
      </c>
      <c r="K104" s="30">
        <f t="shared" si="16"/>
        <v>0</v>
      </c>
      <c r="L104" s="31">
        <f t="shared" si="17"/>
        <v>0</v>
      </c>
      <c r="M104" s="148">
        <v>0</v>
      </c>
      <c r="P104" s="26">
        <v>0</v>
      </c>
      <c r="Q104" s="26">
        <f t="shared" si="18"/>
        <v>0</v>
      </c>
      <c r="R104" s="149"/>
      <c r="S104" s="115">
        <v>0</v>
      </c>
      <c r="T104" s="30">
        <f t="shared" si="23"/>
        <v>15</v>
      </c>
      <c r="U104" s="16">
        <v>0</v>
      </c>
      <c r="V104" s="16">
        <f t="shared" si="19"/>
        <v>15</v>
      </c>
      <c r="W104" s="48">
        <f t="shared" si="20"/>
        <v>11</v>
      </c>
      <c r="X104" s="150">
        <v>11</v>
      </c>
      <c r="Y104" s="49">
        <f t="shared" si="21"/>
        <v>4</v>
      </c>
      <c r="Z104" s="153">
        <v>4</v>
      </c>
      <c r="AA104" s="16">
        <f t="shared" si="13"/>
        <v>45.410652676336824</v>
      </c>
    </row>
    <row r="105" spans="1:27" ht="14" x14ac:dyDescent="0.3">
      <c r="A105" s="4">
        <v>2017</v>
      </c>
      <c r="B105" s="4">
        <v>2017</v>
      </c>
      <c r="C105" s="5">
        <v>42917</v>
      </c>
      <c r="D105" s="16">
        <f t="shared" si="22"/>
        <v>45.410652676336824</v>
      </c>
      <c r="E105" s="34">
        <f t="shared" si="14"/>
        <v>12</v>
      </c>
      <c r="F105" s="143">
        <v>12</v>
      </c>
      <c r="G105" s="6"/>
      <c r="H105" s="35">
        <f t="shared" si="15"/>
        <v>17.2499</v>
      </c>
      <c r="I105" s="146">
        <v>12.083299999999999</v>
      </c>
      <c r="J105" s="147">
        <v>5.1665999999999999</v>
      </c>
      <c r="K105" s="30">
        <f t="shared" si="16"/>
        <v>5</v>
      </c>
      <c r="L105" s="31">
        <f t="shared" si="17"/>
        <v>0</v>
      </c>
      <c r="M105" s="148">
        <v>0</v>
      </c>
      <c r="P105" s="26">
        <v>0</v>
      </c>
      <c r="Q105" s="26">
        <f t="shared" si="18"/>
        <v>5</v>
      </c>
      <c r="R105" s="149"/>
      <c r="S105" s="115">
        <v>5</v>
      </c>
      <c r="T105" s="30">
        <f t="shared" si="23"/>
        <v>19</v>
      </c>
      <c r="U105" s="16">
        <v>0</v>
      </c>
      <c r="V105" s="16">
        <f t="shared" si="19"/>
        <v>19</v>
      </c>
      <c r="W105" s="48">
        <f t="shared" si="20"/>
        <v>15</v>
      </c>
      <c r="X105" s="150">
        <v>15</v>
      </c>
      <c r="Y105" s="49">
        <f t="shared" si="21"/>
        <v>4</v>
      </c>
      <c r="Z105" s="153">
        <v>4</v>
      </c>
      <c r="AA105" s="16">
        <f t="shared" si="13"/>
        <v>54.160752676336827</v>
      </c>
    </row>
    <row r="106" spans="1:27" ht="14" x14ac:dyDescent="0.3">
      <c r="A106" s="4">
        <v>2017</v>
      </c>
      <c r="B106" s="4">
        <v>2017</v>
      </c>
      <c r="C106" s="5">
        <v>42948</v>
      </c>
      <c r="D106" s="16">
        <f t="shared" si="22"/>
        <v>54.160752676336827</v>
      </c>
      <c r="E106" s="34">
        <f t="shared" si="14"/>
        <v>12</v>
      </c>
      <c r="F106" s="143">
        <v>12</v>
      </c>
      <c r="G106" s="6"/>
      <c r="H106" s="35">
        <f t="shared" si="15"/>
        <v>17.2499</v>
      </c>
      <c r="I106" s="146">
        <v>12.083299999999999</v>
      </c>
      <c r="J106" s="147">
        <v>5.1665999999999999</v>
      </c>
      <c r="K106" s="30">
        <f t="shared" si="16"/>
        <v>10.199999999999999</v>
      </c>
      <c r="L106" s="31">
        <f t="shared" si="17"/>
        <v>0</v>
      </c>
      <c r="M106" s="148">
        <v>0</v>
      </c>
      <c r="P106" s="26">
        <v>0</v>
      </c>
      <c r="Q106" s="26">
        <f t="shared" si="18"/>
        <v>10.199999999999999</v>
      </c>
      <c r="R106" s="149"/>
      <c r="S106" s="115">
        <v>10.199999999999999</v>
      </c>
      <c r="T106" s="30">
        <f t="shared" si="23"/>
        <v>20</v>
      </c>
      <c r="U106" s="16">
        <v>0</v>
      </c>
      <c r="V106" s="16">
        <f t="shared" si="19"/>
        <v>20</v>
      </c>
      <c r="W106" s="48">
        <f t="shared" si="20"/>
        <v>18</v>
      </c>
      <c r="X106" s="150">
        <v>18</v>
      </c>
      <c r="Y106" s="49">
        <f t="shared" si="21"/>
        <v>2</v>
      </c>
      <c r="Z106" s="153">
        <v>2</v>
      </c>
      <c r="AA106" s="16">
        <f t="shared" si="13"/>
        <v>58.710852676336827</v>
      </c>
    </row>
    <row r="107" spans="1:27" ht="14" x14ac:dyDescent="0.3">
      <c r="A107" s="4">
        <v>2017</v>
      </c>
      <c r="B107" s="4">
        <v>2017</v>
      </c>
      <c r="C107" s="5">
        <v>42979</v>
      </c>
      <c r="D107" s="16">
        <f t="shared" si="22"/>
        <v>58.710852676336827</v>
      </c>
      <c r="E107" s="34">
        <f t="shared" si="14"/>
        <v>12</v>
      </c>
      <c r="F107" s="143">
        <v>12</v>
      </c>
      <c r="G107" s="6"/>
      <c r="H107" s="35">
        <f t="shared" si="15"/>
        <v>17.2499</v>
      </c>
      <c r="I107" s="146">
        <v>12.083299999999999</v>
      </c>
      <c r="J107" s="147">
        <v>5.1665999999999999</v>
      </c>
      <c r="K107" s="30">
        <f t="shared" si="16"/>
        <v>2.5</v>
      </c>
      <c r="L107" s="31">
        <f t="shared" si="17"/>
        <v>0</v>
      </c>
      <c r="M107" s="148">
        <v>0</v>
      </c>
      <c r="P107" s="26">
        <v>0</v>
      </c>
      <c r="Q107" s="26">
        <f t="shared" si="18"/>
        <v>2.5</v>
      </c>
      <c r="R107" s="149"/>
      <c r="S107" s="115">
        <v>2.5</v>
      </c>
      <c r="T107" s="30">
        <f t="shared" si="23"/>
        <v>16</v>
      </c>
      <c r="U107" s="16">
        <v>0</v>
      </c>
      <c r="V107" s="16">
        <f t="shared" si="19"/>
        <v>16</v>
      </c>
      <c r="W107" s="48">
        <f t="shared" si="20"/>
        <v>14</v>
      </c>
      <c r="X107" s="150">
        <v>14</v>
      </c>
      <c r="Y107" s="49">
        <f t="shared" si="21"/>
        <v>2</v>
      </c>
      <c r="Z107" s="153">
        <v>2</v>
      </c>
      <c r="AA107" s="16">
        <f t="shared" si="13"/>
        <v>66.960952676336831</v>
      </c>
    </row>
    <row r="108" spans="1:27" ht="14" x14ac:dyDescent="0.3">
      <c r="A108" s="4">
        <v>2017</v>
      </c>
      <c r="B108" s="4">
        <v>2017</v>
      </c>
      <c r="C108" s="5">
        <v>43009</v>
      </c>
      <c r="D108" s="16">
        <f t="shared" si="22"/>
        <v>66.960952676336831</v>
      </c>
      <c r="E108" s="34">
        <f t="shared" si="14"/>
        <v>12</v>
      </c>
      <c r="F108" s="143">
        <v>12</v>
      </c>
      <c r="G108" s="6"/>
      <c r="H108" s="35">
        <f t="shared" si="15"/>
        <v>18.166599999999999</v>
      </c>
      <c r="I108" s="146">
        <v>13</v>
      </c>
      <c r="J108" s="147">
        <v>5.1665999999999999</v>
      </c>
      <c r="K108" s="30">
        <f t="shared" si="16"/>
        <v>2</v>
      </c>
      <c r="L108" s="31">
        <f t="shared" si="17"/>
        <v>0</v>
      </c>
      <c r="M108" s="148">
        <v>0</v>
      </c>
      <c r="P108" s="26">
        <v>0</v>
      </c>
      <c r="Q108" s="26">
        <f t="shared" si="18"/>
        <v>2</v>
      </c>
      <c r="R108" s="149"/>
      <c r="S108" s="115">
        <v>2</v>
      </c>
      <c r="T108" s="30">
        <f t="shared" si="23"/>
        <v>11</v>
      </c>
      <c r="U108" s="16">
        <v>0</v>
      </c>
      <c r="V108" s="16">
        <f t="shared" si="19"/>
        <v>11</v>
      </c>
      <c r="W108" s="48">
        <f t="shared" si="20"/>
        <v>9</v>
      </c>
      <c r="X108" s="150">
        <v>9</v>
      </c>
      <c r="Y108" s="49">
        <f t="shared" si="21"/>
        <v>2</v>
      </c>
      <c r="Z108" s="153">
        <v>2</v>
      </c>
      <c r="AA108" s="16">
        <f t="shared" si="13"/>
        <v>69.794352676336828</v>
      </c>
    </row>
    <row r="109" spans="1:27" ht="14" x14ac:dyDescent="0.3">
      <c r="A109" s="4">
        <v>2017</v>
      </c>
      <c r="B109" s="4">
        <v>2017</v>
      </c>
      <c r="C109" s="5">
        <v>43040</v>
      </c>
      <c r="D109" s="16">
        <f t="shared" si="22"/>
        <v>69.794352676336828</v>
      </c>
      <c r="E109" s="34">
        <f t="shared" si="14"/>
        <v>12</v>
      </c>
      <c r="F109" s="143">
        <v>12</v>
      </c>
      <c r="G109" s="6"/>
      <c r="H109" s="35">
        <f t="shared" si="15"/>
        <v>18.166599999999999</v>
      </c>
      <c r="I109" s="146">
        <v>13</v>
      </c>
      <c r="J109" s="147">
        <v>5.1665999999999999</v>
      </c>
      <c r="K109" s="30">
        <f t="shared" si="16"/>
        <v>2</v>
      </c>
      <c r="L109" s="31">
        <f t="shared" si="17"/>
        <v>0</v>
      </c>
      <c r="M109" s="148">
        <v>0</v>
      </c>
      <c r="P109" s="26">
        <v>0</v>
      </c>
      <c r="Q109" s="26">
        <f t="shared" si="18"/>
        <v>2</v>
      </c>
      <c r="R109" s="149"/>
      <c r="S109" s="115">
        <v>2</v>
      </c>
      <c r="T109" s="30">
        <f t="shared" si="23"/>
        <v>29</v>
      </c>
      <c r="U109" s="16">
        <v>0</v>
      </c>
      <c r="V109" s="16">
        <f t="shared" si="19"/>
        <v>29</v>
      </c>
      <c r="W109" s="48">
        <f t="shared" si="20"/>
        <v>29</v>
      </c>
      <c r="X109" s="150">
        <v>29</v>
      </c>
      <c r="Y109" s="49">
        <f t="shared" si="21"/>
        <v>0</v>
      </c>
      <c r="Z109" s="153">
        <v>0</v>
      </c>
      <c r="AA109" s="16">
        <f t="shared" si="13"/>
        <v>90.627752676336826</v>
      </c>
    </row>
    <row r="110" spans="1:27" s="78" customFormat="1" ht="14" x14ac:dyDescent="0.3">
      <c r="A110" s="4">
        <v>2017</v>
      </c>
      <c r="B110" s="4">
        <v>2017</v>
      </c>
      <c r="C110" s="5">
        <v>43070</v>
      </c>
      <c r="D110" s="70">
        <f t="shared" si="22"/>
        <v>90.627752676336826</v>
      </c>
      <c r="E110" s="34">
        <f t="shared" si="14"/>
        <v>0</v>
      </c>
      <c r="F110" s="143">
        <v>0</v>
      </c>
      <c r="G110" s="71"/>
      <c r="H110" s="72">
        <f t="shared" si="15"/>
        <v>18.166599999999999</v>
      </c>
      <c r="I110" s="146">
        <v>13</v>
      </c>
      <c r="J110" s="147">
        <v>5.1665999999999999</v>
      </c>
      <c r="K110" s="30">
        <f t="shared" si="16"/>
        <v>2</v>
      </c>
      <c r="L110" s="31">
        <f t="shared" si="17"/>
        <v>0</v>
      </c>
      <c r="M110" s="148">
        <v>0</v>
      </c>
      <c r="N110" s="21"/>
      <c r="O110" s="21"/>
      <c r="P110" s="26">
        <v>0</v>
      </c>
      <c r="Q110" s="26">
        <f t="shared" si="18"/>
        <v>2</v>
      </c>
      <c r="R110" s="149"/>
      <c r="S110" s="115">
        <v>2</v>
      </c>
      <c r="T110" s="73">
        <f t="shared" si="23"/>
        <v>8</v>
      </c>
      <c r="U110" s="70">
        <v>0</v>
      </c>
      <c r="V110" s="16">
        <f t="shared" si="19"/>
        <v>8</v>
      </c>
      <c r="W110" s="76">
        <f t="shared" si="20"/>
        <v>7</v>
      </c>
      <c r="X110" s="150">
        <v>7</v>
      </c>
      <c r="Y110" s="49">
        <f t="shared" si="21"/>
        <v>1</v>
      </c>
      <c r="Z110" s="153">
        <v>1</v>
      </c>
      <c r="AA110" s="70">
        <f t="shared" si="13"/>
        <v>78.461152676336823</v>
      </c>
    </row>
    <row r="111" spans="1:27" ht="14" x14ac:dyDescent="0.3">
      <c r="A111" s="4">
        <v>2018</v>
      </c>
      <c r="B111" s="4">
        <v>2018</v>
      </c>
      <c r="C111" s="5">
        <v>43101</v>
      </c>
      <c r="D111" s="16">
        <f t="shared" si="22"/>
        <v>78.461152676336823</v>
      </c>
      <c r="E111" s="34">
        <f t="shared" si="14"/>
        <v>0</v>
      </c>
      <c r="F111" s="143">
        <v>0</v>
      </c>
      <c r="G111" s="6"/>
      <c r="H111" s="35">
        <f t="shared" si="15"/>
        <v>17.2499</v>
      </c>
      <c r="I111" s="146">
        <v>12.083299999999999</v>
      </c>
      <c r="J111" s="147">
        <v>5.1665999999999999</v>
      </c>
      <c r="K111" s="30">
        <f t="shared" si="16"/>
        <v>0</v>
      </c>
      <c r="L111" s="31">
        <f t="shared" si="17"/>
        <v>0</v>
      </c>
      <c r="M111" s="148">
        <v>0</v>
      </c>
      <c r="P111" s="26">
        <v>0</v>
      </c>
      <c r="Q111" s="26">
        <f t="shared" si="18"/>
        <v>0</v>
      </c>
      <c r="R111" s="149"/>
      <c r="S111" s="115">
        <v>0</v>
      </c>
      <c r="T111" s="30">
        <f t="shared" si="23"/>
        <v>3</v>
      </c>
      <c r="U111" s="16">
        <v>0</v>
      </c>
      <c r="V111" s="16">
        <f t="shared" si="19"/>
        <v>3</v>
      </c>
      <c r="W111" s="48">
        <f t="shared" si="20"/>
        <v>2</v>
      </c>
      <c r="X111" s="150">
        <v>2</v>
      </c>
      <c r="Y111" s="49">
        <f t="shared" si="21"/>
        <v>1</v>
      </c>
      <c r="Z111" s="153">
        <v>1</v>
      </c>
      <c r="AA111" s="16">
        <f t="shared" si="13"/>
        <v>64.211252676336827</v>
      </c>
    </row>
    <row r="112" spans="1:27" ht="14" x14ac:dyDescent="0.3">
      <c r="A112" s="4">
        <v>2018</v>
      </c>
      <c r="B112" s="4">
        <v>2018</v>
      </c>
      <c r="C112" s="5">
        <v>43132</v>
      </c>
      <c r="D112" s="16">
        <f t="shared" si="22"/>
        <v>64.211252676336827</v>
      </c>
      <c r="E112" s="34">
        <f t="shared" si="14"/>
        <v>0</v>
      </c>
      <c r="F112" s="143">
        <v>0</v>
      </c>
      <c r="G112" s="6"/>
      <c r="H112" s="35">
        <f t="shared" si="15"/>
        <v>17.2499</v>
      </c>
      <c r="I112" s="146">
        <v>12.083299999999999</v>
      </c>
      <c r="J112" s="147">
        <v>5.1665999999999999</v>
      </c>
      <c r="K112" s="30">
        <f t="shared" si="16"/>
        <v>0</v>
      </c>
      <c r="L112" s="31">
        <f t="shared" si="17"/>
        <v>0</v>
      </c>
      <c r="M112" s="148">
        <v>0</v>
      </c>
      <c r="P112" s="26">
        <v>0</v>
      </c>
      <c r="Q112" s="26">
        <f t="shared" si="18"/>
        <v>0</v>
      </c>
      <c r="R112" s="149"/>
      <c r="S112" s="115">
        <v>0</v>
      </c>
      <c r="T112" s="30">
        <f t="shared" si="23"/>
        <v>5</v>
      </c>
      <c r="U112" s="16">
        <v>0</v>
      </c>
      <c r="V112" s="16">
        <f t="shared" si="19"/>
        <v>5</v>
      </c>
      <c r="W112" s="48">
        <f t="shared" si="20"/>
        <v>3</v>
      </c>
      <c r="X112" s="150">
        <v>3</v>
      </c>
      <c r="Y112" s="49">
        <f t="shared" si="21"/>
        <v>2</v>
      </c>
      <c r="Z112" s="153">
        <v>2</v>
      </c>
      <c r="AA112" s="16">
        <f t="shared" si="13"/>
        <v>51.96135267633683</v>
      </c>
    </row>
    <row r="113" spans="1:27" ht="14" x14ac:dyDescent="0.3">
      <c r="A113" s="4">
        <v>2018</v>
      </c>
      <c r="B113" s="4">
        <v>2018</v>
      </c>
      <c r="C113" s="5">
        <v>43160</v>
      </c>
      <c r="D113" s="16">
        <f t="shared" si="22"/>
        <v>51.96135267633683</v>
      </c>
      <c r="E113" s="34">
        <f t="shared" si="14"/>
        <v>0</v>
      </c>
      <c r="F113" s="143">
        <v>0</v>
      </c>
      <c r="G113" s="6"/>
      <c r="H113" s="35">
        <f t="shared" si="15"/>
        <v>17.2499</v>
      </c>
      <c r="I113" s="146">
        <v>12.083299999999999</v>
      </c>
      <c r="J113" s="147">
        <v>5.1665999999999999</v>
      </c>
      <c r="K113" s="30">
        <f t="shared" si="16"/>
        <v>0</v>
      </c>
      <c r="L113" s="31">
        <f t="shared" si="17"/>
        <v>0</v>
      </c>
      <c r="M113" s="148">
        <v>0</v>
      </c>
      <c r="P113" s="26">
        <v>0</v>
      </c>
      <c r="Q113" s="26">
        <f t="shared" si="18"/>
        <v>0</v>
      </c>
      <c r="R113" s="149"/>
      <c r="S113" s="115">
        <v>0</v>
      </c>
      <c r="T113" s="30">
        <f t="shared" si="23"/>
        <v>4</v>
      </c>
      <c r="U113" s="16">
        <v>0</v>
      </c>
      <c r="V113" s="16">
        <f t="shared" si="19"/>
        <v>4</v>
      </c>
      <c r="W113" s="48">
        <f t="shared" si="20"/>
        <v>4</v>
      </c>
      <c r="X113" s="150">
        <v>4</v>
      </c>
      <c r="Y113" s="49">
        <f t="shared" si="21"/>
        <v>0</v>
      </c>
      <c r="Z113" s="153">
        <v>0</v>
      </c>
      <c r="AA113" s="16">
        <f t="shared" si="13"/>
        <v>38.711452676336833</v>
      </c>
    </row>
    <row r="114" spans="1:27" ht="14" x14ac:dyDescent="0.3">
      <c r="A114" s="4">
        <v>2018</v>
      </c>
      <c r="B114" s="4">
        <v>2018</v>
      </c>
      <c r="C114" s="5">
        <v>43191</v>
      </c>
      <c r="D114" s="16">
        <f t="shared" si="22"/>
        <v>38.711452676336833</v>
      </c>
      <c r="E114" s="34">
        <f t="shared" si="14"/>
        <v>8</v>
      </c>
      <c r="F114" s="143">
        <v>8</v>
      </c>
      <c r="G114" s="6"/>
      <c r="H114" s="35">
        <f t="shared" si="15"/>
        <v>17.666599999999999</v>
      </c>
      <c r="I114" s="146">
        <v>12.5</v>
      </c>
      <c r="J114" s="147">
        <v>5.1665999999999999</v>
      </c>
      <c r="K114" s="30">
        <f t="shared" si="16"/>
        <v>0</v>
      </c>
      <c r="L114" s="31">
        <f t="shared" si="17"/>
        <v>0</v>
      </c>
      <c r="M114" s="148">
        <v>0</v>
      </c>
      <c r="P114" s="26">
        <v>0</v>
      </c>
      <c r="Q114" s="26">
        <f t="shared" si="18"/>
        <v>0</v>
      </c>
      <c r="R114" s="149"/>
      <c r="S114" s="115">
        <v>0</v>
      </c>
      <c r="T114" s="30">
        <f t="shared" si="23"/>
        <v>10</v>
      </c>
      <c r="U114" s="16">
        <v>0</v>
      </c>
      <c r="V114" s="16">
        <f t="shared" si="19"/>
        <v>10</v>
      </c>
      <c r="W114" s="48">
        <f t="shared" si="20"/>
        <v>9</v>
      </c>
      <c r="X114" s="150">
        <v>9</v>
      </c>
      <c r="Y114" s="49">
        <f t="shared" si="21"/>
        <v>1</v>
      </c>
      <c r="Z114" s="153">
        <v>1</v>
      </c>
      <c r="AA114" s="16">
        <f t="shared" si="13"/>
        <v>39.044852676336831</v>
      </c>
    </row>
    <row r="115" spans="1:27" ht="14" x14ac:dyDescent="0.3">
      <c r="A115" s="4">
        <v>2018</v>
      </c>
      <c r="B115" s="4">
        <v>2018</v>
      </c>
      <c r="C115" s="5">
        <v>43221</v>
      </c>
      <c r="D115" s="16">
        <f t="shared" si="22"/>
        <v>39.044852676336831</v>
      </c>
      <c r="E115" s="34">
        <f t="shared" si="14"/>
        <v>12</v>
      </c>
      <c r="F115" s="143">
        <v>12</v>
      </c>
      <c r="G115" s="6"/>
      <c r="H115" s="35">
        <f t="shared" si="15"/>
        <v>17.666599999999999</v>
      </c>
      <c r="I115" s="146">
        <v>12.5</v>
      </c>
      <c r="J115" s="147">
        <v>5.1665999999999999</v>
      </c>
      <c r="K115" s="30">
        <f t="shared" si="16"/>
        <v>4</v>
      </c>
      <c r="L115" s="31">
        <f t="shared" si="17"/>
        <v>0</v>
      </c>
      <c r="M115" s="148">
        <v>0</v>
      </c>
      <c r="P115" s="26">
        <v>0</v>
      </c>
      <c r="Q115" s="26">
        <f t="shared" si="18"/>
        <v>4</v>
      </c>
      <c r="R115" s="149">
        <v>4</v>
      </c>
      <c r="S115" s="115">
        <v>0</v>
      </c>
      <c r="T115" s="30">
        <f t="shared" si="23"/>
        <v>11</v>
      </c>
      <c r="U115" s="16">
        <v>0</v>
      </c>
      <c r="V115" s="16">
        <f t="shared" si="19"/>
        <v>11</v>
      </c>
      <c r="W115" s="48">
        <f t="shared" si="20"/>
        <v>9</v>
      </c>
      <c r="X115" s="150">
        <v>9</v>
      </c>
      <c r="Y115" s="49">
        <f t="shared" si="21"/>
        <v>2</v>
      </c>
      <c r="Z115" s="153">
        <v>2</v>
      </c>
      <c r="AA115" s="16">
        <f t="shared" si="13"/>
        <v>40.378252676336828</v>
      </c>
    </row>
    <row r="116" spans="1:27" ht="14" x14ac:dyDescent="0.3">
      <c r="A116" s="4">
        <v>2018</v>
      </c>
      <c r="B116" s="4">
        <v>2018</v>
      </c>
      <c r="C116" s="5">
        <v>43252</v>
      </c>
      <c r="D116" s="16">
        <f t="shared" si="22"/>
        <v>40.378252676336828</v>
      </c>
      <c r="E116" s="34">
        <f t="shared" si="14"/>
        <v>12</v>
      </c>
      <c r="F116" s="143">
        <v>12</v>
      </c>
      <c r="G116" s="6"/>
      <c r="H116" s="35">
        <f t="shared" si="15"/>
        <v>17.666599999999999</v>
      </c>
      <c r="I116" s="146">
        <v>12.5</v>
      </c>
      <c r="J116" s="147">
        <v>5.1665999999999999</v>
      </c>
      <c r="K116" s="30">
        <f t="shared" si="16"/>
        <v>0</v>
      </c>
      <c r="L116" s="31">
        <f t="shared" si="17"/>
        <v>0</v>
      </c>
      <c r="M116" s="148">
        <v>0</v>
      </c>
      <c r="P116" s="26">
        <v>0</v>
      </c>
      <c r="Q116" s="26">
        <f t="shared" si="18"/>
        <v>0</v>
      </c>
      <c r="R116" s="149"/>
      <c r="S116" s="115">
        <v>0</v>
      </c>
      <c r="T116" s="30">
        <f t="shared" si="23"/>
        <v>13</v>
      </c>
      <c r="U116" s="16">
        <v>0</v>
      </c>
      <c r="V116" s="16">
        <f t="shared" si="19"/>
        <v>13</v>
      </c>
      <c r="W116" s="48">
        <f t="shared" si="20"/>
        <v>10</v>
      </c>
      <c r="X116" s="150">
        <v>10</v>
      </c>
      <c r="Y116" s="49">
        <f t="shared" si="21"/>
        <v>3</v>
      </c>
      <c r="Z116" s="153">
        <v>3</v>
      </c>
      <c r="AA116" s="16">
        <f t="shared" si="13"/>
        <v>47.711652676336826</v>
      </c>
    </row>
    <row r="117" spans="1:27" ht="14" x14ac:dyDescent="0.3">
      <c r="A117" s="4">
        <v>2018</v>
      </c>
      <c r="B117" s="4">
        <v>2018</v>
      </c>
      <c r="C117" s="5">
        <v>43282</v>
      </c>
      <c r="D117" s="16">
        <f t="shared" si="22"/>
        <v>47.711652676336826</v>
      </c>
      <c r="E117" s="34">
        <f t="shared" si="14"/>
        <v>12</v>
      </c>
      <c r="F117" s="143">
        <v>12</v>
      </c>
      <c r="G117" s="6"/>
      <c r="H117" s="35">
        <f t="shared" si="15"/>
        <v>17.666599999999999</v>
      </c>
      <c r="I117" s="146">
        <v>12.5</v>
      </c>
      <c r="J117" s="147">
        <v>5.1665999999999999</v>
      </c>
      <c r="K117" s="30">
        <f t="shared" si="16"/>
        <v>4</v>
      </c>
      <c r="L117" s="31">
        <f t="shared" si="17"/>
        <v>0</v>
      </c>
      <c r="M117" s="148">
        <v>0</v>
      </c>
      <c r="P117" s="26">
        <v>0</v>
      </c>
      <c r="Q117" s="26">
        <f t="shared" si="18"/>
        <v>4</v>
      </c>
      <c r="R117" s="149">
        <v>4</v>
      </c>
      <c r="S117" s="115">
        <v>0</v>
      </c>
      <c r="T117" s="30">
        <f t="shared" si="23"/>
        <v>12</v>
      </c>
      <c r="U117" s="16">
        <v>0</v>
      </c>
      <c r="V117" s="16">
        <f t="shared" si="19"/>
        <v>12</v>
      </c>
      <c r="W117" s="48">
        <f t="shared" si="20"/>
        <v>10</v>
      </c>
      <c r="X117" s="150">
        <v>10</v>
      </c>
      <c r="Y117" s="49">
        <f t="shared" si="21"/>
        <v>2</v>
      </c>
      <c r="Z117" s="153">
        <v>2</v>
      </c>
      <c r="AA117" s="16">
        <f t="shared" si="13"/>
        <v>50.045052676336823</v>
      </c>
    </row>
    <row r="118" spans="1:27" ht="14" x14ac:dyDescent="0.3">
      <c r="A118" s="4">
        <v>2018</v>
      </c>
      <c r="B118" s="4">
        <v>2018</v>
      </c>
      <c r="C118" s="5">
        <v>43313</v>
      </c>
      <c r="D118" s="16">
        <f t="shared" si="22"/>
        <v>50.045052676336823</v>
      </c>
      <c r="E118" s="34">
        <f t="shared" si="14"/>
        <v>12</v>
      </c>
      <c r="F118" s="143">
        <v>12</v>
      </c>
      <c r="G118" s="6"/>
      <c r="H118" s="35">
        <f t="shared" si="15"/>
        <v>19.166599999999999</v>
      </c>
      <c r="I118" s="146">
        <v>14</v>
      </c>
      <c r="J118" s="147">
        <v>5.1665999999999999</v>
      </c>
      <c r="K118" s="30">
        <f t="shared" si="16"/>
        <v>0</v>
      </c>
      <c r="L118" s="31">
        <f t="shared" si="17"/>
        <v>0</v>
      </c>
      <c r="M118" s="148">
        <v>0</v>
      </c>
      <c r="P118" s="26">
        <v>0</v>
      </c>
      <c r="Q118" s="26">
        <f t="shared" si="18"/>
        <v>0</v>
      </c>
      <c r="R118" s="149"/>
      <c r="S118" s="115">
        <v>0</v>
      </c>
      <c r="T118" s="30">
        <f t="shared" si="23"/>
        <v>13</v>
      </c>
      <c r="U118" s="16">
        <v>0</v>
      </c>
      <c r="V118" s="16">
        <f t="shared" si="19"/>
        <v>13</v>
      </c>
      <c r="W118" s="48">
        <f t="shared" si="20"/>
        <v>10</v>
      </c>
      <c r="X118" s="150">
        <v>10</v>
      </c>
      <c r="Y118" s="49">
        <f t="shared" si="21"/>
        <v>3</v>
      </c>
      <c r="Z118" s="153">
        <v>3</v>
      </c>
      <c r="AA118" s="16">
        <f t="shared" si="13"/>
        <v>55.878452676336821</v>
      </c>
    </row>
    <row r="119" spans="1:27" ht="14" x14ac:dyDescent="0.3">
      <c r="A119" s="4">
        <v>2018</v>
      </c>
      <c r="B119" s="4">
        <v>2018</v>
      </c>
      <c r="C119" s="5">
        <v>43344</v>
      </c>
      <c r="D119" s="16">
        <f t="shared" si="22"/>
        <v>55.878452676336821</v>
      </c>
      <c r="E119" s="34">
        <f t="shared" si="14"/>
        <v>12</v>
      </c>
      <c r="F119" s="145">
        <v>12</v>
      </c>
      <c r="G119" s="6"/>
      <c r="H119" s="35">
        <f t="shared" si="15"/>
        <v>19.166599999999999</v>
      </c>
      <c r="I119" s="146">
        <v>14</v>
      </c>
      <c r="J119" s="147">
        <v>5.1665999999999999</v>
      </c>
      <c r="K119" s="30">
        <f t="shared" si="16"/>
        <v>3</v>
      </c>
      <c r="L119" s="31">
        <f t="shared" si="17"/>
        <v>0</v>
      </c>
      <c r="M119" s="148">
        <v>0</v>
      </c>
      <c r="P119" s="26">
        <v>0</v>
      </c>
      <c r="Q119" s="26">
        <f t="shared" si="18"/>
        <v>3</v>
      </c>
      <c r="R119" s="149">
        <v>3</v>
      </c>
      <c r="S119" s="115">
        <v>0</v>
      </c>
      <c r="T119" s="30">
        <f t="shared" si="23"/>
        <v>12</v>
      </c>
      <c r="U119" s="16">
        <v>0</v>
      </c>
      <c r="V119" s="16">
        <f t="shared" si="19"/>
        <v>12</v>
      </c>
      <c r="W119" s="48">
        <f t="shared" si="20"/>
        <v>10</v>
      </c>
      <c r="X119" s="145">
        <v>10</v>
      </c>
      <c r="Y119" s="49">
        <f t="shared" si="21"/>
        <v>2</v>
      </c>
      <c r="Z119" s="153">
        <v>2</v>
      </c>
      <c r="AA119" s="16">
        <f t="shared" si="13"/>
        <v>57.711852676336818</v>
      </c>
    </row>
    <row r="120" spans="1:27" ht="14" x14ac:dyDescent="0.3">
      <c r="A120" s="4">
        <v>2018</v>
      </c>
      <c r="B120" s="4">
        <v>2018</v>
      </c>
      <c r="C120" s="5">
        <v>43374</v>
      </c>
      <c r="D120" s="16">
        <f t="shared" si="22"/>
        <v>57.711852676336818</v>
      </c>
      <c r="E120" s="34">
        <f t="shared" si="14"/>
        <v>12</v>
      </c>
      <c r="F120" s="145">
        <v>12</v>
      </c>
      <c r="G120" s="6"/>
      <c r="H120" s="35">
        <f t="shared" si="15"/>
        <v>18.166599999999999</v>
      </c>
      <c r="I120" s="146">
        <v>13</v>
      </c>
      <c r="J120" s="147">
        <v>5.1665999999999999</v>
      </c>
      <c r="K120" s="30">
        <f t="shared" si="16"/>
        <v>0</v>
      </c>
      <c r="L120" s="31">
        <f t="shared" si="17"/>
        <v>0</v>
      </c>
      <c r="M120" s="148">
        <v>0</v>
      </c>
      <c r="P120" s="26">
        <v>0</v>
      </c>
      <c r="Q120" s="26">
        <f t="shared" si="18"/>
        <v>0</v>
      </c>
      <c r="R120" s="149"/>
      <c r="S120" s="115">
        <v>0</v>
      </c>
      <c r="T120" s="30">
        <f t="shared" si="23"/>
        <v>13</v>
      </c>
      <c r="U120" s="16">
        <v>0</v>
      </c>
      <c r="V120" s="16">
        <f t="shared" si="19"/>
        <v>13</v>
      </c>
      <c r="W120" s="48">
        <f t="shared" si="20"/>
        <v>10</v>
      </c>
      <c r="X120" s="145">
        <v>10</v>
      </c>
      <c r="Y120" s="49">
        <f t="shared" si="21"/>
        <v>3</v>
      </c>
      <c r="Z120" s="153">
        <v>3</v>
      </c>
      <c r="AA120" s="16">
        <f t="shared" si="13"/>
        <v>64.545252676336816</v>
      </c>
    </row>
    <row r="121" spans="1:27" ht="14" x14ac:dyDescent="0.3">
      <c r="A121" s="4">
        <v>2018</v>
      </c>
      <c r="B121" s="4">
        <v>2018</v>
      </c>
      <c r="C121" s="5">
        <v>43405</v>
      </c>
      <c r="D121" s="16">
        <f t="shared" si="22"/>
        <v>64.545252676336816</v>
      </c>
      <c r="E121" s="34">
        <f t="shared" si="14"/>
        <v>12</v>
      </c>
      <c r="F121" s="145">
        <v>12</v>
      </c>
      <c r="G121" s="6"/>
      <c r="H121" s="35">
        <f t="shared" si="15"/>
        <v>17.666599999999999</v>
      </c>
      <c r="I121" s="146">
        <v>12.5</v>
      </c>
      <c r="J121" s="147">
        <v>5.1665999999999999</v>
      </c>
      <c r="K121" s="30">
        <f t="shared" si="16"/>
        <v>0</v>
      </c>
      <c r="L121" s="31">
        <f t="shared" si="17"/>
        <v>0</v>
      </c>
      <c r="M121" s="148">
        <v>0</v>
      </c>
      <c r="P121" s="26">
        <v>0</v>
      </c>
      <c r="Q121" s="26">
        <f t="shared" si="18"/>
        <v>0</v>
      </c>
      <c r="R121" s="149"/>
      <c r="S121" s="115">
        <v>0</v>
      </c>
      <c r="T121" s="30">
        <f t="shared" si="23"/>
        <v>12</v>
      </c>
      <c r="U121" s="16">
        <v>0</v>
      </c>
      <c r="V121" s="16">
        <f t="shared" si="19"/>
        <v>12</v>
      </c>
      <c r="W121" s="48">
        <f t="shared" si="20"/>
        <v>10</v>
      </c>
      <c r="X121" s="145">
        <v>10</v>
      </c>
      <c r="Y121" s="49">
        <f t="shared" si="21"/>
        <v>2</v>
      </c>
      <c r="Z121" s="153">
        <v>2</v>
      </c>
      <c r="AA121" s="16">
        <f t="shared" si="13"/>
        <v>70.878652676336813</v>
      </c>
    </row>
    <row r="122" spans="1:27" ht="14" x14ac:dyDescent="0.3">
      <c r="A122" s="4">
        <v>2018</v>
      </c>
      <c r="B122" s="4">
        <v>2018</v>
      </c>
      <c r="C122" s="5">
        <v>43435</v>
      </c>
      <c r="D122" s="16">
        <f t="shared" si="22"/>
        <v>70.878652676336813</v>
      </c>
      <c r="E122" s="34">
        <f t="shared" si="14"/>
        <v>0</v>
      </c>
      <c r="F122" s="145">
        <v>0</v>
      </c>
      <c r="G122" s="6"/>
      <c r="H122" s="35">
        <f t="shared" si="15"/>
        <v>17.666599999999999</v>
      </c>
      <c r="I122" s="146">
        <v>12.5</v>
      </c>
      <c r="J122" s="147">
        <v>5.1665999999999999</v>
      </c>
      <c r="K122" s="30">
        <f t="shared" si="16"/>
        <v>2</v>
      </c>
      <c r="L122" s="31">
        <f t="shared" si="17"/>
        <v>0</v>
      </c>
      <c r="M122" s="148">
        <v>0</v>
      </c>
      <c r="P122" s="26">
        <v>0</v>
      </c>
      <c r="Q122" s="26">
        <f t="shared" si="18"/>
        <v>2</v>
      </c>
      <c r="R122" s="149"/>
      <c r="S122" s="115">
        <v>2</v>
      </c>
      <c r="T122" s="30">
        <f t="shared" si="23"/>
        <v>13</v>
      </c>
      <c r="U122" s="16">
        <v>0</v>
      </c>
      <c r="V122" s="16">
        <f t="shared" si="19"/>
        <v>13</v>
      </c>
      <c r="W122" s="48">
        <f t="shared" si="20"/>
        <v>10</v>
      </c>
      <c r="X122" s="145">
        <v>10</v>
      </c>
      <c r="Y122" s="49">
        <f t="shared" si="21"/>
        <v>3</v>
      </c>
      <c r="Z122" s="153">
        <v>3</v>
      </c>
      <c r="AA122" s="16">
        <f t="shared" si="13"/>
        <v>64.21205267633681</v>
      </c>
    </row>
    <row r="123" spans="1:27" ht="14" x14ac:dyDescent="0.3">
      <c r="A123" s="4">
        <v>2019</v>
      </c>
      <c r="B123" s="4">
        <v>2019</v>
      </c>
      <c r="C123" s="5">
        <v>43466</v>
      </c>
      <c r="D123" s="16">
        <f t="shared" si="22"/>
        <v>64.21205267633681</v>
      </c>
      <c r="E123" s="34">
        <f t="shared" si="14"/>
        <v>0</v>
      </c>
      <c r="F123" s="145">
        <v>0</v>
      </c>
      <c r="G123" s="6"/>
      <c r="H123" s="35">
        <f t="shared" si="15"/>
        <v>17.666599999999999</v>
      </c>
      <c r="I123" s="146">
        <v>12.5</v>
      </c>
      <c r="J123" s="147">
        <v>5.1665999999999999</v>
      </c>
      <c r="K123" s="30">
        <f t="shared" si="16"/>
        <v>1</v>
      </c>
      <c r="L123" s="31">
        <f t="shared" si="17"/>
        <v>0</v>
      </c>
      <c r="M123" s="148">
        <v>0</v>
      </c>
      <c r="P123" s="26">
        <v>0</v>
      </c>
      <c r="Q123" s="26">
        <f t="shared" si="18"/>
        <v>1</v>
      </c>
      <c r="R123" s="149"/>
      <c r="S123" s="115">
        <v>1</v>
      </c>
      <c r="T123" s="30">
        <f t="shared" si="23"/>
        <v>12</v>
      </c>
      <c r="U123" s="16">
        <v>0</v>
      </c>
      <c r="V123" s="16">
        <f t="shared" si="19"/>
        <v>12</v>
      </c>
      <c r="W123" s="48">
        <f t="shared" si="20"/>
        <v>10</v>
      </c>
      <c r="X123" s="145">
        <v>10</v>
      </c>
      <c r="Y123" s="49">
        <f t="shared" si="21"/>
        <v>2</v>
      </c>
      <c r="Z123" s="153">
        <v>2</v>
      </c>
      <c r="AA123" s="16">
        <f t="shared" si="13"/>
        <v>57.545452676336808</v>
      </c>
    </row>
    <row r="124" spans="1:27" ht="14" x14ac:dyDescent="0.3">
      <c r="A124" s="4">
        <v>2019</v>
      </c>
      <c r="B124" s="4">
        <v>2019</v>
      </c>
      <c r="C124" s="5">
        <v>43497</v>
      </c>
      <c r="D124" s="16">
        <f t="shared" si="22"/>
        <v>57.545452676336808</v>
      </c>
      <c r="E124" s="34">
        <f t="shared" si="14"/>
        <v>0</v>
      </c>
      <c r="F124" s="145">
        <v>0</v>
      </c>
      <c r="G124" s="6"/>
      <c r="H124" s="35">
        <f t="shared" si="15"/>
        <v>17.666599999999999</v>
      </c>
      <c r="I124" s="146">
        <v>12.5</v>
      </c>
      <c r="J124" s="147">
        <v>5.1665999999999999</v>
      </c>
      <c r="K124" s="30">
        <f t="shared" si="16"/>
        <v>0.75</v>
      </c>
      <c r="L124" s="31">
        <f t="shared" si="17"/>
        <v>0</v>
      </c>
      <c r="M124" s="148">
        <v>0</v>
      </c>
      <c r="P124" s="26">
        <v>0</v>
      </c>
      <c r="Q124" s="26">
        <f t="shared" si="18"/>
        <v>0.75</v>
      </c>
      <c r="R124" s="149"/>
      <c r="S124" s="115">
        <v>0.75</v>
      </c>
      <c r="T124" s="30">
        <f t="shared" si="23"/>
        <v>13</v>
      </c>
      <c r="U124" s="16">
        <v>0</v>
      </c>
      <c r="V124" s="16">
        <f t="shared" si="19"/>
        <v>13</v>
      </c>
      <c r="W124" s="48">
        <f t="shared" si="20"/>
        <v>10</v>
      </c>
      <c r="X124" s="145">
        <v>10</v>
      </c>
      <c r="Y124" s="49">
        <f t="shared" si="21"/>
        <v>3</v>
      </c>
      <c r="Z124" s="153">
        <v>3</v>
      </c>
      <c r="AA124" s="16">
        <f t="shared" si="13"/>
        <v>52.128852676336805</v>
      </c>
    </row>
    <row r="125" spans="1:27" ht="14" x14ac:dyDescent="0.3">
      <c r="A125" s="4">
        <v>2019</v>
      </c>
      <c r="B125" s="4">
        <v>2019</v>
      </c>
      <c r="C125" s="5">
        <v>43525</v>
      </c>
      <c r="D125" s="16">
        <f t="shared" si="22"/>
        <v>52.128852676336805</v>
      </c>
      <c r="E125" s="34">
        <f t="shared" si="14"/>
        <v>0</v>
      </c>
      <c r="F125" s="145">
        <v>0</v>
      </c>
      <c r="G125" s="6"/>
      <c r="H125" s="35">
        <f t="shared" si="15"/>
        <v>17.666599999999999</v>
      </c>
      <c r="I125" s="146">
        <v>12.5</v>
      </c>
      <c r="J125" s="147">
        <v>5.1665999999999999</v>
      </c>
      <c r="K125" s="30">
        <f t="shared" si="16"/>
        <v>9.6</v>
      </c>
      <c r="L125" s="31">
        <f t="shared" si="17"/>
        <v>0</v>
      </c>
      <c r="M125" s="148">
        <v>0</v>
      </c>
      <c r="P125" s="26">
        <v>0</v>
      </c>
      <c r="Q125" s="26">
        <f t="shared" si="18"/>
        <v>9.6</v>
      </c>
      <c r="R125" s="149"/>
      <c r="S125" s="115">
        <v>9.6</v>
      </c>
      <c r="T125" s="30">
        <f t="shared" si="23"/>
        <v>17</v>
      </c>
      <c r="U125" s="16">
        <v>0</v>
      </c>
      <c r="V125" s="16">
        <f t="shared" si="19"/>
        <v>17</v>
      </c>
      <c r="W125" s="48">
        <f t="shared" si="20"/>
        <v>15</v>
      </c>
      <c r="X125" s="145">
        <v>15</v>
      </c>
      <c r="Y125" s="49">
        <f t="shared" si="21"/>
        <v>2</v>
      </c>
      <c r="Z125" s="153">
        <v>2</v>
      </c>
      <c r="AA125" s="16">
        <f t="shared" si="13"/>
        <v>41.862252676336801</v>
      </c>
    </row>
    <row r="126" spans="1:27" ht="14" x14ac:dyDescent="0.3">
      <c r="A126" s="4">
        <v>2019</v>
      </c>
      <c r="B126" s="4">
        <v>2019</v>
      </c>
      <c r="C126" s="5">
        <v>43556</v>
      </c>
      <c r="D126" s="16">
        <f t="shared" si="22"/>
        <v>41.862252676336801</v>
      </c>
      <c r="E126" s="34">
        <f t="shared" si="14"/>
        <v>7</v>
      </c>
      <c r="F126" s="145">
        <v>7</v>
      </c>
      <c r="G126" s="6"/>
      <c r="H126" s="35">
        <f t="shared" si="15"/>
        <v>18.333300000000001</v>
      </c>
      <c r="I126" s="146">
        <v>13.083299999999999</v>
      </c>
      <c r="J126" s="147">
        <v>5.25</v>
      </c>
      <c r="K126" s="30">
        <f t="shared" si="16"/>
        <v>2.375</v>
      </c>
      <c r="L126" s="31">
        <f t="shared" si="17"/>
        <v>0</v>
      </c>
      <c r="M126" s="148">
        <v>0</v>
      </c>
      <c r="P126" s="26">
        <v>0</v>
      </c>
      <c r="Q126" s="26">
        <f t="shared" si="18"/>
        <v>2.375</v>
      </c>
      <c r="R126" s="149">
        <v>1</v>
      </c>
      <c r="S126" s="115">
        <v>1.375</v>
      </c>
      <c r="T126" s="30">
        <f t="shared" si="23"/>
        <v>13</v>
      </c>
      <c r="U126" s="16">
        <v>0</v>
      </c>
      <c r="V126" s="16">
        <f t="shared" si="19"/>
        <v>13</v>
      </c>
      <c r="W126" s="48">
        <f t="shared" si="20"/>
        <v>10</v>
      </c>
      <c r="X126" s="145">
        <v>10</v>
      </c>
      <c r="Y126" s="49">
        <f t="shared" si="21"/>
        <v>3</v>
      </c>
      <c r="Z126" s="153">
        <v>3</v>
      </c>
      <c r="AA126" s="16">
        <f t="shared" si="13"/>
        <v>41.1539526763368</v>
      </c>
    </row>
    <row r="127" spans="1:27" ht="14" x14ac:dyDescent="0.3">
      <c r="A127" s="4">
        <v>2019</v>
      </c>
      <c r="B127" s="4">
        <v>2019</v>
      </c>
      <c r="C127" s="5">
        <v>43586</v>
      </c>
      <c r="D127" s="16">
        <f t="shared" si="22"/>
        <v>41.1539526763368</v>
      </c>
      <c r="E127" s="34">
        <f t="shared" si="14"/>
        <v>14</v>
      </c>
      <c r="F127" s="145">
        <v>14</v>
      </c>
      <c r="G127" s="6"/>
      <c r="H127" s="35">
        <f t="shared" si="15"/>
        <v>18.333300000000001</v>
      </c>
      <c r="I127" s="146">
        <v>13.083299999999999</v>
      </c>
      <c r="J127" s="147">
        <v>5.25</v>
      </c>
      <c r="K127" s="30">
        <f t="shared" si="16"/>
        <v>0.05</v>
      </c>
      <c r="L127" s="31">
        <f t="shared" si="17"/>
        <v>0</v>
      </c>
      <c r="M127" s="148">
        <v>0</v>
      </c>
      <c r="P127" s="26">
        <v>0</v>
      </c>
      <c r="Q127" s="26">
        <f t="shared" si="18"/>
        <v>0.05</v>
      </c>
      <c r="R127" s="149"/>
      <c r="S127" s="115">
        <v>0.05</v>
      </c>
      <c r="T127" s="30">
        <f t="shared" si="23"/>
        <v>13</v>
      </c>
      <c r="U127" s="16">
        <v>0</v>
      </c>
      <c r="V127" s="16">
        <f t="shared" si="19"/>
        <v>13</v>
      </c>
      <c r="W127" s="48">
        <f t="shared" si="20"/>
        <v>10</v>
      </c>
      <c r="X127" s="145">
        <v>10</v>
      </c>
      <c r="Y127" s="49">
        <f t="shared" si="21"/>
        <v>3</v>
      </c>
      <c r="Z127" s="153">
        <v>3</v>
      </c>
      <c r="AA127" s="16">
        <f t="shared" si="13"/>
        <v>49.770652676336802</v>
      </c>
    </row>
    <row r="128" spans="1:27" ht="14" x14ac:dyDescent="0.3">
      <c r="A128" s="4">
        <v>2019</v>
      </c>
      <c r="B128" s="4">
        <v>2019</v>
      </c>
      <c r="C128" s="5">
        <v>43617</v>
      </c>
      <c r="D128" s="16">
        <f t="shared" si="22"/>
        <v>49.770652676336802</v>
      </c>
      <c r="E128" s="34">
        <f t="shared" si="14"/>
        <v>15</v>
      </c>
      <c r="F128" s="145">
        <v>15</v>
      </c>
      <c r="G128" s="6"/>
      <c r="H128" s="35">
        <f t="shared" si="15"/>
        <v>18.333300000000001</v>
      </c>
      <c r="I128" s="146">
        <v>13.083299999999999</v>
      </c>
      <c r="J128" s="147">
        <v>5.25</v>
      </c>
      <c r="K128" s="30">
        <f t="shared" si="16"/>
        <v>2.5000000000000001E-2</v>
      </c>
      <c r="L128" s="31">
        <f t="shared" si="17"/>
        <v>0</v>
      </c>
      <c r="M128" s="148">
        <v>0</v>
      </c>
      <c r="P128" s="26">
        <v>0</v>
      </c>
      <c r="Q128" s="26">
        <f t="shared" si="18"/>
        <v>2.5000000000000001E-2</v>
      </c>
      <c r="R128" s="149"/>
      <c r="S128" s="115">
        <v>2.5000000000000001E-2</v>
      </c>
      <c r="T128" s="30">
        <f t="shared" si="23"/>
        <v>14</v>
      </c>
      <c r="U128" s="16">
        <v>0</v>
      </c>
      <c r="V128" s="16">
        <f t="shared" si="19"/>
        <v>14</v>
      </c>
      <c r="W128" s="48">
        <f t="shared" si="20"/>
        <v>10</v>
      </c>
      <c r="X128" s="145">
        <v>10</v>
      </c>
      <c r="Y128" s="49">
        <f t="shared" si="21"/>
        <v>4</v>
      </c>
      <c r="Z128" s="153">
        <v>4</v>
      </c>
      <c r="AA128" s="16">
        <f t="shared" si="13"/>
        <v>60.412352676336795</v>
      </c>
    </row>
    <row r="129" spans="1:27" ht="14" x14ac:dyDescent="0.3">
      <c r="A129" s="4">
        <v>2019</v>
      </c>
      <c r="B129" s="4">
        <v>2019</v>
      </c>
      <c r="C129" s="5">
        <v>43647</v>
      </c>
      <c r="D129" s="16">
        <f t="shared" si="22"/>
        <v>60.412352676336795</v>
      </c>
      <c r="E129" s="34">
        <f t="shared" si="14"/>
        <v>7</v>
      </c>
      <c r="F129" s="145">
        <v>7</v>
      </c>
      <c r="G129" s="6"/>
      <c r="H129" s="35">
        <f t="shared" si="15"/>
        <v>18.333300000000001</v>
      </c>
      <c r="I129" s="146">
        <v>13.083299999999999</v>
      </c>
      <c r="J129" s="147">
        <v>5.25</v>
      </c>
      <c r="K129" s="30">
        <f t="shared" si="16"/>
        <v>0</v>
      </c>
      <c r="L129" s="31">
        <f t="shared" si="17"/>
        <v>0</v>
      </c>
      <c r="M129" s="148">
        <v>0</v>
      </c>
      <c r="P129" s="26">
        <v>0</v>
      </c>
      <c r="Q129" s="26">
        <f t="shared" si="18"/>
        <v>0</v>
      </c>
      <c r="R129" s="149"/>
      <c r="S129" s="115">
        <v>0</v>
      </c>
      <c r="T129" s="30">
        <f t="shared" si="23"/>
        <v>13</v>
      </c>
      <c r="U129" s="16">
        <v>0</v>
      </c>
      <c r="V129" s="16">
        <f t="shared" si="19"/>
        <v>13</v>
      </c>
      <c r="W129" s="48">
        <f t="shared" si="20"/>
        <v>10</v>
      </c>
      <c r="X129" s="145">
        <v>10</v>
      </c>
      <c r="Y129" s="49">
        <f t="shared" si="21"/>
        <v>3</v>
      </c>
      <c r="Z129" s="153">
        <v>3</v>
      </c>
      <c r="AA129" s="16">
        <f t="shared" si="13"/>
        <v>62.079052676336794</v>
      </c>
    </row>
    <row r="130" spans="1:27" ht="14" x14ac:dyDescent="0.3">
      <c r="A130" s="4">
        <v>2019</v>
      </c>
      <c r="B130" s="4">
        <v>2019</v>
      </c>
      <c r="C130" s="5">
        <v>43678</v>
      </c>
      <c r="D130" s="16">
        <f t="shared" si="22"/>
        <v>62.079052676336794</v>
      </c>
      <c r="E130" s="34">
        <f t="shared" si="14"/>
        <v>10</v>
      </c>
      <c r="F130" s="145">
        <v>10</v>
      </c>
      <c r="G130" s="6"/>
      <c r="H130" s="35">
        <f t="shared" si="15"/>
        <v>18.333300000000001</v>
      </c>
      <c r="I130" s="146">
        <v>13.083299999999999</v>
      </c>
      <c r="J130" s="147">
        <v>5.25</v>
      </c>
      <c r="K130" s="30">
        <f t="shared" si="16"/>
        <v>0</v>
      </c>
      <c r="L130" s="31">
        <f t="shared" si="17"/>
        <v>0</v>
      </c>
      <c r="M130" s="148">
        <v>0</v>
      </c>
      <c r="P130" s="26">
        <v>0</v>
      </c>
      <c r="Q130" s="26">
        <f t="shared" si="18"/>
        <v>0</v>
      </c>
      <c r="R130" s="149"/>
      <c r="S130" s="115">
        <v>0</v>
      </c>
      <c r="T130" s="30">
        <f t="shared" si="23"/>
        <v>14</v>
      </c>
      <c r="U130" s="16">
        <v>0</v>
      </c>
      <c r="V130" s="16">
        <f t="shared" si="19"/>
        <v>14</v>
      </c>
      <c r="W130" s="48">
        <f t="shared" si="20"/>
        <v>10</v>
      </c>
      <c r="X130" s="145">
        <v>10</v>
      </c>
      <c r="Y130" s="49">
        <f t="shared" si="21"/>
        <v>4</v>
      </c>
      <c r="Z130" s="153">
        <v>4</v>
      </c>
      <c r="AA130" s="16">
        <f t="shared" si="13"/>
        <v>67.745752676336792</v>
      </c>
    </row>
    <row r="131" spans="1:27" ht="14" x14ac:dyDescent="0.3">
      <c r="A131" s="4">
        <v>2019</v>
      </c>
      <c r="B131" s="4">
        <v>2019</v>
      </c>
      <c r="C131" s="5">
        <v>43709</v>
      </c>
      <c r="D131" s="16">
        <f t="shared" si="22"/>
        <v>67.745752676336792</v>
      </c>
      <c r="E131" s="34">
        <f t="shared" si="14"/>
        <v>12</v>
      </c>
      <c r="F131" s="145">
        <v>12</v>
      </c>
      <c r="G131" s="6"/>
      <c r="H131" s="35">
        <f t="shared" si="15"/>
        <v>18.333300000000001</v>
      </c>
      <c r="I131" s="146">
        <v>13.083299999999999</v>
      </c>
      <c r="J131" s="147">
        <v>5.25</v>
      </c>
      <c r="K131" s="30">
        <f t="shared" si="16"/>
        <v>0</v>
      </c>
      <c r="L131" s="31">
        <f t="shared" si="17"/>
        <v>0</v>
      </c>
      <c r="M131" s="148">
        <v>0</v>
      </c>
      <c r="P131" s="26">
        <v>0</v>
      </c>
      <c r="Q131" s="26">
        <f t="shared" si="18"/>
        <v>0</v>
      </c>
      <c r="R131" s="149"/>
      <c r="S131" s="115">
        <v>0</v>
      </c>
      <c r="T131" s="30">
        <f t="shared" ref="T131:T162" si="24">U131+W131+Y131</f>
        <v>13</v>
      </c>
      <c r="U131" s="16">
        <v>0</v>
      </c>
      <c r="V131" s="16">
        <f t="shared" si="19"/>
        <v>13</v>
      </c>
      <c r="W131" s="48">
        <f t="shared" si="20"/>
        <v>10</v>
      </c>
      <c r="X131" s="145">
        <v>10</v>
      </c>
      <c r="Y131" s="49">
        <f t="shared" si="21"/>
        <v>3</v>
      </c>
      <c r="Z131" s="153">
        <v>3</v>
      </c>
      <c r="AA131" s="16">
        <f t="shared" ref="AA131:AA194" si="25">D131+E131-H131-K131+T131</f>
        <v>74.412452676336784</v>
      </c>
    </row>
    <row r="132" spans="1:27" ht="14" x14ac:dyDescent="0.3">
      <c r="A132" s="4">
        <v>2019</v>
      </c>
      <c r="B132" s="4">
        <v>2019</v>
      </c>
      <c r="C132" s="5">
        <v>43739</v>
      </c>
      <c r="D132" s="16">
        <f t="shared" si="22"/>
        <v>74.412452676336784</v>
      </c>
      <c r="E132" s="34">
        <f t="shared" ref="E132:E195" si="26">F132+G132</f>
        <v>12</v>
      </c>
      <c r="F132" s="145">
        <v>12</v>
      </c>
      <c r="G132" s="6"/>
      <c r="H132" s="35">
        <f t="shared" ref="H132:H195" si="27">SUM(I132:J132)</f>
        <v>18.333300000000001</v>
      </c>
      <c r="I132" s="146">
        <v>13.083299999999999</v>
      </c>
      <c r="J132" s="147">
        <v>5.25</v>
      </c>
      <c r="K132" s="30">
        <f t="shared" ref="K132:K195" si="28">L132+P132+Q132</f>
        <v>0</v>
      </c>
      <c r="L132" s="31">
        <f t="shared" ref="L132:L195" si="29">SUM(M132:O132)</f>
        <v>0</v>
      </c>
      <c r="M132" s="148">
        <v>0</v>
      </c>
      <c r="P132" s="26">
        <v>0</v>
      </c>
      <c r="Q132" s="26">
        <f t="shared" ref="Q132:Q195" si="30">SUM(R132:S132)</f>
        <v>0</v>
      </c>
      <c r="R132" s="149"/>
      <c r="S132" s="115">
        <v>0</v>
      </c>
      <c r="T132" s="30">
        <f t="shared" si="24"/>
        <v>19</v>
      </c>
      <c r="U132" s="16">
        <v>0</v>
      </c>
      <c r="V132" s="16">
        <f t="shared" ref="V132:V195" si="31">W132+Y132</f>
        <v>19</v>
      </c>
      <c r="W132" s="48">
        <f t="shared" ref="W132:W195" si="32">X132</f>
        <v>15</v>
      </c>
      <c r="X132" s="145">
        <v>15</v>
      </c>
      <c r="Y132" s="49">
        <f t="shared" ref="Y132:Y195" si="33">Z132</f>
        <v>4</v>
      </c>
      <c r="Z132" s="153">
        <v>4</v>
      </c>
      <c r="AA132" s="16">
        <f t="shared" si="25"/>
        <v>87.079152676336776</v>
      </c>
    </row>
    <row r="133" spans="1:27" ht="14" x14ac:dyDescent="0.3">
      <c r="A133" s="4">
        <v>2019</v>
      </c>
      <c r="B133" s="4">
        <v>2019</v>
      </c>
      <c r="C133" s="5">
        <v>43770</v>
      </c>
      <c r="D133" s="16">
        <f t="shared" ref="D133:D196" si="34">AA132</f>
        <v>87.079152676336776</v>
      </c>
      <c r="E133" s="34">
        <f t="shared" si="26"/>
        <v>13</v>
      </c>
      <c r="F133" s="145">
        <v>13</v>
      </c>
      <c r="G133" s="6"/>
      <c r="H133" s="35">
        <f t="shared" si="27"/>
        <v>18.333300000000001</v>
      </c>
      <c r="I133" s="146">
        <v>13.083299999999999</v>
      </c>
      <c r="J133" s="147">
        <v>5.25</v>
      </c>
      <c r="K133" s="30">
        <f t="shared" si="28"/>
        <v>2</v>
      </c>
      <c r="L133" s="31">
        <f t="shared" si="29"/>
        <v>0</v>
      </c>
      <c r="M133" s="148">
        <v>0</v>
      </c>
      <c r="P133" s="26">
        <v>0</v>
      </c>
      <c r="Q133" s="26">
        <f t="shared" si="30"/>
        <v>2</v>
      </c>
      <c r="R133" s="149"/>
      <c r="S133" s="115">
        <v>2</v>
      </c>
      <c r="T133" s="30">
        <f t="shared" si="24"/>
        <v>18</v>
      </c>
      <c r="U133" s="16">
        <v>0</v>
      </c>
      <c r="V133" s="16">
        <f t="shared" si="31"/>
        <v>18</v>
      </c>
      <c r="W133" s="48">
        <f t="shared" si="32"/>
        <v>15</v>
      </c>
      <c r="X133" s="145">
        <v>15</v>
      </c>
      <c r="Y133" s="49">
        <f t="shared" si="33"/>
        <v>3</v>
      </c>
      <c r="Z133" s="153">
        <v>3</v>
      </c>
      <c r="AA133" s="16">
        <f t="shared" si="25"/>
        <v>97.745852676336767</v>
      </c>
    </row>
    <row r="134" spans="1:27" ht="14" x14ac:dyDescent="0.3">
      <c r="A134" s="4">
        <v>2019</v>
      </c>
      <c r="B134" s="4">
        <v>2019</v>
      </c>
      <c r="C134" s="5">
        <v>43800</v>
      </c>
      <c r="D134" s="16">
        <f t="shared" si="34"/>
        <v>97.745852676336767</v>
      </c>
      <c r="E134" s="34">
        <f t="shared" si="26"/>
        <v>0</v>
      </c>
      <c r="F134" s="145">
        <v>0</v>
      </c>
      <c r="G134" s="6"/>
      <c r="H134" s="35">
        <f t="shared" si="27"/>
        <v>18.333300000000001</v>
      </c>
      <c r="I134" s="146">
        <v>13.083299999999999</v>
      </c>
      <c r="J134" s="147">
        <v>5.25</v>
      </c>
      <c r="K134" s="30">
        <f t="shared" si="28"/>
        <v>5</v>
      </c>
      <c r="L134" s="31">
        <f t="shared" si="29"/>
        <v>0</v>
      </c>
      <c r="M134" s="148">
        <v>0</v>
      </c>
      <c r="P134" s="26">
        <v>0</v>
      </c>
      <c r="Q134" s="26">
        <f t="shared" si="30"/>
        <v>5</v>
      </c>
      <c r="R134" s="149"/>
      <c r="S134" s="115">
        <v>5</v>
      </c>
      <c r="T134" s="30">
        <f t="shared" si="24"/>
        <v>4</v>
      </c>
      <c r="U134" s="16">
        <v>0</v>
      </c>
      <c r="V134" s="16">
        <f t="shared" si="31"/>
        <v>4</v>
      </c>
      <c r="W134" s="48">
        <f t="shared" si="32"/>
        <v>0</v>
      </c>
      <c r="X134" s="145">
        <v>0</v>
      </c>
      <c r="Y134" s="49">
        <f t="shared" si="33"/>
        <v>4</v>
      </c>
      <c r="Z134" s="153">
        <v>4</v>
      </c>
      <c r="AA134" s="16">
        <f t="shared" si="25"/>
        <v>78.412552676336759</v>
      </c>
    </row>
    <row r="135" spans="1:27" ht="14" x14ac:dyDescent="0.3">
      <c r="A135" s="4">
        <v>2020</v>
      </c>
      <c r="B135" s="4">
        <v>2020</v>
      </c>
      <c r="C135" s="5">
        <v>43831</v>
      </c>
      <c r="D135" s="16">
        <f t="shared" si="34"/>
        <v>78.412552676336759</v>
      </c>
      <c r="E135" s="34">
        <f t="shared" si="26"/>
        <v>0</v>
      </c>
      <c r="F135" s="145">
        <v>0</v>
      </c>
      <c r="G135" s="6"/>
      <c r="H135" s="35">
        <f t="shared" si="27"/>
        <v>18.333300000000001</v>
      </c>
      <c r="I135" s="146">
        <v>13.083299999999999</v>
      </c>
      <c r="J135" s="147">
        <v>5.25</v>
      </c>
      <c r="K135" s="30">
        <f t="shared" si="28"/>
        <v>2.4750000000000001</v>
      </c>
      <c r="L135" s="31">
        <f t="shared" si="29"/>
        <v>0</v>
      </c>
      <c r="M135" s="148">
        <v>0</v>
      </c>
      <c r="P135" s="26">
        <v>0</v>
      </c>
      <c r="Q135" s="26">
        <f t="shared" si="30"/>
        <v>2.4750000000000001</v>
      </c>
      <c r="R135" s="149"/>
      <c r="S135" s="115">
        <v>2.4750000000000001</v>
      </c>
      <c r="T135" s="30">
        <f t="shared" si="24"/>
        <v>1.8959999999999999</v>
      </c>
      <c r="U135" s="16">
        <v>0</v>
      </c>
      <c r="V135" s="16">
        <f t="shared" si="31"/>
        <v>1.8959999999999999</v>
      </c>
      <c r="W135" s="48">
        <f t="shared" si="32"/>
        <v>1.8959999999999999</v>
      </c>
      <c r="X135" s="145">
        <v>1.8959999999999999</v>
      </c>
      <c r="Y135" s="49">
        <f t="shared" si="33"/>
        <v>0</v>
      </c>
      <c r="Z135" s="153">
        <v>0</v>
      </c>
      <c r="AA135" s="16">
        <f t="shared" si="25"/>
        <v>59.500252676336757</v>
      </c>
    </row>
    <row r="136" spans="1:27" ht="14" x14ac:dyDescent="0.3">
      <c r="A136" s="4">
        <v>2020</v>
      </c>
      <c r="B136" s="4">
        <v>2020</v>
      </c>
      <c r="C136" s="5">
        <v>43862</v>
      </c>
      <c r="D136" s="16">
        <f t="shared" si="34"/>
        <v>59.500252676336757</v>
      </c>
      <c r="E136" s="34">
        <f t="shared" si="26"/>
        <v>0</v>
      </c>
      <c r="F136" s="145">
        <v>0</v>
      </c>
      <c r="G136" s="6"/>
      <c r="H136" s="35">
        <f t="shared" si="27"/>
        <v>18.333300000000001</v>
      </c>
      <c r="I136" s="146">
        <v>13.083299999999999</v>
      </c>
      <c r="J136" s="147">
        <v>5.25</v>
      </c>
      <c r="K136" s="30">
        <f t="shared" si="28"/>
        <v>6.0250000000000004</v>
      </c>
      <c r="L136" s="31">
        <f t="shared" si="29"/>
        <v>0</v>
      </c>
      <c r="M136" s="148">
        <v>0</v>
      </c>
      <c r="P136" s="26">
        <v>0</v>
      </c>
      <c r="Q136" s="26">
        <f t="shared" si="30"/>
        <v>6.0250000000000004</v>
      </c>
      <c r="R136" s="149"/>
      <c r="S136" s="115">
        <v>6.0250000000000004</v>
      </c>
      <c r="T136" s="30">
        <f t="shared" si="24"/>
        <v>3.927</v>
      </c>
      <c r="U136" s="16">
        <v>0</v>
      </c>
      <c r="V136" s="16">
        <f t="shared" si="31"/>
        <v>3.927</v>
      </c>
      <c r="W136" s="48">
        <f t="shared" si="32"/>
        <v>3.927</v>
      </c>
      <c r="X136" s="145">
        <v>3.927</v>
      </c>
      <c r="Y136" s="49">
        <f t="shared" si="33"/>
        <v>0</v>
      </c>
      <c r="Z136" s="153">
        <v>0</v>
      </c>
      <c r="AA136" s="16">
        <f t="shared" si="25"/>
        <v>39.068952676336757</v>
      </c>
    </row>
    <row r="137" spans="1:27" ht="14" x14ac:dyDescent="0.3">
      <c r="A137" s="4">
        <v>2020</v>
      </c>
      <c r="B137" s="4">
        <v>2020</v>
      </c>
      <c r="C137" s="5">
        <v>43891</v>
      </c>
      <c r="D137" s="16">
        <f t="shared" si="34"/>
        <v>39.068952676336757</v>
      </c>
      <c r="E137" s="34">
        <f t="shared" si="26"/>
        <v>0</v>
      </c>
      <c r="F137" s="145">
        <v>0</v>
      </c>
      <c r="G137" s="6"/>
      <c r="H137" s="35">
        <f t="shared" si="27"/>
        <v>18.333300000000001</v>
      </c>
      <c r="I137" s="146">
        <v>13.083299999999999</v>
      </c>
      <c r="J137" s="147">
        <v>5.25</v>
      </c>
      <c r="K137" s="30">
        <f t="shared" si="28"/>
        <v>5</v>
      </c>
      <c r="L137" s="31">
        <f t="shared" si="29"/>
        <v>0</v>
      </c>
      <c r="M137" s="148">
        <v>0</v>
      </c>
      <c r="P137" s="26">
        <v>0</v>
      </c>
      <c r="Q137" s="26">
        <f t="shared" si="30"/>
        <v>5</v>
      </c>
      <c r="R137" s="149"/>
      <c r="S137" s="115">
        <v>5</v>
      </c>
      <c r="T137" s="30">
        <f t="shared" si="24"/>
        <v>2.1669999999999998</v>
      </c>
      <c r="U137" s="16">
        <v>0</v>
      </c>
      <c r="V137" s="16">
        <f t="shared" si="31"/>
        <v>2.1669999999999998</v>
      </c>
      <c r="W137" s="48">
        <f t="shared" si="32"/>
        <v>2.1669999999999998</v>
      </c>
      <c r="X137" s="145">
        <v>2.1669999999999998</v>
      </c>
      <c r="Y137" s="49">
        <f t="shared" si="33"/>
        <v>0</v>
      </c>
      <c r="Z137" s="153">
        <v>0</v>
      </c>
      <c r="AA137" s="16">
        <f t="shared" si="25"/>
        <v>17.902652676336757</v>
      </c>
    </row>
    <row r="138" spans="1:27" ht="14" x14ac:dyDescent="0.3">
      <c r="A138" s="4">
        <v>2020</v>
      </c>
      <c r="B138" s="4">
        <v>2020</v>
      </c>
      <c r="C138" s="5">
        <v>43922</v>
      </c>
      <c r="D138" s="16">
        <f t="shared" si="34"/>
        <v>17.902652676336757</v>
      </c>
      <c r="E138" s="34">
        <f t="shared" si="26"/>
        <v>0</v>
      </c>
      <c r="F138" s="145">
        <v>0</v>
      </c>
      <c r="G138" s="6"/>
      <c r="H138" s="35">
        <f t="shared" si="27"/>
        <v>17.25</v>
      </c>
      <c r="I138" s="146">
        <v>13.25</v>
      </c>
      <c r="J138" s="147">
        <v>4</v>
      </c>
      <c r="K138" s="30">
        <f t="shared" si="28"/>
        <v>2</v>
      </c>
      <c r="L138" s="31">
        <f t="shared" si="29"/>
        <v>0</v>
      </c>
      <c r="M138" s="148">
        <v>0</v>
      </c>
      <c r="P138" s="26">
        <v>0</v>
      </c>
      <c r="Q138" s="26">
        <f t="shared" si="30"/>
        <v>2</v>
      </c>
      <c r="R138" s="149"/>
      <c r="S138" s="115">
        <v>2</v>
      </c>
      <c r="T138" s="30">
        <f t="shared" si="24"/>
        <v>22.536000000000001</v>
      </c>
      <c r="U138" s="16">
        <v>0</v>
      </c>
      <c r="V138" s="16">
        <f t="shared" si="31"/>
        <v>22.536000000000001</v>
      </c>
      <c r="W138" s="48">
        <f t="shared" si="32"/>
        <v>8.0359999999999996</v>
      </c>
      <c r="X138" s="145">
        <v>8.0359999999999996</v>
      </c>
      <c r="Y138" s="49">
        <f t="shared" si="33"/>
        <v>14.5</v>
      </c>
      <c r="Z138" s="153">
        <v>14.5</v>
      </c>
      <c r="AA138" s="16">
        <f t="shared" si="25"/>
        <v>21.188652676336758</v>
      </c>
    </row>
    <row r="139" spans="1:27" ht="14" x14ac:dyDescent="0.3">
      <c r="A139" s="4">
        <v>2020</v>
      </c>
      <c r="B139" s="4">
        <v>2020</v>
      </c>
      <c r="C139" s="5">
        <v>43952</v>
      </c>
      <c r="D139" s="16">
        <f t="shared" si="34"/>
        <v>21.188652676336758</v>
      </c>
      <c r="E139" s="34">
        <f t="shared" si="26"/>
        <v>0</v>
      </c>
      <c r="F139" s="145">
        <v>0</v>
      </c>
      <c r="G139" s="6"/>
      <c r="H139" s="35">
        <f t="shared" si="27"/>
        <v>17.25</v>
      </c>
      <c r="I139" s="146">
        <v>13.25</v>
      </c>
      <c r="J139" s="147">
        <v>4</v>
      </c>
      <c r="K139" s="30">
        <f t="shared" si="28"/>
        <v>1</v>
      </c>
      <c r="L139" s="31">
        <f t="shared" si="29"/>
        <v>0</v>
      </c>
      <c r="M139" s="148">
        <v>0</v>
      </c>
      <c r="P139" s="26">
        <v>0</v>
      </c>
      <c r="Q139" s="26">
        <f t="shared" si="30"/>
        <v>1</v>
      </c>
      <c r="R139" s="149"/>
      <c r="S139" s="115">
        <v>1</v>
      </c>
      <c r="T139" s="30">
        <f t="shared" si="24"/>
        <v>16.167999999999999</v>
      </c>
      <c r="U139" s="16">
        <v>0</v>
      </c>
      <c r="V139" s="16">
        <f t="shared" si="31"/>
        <v>16.167999999999999</v>
      </c>
      <c r="W139" s="48">
        <f t="shared" si="32"/>
        <v>16.167999999999999</v>
      </c>
      <c r="X139" s="145">
        <v>16.167999999999999</v>
      </c>
      <c r="Y139" s="49">
        <f t="shared" si="33"/>
        <v>0</v>
      </c>
      <c r="Z139" s="153">
        <v>0</v>
      </c>
      <c r="AA139" s="16">
        <f t="shared" si="25"/>
        <v>19.106652676336758</v>
      </c>
    </row>
    <row r="140" spans="1:27" ht="14" x14ac:dyDescent="0.3">
      <c r="A140" s="4">
        <v>2020</v>
      </c>
      <c r="B140" s="4">
        <v>2020</v>
      </c>
      <c r="C140" s="5">
        <v>43983</v>
      </c>
      <c r="D140" s="16">
        <f t="shared" si="34"/>
        <v>19.106652676336758</v>
      </c>
      <c r="E140" s="34">
        <f t="shared" si="26"/>
        <v>12.427</v>
      </c>
      <c r="F140" s="145">
        <v>12.427</v>
      </c>
      <c r="G140" s="6"/>
      <c r="H140" s="35">
        <f t="shared" si="27"/>
        <v>17.25</v>
      </c>
      <c r="I140" s="146">
        <v>13.25</v>
      </c>
      <c r="J140" s="147">
        <v>4</v>
      </c>
      <c r="K140" s="30">
        <f t="shared" si="28"/>
        <v>0.5</v>
      </c>
      <c r="L140" s="31">
        <f t="shared" si="29"/>
        <v>0</v>
      </c>
      <c r="M140" s="148">
        <v>0</v>
      </c>
      <c r="P140" s="26">
        <v>0</v>
      </c>
      <c r="Q140" s="26">
        <f t="shared" si="30"/>
        <v>0.5</v>
      </c>
      <c r="R140" s="149"/>
      <c r="S140" s="115">
        <v>0.5</v>
      </c>
      <c r="T140" s="30">
        <f t="shared" si="24"/>
        <v>12.8095</v>
      </c>
      <c r="U140" s="16">
        <v>0</v>
      </c>
      <c r="V140" s="16">
        <f t="shared" si="31"/>
        <v>12.8095</v>
      </c>
      <c r="W140" s="48">
        <f t="shared" si="32"/>
        <v>12.8095</v>
      </c>
      <c r="X140" s="145">
        <v>12.8095</v>
      </c>
      <c r="Y140" s="49">
        <f t="shared" si="33"/>
        <v>0</v>
      </c>
      <c r="Z140" s="153">
        <v>0</v>
      </c>
      <c r="AA140" s="16">
        <f t="shared" si="25"/>
        <v>26.593152676336757</v>
      </c>
    </row>
    <row r="141" spans="1:27" ht="14" x14ac:dyDescent="0.3">
      <c r="A141" s="4">
        <v>2020</v>
      </c>
      <c r="B141" s="4">
        <v>2020</v>
      </c>
      <c r="C141" s="5">
        <v>44013</v>
      </c>
      <c r="D141" s="16">
        <f t="shared" si="34"/>
        <v>26.593152676336757</v>
      </c>
      <c r="E141" s="34">
        <f t="shared" si="26"/>
        <v>24.045999999999999</v>
      </c>
      <c r="F141" s="145">
        <v>24.045999999999999</v>
      </c>
      <c r="G141" s="6"/>
      <c r="H141" s="35">
        <f t="shared" si="27"/>
        <v>18.582999999999998</v>
      </c>
      <c r="I141" s="146">
        <v>13.25</v>
      </c>
      <c r="J141" s="147">
        <v>5.3330000000000002</v>
      </c>
      <c r="K141" s="30">
        <f t="shared" si="28"/>
        <v>0</v>
      </c>
      <c r="L141" s="31">
        <f t="shared" si="29"/>
        <v>0</v>
      </c>
      <c r="M141" s="148">
        <v>0</v>
      </c>
      <c r="P141" s="26">
        <v>0</v>
      </c>
      <c r="Q141" s="26">
        <f t="shared" si="30"/>
        <v>0</v>
      </c>
      <c r="R141" s="149"/>
      <c r="S141" s="115">
        <v>0</v>
      </c>
      <c r="T141" s="30">
        <f t="shared" si="24"/>
        <v>9.4740000000000002</v>
      </c>
      <c r="U141" s="16">
        <v>0</v>
      </c>
      <c r="V141" s="16">
        <f t="shared" si="31"/>
        <v>9.4740000000000002</v>
      </c>
      <c r="W141" s="48">
        <f t="shared" si="32"/>
        <v>9.4740000000000002</v>
      </c>
      <c r="X141" s="145">
        <v>9.4740000000000002</v>
      </c>
      <c r="Y141" s="49">
        <f t="shared" si="33"/>
        <v>0</v>
      </c>
      <c r="Z141" s="153">
        <v>0</v>
      </c>
      <c r="AA141" s="16">
        <f t="shared" si="25"/>
        <v>41.530152676336755</v>
      </c>
    </row>
    <row r="142" spans="1:27" ht="14" x14ac:dyDescent="0.3">
      <c r="A142" s="4">
        <v>2020</v>
      </c>
      <c r="B142" s="4">
        <v>2020</v>
      </c>
      <c r="C142" s="5">
        <v>44044</v>
      </c>
      <c r="D142" s="16">
        <f t="shared" si="34"/>
        <v>41.530152676336755</v>
      </c>
      <c r="E142" s="34">
        <f t="shared" si="26"/>
        <v>9.7100000000000009</v>
      </c>
      <c r="F142" s="145">
        <v>9.7100000000000009</v>
      </c>
      <c r="G142" s="6"/>
      <c r="H142" s="35">
        <f t="shared" si="27"/>
        <v>18.582999999999998</v>
      </c>
      <c r="I142" s="146">
        <v>13.25</v>
      </c>
      <c r="J142" s="147">
        <v>5.3330000000000002</v>
      </c>
      <c r="K142" s="30">
        <f t="shared" si="28"/>
        <v>0</v>
      </c>
      <c r="L142" s="31">
        <f t="shared" si="29"/>
        <v>0</v>
      </c>
      <c r="M142" s="148">
        <v>0</v>
      </c>
      <c r="P142" s="26">
        <v>0</v>
      </c>
      <c r="Q142" s="26">
        <f t="shared" si="30"/>
        <v>0</v>
      </c>
      <c r="R142" s="149"/>
      <c r="S142" s="115">
        <v>0</v>
      </c>
      <c r="T142" s="30">
        <f t="shared" si="24"/>
        <v>7.0313999999999997</v>
      </c>
      <c r="U142" s="16">
        <v>0</v>
      </c>
      <c r="V142" s="16">
        <f t="shared" si="31"/>
        <v>7.0313999999999997</v>
      </c>
      <c r="W142" s="48">
        <f t="shared" si="32"/>
        <v>7.0313999999999997</v>
      </c>
      <c r="X142" s="145">
        <v>7.0313999999999997</v>
      </c>
      <c r="Y142" s="49">
        <f t="shared" si="33"/>
        <v>0</v>
      </c>
      <c r="Z142" s="153">
        <v>0</v>
      </c>
      <c r="AA142" s="16">
        <f t="shared" si="25"/>
        <v>39.688552676336755</v>
      </c>
    </row>
    <row r="143" spans="1:27" ht="14" x14ac:dyDescent="0.3">
      <c r="A143" s="4">
        <v>2020</v>
      </c>
      <c r="B143" s="4">
        <v>2020</v>
      </c>
      <c r="C143" s="5">
        <v>44075</v>
      </c>
      <c r="D143" s="37">
        <f t="shared" si="34"/>
        <v>39.688552676336755</v>
      </c>
      <c r="E143" s="34">
        <f>F143+G143</f>
        <v>18.55</v>
      </c>
      <c r="F143" s="145">
        <v>18.55</v>
      </c>
      <c r="G143" s="38"/>
      <c r="H143" s="35">
        <f t="shared" si="27"/>
        <v>18.582999999999998</v>
      </c>
      <c r="I143" s="146">
        <v>13.25</v>
      </c>
      <c r="J143" s="147">
        <v>5.3330000000000002</v>
      </c>
      <c r="K143" s="30">
        <f t="shared" si="28"/>
        <v>0</v>
      </c>
      <c r="L143" s="31">
        <f t="shared" si="29"/>
        <v>0</v>
      </c>
      <c r="M143" s="148">
        <v>0</v>
      </c>
      <c r="P143" s="26">
        <v>0</v>
      </c>
      <c r="Q143" s="26">
        <f t="shared" si="30"/>
        <v>0</v>
      </c>
      <c r="R143" s="149"/>
      <c r="S143" s="115">
        <v>0</v>
      </c>
      <c r="T143" s="30">
        <f t="shared" si="24"/>
        <v>6.2190000000000003</v>
      </c>
      <c r="U143" s="16">
        <v>0</v>
      </c>
      <c r="V143" s="16">
        <f t="shared" si="31"/>
        <v>6.2190000000000003</v>
      </c>
      <c r="W143" s="48">
        <f t="shared" si="32"/>
        <v>6.2190000000000003</v>
      </c>
      <c r="X143" s="145">
        <v>6.2190000000000003</v>
      </c>
      <c r="Y143" s="49">
        <f t="shared" si="33"/>
        <v>0</v>
      </c>
      <c r="Z143" s="153">
        <v>0</v>
      </c>
      <c r="AA143" s="16">
        <f t="shared" si="25"/>
        <v>45.874552676336755</v>
      </c>
    </row>
    <row r="144" spans="1:27" ht="14" x14ac:dyDescent="0.3">
      <c r="A144" s="4">
        <v>2020</v>
      </c>
      <c r="B144" s="4">
        <v>2020</v>
      </c>
      <c r="C144" s="5">
        <v>44105</v>
      </c>
      <c r="D144" s="37">
        <f t="shared" si="34"/>
        <v>45.874552676336755</v>
      </c>
      <c r="E144" s="34">
        <f t="shared" si="26"/>
        <v>16.183</v>
      </c>
      <c r="F144" s="145">
        <v>16.183</v>
      </c>
      <c r="G144" s="38"/>
      <c r="H144" s="35">
        <f t="shared" si="27"/>
        <v>18.582999999999998</v>
      </c>
      <c r="I144" s="146">
        <v>13.25</v>
      </c>
      <c r="J144" s="147">
        <v>5.3330000000000002</v>
      </c>
      <c r="K144" s="30">
        <f t="shared" si="28"/>
        <v>0</v>
      </c>
      <c r="L144" s="31">
        <f t="shared" si="29"/>
        <v>0</v>
      </c>
      <c r="M144" s="148">
        <v>0</v>
      </c>
      <c r="P144" s="26">
        <v>0</v>
      </c>
      <c r="Q144" s="26">
        <f t="shared" si="30"/>
        <v>0</v>
      </c>
      <c r="R144" s="149"/>
      <c r="S144" s="115">
        <v>0</v>
      </c>
      <c r="T144" s="30">
        <f t="shared" si="24"/>
        <v>6.8760000000000003</v>
      </c>
      <c r="U144" s="16">
        <v>0</v>
      </c>
      <c r="V144" s="16">
        <f t="shared" si="31"/>
        <v>6.8760000000000003</v>
      </c>
      <c r="W144" s="48">
        <f t="shared" si="32"/>
        <v>6.8760000000000003</v>
      </c>
      <c r="X144" s="145">
        <v>6.8760000000000003</v>
      </c>
      <c r="Y144" s="49">
        <f t="shared" si="33"/>
        <v>0</v>
      </c>
      <c r="Z144" s="153">
        <v>0</v>
      </c>
      <c r="AA144" s="16">
        <f t="shared" si="25"/>
        <v>50.350552676336754</v>
      </c>
    </row>
    <row r="145" spans="1:27" ht="14" x14ac:dyDescent="0.3">
      <c r="A145" s="4">
        <v>2020</v>
      </c>
      <c r="B145" s="4">
        <v>2020</v>
      </c>
      <c r="C145" s="5">
        <v>44136</v>
      </c>
      <c r="D145" s="37">
        <f t="shared" si="34"/>
        <v>50.350552676336754</v>
      </c>
      <c r="E145" s="34">
        <f t="shared" si="26"/>
        <v>0</v>
      </c>
      <c r="F145" s="145">
        <v>0</v>
      </c>
      <c r="G145" s="38"/>
      <c r="H145" s="35">
        <f t="shared" si="27"/>
        <v>18.582999999999998</v>
      </c>
      <c r="I145" s="146">
        <v>13.25</v>
      </c>
      <c r="J145" s="147">
        <v>5.3330000000000002</v>
      </c>
      <c r="K145" s="30">
        <f t="shared" si="28"/>
        <v>0</v>
      </c>
      <c r="L145" s="31">
        <f t="shared" si="29"/>
        <v>0</v>
      </c>
      <c r="M145" s="148">
        <v>0</v>
      </c>
      <c r="P145" s="26">
        <v>0</v>
      </c>
      <c r="Q145" s="26">
        <f t="shared" si="30"/>
        <v>0</v>
      </c>
      <c r="R145" s="149"/>
      <c r="S145" s="115">
        <v>0</v>
      </c>
      <c r="T145" s="30">
        <f t="shared" si="24"/>
        <v>12.837999999999999</v>
      </c>
      <c r="U145" s="16">
        <v>0</v>
      </c>
      <c r="V145" s="16">
        <f t="shared" si="31"/>
        <v>12.837999999999999</v>
      </c>
      <c r="W145" s="48">
        <f t="shared" si="32"/>
        <v>12.837999999999999</v>
      </c>
      <c r="X145" s="145">
        <v>12.837999999999999</v>
      </c>
      <c r="Y145" s="49">
        <f t="shared" si="33"/>
        <v>0</v>
      </c>
      <c r="Z145" s="153">
        <v>0</v>
      </c>
      <c r="AA145" s="16">
        <f t="shared" si="25"/>
        <v>44.605552676336757</v>
      </c>
    </row>
    <row r="146" spans="1:27" ht="14" x14ac:dyDescent="0.3">
      <c r="A146" s="4">
        <v>2020</v>
      </c>
      <c r="B146" s="4">
        <v>2020</v>
      </c>
      <c r="C146" s="5">
        <v>44166</v>
      </c>
      <c r="D146" s="37">
        <f t="shared" si="34"/>
        <v>44.605552676336757</v>
      </c>
      <c r="E146" s="34">
        <f t="shared" si="26"/>
        <v>0</v>
      </c>
      <c r="F146" s="145">
        <v>0</v>
      </c>
      <c r="G146" s="38"/>
      <c r="H146" s="35">
        <f t="shared" si="27"/>
        <v>18.582999999999998</v>
      </c>
      <c r="I146" s="146">
        <v>13.25</v>
      </c>
      <c r="J146" s="147">
        <v>5.3330000000000002</v>
      </c>
      <c r="K146" s="30">
        <f t="shared" si="28"/>
        <v>4</v>
      </c>
      <c r="L146" s="31">
        <f t="shared" si="29"/>
        <v>0</v>
      </c>
      <c r="M146" s="148">
        <v>0</v>
      </c>
      <c r="P146" s="26">
        <v>0</v>
      </c>
      <c r="Q146" s="26">
        <f t="shared" si="30"/>
        <v>4</v>
      </c>
      <c r="R146" s="149"/>
      <c r="S146" s="115">
        <v>4</v>
      </c>
      <c r="T146" s="30">
        <f t="shared" si="24"/>
        <v>19.552</v>
      </c>
      <c r="U146" s="16">
        <v>0</v>
      </c>
      <c r="V146" s="16">
        <f t="shared" si="31"/>
        <v>19.552</v>
      </c>
      <c r="W146" s="48">
        <f t="shared" si="32"/>
        <v>19.552</v>
      </c>
      <c r="X146" s="145">
        <v>19.552</v>
      </c>
      <c r="Y146" s="49">
        <f t="shared" si="33"/>
        <v>0</v>
      </c>
      <c r="Z146" s="153">
        <v>0</v>
      </c>
      <c r="AA146" s="16">
        <f t="shared" si="25"/>
        <v>41.574552676336758</v>
      </c>
    </row>
    <row r="147" spans="1:27" ht="14" x14ac:dyDescent="0.3">
      <c r="A147" s="4">
        <v>2021</v>
      </c>
      <c r="B147" s="4">
        <v>2021</v>
      </c>
      <c r="C147" s="5">
        <v>44197</v>
      </c>
      <c r="D147" s="37">
        <f t="shared" si="34"/>
        <v>41.574552676336758</v>
      </c>
      <c r="E147" s="34">
        <f t="shared" si="26"/>
        <v>0</v>
      </c>
      <c r="F147" s="145">
        <v>0</v>
      </c>
      <c r="G147" s="38"/>
      <c r="H147" s="35">
        <f t="shared" si="27"/>
        <v>18.582999999999998</v>
      </c>
      <c r="I147" s="146">
        <v>13.25</v>
      </c>
      <c r="J147" s="147">
        <v>5.3330000000000002</v>
      </c>
      <c r="K147" s="30">
        <f t="shared" si="28"/>
        <v>0</v>
      </c>
      <c r="L147" s="31">
        <f t="shared" si="29"/>
        <v>0</v>
      </c>
      <c r="M147" s="148">
        <v>0</v>
      </c>
      <c r="P147" s="26">
        <v>0</v>
      </c>
      <c r="Q147" s="26">
        <f t="shared" si="30"/>
        <v>0</v>
      </c>
      <c r="R147" s="149"/>
      <c r="S147" s="115">
        <v>0</v>
      </c>
      <c r="T147" s="30">
        <f t="shared" si="24"/>
        <v>6.1379999999999999</v>
      </c>
      <c r="U147" s="16">
        <v>0</v>
      </c>
      <c r="V147" s="16">
        <f t="shared" si="31"/>
        <v>6.1379999999999999</v>
      </c>
      <c r="W147" s="48">
        <f t="shared" si="32"/>
        <v>6.1379999999999999</v>
      </c>
      <c r="X147" s="145">
        <v>6.1379999999999999</v>
      </c>
      <c r="Y147" s="49">
        <f t="shared" si="33"/>
        <v>0</v>
      </c>
      <c r="Z147" s="153">
        <v>0</v>
      </c>
      <c r="AA147" s="16">
        <f t="shared" si="25"/>
        <v>29.129552676336758</v>
      </c>
    </row>
    <row r="148" spans="1:27" ht="14" x14ac:dyDescent="0.3">
      <c r="A148" s="4">
        <v>2021</v>
      </c>
      <c r="B148" s="4">
        <v>2021</v>
      </c>
      <c r="C148" s="5">
        <v>44228</v>
      </c>
      <c r="D148" s="37">
        <f t="shared" si="34"/>
        <v>29.129552676336758</v>
      </c>
      <c r="E148" s="34">
        <f t="shared" si="26"/>
        <v>0</v>
      </c>
      <c r="F148" s="145">
        <v>0</v>
      </c>
      <c r="G148" s="38"/>
      <c r="H148" s="35">
        <f t="shared" si="27"/>
        <v>19.332999999999998</v>
      </c>
      <c r="I148" s="146">
        <v>14</v>
      </c>
      <c r="J148" s="147">
        <v>5.3330000000000002</v>
      </c>
      <c r="K148" s="30">
        <f t="shared" si="28"/>
        <v>2</v>
      </c>
      <c r="L148" s="31">
        <f t="shared" si="29"/>
        <v>0</v>
      </c>
      <c r="M148" s="148">
        <v>0</v>
      </c>
      <c r="P148" s="26">
        <v>0</v>
      </c>
      <c r="Q148" s="26">
        <f t="shared" si="30"/>
        <v>2</v>
      </c>
      <c r="R148" s="149"/>
      <c r="S148" s="115">
        <v>2</v>
      </c>
      <c r="T148" s="30">
        <f t="shared" si="24"/>
        <v>28.314</v>
      </c>
      <c r="U148" s="16">
        <v>0</v>
      </c>
      <c r="V148" s="16">
        <f t="shared" si="31"/>
        <v>28.314</v>
      </c>
      <c r="W148" s="48">
        <f t="shared" si="32"/>
        <v>11.814</v>
      </c>
      <c r="X148" s="145">
        <v>11.814</v>
      </c>
      <c r="Y148" s="49">
        <f t="shared" si="33"/>
        <v>16.5</v>
      </c>
      <c r="Z148" s="153">
        <v>16.5</v>
      </c>
      <c r="AA148" s="16">
        <f t="shared" si="25"/>
        <v>36.110552676336759</v>
      </c>
    </row>
    <row r="149" spans="1:27" ht="14" x14ac:dyDescent="0.3">
      <c r="A149" s="4">
        <v>2021</v>
      </c>
      <c r="B149" s="4">
        <v>2021</v>
      </c>
      <c r="C149" s="5">
        <v>44256</v>
      </c>
      <c r="D149" s="37">
        <f t="shared" si="34"/>
        <v>36.110552676336759</v>
      </c>
      <c r="E149" s="34">
        <f t="shared" si="26"/>
        <v>0</v>
      </c>
      <c r="F149" s="145">
        <v>0</v>
      </c>
      <c r="G149" s="38"/>
      <c r="H149" s="35">
        <f t="shared" si="27"/>
        <v>18.9163</v>
      </c>
      <c r="I149" s="146">
        <v>13.583299999999999</v>
      </c>
      <c r="J149" s="147">
        <v>5.3330000000000002</v>
      </c>
      <c r="K149" s="30">
        <f t="shared" si="28"/>
        <v>0</v>
      </c>
      <c r="L149" s="31">
        <f t="shared" si="29"/>
        <v>0</v>
      </c>
      <c r="M149" s="148">
        <v>0</v>
      </c>
      <c r="P149" s="26">
        <v>0</v>
      </c>
      <c r="Q149" s="26">
        <f t="shared" si="30"/>
        <v>0</v>
      </c>
      <c r="R149" s="149"/>
      <c r="S149" s="115">
        <v>0</v>
      </c>
      <c r="T149" s="30">
        <f t="shared" si="24"/>
        <v>20.149999999999999</v>
      </c>
      <c r="U149" s="16">
        <v>0</v>
      </c>
      <c r="V149" s="16">
        <f t="shared" si="31"/>
        <v>20.149999999999999</v>
      </c>
      <c r="W149" s="48">
        <f t="shared" si="32"/>
        <v>20.149999999999999</v>
      </c>
      <c r="X149" s="145">
        <v>20.149999999999999</v>
      </c>
      <c r="Y149" s="49">
        <f t="shared" si="33"/>
        <v>0</v>
      </c>
      <c r="Z149" s="153">
        <v>0</v>
      </c>
      <c r="AA149" s="16">
        <f t="shared" si="25"/>
        <v>37.344252676336758</v>
      </c>
    </row>
    <row r="150" spans="1:27" ht="14" x14ac:dyDescent="0.3">
      <c r="A150" s="4">
        <v>2021</v>
      </c>
      <c r="B150" s="4">
        <v>2021</v>
      </c>
      <c r="C150" s="5">
        <v>44287</v>
      </c>
      <c r="D150" s="37">
        <f t="shared" si="34"/>
        <v>37.344252676336758</v>
      </c>
      <c r="E150" s="34">
        <f t="shared" si="26"/>
        <v>0</v>
      </c>
      <c r="F150" s="145">
        <v>0</v>
      </c>
      <c r="G150" s="38"/>
      <c r="H150" s="35">
        <f t="shared" si="27"/>
        <v>18.9833</v>
      </c>
      <c r="I150" s="146">
        <v>13.583299999999999</v>
      </c>
      <c r="J150" s="147">
        <v>5.4</v>
      </c>
      <c r="K150" s="30">
        <f t="shared" si="28"/>
        <v>2</v>
      </c>
      <c r="L150" s="31">
        <f t="shared" si="29"/>
        <v>0</v>
      </c>
      <c r="M150" s="148">
        <v>0</v>
      </c>
      <c r="P150" s="26">
        <v>0</v>
      </c>
      <c r="Q150" s="26">
        <f t="shared" si="30"/>
        <v>2</v>
      </c>
      <c r="R150" s="149"/>
      <c r="S150" s="115">
        <v>2</v>
      </c>
      <c r="T150" s="30">
        <f t="shared" si="24"/>
        <v>24.553999999999998</v>
      </c>
      <c r="U150" s="16">
        <v>0</v>
      </c>
      <c r="V150" s="16">
        <f t="shared" si="31"/>
        <v>24.553999999999998</v>
      </c>
      <c r="W150" s="48">
        <f t="shared" si="32"/>
        <v>24.553999999999998</v>
      </c>
      <c r="X150" s="145">
        <v>24.553999999999998</v>
      </c>
      <c r="Y150" s="49">
        <f t="shared" si="33"/>
        <v>0</v>
      </c>
      <c r="Z150" s="153">
        <v>0</v>
      </c>
      <c r="AA150" s="16">
        <f t="shared" si="25"/>
        <v>40.914952676336753</v>
      </c>
    </row>
    <row r="151" spans="1:27" ht="14" x14ac:dyDescent="0.3">
      <c r="A151" s="4">
        <v>2021</v>
      </c>
      <c r="B151" s="4">
        <v>2021</v>
      </c>
      <c r="C151" s="5">
        <v>44317</v>
      </c>
      <c r="D151" s="37">
        <f t="shared" si="34"/>
        <v>40.914952676336753</v>
      </c>
      <c r="E151" s="34">
        <f t="shared" si="26"/>
        <v>0.81699999999999995</v>
      </c>
      <c r="F151" s="145">
        <v>0.81699999999999995</v>
      </c>
      <c r="G151" s="38"/>
      <c r="H151" s="35">
        <f t="shared" si="27"/>
        <v>18.9833</v>
      </c>
      <c r="I151" s="146">
        <v>13.583299999999999</v>
      </c>
      <c r="J151" s="147">
        <v>5.4</v>
      </c>
      <c r="K151" s="30">
        <f t="shared" si="28"/>
        <v>0</v>
      </c>
      <c r="L151" s="31">
        <f t="shared" si="29"/>
        <v>0</v>
      </c>
      <c r="M151" s="148">
        <v>0</v>
      </c>
      <c r="P151" s="26">
        <v>0</v>
      </c>
      <c r="Q151" s="26">
        <f t="shared" si="30"/>
        <v>0</v>
      </c>
      <c r="R151" s="149"/>
      <c r="S151" s="115">
        <v>0</v>
      </c>
      <c r="T151" s="30">
        <f t="shared" si="24"/>
        <v>21.332000000000001</v>
      </c>
      <c r="U151" s="16">
        <v>0</v>
      </c>
      <c r="V151" s="16">
        <f t="shared" si="31"/>
        <v>21.332000000000001</v>
      </c>
      <c r="W151" s="48">
        <f t="shared" si="32"/>
        <v>21.332000000000001</v>
      </c>
      <c r="X151" s="145">
        <v>21.332000000000001</v>
      </c>
      <c r="Y151" s="49">
        <f t="shared" si="33"/>
        <v>0</v>
      </c>
      <c r="Z151" s="153">
        <v>0</v>
      </c>
      <c r="AA151" s="16">
        <f t="shared" si="25"/>
        <v>44.080652676336754</v>
      </c>
    </row>
    <row r="152" spans="1:27" ht="14" x14ac:dyDescent="0.3">
      <c r="A152" s="4">
        <v>2021</v>
      </c>
      <c r="B152" s="4">
        <v>2021</v>
      </c>
      <c r="C152" s="5">
        <v>44348</v>
      </c>
      <c r="D152" s="37">
        <f t="shared" si="34"/>
        <v>44.080652676336754</v>
      </c>
      <c r="E152" s="34">
        <f t="shared" si="26"/>
        <v>13.605</v>
      </c>
      <c r="F152" s="145">
        <v>13.605</v>
      </c>
      <c r="G152" s="38"/>
      <c r="H152" s="35">
        <f t="shared" si="27"/>
        <v>18.9833</v>
      </c>
      <c r="I152" s="146">
        <v>13.583299999999999</v>
      </c>
      <c r="J152" s="147">
        <v>5.4</v>
      </c>
      <c r="K152" s="30">
        <f t="shared" si="28"/>
        <v>0</v>
      </c>
      <c r="L152" s="31">
        <f t="shared" si="29"/>
        <v>0</v>
      </c>
      <c r="M152" s="148">
        <v>0</v>
      </c>
      <c r="P152" s="26">
        <v>0</v>
      </c>
      <c r="Q152" s="26">
        <f t="shared" si="30"/>
        <v>0</v>
      </c>
      <c r="R152" s="149"/>
      <c r="S152" s="115">
        <v>0</v>
      </c>
      <c r="T152" s="30">
        <f t="shared" si="24"/>
        <v>11.446999999999999</v>
      </c>
      <c r="U152" s="16">
        <v>0</v>
      </c>
      <c r="V152" s="16">
        <f t="shared" si="31"/>
        <v>11.446999999999999</v>
      </c>
      <c r="W152" s="48">
        <f t="shared" si="32"/>
        <v>11.446999999999999</v>
      </c>
      <c r="X152" s="145">
        <v>11.446999999999999</v>
      </c>
      <c r="Y152" s="49">
        <f t="shared" si="33"/>
        <v>0</v>
      </c>
      <c r="Z152" s="153">
        <v>0</v>
      </c>
      <c r="AA152" s="16">
        <f t="shared" si="25"/>
        <v>50.149352676336761</v>
      </c>
    </row>
    <row r="153" spans="1:27" ht="14" x14ac:dyDescent="0.3">
      <c r="A153" s="4">
        <v>2021</v>
      </c>
      <c r="B153" s="4">
        <v>2021</v>
      </c>
      <c r="C153" s="5">
        <v>44378</v>
      </c>
      <c r="D153" s="37">
        <f t="shared" si="34"/>
        <v>50.149352676336761</v>
      </c>
      <c r="E153" s="34">
        <f t="shared" si="26"/>
        <v>19.890999999999998</v>
      </c>
      <c r="F153" s="145">
        <v>19.890999999999998</v>
      </c>
      <c r="G153" s="38"/>
      <c r="H153" s="35">
        <f t="shared" si="27"/>
        <v>18.9833</v>
      </c>
      <c r="I153" s="146">
        <v>13.583299999999999</v>
      </c>
      <c r="J153" s="147">
        <v>5.4</v>
      </c>
      <c r="K153" s="30">
        <f t="shared" si="28"/>
        <v>0</v>
      </c>
      <c r="L153" s="31">
        <f t="shared" si="29"/>
        <v>0</v>
      </c>
      <c r="M153" s="148">
        <v>0</v>
      </c>
      <c r="P153" s="26">
        <v>0</v>
      </c>
      <c r="Q153" s="26">
        <f t="shared" si="30"/>
        <v>0</v>
      </c>
      <c r="R153" s="149"/>
      <c r="S153" s="115">
        <v>0</v>
      </c>
      <c r="T153" s="30">
        <f t="shared" si="24"/>
        <v>5.18</v>
      </c>
      <c r="U153" s="16">
        <v>0</v>
      </c>
      <c r="V153" s="16">
        <f t="shared" si="31"/>
        <v>5.18</v>
      </c>
      <c r="W153" s="48">
        <f t="shared" si="32"/>
        <v>5.18</v>
      </c>
      <c r="X153" s="145">
        <v>5.18</v>
      </c>
      <c r="Y153" s="49">
        <f t="shared" si="33"/>
        <v>0</v>
      </c>
      <c r="Z153" s="153">
        <v>0</v>
      </c>
      <c r="AA153" s="16">
        <f t="shared" si="25"/>
        <v>56.237052676336766</v>
      </c>
    </row>
    <row r="154" spans="1:27" ht="14" x14ac:dyDescent="0.3">
      <c r="A154" s="4">
        <v>2021</v>
      </c>
      <c r="B154" s="4">
        <v>2021</v>
      </c>
      <c r="C154" s="5">
        <v>44409</v>
      </c>
      <c r="D154" s="37">
        <f t="shared" si="34"/>
        <v>56.237052676336766</v>
      </c>
      <c r="E154" s="34">
        <f t="shared" si="26"/>
        <v>19.744</v>
      </c>
      <c r="F154" s="145">
        <v>19.744</v>
      </c>
      <c r="G154" s="38"/>
      <c r="H154" s="35">
        <f t="shared" si="27"/>
        <v>18.9833</v>
      </c>
      <c r="I154" s="146">
        <v>13.583299999999999</v>
      </c>
      <c r="J154" s="147">
        <v>5.4</v>
      </c>
      <c r="K154" s="30">
        <f t="shared" si="28"/>
        <v>1</v>
      </c>
      <c r="L154" s="31">
        <f t="shared" si="29"/>
        <v>0</v>
      </c>
      <c r="M154" s="148">
        <v>0</v>
      </c>
      <c r="P154" s="26">
        <v>0</v>
      </c>
      <c r="Q154" s="26">
        <f t="shared" si="30"/>
        <v>1</v>
      </c>
      <c r="R154" s="149"/>
      <c r="S154" s="115">
        <v>1</v>
      </c>
      <c r="T154" s="30">
        <f t="shared" si="24"/>
        <v>10.3</v>
      </c>
      <c r="U154" s="16">
        <v>0</v>
      </c>
      <c r="V154" s="16">
        <f t="shared" si="31"/>
        <v>10.3</v>
      </c>
      <c r="W154" s="48">
        <f t="shared" si="32"/>
        <v>10.3</v>
      </c>
      <c r="X154" s="145">
        <v>10.3</v>
      </c>
      <c r="Y154" s="49">
        <f t="shared" si="33"/>
        <v>0</v>
      </c>
      <c r="Z154" s="153">
        <v>0</v>
      </c>
      <c r="AA154" s="16">
        <f t="shared" si="25"/>
        <v>66.297752676336756</v>
      </c>
    </row>
    <row r="155" spans="1:27" ht="14" x14ac:dyDescent="0.3">
      <c r="A155" s="4">
        <v>2021</v>
      </c>
      <c r="B155" s="4">
        <v>2021</v>
      </c>
      <c r="C155" s="5">
        <v>44440</v>
      </c>
      <c r="D155" s="37">
        <f t="shared" si="34"/>
        <v>66.297752676336756</v>
      </c>
      <c r="E155" s="34">
        <f t="shared" si="26"/>
        <v>19.777000000000001</v>
      </c>
      <c r="F155" s="145">
        <v>19.777000000000001</v>
      </c>
      <c r="G155" s="38"/>
      <c r="H155" s="35">
        <f t="shared" si="27"/>
        <v>18.9833</v>
      </c>
      <c r="I155" s="146">
        <v>13.583299999999999</v>
      </c>
      <c r="J155" s="147">
        <v>5.4</v>
      </c>
      <c r="K155" s="30">
        <f t="shared" si="28"/>
        <v>1</v>
      </c>
      <c r="L155" s="31">
        <f t="shared" si="29"/>
        <v>0</v>
      </c>
      <c r="M155" s="148">
        <v>0</v>
      </c>
      <c r="P155" s="26">
        <v>0</v>
      </c>
      <c r="Q155" s="26">
        <f t="shared" si="30"/>
        <v>1</v>
      </c>
      <c r="R155" s="149">
        <v>0</v>
      </c>
      <c r="S155" s="115">
        <v>1</v>
      </c>
      <c r="T155" s="30">
        <f t="shared" si="24"/>
        <v>0</v>
      </c>
      <c r="U155" s="16">
        <v>0</v>
      </c>
      <c r="V155" s="16">
        <f t="shared" si="31"/>
        <v>0</v>
      </c>
      <c r="W155" s="48">
        <f t="shared" si="32"/>
        <v>0</v>
      </c>
      <c r="X155" s="145">
        <v>0</v>
      </c>
      <c r="Y155" s="49">
        <f t="shared" si="33"/>
        <v>0</v>
      </c>
      <c r="Z155" s="153">
        <v>0</v>
      </c>
      <c r="AA155" s="16">
        <f t="shared" si="25"/>
        <v>66.091452676336758</v>
      </c>
    </row>
    <row r="156" spans="1:27" ht="14" x14ac:dyDescent="0.3">
      <c r="A156" s="4">
        <v>2021</v>
      </c>
      <c r="B156" s="4">
        <v>2021</v>
      </c>
      <c r="C156" s="5">
        <v>44470</v>
      </c>
      <c r="D156" s="37">
        <f t="shared" si="34"/>
        <v>66.091452676336758</v>
      </c>
      <c r="E156" s="34">
        <f t="shared" si="26"/>
        <v>16.100999999999999</v>
      </c>
      <c r="F156" s="145">
        <v>16.100999999999999</v>
      </c>
      <c r="G156" s="38"/>
      <c r="H156" s="35">
        <f t="shared" si="27"/>
        <v>18.9833</v>
      </c>
      <c r="I156" s="146">
        <v>13.583299999999999</v>
      </c>
      <c r="J156" s="147">
        <v>5.4</v>
      </c>
      <c r="K156" s="30">
        <f t="shared" si="28"/>
        <v>2</v>
      </c>
      <c r="L156" s="31">
        <f t="shared" si="29"/>
        <v>0</v>
      </c>
      <c r="M156" s="148">
        <v>0</v>
      </c>
      <c r="P156" s="26">
        <v>0</v>
      </c>
      <c r="Q156" s="26">
        <f t="shared" si="30"/>
        <v>2</v>
      </c>
      <c r="R156" s="149"/>
      <c r="S156" s="115">
        <v>2</v>
      </c>
      <c r="T156" s="30">
        <f t="shared" si="24"/>
        <v>0</v>
      </c>
      <c r="U156" s="16">
        <v>0</v>
      </c>
      <c r="V156" s="16">
        <f t="shared" si="31"/>
        <v>0</v>
      </c>
      <c r="W156" s="48">
        <f t="shared" si="32"/>
        <v>0</v>
      </c>
      <c r="X156" s="145">
        <v>0</v>
      </c>
      <c r="Y156" s="49">
        <f t="shared" si="33"/>
        <v>0</v>
      </c>
      <c r="Z156" s="153">
        <v>0</v>
      </c>
      <c r="AA156" s="16">
        <f t="shared" si="25"/>
        <v>61.209152676336757</v>
      </c>
    </row>
    <row r="157" spans="1:27" ht="14" x14ac:dyDescent="0.3">
      <c r="A157" s="4">
        <v>2021</v>
      </c>
      <c r="B157" s="4">
        <v>2021</v>
      </c>
      <c r="C157" s="5">
        <v>44501</v>
      </c>
      <c r="D157" s="37">
        <f t="shared" si="34"/>
        <v>61.209152676336757</v>
      </c>
      <c r="E157" s="34">
        <f t="shared" si="26"/>
        <v>0</v>
      </c>
      <c r="F157" s="145">
        <v>0</v>
      </c>
      <c r="G157" s="38"/>
      <c r="H157" s="35">
        <f t="shared" si="27"/>
        <v>18.9833</v>
      </c>
      <c r="I157" s="146">
        <v>13.583299999999999</v>
      </c>
      <c r="J157" s="147">
        <v>5.4</v>
      </c>
      <c r="K157" s="30">
        <f t="shared" si="28"/>
        <v>2</v>
      </c>
      <c r="L157" s="31">
        <f t="shared" si="29"/>
        <v>0</v>
      </c>
      <c r="M157" s="148">
        <v>0</v>
      </c>
      <c r="P157" s="26">
        <v>0</v>
      </c>
      <c r="Q157" s="26">
        <f t="shared" si="30"/>
        <v>2</v>
      </c>
      <c r="R157" s="149"/>
      <c r="S157" s="115">
        <v>2</v>
      </c>
      <c r="T157" s="30">
        <f t="shared" si="24"/>
        <v>40</v>
      </c>
      <c r="U157" s="16">
        <v>0</v>
      </c>
      <c r="V157" s="16">
        <f t="shared" si="31"/>
        <v>40</v>
      </c>
      <c r="W157" s="48">
        <f t="shared" si="32"/>
        <v>8</v>
      </c>
      <c r="X157" s="145">
        <v>8</v>
      </c>
      <c r="Y157" s="49">
        <f t="shared" si="33"/>
        <v>32</v>
      </c>
      <c r="Z157" s="153">
        <v>32</v>
      </c>
      <c r="AA157" s="16">
        <f t="shared" si="25"/>
        <v>80.225852676336757</v>
      </c>
    </row>
    <row r="158" spans="1:27" ht="14" x14ac:dyDescent="0.3">
      <c r="A158" s="4">
        <v>2021</v>
      </c>
      <c r="B158" s="4">
        <v>2021</v>
      </c>
      <c r="C158" s="5">
        <v>44531</v>
      </c>
      <c r="D158" s="37">
        <f t="shared" si="34"/>
        <v>80.225852676336757</v>
      </c>
      <c r="E158" s="34">
        <f t="shared" si="26"/>
        <v>0</v>
      </c>
      <c r="F158" s="145">
        <v>0</v>
      </c>
      <c r="G158" s="38"/>
      <c r="H158" s="35">
        <f t="shared" si="27"/>
        <v>18.9833</v>
      </c>
      <c r="I158" s="146">
        <v>13.583299999999999</v>
      </c>
      <c r="J158" s="147">
        <v>5.4</v>
      </c>
      <c r="K158" s="30">
        <f t="shared" si="28"/>
        <v>2</v>
      </c>
      <c r="L158" s="31">
        <f t="shared" si="29"/>
        <v>0</v>
      </c>
      <c r="M158" s="148">
        <v>0</v>
      </c>
      <c r="P158" s="26">
        <v>0</v>
      </c>
      <c r="Q158" s="26">
        <f t="shared" si="30"/>
        <v>2</v>
      </c>
      <c r="R158" s="149"/>
      <c r="S158" s="115">
        <v>2</v>
      </c>
      <c r="T158" s="30">
        <f t="shared" si="24"/>
        <v>14</v>
      </c>
      <c r="U158" s="16">
        <v>0</v>
      </c>
      <c r="V158" s="16">
        <f t="shared" si="31"/>
        <v>14</v>
      </c>
      <c r="W158" s="48">
        <f t="shared" si="32"/>
        <v>14</v>
      </c>
      <c r="X158" s="145">
        <v>14</v>
      </c>
      <c r="Y158" s="49">
        <f t="shared" si="33"/>
        <v>0</v>
      </c>
      <c r="Z158" s="153">
        <v>0</v>
      </c>
      <c r="AA158" s="16">
        <f t="shared" si="25"/>
        <v>73.242552676336757</v>
      </c>
    </row>
    <row r="159" spans="1:27" ht="14" x14ac:dyDescent="0.3">
      <c r="A159" s="4">
        <v>2022</v>
      </c>
      <c r="B159" s="4">
        <v>2022</v>
      </c>
      <c r="C159" s="5">
        <v>44562</v>
      </c>
      <c r="D159" s="37">
        <f t="shared" si="34"/>
        <v>73.242552676336757</v>
      </c>
      <c r="E159" s="34">
        <f t="shared" si="26"/>
        <v>0</v>
      </c>
      <c r="F159" s="145">
        <v>0</v>
      </c>
      <c r="G159" s="38"/>
      <c r="H159" s="35">
        <f t="shared" si="27"/>
        <v>18.9833</v>
      </c>
      <c r="I159" s="146">
        <v>13.583299999999999</v>
      </c>
      <c r="J159" s="147">
        <v>5.4</v>
      </c>
      <c r="K159" s="30">
        <f t="shared" si="28"/>
        <v>2</v>
      </c>
      <c r="L159" s="31">
        <f t="shared" si="29"/>
        <v>0</v>
      </c>
      <c r="M159" s="148">
        <v>0</v>
      </c>
      <c r="P159" s="26">
        <v>0</v>
      </c>
      <c r="Q159" s="26">
        <f t="shared" si="30"/>
        <v>2</v>
      </c>
      <c r="R159" s="149"/>
      <c r="S159" s="115">
        <v>2</v>
      </c>
      <c r="T159" s="30">
        <f t="shared" si="24"/>
        <v>14</v>
      </c>
      <c r="U159" s="16">
        <v>0</v>
      </c>
      <c r="V159" s="16">
        <f t="shared" si="31"/>
        <v>14</v>
      </c>
      <c r="W159" s="48">
        <f t="shared" si="32"/>
        <v>14</v>
      </c>
      <c r="X159" s="145">
        <v>14</v>
      </c>
      <c r="Y159" s="49">
        <f t="shared" si="33"/>
        <v>0</v>
      </c>
      <c r="Z159" s="153">
        <v>0</v>
      </c>
      <c r="AA159" s="16">
        <f t="shared" si="25"/>
        <v>66.259252676336757</v>
      </c>
    </row>
    <row r="160" spans="1:27" ht="14" x14ac:dyDescent="0.3">
      <c r="A160" s="4">
        <v>2022</v>
      </c>
      <c r="B160" s="4">
        <v>2022</v>
      </c>
      <c r="C160" s="5">
        <v>44593</v>
      </c>
      <c r="D160" s="37">
        <f t="shared" si="34"/>
        <v>66.259252676336757</v>
      </c>
      <c r="E160" s="34">
        <f t="shared" si="26"/>
        <v>0</v>
      </c>
      <c r="F160" s="145">
        <v>0</v>
      </c>
      <c r="G160" s="38"/>
      <c r="H160" s="35">
        <f t="shared" si="27"/>
        <v>18.9833</v>
      </c>
      <c r="I160" s="146">
        <v>13.583299999999999</v>
      </c>
      <c r="J160" s="147">
        <v>5.4</v>
      </c>
      <c r="K160" s="30">
        <f t="shared" si="28"/>
        <v>0</v>
      </c>
      <c r="L160" s="31">
        <f t="shared" si="29"/>
        <v>0</v>
      </c>
      <c r="M160" s="148">
        <v>0</v>
      </c>
      <c r="P160" s="26">
        <v>0</v>
      </c>
      <c r="Q160" s="26">
        <f t="shared" si="30"/>
        <v>0</v>
      </c>
      <c r="R160" s="149"/>
      <c r="S160" s="115">
        <v>0</v>
      </c>
      <c r="T160" s="30">
        <f t="shared" si="24"/>
        <v>16</v>
      </c>
      <c r="U160" s="16">
        <v>0</v>
      </c>
      <c r="V160" s="16">
        <f t="shared" si="31"/>
        <v>16</v>
      </c>
      <c r="W160" s="48">
        <f t="shared" si="32"/>
        <v>16</v>
      </c>
      <c r="X160" s="145">
        <v>16</v>
      </c>
      <c r="Y160" s="49">
        <f t="shared" si="33"/>
        <v>0</v>
      </c>
      <c r="Z160" s="153">
        <v>0</v>
      </c>
      <c r="AA160" s="16">
        <f t="shared" si="25"/>
        <v>63.275952676336757</v>
      </c>
    </row>
    <row r="161" spans="1:27" ht="14" x14ac:dyDescent="0.3">
      <c r="A161" s="4">
        <v>2022</v>
      </c>
      <c r="B161" s="4">
        <v>2022</v>
      </c>
      <c r="C161" s="5">
        <v>44621</v>
      </c>
      <c r="D161" s="37">
        <f t="shared" si="34"/>
        <v>63.275952676336757</v>
      </c>
      <c r="E161" s="34">
        <f t="shared" si="26"/>
        <v>0</v>
      </c>
      <c r="F161" s="145">
        <v>0</v>
      </c>
      <c r="G161" s="38"/>
      <c r="H161" s="35">
        <f t="shared" si="27"/>
        <v>19.166599999999999</v>
      </c>
      <c r="I161" s="146">
        <v>13.583299999999999</v>
      </c>
      <c r="J161" s="147">
        <v>5.5833000000000004</v>
      </c>
      <c r="K161" s="30">
        <f t="shared" si="28"/>
        <v>0</v>
      </c>
      <c r="L161" s="31">
        <f t="shared" si="29"/>
        <v>0</v>
      </c>
      <c r="M161" s="148">
        <v>0</v>
      </c>
      <c r="P161" s="26">
        <v>0</v>
      </c>
      <c r="Q161" s="26">
        <f t="shared" si="30"/>
        <v>0</v>
      </c>
      <c r="R161" s="149"/>
      <c r="S161" s="115">
        <v>0</v>
      </c>
      <c r="T161" s="30">
        <f t="shared" si="24"/>
        <v>16</v>
      </c>
      <c r="U161" s="16">
        <v>0</v>
      </c>
      <c r="V161" s="16">
        <f t="shared" si="31"/>
        <v>16</v>
      </c>
      <c r="W161" s="48">
        <f t="shared" si="32"/>
        <v>16</v>
      </c>
      <c r="X161" s="145">
        <v>16</v>
      </c>
      <c r="Y161" s="49">
        <f t="shared" si="33"/>
        <v>0</v>
      </c>
      <c r="Z161" s="153">
        <v>0</v>
      </c>
      <c r="AA161" s="16">
        <f t="shared" si="25"/>
        <v>60.109352676336755</v>
      </c>
    </row>
    <row r="162" spans="1:27" ht="14" x14ac:dyDescent="0.3">
      <c r="A162" s="4">
        <v>2022</v>
      </c>
      <c r="B162" s="4">
        <v>2022</v>
      </c>
      <c r="C162" s="5">
        <v>44652</v>
      </c>
      <c r="D162" s="37">
        <f t="shared" si="34"/>
        <v>60.109352676336755</v>
      </c>
      <c r="E162" s="34">
        <f t="shared" si="26"/>
        <v>8.75</v>
      </c>
      <c r="F162" s="145">
        <v>8.75</v>
      </c>
      <c r="G162" s="38"/>
      <c r="H162" s="35">
        <f t="shared" si="27"/>
        <v>19.166599999999999</v>
      </c>
      <c r="I162" s="146">
        <v>13.583299999999999</v>
      </c>
      <c r="J162" s="147">
        <v>5.5833000000000004</v>
      </c>
      <c r="K162" s="30">
        <f t="shared" si="28"/>
        <v>0</v>
      </c>
      <c r="L162" s="31">
        <f t="shared" si="29"/>
        <v>0</v>
      </c>
      <c r="M162" s="148">
        <v>0</v>
      </c>
      <c r="P162" s="26">
        <v>0</v>
      </c>
      <c r="Q162" s="26">
        <f t="shared" si="30"/>
        <v>0</v>
      </c>
      <c r="R162" s="149"/>
      <c r="S162" s="115">
        <v>0</v>
      </c>
      <c r="T162" s="30">
        <f t="shared" si="24"/>
        <v>16</v>
      </c>
      <c r="U162" s="16">
        <v>0</v>
      </c>
      <c r="V162" s="16">
        <f t="shared" si="31"/>
        <v>16</v>
      </c>
      <c r="W162" s="48">
        <f t="shared" si="32"/>
        <v>16</v>
      </c>
      <c r="X162" s="145">
        <v>16</v>
      </c>
      <c r="Y162" s="49">
        <f t="shared" si="33"/>
        <v>0</v>
      </c>
      <c r="Z162" s="153">
        <v>0</v>
      </c>
      <c r="AA162" s="16">
        <f t="shared" si="25"/>
        <v>65.692752676336752</v>
      </c>
    </row>
    <row r="163" spans="1:27" ht="14" x14ac:dyDescent="0.3">
      <c r="A163" s="4">
        <v>2022</v>
      </c>
      <c r="B163" s="4">
        <v>2022</v>
      </c>
      <c r="C163" s="5">
        <v>44682</v>
      </c>
      <c r="D163" s="37">
        <f t="shared" si="34"/>
        <v>65.692752676336752</v>
      </c>
      <c r="E163" s="34">
        <f t="shared" si="26"/>
        <v>8.75</v>
      </c>
      <c r="F163" s="145">
        <v>8.75</v>
      </c>
      <c r="G163" s="38"/>
      <c r="H163" s="35">
        <f t="shared" si="27"/>
        <v>19.583300000000001</v>
      </c>
      <c r="I163" s="146">
        <v>14</v>
      </c>
      <c r="J163" s="147">
        <v>5.5833000000000004</v>
      </c>
      <c r="K163" s="30">
        <f t="shared" si="28"/>
        <v>0</v>
      </c>
      <c r="L163" s="31">
        <f t="shared" si="29"/>
        <v>0</v>
      </c>
      <c r="M163" s="148">
        <v>0</v>
      </c>
      <c r="P163" s="26">
        <v>0</v>
      </c>
      <c r="Q163" s="26">
        <f t="shared" si="30"/>
        <v>0</v>
      </c>
      <c r="R163" s="149"/>
      <c r="S163" s="115">
        <v>0</v>
      </c>
      <c r="T163" s="30">
        <f t="shared" ref="T163:T194" si="35">U163+W163+Y163</f>
        <v>16</v>
      </c>
      <c r="U163" s="16">
        <v>0</v>
      </c>
      <c r="V163" s="16">
        <f t="shared" si="31"/>
        <v>16</v>
      </c>
      <c r="W163" s="48">
        <f t="shared" si="32"/>
        <v>16</v>
      </c>
      <c r="X163" s="145">
        <v>16</v>
      </c>
      <c r="Y163" s="49">
        <f t="shared" si="33"/>
        <v>0</v>
      </c>
      <c r="Z163" s="153">
        <v>0</v>
      </c>
      <c r="AA163" s="16">
        <f t="shared" si="25"/>
        <v>70.859452676336758</v>
      </c>
    </row>
    <row r="164" spans="1:27" ht="14" x14ac:dyDescent="0.3">
      <c r="A164" s="4">
        <v>2022</v>
      </c>
      <c r="B164" s="4">
        <v>2022</v>
      </c>
      <c r="C164" s="5">
        <v>44713</v>
      </c>
      <c r="D164" s="37">
        <f t="shared" si="34"/>
        <v>70.859452676336758</v>
      </c>
      <c r="E164" s="34">
        <f t="shared" si="26"/>
        <v>8.75</v>
      </c>
      <c r="F164" s="145">
        <v>8.75</v>
      </c>
      <c r="G164" s="38"/>
      <c r="H164" s="35">
        <f t="shared" si="27"/>
        <v>19.583300000000001</v>
      </c>
      <c r="I164" s="146">
        <v>14</v>
      </c>
      <c r="J164" s="147">
        <v>5.5833000000000004</v>
      </c>
      <c r="K164" s="30">
        <f t="shared" si="28"/>
        <v>0</v>
      </c>
      <c r="L164" s="31">
        <f t="shared" si="29"/>
        <v>0</v>
      </c>
      <c r="M164" s="148">
        <v>0</v>
      </c>
      <c r="P164" s="26">
        <v>0</v>
      </c>
      <c r="Q164" s="26">
        <f t="shared" si="30"/>
        <v>0</v>
      </c>
      <c r="R164" s="149"/>
      <c r="S164" s="115">
        <v>0</v>
      </c>
      <c r="T164" s="30">
        <f t="shared" si="35"/>
        <v>16</v>
      </c>
      <c r="U164" s="16">
        <v>0</v>
      </c>
      <c r="V164" s="16">
        <f t="shared" si="31"/>
        <v>16</v>
      </c>
      <c r="W164" s="48">
        <f t="shared" si="32"/>
        <v>16</v>
      </c>
      <c r="X164" s="145">
        <v>16</v>
      </c>
      <c r="Y164" s="49">
        <f t="shared" si="33"/>
        <v>0</v>
      </c>
      <c r="Z164" s="153">
        <v>0</v>
      </c>
      <c r="AA164" s="16">
        <f t="shared" si="25"/>
        <v>76.02615267633675</v>
      </c>
    </row>
    <row r="165" spans="1:27" ht="14" x14ac:dyDescent="0.3">
      <c r="A165" s="4">
        <v>2022</v>
      </c>
      <c r="B165" s="4">
        <v>2022</v>
      </c>
      <c r="C165" s="5">
        <v>44743</v>
      </c>
      <c r="D165" s="37">
        <f t="shared" si="34"/>
        <v>76.02615267633675</v>
      </c>
      <c r="E165" s="34">
        <f t="shared" si="26"/>
        <v>8.75</v>
      </c>
      <c r="F165" s="145">
        <v>8.75</v>
      </c>
      <c r="G165" s="38"/>
      <c r="H165" s="35">
        <f t="shared" si="27"/>
        <v>19.583300000000001</v>
      </c>
      <c r="I165" s="146">
        <v>14</v>
      </c>
      <c r="J165" s="147">
        <v>5.5833000000000004</v>
      </c>
      <c r="K165" s="30">
        <f t="shared" si="28"/>
        <v>1</v>
      </c>
      <c r="L165" s="31">
        <f t="shared" si="29"/>
        <v>0</v>
      </c>
      <c r="M165" s="148">
        <v>0</v>
      </c>
      <c r="P165" s="26">
        <v>0</v>
      </c>
      <c r="Q165" s="26">
        <f t="shared" si="30"/>
        <v>1</v>
      </c>
      <c r="R165" s="149"/>
      <c r="S165" s="115">
        <v>1</v>
      </c>
      <c r="T165" s="30">
        <f t="shared" si="35"/>
        <v>16</v>
      </c>
      <c r="U165" s="16">
        <v>0</v>
      </c>
      <c r="V165" s="16">
        <f t="shared" si="31"/>
        <v>16</v>
      </c>
      <c r="W165" s="48">
        <f t="shared" si="32"/>
        <v>16</v>
      </c>
      <c r="X165" s="145">
        <v>16</v>
      </c>
      <c r="Y165" s="49">
        <f t="shared" si="33"/>
        <v>0</v>
      </c>
      <c r="Z165" s="153">
        <v>0</v>
      </c>
      <c r="AA165" s="16">
        <f t="shared" si="25"/>
        <v>80.192852676336742</v>
      </c>
    </row>
    <row r="166" spans="1:27" ht="14" x14ac:dyDescent="0.3">
      <c r="A166" s="4">
        <v>2022</v>
      </c>
      <c r="B166" s="4">
        <v>2022</v>
      </c>
      <c r="C166" s="5">
        <v>44774</v>
      </c>
      <c r="D166" s="37">
        <f t="shared" si="34"/>
        <v>80.192852676336742</v>
      </c>
      <c r="E166" s="34">
        <f t="shared" si="26"/>
        <v>8.75</v>
      </c>
      <c r="F166" s="145">
        <v>8.75</v>
      </c>
      <c r="G166" s="38"/>
      <c r="H166" s="35">
        <f t="shared" si="27"/>
        <v>19.583300000000001</v>
      </c>
      <c r="I166" s="146">
        <v>14</v>
      </c>
      <c r="J166" s="147">
        <v>5.5833000000000004</v>
      </c>
      <c r="K166" s="30">
        <f t="shared" si="28"/>
        <v>0</v>
      </c>
      <c r="L166" s="31">
        <f t="shared" si="29"/>
        <v>0</v>
      </c>
      <c r="M166" s="148">
        <v>0</v>
      </c>
      <c r="P166" s="26">
        <v>0</v>
      </c>
      <c r="Q166" s="26">
        <f t="shared" si="30"/>
        <v>0</v>
      </c>
      <c r="R166" s="149"/>
      <c r="S166" s="115">
        <v>0</v>
      </c>
      <c r="T166" s="30">
        <f t="shared" si="35"/>
        <v>15.7</v>
      </c>
      <c r="U166" s="16">
        <v>0</v>
      </c>
      <c r="V166" s="16">
        <f t="shared" si="31"/>
        <v>15.7</v>
      </c>
      <c r="W166" s="48">
        <f t="shared" si="32"/>
        <v>8</v>
      </c>
      <c r="X166" s="145">
        <v>8</v>
      </c>
      <c r="Y166" s="49">
        <f t="shared" si="33"/>
        <v>7.7</v>
      </c>
      <c r="Z166" s="153">
        <v>7.7</v>
      </c>
      <c r="AA166" s="16">
        <f t="shared" si="25"/>
        <v>85.059552676336736</v>
      </c>
    </row>
    <row r="167" spans="1:27" ht="14" x14ac:dyDescent="0.3">
      <c r="A167" s="4">
        <v>2022</v>
      </c>
      <c r="B167" s="4">
        <v>2022</v>
      </c>
      <c r="C167" s="5">
        <v>44805</v>
      </c>
      <c r="D167" s="37">
        <f t="shared" si="34"/>
        <v>85.059552676336736</v>
      </c>
      <c r="E167" s="34">
        <f t="shared" si="26"/>
        <v>8.75</v>
      </c>
      <c r="F167" s="145">
        <v>8.75</v>
      </c>
      <c r="G167" s="38"/>
      <c r="H167" s="35">
        <f t="shared" si="27"/>
        <v>19.583300000000001</v>
      </c>
      <c r="I167" s="146">
        <v>14</v>
      </c>
      <c r="J167" s="147">
        <v>5.5833000000000004</v>
      </c>
      <c r="K167" s="30">
        <f t="shared" si="28"/>
        <v>1</v>
      </c>
      <c r="L167" s="31">
        <f t="shared" si="29"/>
        <v>0</v>
      </c>
      <c r="M167" s="148">
        <v>0</v>
      </c>
      <c r="P167" s="26">
        <v>0</v>
      </c>
      <c r="Q167" s="26">
        <f t="shared" si="30"/>
        <v>1</v>
      </c>
      <c r="R167" s="149"/>
      <c r="S167" s="115">
        <v>1</v>
      </c>
      <c r="T167" s="30">
        <f t="shared" si="35"/>
        <v>10</v>
      </c>
      <c r="U167" s="16">
        <v>0</v>
      </c>
      <c r="V167" s="16">
        <f t="shared" si="31"/>
        <v>10</v>
      </c>
      <c r="W167" s="48">
        <f t="shared" si="32"/>
        <v>0</v>
      </c>
      <c r="X167" s="145">
        <v>0</v>
      </c>
      <c r="Y167" s="49">
        <f t="shared" si="33"/>
        <v>10</v>
      </c>
      <c r="Z167" s="154">
        <v>10</v>
      </c>
      <c r="AA167" s="16">
        <f t="shared" si="25"/>
        <v>83.226252676336742</v>
      </c>
    </row>
    <row r="168" spans="1:27" ht="14" x14ac:dyDescent="0.3">
      <c r="A168" s="4">
        <v>2022</v>
      </c>
      <c r="B168" s="4">
        <v>2022</v>
      </c>
      <c r="C168" s="5">
        <v>44835</v>
      </c>
      <c r="D168" s="37">
        <f t="shared" si="34"/>
        <v>83.226252676336742</v>
      </c>
      <c r="E168" s="34">
        <f t="shared" si="26"/>
        <v>8.75</v>
      </c>
      <c r="F168" s="145">
        <v>8.75</v>
      </c>
      <c r="G168" s="38"/>
      <c r="H168" s="35">
        <f t="shared" si="27"/>
        <v>19.583300000000001</v>
      </c>
      <c r="I168" s="146">
        <v>14</v>
      </c>
      <c r="J168" s="147">
        <v>5.5833000000000004</v>
      </c>
      <c r="K168" s="30">
        <f t="shared" si="28"/>
        <v>4</v>
      </c>
      <c r="L168" s="31">
        <f t="shared" si="29"/>
        <v>0</v>
      </c>
      <c r="M168" s="148">
        <v>0</v>
      </c>
      <c r="P168" s="26">
        <v>0</v>
      </c>
      <c r="Q168" s="26">
        <f t="shared" si="30"/>
        <v>4</v>
      </c>
      <c r="R168" s="149"/>
      <c r="S168" s="115">
        <v>4</v>
      </c>
      <c r="T168" s="30">
        <f t="shared" si="35"/>
        <v>12</v>
      </c>
      <c r="U168" s="16">
        <v>0</v>
      </c>
      <c r="V168" s="16">
        <f t="shared" si="31"/>
        <v>12</v>
      </c>
      <c r="W168" s="48">
        <f t="shared" si="32"/>
        <v>0</v>
      </c>
      <c r="X168" s="145">
        <v>0</v>
      </c>
      <c r="Y168" s="49">
        <f t="shared" si="33"/>
        <v>12</v>
      </c>
      <c r="Z168" s="154">
        <v>12</v>
      </c>
      <c r="AA168" s="16">
        <f t="shared" si="25"/>
        <v>80.392952676336733</v>
      </c>
    </row>
    <row r="169" spans="1:27" ht="14" x14ac:dyDescent="0.3">
      <c r="A169" s="4">
        <v>2022</v>
      </c>
      <c r="B169" s="4">
        <v>2022</v>
      </c>
      <c r="C169" s="5">
        <v>44866</v>
      </c>
      <c r="D169" s="37">
        <f t="shared" si="34"/>
        <v>80.392952676336733</v>
      </c>
      <c r="E169" s="34">
        <f t="shared" si="26"/>
        <v>8.75</v>
      </c>
      <c r="F169" s="145">
        <v>8.75</v>
      </c>
      <c r="G169" s="38"/>
      <c r="H169" s="35">
        <f t="shared" si="27"/>
        <v>19.583300000000001</v>
      </c>
      <c r="I169" s="146">
        <v>14</v>
      </c>
      <c r="J169" s="147">
        <v>5.5833000000000004</v>
      </c>
      <c r="K169" s="30">
        <f t="shared" si="28"/>
        <v>0</v>
      </c>
      <c r="L169" s="31">
        <f t="shared" si="29"/>
        <v>0</v>
      </c>
      <c r="M169" s="148">
        <v>0</v>
      </c>
      <c r="P169" s="26">
        <v>0</v>
      </c>
      <c r="Q169" s="26">
        <f t="shared" si="30"/>
        <v>0</v>
      </c>
      <c r="R169" s="149">
        <v>0</v>
      </c>
      <c r="S169" s="115">
        <v>0</v>
      </c>
      <c r="T169" s="30">
        <f t="shared" si="35"/>
        <v>20</v>
      </c>
      <c r="U169" s="16">
        <v>0</v>
      </c>
      <c r="V169" s="16">
        <f t="shared" si="31"/>
        <v>20</v>
      </c>
      <c r="W169" s="48">
        <f t="shared" si="32"/>
        <v>8</v>
      </c>
      <c r="X169" s="145">
        <v>8</v>
      </c>
      <c r="Y169" s="49">
        <f>Z169</f>
        <v>12</v>
      </c>
      <c r="Z169" s="154">
        <v>12</v>
      </c>
      <c r="AA169" s="16">
        <f t="shared" si="25"/>
        <v>89.559652676336725</v>
      </c>
    </row>
    <row r="170" spans="1:27" ht="14" x14ac:dyDescent="0.3">
      <c r="A170" s="4">
        <v>2022</v>
      </c>
      <c r="B170" s="4">
        <v>2022</v>
      </c>
      <c r="C170" s="5">
        <v>44896</v>
      </c>
      <c r="D170" s="37">
        <f t="shared" si="34"/>
        <v>89.559652676336725</v>
      </c>
      <c r="E170" s="34">
        <f t="shared" si="26"/>
        <v>0</v>
      </c>
      <c r="F170" s="145">
        <v>0</v>
      </c>
      <c r="G170" s="38"/>
      <c r="H170" s="35">
        <f t="shared" si="27"/>
        <v>18.583300000000001</v>
      </c>
      <c r="I170" s="146">
        <v>13</v>
      </c>
      <c r="J170" s="147">
        <v>5.5833000000000004</v>
      </c>
      <c r="K170" s="30">
        <f t="shared" si="28"/>
        <v>0</v>
      </c>
      <c r="L170" s="31">
        <f t="shared" si="29"/>
        <v>0</v>
      </c>
      <c r="M170" s="148">
        <v>0</v>
      </c>
      <c r="P170" s="26">
        <v>0</v>
      </c>
      <c r="Q170" s="26">
        <f t="shared" si="30"/>
        <v>0</v>
      </c>
      <c r="R170" s="149"/>
      <c r="S170" s="115">
        <v>0</v>
      </c>
      <c r="T170" s="30">
        <f t="shared" si="35"/>
        <v>15</v>
      </c>
      <c r="U170" s="16">
        <v>0</v>
      </c>
      <c r="V170" s="16">
        <f t="shared" si="31"/>
        <v>15</v>
      </c>
      <c r="W170" s="48">
        <f t="shared" si="32"/>
        <v>8</v>
      </c>
      <c r="X170" s="145">
        <v>8</v>
      </c>
      <c r="Y170" s="49">
        <f t="shared" si="33"/>
        <v>7</v>
      </c>
      <c r="Z170" s="154">
        <v>7</v>
      </c>
      <c r="AA170" s="16">
        <f t="shared" si="25"/>
        <v>85.976352676336717</v>
      </c>
    </row>
    <row r="171" spans="1:27" ht="14" x14ac:dyDescent="0.3">
      <c r="A171" s="4">
        <v>2023</v>
      </c>
      <c r="B171" s="4">
        <v>2023</v>
      </c>
      <c r="C171" s="5">
        <v>44927</v>
      </c>
      <c r="D171" s="37">
        <f t="shared" si="34"/>
        <v>85.976352676336717</v>
      </c>
      <c r="E171" s="34">
        <f t="shared" si="26"/>
        <v>0</v>
      </c>
      <c r="F171" s="145">
        <v>0</v>
      </c>
      <c r="G171" s="38"/>
      <c r="H171" s="35">
        <f t="shared" si="27"/>
        <v>19.583300000000001</v>
      </c>
      <c r="I171" s="146">
        <v>14</v>
      </c>
      <c r="J171" s="147">
        <v>5.5833000000000004</v>
      </c>
      <c r="K171" s="30">
        <f t="shared" si="28"/>
        <v>0</v>
      </c>
      <c r="L171" s="31">
        <f t="shared" si="29"/>
        <v>0</v>
      </c>
      <c r="M171" s="148">
        <v>0</v>
      </c>
      <c r="P171" s="26">
        <v>0</v>
      </c>
      <c r="Q171" s="26">
        <f t="shared" si="30"/>
        <v>0</v>
      </c>
      <c r="R171" s="149"/>
      <c r="S171" s="115">
        <v>0</v>
      </c>
      <c r="T171" s="30">
        <f t="shared" si="35"/>
        <v>0</v>
      </c>
      <c r="U171" s="16">
        <v>0</v>
      </c>
      <c r="V171" s="16">
        <f t="shared" si="31"/>
        <v>0</v>
      </c>
      <c r="W171" s="48">
        <f t="shared" si="32"/>
        <v>0</v>
      </c>
      <c r="X171" s="145">
        <v>0</v>
      </c>
      <c r="Y171" s="49">
        <f t="shared" si="33"/>
        <v>0</v>
      </c>
      <c r="Z171" s="153">
        <v>0</v>
      </c>
      <c r="AA171" s="16">
        <f t="shared" si="25"/>
        <v>66.393052676336708</v>
      </c>
    </row>
    <row r="172" spans="1:27" ht="14" x14ac:dyDescent="0.3">
      <c r="A172" s="4">
        <v>2023</v>
      </c>
      <c r="B172" s="4">
        <v>2023</v>
      </c>
      <c r="C172" s="5">
        <v>44958</v>
      </c>
      <c r="D172" s="37">
        <f t="shared" si="34"/>
        <v>66.393052676336708</v>
      </c>
      <c r="E172" s="34">
        <f t="shared" si="26"/>
        <v>0</v>
      </c>
      <c r="F172" s="145">
        <v>0</v>
      </c>
      <c r="G172" s="38"/>
      <c r="H172" s="35">
        <f t="shared" si="27"/>
        <v>18.7</v>
      </c>
      <c r="I172" s="146">
        <v>14</v>
      </c>
      <c r="J172" s="147">
        <v>4.7</v>
      </c>
      <c r="K172" s="30">
        <f t="shared" si="28"/>
        <v>0</v>
      </c>
      <c r="L172" s="31">
        <f t="shared" si="29"/>
        <v>0</v>
      </c>
      <c r="M172" s="148">
        <v>0</v>
      </c>
      <c r="P172" s="26">
        <v>0</v>
      </c>
      <c r="Q172" s="26">
        <f t="shared" si="30"/>
        <v>0</v>
      </c>
      <c r="R172" s="149"/>
      <c r="S172" s="115">
        <v>0</v>
      </c>
      <c r="T172" s="30">
        <f t="shared" si="35"/>
        <v>0</v>
      </c>
      <c r="U172" s="16">
        <v>0</v>
      </c>
      <c r="V172" s="16">
        <f t="shared" si="31"/>
        <v>0</v>
      </c>
      <c r="W172" s="48">
        <f t="shared" si="32"/>
        <v>0</v>
      </c>
      <c r="X172" s="145">
        <v>0</v>
      </c>
      <c r="Y172" s="49">
        <f t="shared" si="33"/>
        <v>0</v>
      </c>
      <c r="Z172" s="153">
        <v>0</v>
      </c>
      <c r="AA172" s="16">
        <f t="shared" si="25"/>
        <v>47.693052676336706</v>
      </c>
    </row>
    <row r="173" spans="1:27" ht="14" x14ac:dyDescent="0.3">
      <c r="A173" s="4">
        <v>2023</v>
      </c>
      <c r="B173" s="4">
        <v>2023</v>
      </c>
      <c r="C173" s="5">
        <v>44986</v>
      </c>
      <c r="D173" s="37">
        <f t="shared" si="34"/>
        <v>47.693052676336706</v>
      </c>
      <c r="E173" s="34">
        <f t="shared" si="26"/>
        <v>0</v>
      </c>
      <c r="F173" s="145">
        <v>0</v>
      </c>
      <c r="G173" s="38"/>
      <c r="H173" s="35">
        <f t="shared" si="27"/>
        <v>19.583300000000001</v>
      </c>
      <c r="I173" s="146">
        <v>14</v>
      </c>
      <c r="J173" s="147">
        <v>5.5833000000000004</v>
      </c>
      <c r="K173" s="30">
        <f t="shared" si="28"/>
        <v>0</v>
      </c>
      <c r="L173" s="31">
        <f t="shared" si="29"/>
        <v>0</v>
      </c>
      <c r="M173" s="148">
        <v>0</v>
      </c>
      <c r="P173" s="26">
        <v>0</v>
      </c>
      <c r="Q173" s="26">
        <f t="shared" si="30"/>
        <v>0</v>
      </c>
      <c r="R173" s="149"/>
      <c r="S173" s="115">
        <v>0</v>
      </c>
      <c r="T173" s="30">
        <f t="shared" si="35"/>
        <v>16</v>
      </c>
      <c r="U173" s="16">
        <v>0</v>
      </c>
      <c r="V173" s="16">
        <f t="shared" si="31"/>
        <v>16</v>
      </c>
      <c r="W173" s="48">
        <f t="shared" si="32"/>
        <v>16</v>
      </c>
      <c r="X173" s="145">
        <v>16</v>
      </c>
      <c r="Y173" s="49">
        <f t="shared" si="33"/>
        <v>0</v>
      </c>
      <c r="Z173" s="153">
        <v>0</v>
      </c>
      <c r="AA173" s="16">
        <f t="shared" si="25"/>
        <v>44.109752676336704</v>
      </c>
    </row>
    <row r="174" spans="1:27" ht="14" x14ac:dyDescent="0.3">
      <c r="A174" s="4">
        <v>2023</v>
      </c>
      <c r="B174" s="4">
        <v>2023</v>
      </c>
      <c r="C174" s="5">
        <v>45017</v>
      </c>
      <c r="D174" s="37">
        <f t="shared" si="34"/>
        <v>44.109752676336704</v>
      </c>
      <c r="E174" s="34">
        <f t="shared" si="26"/>
        <v>10.625</v>
      </c>
      <c r="F174" s="145">
        <v>10.625</v>
      </c>
      <c r="G174" s="38"/>
      <c r="H174" s="35">
        <f t="shared" si="27"/>
        <v>20.329999999999998</v>
      </c>
      <c r="I174" s="146">
        <v>14.33</v>
      </c>
      <c r="J174" s="147">
        <v>6</v>
      </c>
      <c r="K174" s="30">
        <f t="shared" si="28"/>
        <v>0</v>
      </c>
      <c r="L174" s="31">
        <f t="shared" si="29"/>
        <v>0</v>
      </c>
      <c r="M174" s="148">
        <v>0</v>
      </c>
      <c r="P174" s="26">
        <v>0</v>
      </c>
      <c r="Q174" s="26">
        <f t="shared" si="30"/>
        <v>0</v>
      </c>
      <c r="R174" s="149"/>
      <c r="S174" s="115">
        <v>0</v>
      </c>
      <c r="T174" s="30">
        <f t="shared" si="35"/>
        <v>6</v>
      </c>
      <c r="U174" s="16">
        <v>0</v>
      </c>
      <c r="V174" s="16">
        <f t="shared" si="31"/>
        <v>6</v>
      </c>
      <c r="W174" s="48">
        <f t="shared" si="32"/>
        <v>0</v>
      </c>
      <c r="X174" s="145">
        <v>0</v>
      </c>
      <c r="Y174" s="49">
        <f t="shared" si="33"/>
        <v>6</v>
      </c>
      <c r="Z174" s="153">
        <v>6</v>
      </c>
      <c r="AA174" s="16">
        <f t="shared" si="25"/>
        <v>40.404752676336706</v>
      </c>
    </row>
    <row r="175" spans="1:27" ht="14" x14ac:dyDescent="0.3">
      <c r="A175" s="4">
        <v>2023</v>
      </c>
      <c r="B175" s="4">
        <v>2023</v>
      </c>
      <c r="C175" s="5">
        <v>45047</v>
      </c>
      <c r="D175" s="37">
        <f t="shared" si="34"/>
        <v>40.404752676336706</v>
      </c>
      <c r="E175" s="34">
        <f t="shared" si="26"/>
        <v>10.625</v>
      </c>
      <c r="F175" s="145">
        <v>10.625</v>
      </c>
      <c r="G175" s="38"/>
      <c r="H175" s="35">
        <f t="shared" si="27"/>
        <v>19.829999999999998</v>
      </c>
      <c r="I175" s="146">
        <v>14.33</v>
      </c>
      <c r="J175" s="147">
        <v>5.5</v>
      </c>
      <c r="K175" s="30">
        <f t="shared" si="28"/>
        <v>0</v>
      </c>
      <c r="L175" s="31">
        <f t="shared" si="29"/>
        <v>0</v>
      </c>
      <c r="M175" s="148">
        <v>0</v>
      </c>
      <c r="P175" s="26">
        <v>0</v>
      </c>
      <c r="Q175" s="26">
        <f t="shared" si="30"/>
        <v>0</v>
      </c>
      <c r="R175" s="149"/>
      <c r="S175" s="115">
        <v>0</v>
      </c>
      <c r="T175" s="30">
        <f t="shared" si="35"/>
        <v>24</v>
      </c>
      <c r="U175" s="16">
        <v>0</v>
      </c>
      <c r="V175" s="16">
        <f t="shared" si="31"/>
        <v>24</v>
      </c>
      <c r="W175" s="48">
        <f t="shared" si="32"/>
        <v>16</v>
      </c>
      <c r="X175" s="145">
        <v>16</v>
      </c>
      <c r="Y175" s="49">
        <f t="shared" si="33"/>
        <v>8</v>
      </c>
      <c r="Z175" s="153">
        <v>8</v>
      </c>
      <c r="AA175" s="16">
        <f t="shared" si="25"/>
        <v>55.199752676336708</v>
      </c>
    </row>
    <row r="176" spans="1:27" ht="14" x14ac:dyDescent="0.3">
      <c r="A176" s="4">
        <v>2023</v>
      </c>
      <c r="B176" s="4">
        <v>2023</v>
      </c>
      <c r="C176" s="5">
        <v>45078</v>
      </c>
      <c r="D176" s="37">
        <f t="shared" si="34"/>
        <v>55.199752676336708</v>
      </c>
      <c r="E176" s="34">
        <f t="shared" si="26"/>
        <v>10.625</v>
      </c>
      <c r="F176" s="145">
        <v>10.625</v>
      </c>
      <c r="G176" s="38"/>
      <c r="H176" s="35">
        <f t="shared" si="27"/>
        <v>19.829999999999998</v>
      </c>
      <c r="I176" s="146">
        <v>14.33</v>
      </c>
      <c r="J176" s="147">
        <v>5.5</v>
      </c>
      <c r="K176" s="30">
        <f t="shared" si="28"/>
        <v>4</v>
      </c>
      <c r="L176" s="31">
        <f t="shared" si="29"/>
        <v>0</v>
      </c>
      <c r="M176" s="148">
        <v>0</v>
      </c>
      <c r="P176" s="26">
        <v>0</v>
      </c>
      <c r="Q176" s="26">
        <f t="shared" si="30"/>
        <v>4</v>
      </c>
      <c r="R176" s="149"/>
      <c r="S176" s="115">
        <v>4</v>
      </c>
      <c r="T176" s="30">
        <f t="shared" si="35"/>
        <v>9</v>
      </c>
      <c r="U176" s="16">
        <v>0</v>
      </c>
      <c r="V176" s="16">
        <f t="shared" si="31"/>
        <v>9</v>
      </c>
      <c r="W176" s="48">
        <f t="shared" si="32"/>
        <v>0</v>
      </c>
      <c r="X176" s="145">
        <v>0</v>
      </c>
      <c r="Y176" s="49">
        <f t="shared" si="33"/>
        <v>9</v>
      </c>
      <c r="Z176" s="153">
        <v>9</v>
      </c>
      <c r="AA176" s="16">
        <f t="shared" si="25"/>
        <v>50.994752676336716</v>
      </c>
    </row>
    <row r="177" spans="1:27" ht="14" x14ac:dyDescent="0.3">
      <c r="A177" s="4">
        <v>2023</v>
      </c>
      <c r="B177" s="4">
        <v>2023</v>
      </c>
      <c r="C177" s="5">
        <v>45108</v>
      </c>
      <c r="D177" s="37">
        <f t="shared" si="34"/>
        <v>50.994752676336716</v>
      </c>
      <c r="E177" s="34">
        <f t="shared" si="26"/>
        <v>10.625</v>
      </c>
      <c r="F177" s="145">
        <v>10.625</v>
      </c>
      <c r="G177" s="38"/>
      <c r="H177" s="35">
        <f t="shared" si="27"/>
        <v>19.829999999999998</v>
      </c>
      <c r="I177" s="146">
        <v>14.33</v>
      </c>
      <c r="J177" s="147">
        <v>5.5</v>
      </c>
      <c r="K177" s="30">
        <f t="shared" si="28"/>
        <v>3</v>
      </c>
      <c r="L177" s="31">
        <f t="shared" si="29"/>
        <v>0</v>
      </c>
      <c r="M177" s="148">
        <v>0</v>
      </c>
      <c r="P177" s="26">
        <v>0</v>
      </c>
      <c r="Q177" s="26">
        <f t="shared" si="30"/>
        <v>3</v>
      </c>
      <c r="R177" s="149"/>
      <c r="S177" s="115">
        <v>3</v>
      </c>
      <c r="T177" s="30">
        <f t="shared" si="35"/>
        <v>0</v>
      </c>
      <c r="U177" s="16">
        <v>0</v>
      </c>
      <c r="V177" s="16">
        <f t="shared" si="31"/>
        <v>0</v>
      </c>
      <c r="W177" s="48">
        <f t="shared" si="32"/>
        <v>0</v>
      </c>
      <c r="X177" s="145">
        <v>0</v>
      </c>
      <c r="Y177" s="49">
        <f t="shared" si="33"/>
        <v>0</v>
      </c>
      <c r="Z177" s="153">
        <v>0</v>
      </c>
      <c r="AA177" s="16">
        <f t="shared" si="25"/>
        <v>38.789752676336718</v>
      </c>
    </row>
    <row r="178" spans="1:27" ht="14" x14ac:dyDescent="0.3">
      <c r="A178" s="4">
        <v>2023</v>
      </c>
      <c r="B178" s="4">
        <v>2023</v>
      </c>
      <c r="C178" s="5">
        <v>45139</v>
      </c>
      <c r="D178" s="37">
        <f t="shared" si="34"/>
        <v>38.789752676336718</v>
      </c>
      <c r="E178" s="34">
        <f t="shared" si="26"/>
        <v>10.625</v>
      </c>
      <c r="F178" s="145">
        <v>10.625</v>
      </c>
      <c r="G178" s="38"/>
      <c r="H178" s="35">
        <f t="shared" si="27"/>
        <v>19.829999999999998</v>
      </c>
      <c r="I178" s="146">
        <v>14.33</v>
      </c>
      <c r="J178" s="147">
        <v>5.5</v>
      </c>
      <c r="K178" s="30">
        <f t="shared" si="28"/>
        <v>0</v>
      </c>
      <c r="L178" s="31">
        <f t="shared" si="29"/>
        <v>0</v>
      </c>
      <c r="M178" s="148">
        <v>0</v>
      </c>
      <c r="P178" s="26">
        <v>0</v>
      </c>
      <c r="Q178" s="26">
        <f t="shared" si="30"/>
        <v>0</v>
      </c>
      <c r="R178" s="149">
        <v>0</v>
      </c>
      <c r="S178" s="115">
        <v>0</v>
      </c>
      <c r="T178" s="30">
        <f t="shared" si="35"/>
        <v>0</v>
      </c>
      <c r="U178" s="16">
        <v>0</v>
      </c>
      <c r="V178" s="16">
        <f t="shared" si="31"/>
        <v>0</v>
      </c>
      <c r="W178" s="48">
        <f t="shared" si="32"/>
        <v>0</v>
      </c>
      <c r="X178" s="145">
        <v>0</v>
      </c>
      <c r="Y178" s="49">
        <f t="shared" si="33"/>
        <v>0</v>
      </c>
      <c r="Z178" s="153">
        <v>0</v>
      </c>
      <c r="AA178" s="16">
        <f t="shared" si="25"/>
        <v>29.58475267633672</v>
      </c>
    </row>
    <row r="179" spans="1:27" ht="14" x14ac:dyDescent="0.3">
      <c r="A179" s="4">
        <v>2023</v>
      </c>
      <c r="B179" s="4">
        <v>2023</v>
      </c>
      <c r="C179" s="5">
        <v>45170</v>
      </c>
      <c r="D179" s="37">
        <f t="shared" si="34"/>
        <v>29.58475267633672</v>
      </c>
      <c r="E179" s="34">
        <f t="shared" si="26"/>
        <v>10.625</v>
      </c>
      <c r="F179" s="145">
        <v>10.625</v>
      </c>
      <c r="G179" s="38"/>
      <c r="H179" s="35">
        <f t="shared" si="27"/>
        <v>19.829999999999998</v>
      </c>
      <c r="I179" s="146">
        <v>14.33</v>
      </c>
      <c r="J179" s="147">
        <v>5.5</v>
      </c>
      <c r="K179" s="30">
        <f t="shared" si="28"/>
        <v>0</v>
      </c>
      <c r="L179" s="31">
        <f t="shared" si="29"/>
        <v>0</v>
      </c>
      <c r="M179" s="148">
        <v>0</v>
      </c>
      <c r="P179" s="26">
        <v>0</v>
      </c>
      <c r="Q179" s="26">
        <f t="shared" si="30"/>
        <v>0</v>
      </c>
      <c r="R179" s="149"/>
      <c r="S179" s="115">
        <v>0</v>
      </c>
      <c r="T179" s="30">
        <f t="shared" si="35"/>
        <v>16</v>
      </c>
      <c r="U179" s="16">
        <v>0</v>
      </c>
      <c r="V179" s="16">
        <f t="shared" si="31"/>
        <v>16</v>
      </c>
      <c r="W179" s="48">
        <f t="shared" si="32"/>
        <v>16</v>
      </c>
      <c r="X179" s="145">
        <v>16</v>
      </c>
      <c r="Y179" s="49">
        <f t="shared" si="33"/>
        <v>0</v>
      </c>
      <c r="Z179" s="153">
        <v>0</v>
      </c>
      <c r="AA179" s="16">
        <f t="shared" si="25"/>
        <v>36.379752676336722</v>
      </c>
    </row>
    <row r="180" spans="1:27" ht="14" x14ac:dyDescent="0.3">
      <c r="A180" s="4">
        <v>2023</v>
      </c>
      <c r="B180" s="4">
        <v>2023</v>
      </c>
      <c r="C180" s="5">
        <v>45200</v>
      </c>
      <c r="D180" s="37">
        <f t="shared" si="34"/>
        <v>36.379752676336722</v>
      </c>
      <c r="E180" s="34">
        <f t="shared" si="26"/>
        <v>10.625</v>
      </c>
      <c r="F180" s="145">
        <v>10.625</v>
      </c>
      <c r="G180" s="38"/>
      <c r="H180" s="35">
        <f t="shared" si="27"/>
        <v>19.829999999999998</v>
      </c>
      <c r="I180" s="146">
        <v>14.33</v>
      </c>
      <c r="J180" s="147">
        <v>5.5</v>
      </c>
      <c r="K180" s="30">
        <f t="shared" si="28"/>
        <v>0</v>
      </c>
      <c r="L180" s="31">
        <f t="shared" si="29"/>
        <v>0</v>
      </c>
      <c r="M180" s="148">
        <v>0</v>
      </c>
      <c r="P180" s="26">
        <v>0</v>
      </c>
      <c r="Q180" s="26">
        <f t="shared" si="30"/>
        <v>0</v>
      </c>
      <c r="R180" s="149">
        <v>0</v>
      </c>
      <c r="S180" s="115">
        <v>0</v>
      </c>
      <c r="T180" s="30">
        <f t="shared" si="35"/>
        <v>14</v>
      </c>
      <c r="U180" s="16">
        <v>0</v>
      </c>
      <c r="V180" s="16">
        <f t="shared" si="31"/>
        <v>14</v>
      </c>
      <c r="W180" s="48">
        <f t="shared" si="32"/>
        <v>4</v>
      </c>
      <c r="X180" s="145">
        <v>4</v>
      </c>
      <c r="Y180" s="49">
        <f t="shared" si="33"/>
        <v>10</v>
      </c>
      <c r="Z180" s="153">
        <v>10</v>
      </c>
      <c r="AA180" s="16">
        <f t="shared" si="25"/>
        <v>41.174752676336723</v>
      </c>
    </row>
    <row r="181" spans="1:27" ht="14" x14ac:dyDescent="0.3">
      <c r="A181" s="4">
        <v>2023</v>
      </c>
      <c r="B181" s="4">
        <v>2023</v>
      </c>
      <c r="C181" s="5">
        <v>45231</v>
      </c>
      <c r="D181" s="37">
        <f t="shared" si="34"/>
        <v>41.174752676336723</v>
      </c>
      <c r="E181" s="34">
        <f t="shared" si="26"/>
        <v>10.625</v>
      </c>
      <c r="F181" s="145">
        <v>10.625</v>
      </c>
      <c r="G181" s="38"/>
      <c r="H181" s="35">
        <f t="shared" si="27"/>
        <v>19.829999999999998</v>
      </c>
      <c r="I181" s="146">
        <v>14.33</v>
      </c>
      <c r="J181" s="147">
        <v>5.5</v>
      </c>
      <c r="K181" s="30">
        <f t="shared" si="28"/>
        <v>0</v>
      </c>
      <c r="L181" s="31">
        <f t="shared" si="29"/>
        <v>0</v>
      </c>
      <c r="M181" s="148">
        <v>0</v>
      </c>
      <c r="P181" s="26">
        <v>0</v>
      </c>
      <c r="Q181" s="26">
        <f t="shared" si="30"/>
        <v>0</v>
      </c>
      <c r="R181" s="149"/>
      <c r="S181" s="115">
        <v>0</v>
      </c>
      <c r="T181" s="30">
        <f t="shared" si="35"/>
        <v>22</v>
      </c>
      <c r="U181" s="16">
        <v>0</v>
      </c>
      <c r="V181" s="16">
        <f t="shared" si="31"/>
        <v>22</v>
      </c>
      <c r="W181" s="48">
        <f t="shared" si="32"/>
        <v>18</v>
      </c>
      <c r="X181" s="145">
        <v>18</v>
      </c>
      <c r="Y181" s="49">
        <f t="shared" si="33"/>
        <v>4</v>
      </c>
      <c r="Z181" s="153">
        <v>4</v>
      </c>
      <c r="AA181" s="16">
        <f t="shared" si="25"/>
        <v>53.969752676336725</v>
      </c>
    </row>
    <row r="182" spans="1:27" ht="14" x14ac:dyDescent="0.3">
      <c r="A182" s="4">
        <v>2023</v>
      </c>
      <c r="B182" s="4">
        <v>2023</v>
      </c>
      <c r="C182" s="5">
        <v>45261</v>
      </c>
      <c r="D182" s="37">
        <f t="shared" si="34"/>
        <v>53.969752676336725</v>
      </c>
      <c r="E182" s="34">
        <f t="shared" si="26"/>
        <v>0</v>
      </c>
      <c r="F182" s="145">
        <v>0</v>
      </c>
      <c r="G182" s="38"/>
      <c r="H182" s="35">
        <f t="shared" si="27"/>
        <v>19.829999999999998</v>
      </c>
      <c r="I182" s="146">
        <v>14.33</v>
      </c>
      <c r="J182" s="147">
        <v>5.5</v>
      </c>
      <c r="K182" s="30">
        <f t="shared" si="28"/>
        <v>1</v>
      </c>
      <c r="L182" s="31">
        <f t="shared" si="29"/>
        <v>0</v>
      </c>
      <c r="M182" s="148">
        <v>0</v>
      </c>
      <c r="P182" s="26">
        <v>0</v>
      </c>
      <c r="Q182" s="26">
        <f t="shared" si="30"/>
        <v>1</v>
      </c>
      <c r="R182" s="149">
        <v>0</v>
      </c>
      <c r="S182" s="115">
        <v>1</v>
      </c>
      <c r="T182" s="30">
        <f t="shared" si="35"/>
        <v>16</v>
      </c>
      <c r="U182" s="16">
        <v>0</v>
      </c>
      <c r="V182" s="16">
        <f t="shared" si="31"/>
        <v>16</v>
      </c>
      <c r="W182" s="48">
        <f t="shared" si="32"/>
        <v>16</v>
      </c>
      <c r="X182" s="145">
        <v>16</v>
      </c>
      <c r="Y182" s="49">
        <f t="shared" si="33"/>
        <v>0</v>
      </c>
      <c r="Z182" s="153">
        <v>0</v>
      </c>
      <c r="AA182" s="16">
        <f t="shared" si="25"/>
        <v>49.139752676336727</v>
      </c>
    </row>
    <row r="183" spans="1:27" ht="14" x14ac:dyDescent="0.3">
      <c r="A183" s="4">
        <v>2024</v>
      </c>
      <c r="B183" s="4">
        <v>2024</v>
      </c>
      <c r="C183" s="5">
        <v>45292</v>
      </c>
      <c r="D183" s="37">
        <f t="shared" si="34"/>
        <v>49.139752676336727</v>
      </c>
      <c r="E183" s="34">
        <f t="shared" si="26"/>
        <v>0</v>
      </c>
      <c r="F183" s="145">
        <v>0</v>
      </c>
      <c r="G183" s="38"/>
      <c r="H183" s="35">
        <f t="shared" si="27"/>
        <v>19</v>
      </c>
      <c r="I183" s="146">
        <v>13</v>
      </c>
      <c r="J183" s="147">
        <v>6</v>
      </c>
      <c r="K183" s="30">
        <f t="shared" si="28"/>
        <v>0</v>
      </c>
      <c r="L183" s="31">
        <f t="shared" si="29"/>
        <v>0</v>
      </c>
      <c r="M183" s="148">
        <v>0</v>
      </c>
      <c r="P183" s="26">
        <v>0</v>
      </c>
      <c r="Q183" s="26">
        <f t="shared" si="30"/>
        <v>0</v>
      </c>
      <c r="R183" s="149"/>
      <c r="S183" s="115">
        <v>0</v>
      </c>
      <c r="T183" s="30">
        <f t="shared" si="35"/>
        <v>16</v>
      </c>
      <c r="U183" s="16">
        <v>0</v>
      </c>
      <c r="V183" s="16">
        <f t="shared" si="31"/>
        <v>16</v>
      </c>
      <c r="W183" s="48">
        <f t="shared" si="32"/>
        <v>16</v>
      </c>
      <c r="X183" s="145">
        <v>16</v>
      </c>
      <c r="Y183" s="49">
        <f t="shared" si="33"/>
        <v>0</v>
      </c>
      <c r="Z183" s="153">
        <v>0</v>
      </c>
      <c r="AA183" s="16">
        <f t="shared" si="25"/>
        <v>46.139752676336727</v>
      </c>
    </row>
    <row r="184" spans="1:27" ht="14" x14ac:dyDescent="0.3">
      <c r="A184" s="4">
        <v>2024</v>
      </c>
      <c r="B184" s="4">
        <v>2024</v>
      </c>
      <c r="C184" s="5">
        <v>45323</v>
      </c>
      <c r="D184" s="37">
        <f t="shared" si="34"/>
        <v>46.139752676336727</v>
      </c>
      <c r="E184" s="34">
        <f t="shared" si="26"/>
        <v>0</v>
      </c>
      <c r="F184" s="145">
        <v>0</v>
      </c>
      <c r="G184" s="38"/>
      <c r="H184" s="35">
        <f t="shared" si="27"/>
        <v>20.329999999999998</v>
      </c>
      <c r="I184" s="146">
        <v>14.33</v>
      </c>
      <c r="J184" s="147">
        <v>6</v>
      </c>
      <c r="K184" s="30">
        <f t="shared" si="28"/>
        <v>0</v>
      </c>
      <c r="L184" s="31">
        <f t="shared" si="29"/>
        <v>0</v>
      </c>
      <c r="M184" s="148">
        <v>0</v>
      </c>
      <c r="P184" s="26">
        <v>0</v>
      </c>
      <c r="Q184" s="26">
        <f t="shared" si="30"/>
        <v>0</v>
      </c>
      <c r="R184" s="149"/>
      <c r="S184" s="115">
        <v>0</v>
      </c>
      <c r="T184" s="30">
        <f t="shared" si="35"/>
        <v>16</v>
      </c>
      <c r="U184" s="16">
        <v>0</v>
      </c>
      <c r="V184" s="16">
        <f t="shared" si="31"/>
        <v>16</v>
      </c>
      <c r="W184" s="48">
        <f t="shared" si="32"/>
        <v>16</v>
      </c>
      <c r="X184" s="145">
        <v>16</v>
      </c>
      <c r="Y184" s="49">
        <f t="shared" si="33"/>
        <v>0</v>
      </c>
      <c r="Z184" s="153">
        <v>0</v>
      </c>
      <c r="AA184" s="16">
        <f t="shared" si="25"/>
        <v>41.809752676336728</v>
      </c>
    </row>
    <row r="185" spans="1:27" ht="14" x14ac:dyDescent="0.3">
      <c r="A185" s="4">
        <v>2024</v>
      </c>
      <c r="B185" s="4">
        <v>2024</v>
      </c>
      <c r="C185" s="5">
        <v>45352</v>
      </c>
      <c r="D185" s="37">
        <f t="shared" si="34"/>
        <v>41.809752676336728</v>
      </c>
      <c r="E185" s="34">
        <f t="shared" si="26"/>
        <v>0</v>
      </c>
      <c r="F185" s="145">
        <v>0</v>
      </c>
      <c r="G185" s="38"/>
      <c r="H185" s="35">
        <f t="shared" si="27"/>
        <v>20.329999999999998</v>
      </c>
      <c r="I185" s="146">
        <v>14.33</v>
      </c>
      <c r="J185" s="147">
        <v>6</v>
      </c>
      <c r="K185" s="30">
        <f t="shared" si="28"/>
        <v>0</v>
      </c>
      <c r="L185" s="31">
        <f t="shared" si="29"/>
        <v>0</v>
      </c>
      <c r="M185" s="148">
        <v>0</v>
      </c>
      <c r="P185" s="26">
        <v>0</v>
      </c>
      <c r="Q185" s="26">
        <f t="shared" si="30"/>
        <v>0</v>
      </c>
      <c r="R185" s="149"/>
      <c r="S185" s="115">
        <v>0</v>
      </c>
      <c r="T185" s="30">
        <f t="shared" si="35"/>
        <v>16</v>
      </c>
      <c r="U185" s="16">
        <v>0</v>
      </c>
      <c r="V185" s="16">
        <f t="shared" si="31"/>
        <v>16</v>
      </c>
      <c r="W185" s="48">
        <f t="shared" si="32"/>
        <v>16</v>
      </c>
      <c r="X185" s="145">
        <v>16</v>
      </c>
      <c r="Y185" s="49">
        <f t="shared" si="33"/>
        <v>0</v>
      </c>
      <c r="Z185" s="153">
        <v>0</v>
      </c>
      <c r="AA185" s="16">
        <f t="shared" si="25"/>
        <v>37.47975267633673</v>
      </c>
    </row>
    <row r="186" spans="1:27" ht="14" x14ac:dyDescent="0.3">
      <c r="A186" s="4">
        <v>2024</v>
      </c>
      <c r="B186" s="4">
        <v>2024</v>
      </c>
      <c r="C186" s="5">
        <v>45383</v>
      </c>
      <c r="D186" s="37">
        <f t="shared" si="34"/>
        <v>37.47975267633673</v>
      </c>
      <c r="E186" s="34">
        <f t="shared" si="26"/>
        <v>11</v>
      </c>
      <c r="F186" s="145">
        <v>11</v>
      </c>
      <c r="G186" s="38"/>
      <c r="H186" s="35">
        <f t="shared" si="27"/>
        <v>20.41666</v>
      </c>
      <c r="I186" s="37">
        <v>14.6</v>
      </c>
      <c r="J186" s="155">
        <v>5.8166599999999997</v>
      </c>
      <c r="K186" s="30">
        <f t="shared" si="28"/>
        <v>4</v>
      </c>
      <c r="L186" s="31">
        <f t="shared" si="29"/>
        <v>0</v>
      </c>
      <c r="M186" s="21">
        <v>0</v>
      </c>
      <c r="P186" s="26">
        <v>0</v>
      </c>
      <c r="Q186" s="26">
        <f t="shared" si="30"/>
        <v>4</v>
      </c>
      <c r="R186" s="26">
        <v>0</v>
      </c>
      <c r="S186" s="36">
        <v>4</v>
      </c>
      <c r="T186" s="30">
        <f t="shared" si="35"/>
        <v>13.74996</v>
      </c>
      <c r="U186" s="16">
        <v>0</v>
      </c>
      <c r="V186" s="16">
        <f t="shared" si="31"/>
        <v>13.74996</v>
      </c>
      <c r="W186" s="48">
        <f t="shared" si="32"/>
        <v>10.41666</v>
      </c>
      <c r="X186" s="3">
        <v>10.41666</v>
      </c>
      <c r="Y186" s="49">
        <f t="shared" si="33"/>
        <v>3.3332999999999999</v>
      </c>
      <c r="Z186" s="24">
        <v>3.3332999999999999</v>
      </c>
      <c r="AA186" s="16">
        <f t="shared" si="25"/>
        <v>37.813052676336731</v>
      </c>
    </row>
    <row r="187" spans="1:27" ht="14" x14ac:dyDescent="0.3">
      <c r="A187" s="4">
        <v>2024</v>
      </c>
      <c r="B187" s="4">
        <v>2024</v>
      </c>
      <c r="C187" s="5">
        <v>45413</v>
      </c>
      <c r="D187" s="37">
        <f t="shared" si="34"/>
        <v>37.813052676336731</v>
      </c>
      <c r="E187" s="34">
        <f t="shared" si="26"/>
        <v>12</v>
      </c>
      <c r="F187" s="145">
        <v>12</v>
      </c>
      <c r="G187" s="38"/>
      <c r="H187" s="35">
        <f t="shared" si="27"/>
        <v>20.41666</v>
      </c>
      <c r="I187" s="37">
        <v>14.6</v>
      </c>
      <c r="J187" s="155">
        <v>5.8166599999999997</v>
      </c>
      <c r="K187" s="30">
        <f t="shared" si="28"/>
        <v>3</v>
      </c>
      <c r="L187" s="31">
        <f t="shared" si="29"/>
        <v>0</v>
      </c>
      <c r="M187" s="21">
        <v>0</v>
      </c>
      <c r="P187" s="26">
        <v>0</v>
      </c>
      <c r="Q187" s="26">
        <f t="shared" si="30"/>
        <v>3</v>
      </c>
      <c r="R187" s="26">
        <v>0</v>
      </c>
      <c r="S187" s="36">
        <v>3</v>
      </c>
      <c r="T187" s="30">
        <f t="shared" si="35"/>
        <v>13.74996</v>
      </c>
      <c r="U187" s="16">
        <v>0</v>
      </c>
      <c r="V187" s="16">
        <f t="shared" si="31"/>
        <v>13.74996</v>
      </c>
      <c r="W187" s="48">
        <f t="shared" si="32"/>
        <v>10.41666</v>
      </c>
      <c r="X187" s="3">
        <v>10.41666</v>
      </c>
      <c r="Y187" s="49">
        <f t="shared" si="33"/>
        <v>3.3332999999999999</v>
      </c>
      <c r="Z187" s="24">
        <v>3.3332999999999999</v>
      </c>
      <c r="AA187" s="16">
        <f t="shared" si="25"/>
        <v>40.146352676336733</v>
      </c>
    </row>
    <row r="188" spans="1:27" ht="14" x14ac:dyDescent="0.3">
      <c r="A188" s="4">
        <v>2024</v>
      </c>
      <c r="B188" s="4">
        <v>2024</v>
      </c>
      <c r="C188" s="5">
        <v>45444</v>
      </c>
      <c r="D188" s="37">
        <f t="shared" si="34"/>
        <v>40.146352676336733</v>
      </c>
      <c r="E188" s="34">
        <f t="shared" si="26"/>
        <v>13</v>
      </c>
      <c r="F188" s="145">
        <v>13</v>
      </c>
      <c r="G188" s="38"/>
      <c r="H188" s="35">
        <f t="shared" si="27"/>
        <v>20.41666</v>
      </c>
      <c r="I188" s="37">
        <v>14.6</v>
      </c>
      <c r="J188" s="155">
        <v>5.8166599999999997</v>
      </c>
      <c r="K188" s="30">
        <f t="shared" si="28"/>
        <v>0</v>
      </c>
      <c r="L188" s="31">
        <f t="shared" si="29"/>
        <v>0</v>
      </c>
      <c r="M188" s="21">
        <v>0</v>
      </c>
      <c r="P188" s="26">
        <v>0</v>
      </c>
      <c r="Q188" s="26">
        <f t="shared" si="30"/>
        <v>0</v>
      </c>
      <c r="R188" s="26">
        <v>0</v>
      </c>
      <c r="S188" s="36">
        <v>0</v>
      </c>
      <c r="T188" s="30">
        <f t="shared" si="35"/>
        <v>13.74996</v>
      </c>
      <c r="U188" s="16">
        <v>0</v>
      </c>
      <c r="V188" s="16">
        <f t="shared" si="31"/>
        <v>13.74996</v>
      </c>
      <c r="W188" s="48">
        <f t="shared" si="32"/>
        <v>10.41666</v>
      </c>
      <c r="X188" s="3">
        <v>10.41666</v>
      </c>
      <c r="Y188" s="49">
        <f t="shared" si="33"/>
        <v>3.3332999999999999</v>
      </c>
      <c r="Z188" s="24">
        <v>3.3332999999999999</v>
      </c>
      <c r="AA188" s="16">
        <f t="shared" si="25"/>
        <v>46.479652676336734</v>
      </c>
    </row>
    <row r="189" spans="1:27" ht="14" x14ac:dyDescent="0.3">
      <c r="A189" s="4">
        <v>2024</v>
      </c>
      <c r="B189" s="4">
        <v>2024</v>
      </c>
      <c r="C189" s="5">
        <v>45474</v>
      </c>
      <c r="D189" s="37">
        <f t="shared" si="34"/>
        <v>46.479652676336734</v>
      </c>
      <c r="E189" s="34">
        <f t="shared" si="26"/>
        <v>13</v>
      </c>
      <c r="F189" s="145">
        <v>13</v>
      </c>
      <c r="G189" s="38"/>
      <c r="H189" s="35">
        <f t="shared" si="27"/>
        <v>20.41666</v>
      </c>
      <c r="I189" s="37">
        <v>14.6</v>
      </c>
      <c r="J189" s="155">
        <v>5.8166599999999997</v>
      </c>
      <c r="K189" s="30">
        <f t="shared" si="28"/>
        <v>0</v>
      </c>
      <c r="L189" s="31">
        <f t="shared" si="29"/>
        <v>0</v>
      </c>
      <c r="M189" s="21">
        <v>0</v>
      </c>
      <c r="P189" s="26">
        <v>0</v>
      </c>
      <c r="Q189" s="26">
        <f t="shared" si="30"/>
        <v>0</v>
      </c>
      <c r="R189" s="26">
        <v>0</v>
      </c>
      <c r="S189" s="36">
        <v>0</v>
      </c>
      <c r="T189" s="30">
        <f t="shared" si="35"/>
        <v>13.74996</v>
      </c>
      <c r="U189" s="16">
        <v>0</v>
      </c>
      <c r="V189" s="16">
        <f t="shared" si="31"/>
        <v>13.74996</v>
      </c>
      <c r="W189" s="48">
        <f t="shared" si="32"/>
        <v>10.41666</v>
      </c>
      <c r="X189" s="3">
        <v>10.41666</v>
      </c>
      <c r="Y189" s="49">
        <f t="shared" si="33"/>
        <v>3.3332999999999999</v>
      </c>
      <c r="Z189" s="24">
        <v>3.3332999999999999</v>
      </c>
      <c r="AA189" s="16">
        <f t="shared" si="25"/>
        <v>52.812952676336735</v>
      </c>
    </row>
    <row r="190" spans="1:27" ht="14" x14ac:dyDescent="0.3">
      <c r="A190" s="4">
        <v>2024</v>
      </c>
      <c r="B190" s="4">
        <v>2024</v>
      </c>
      <c r="C190" s="5">
        <v>45505</v>
      </c>
      <c r="D190" s="37">
        <f t="shared" si="34"/>
        <v>52.812952676336735</v>
      </c>
      <c r="E190" s="34">
        <f t="shared" si="26"/>
        <v>13</v>
      </c>
      <c r="F190" s="145">
        <v>13</v>
      </c>
      <c r="G190" s="38"/>
      <c r="H190" s="35">
        <f t="shared" si="27"/>
        <v>20.41666</v>
      </c>
      <c r="I190" s="37">
        <v>14.6</v>
      </c>
      <c r="J190" s="155">
        <v>5.8166599999999997</v>
      </c>
      <c r="K190" s="30">
        <f t="shared" si="28"/>
        <v>0</v>
      </c>
      <c r="L190" s="31">
        <f t="shared" si="29"/>
        <v>0</v>
      </c>
      <c r="M190" s="21">
        <v>0</v>
      </c>
      <c r="P190" s="26">
        <v>0</v>
      </c>
      <c r="Q190" s="26">
        <f t="shared" si="30"/>
        <v>0</v>
      </c>
      <c r="R190" s="26">
        <v>0</v>
      </c>
      <c r="S190" s="36">
        <v>0</v>
      </c>
      <c r="T190" s="30">
        <f t="shared" si="35"/>
        <v>13.74996</v>
      </c>
      <c r="U190" s="16">
        <v>0</v>
      </c>
      <c r="V190" s="16">
        <f t="shared" si="31"/>
        <v>13.74996</v>
      </c>
      <c r="W190" s="48">
        <f t="shared" si="32"/>
        <v>10.41666</v>
      </c>
      <c r="X190" s="3">
        <v>10.41666</v>
      </c>
      <c r="Y190" s="49">
        <f t="shared" si="33"/>
        <v>3.3332999999999999</v>
      </c>
      <c r="Z190" s="24">
        <v>3.3332999999999999</v>
      </c>
      <c r="AA190" s="16">
        <f t="shared" si="25"/>
        <v>59.146252676336736</v>
      </c>
    </row>
    <row r="191" spans="1:27" ht="14" x14ac:dyDescent="0.3">
      <c r="A191" s="4">
        <v>2024</v>
      </c>
      <c r="B191" s="4">
        <v>2024</v>
      </c>
      <c r="C191" s="5">
        <v>45536</v>
      </c>
      <c r="D191" s="37">
        <f t="shared" si="34"/>
        <v>59.146252676336736</v>
      </c>
      <c r="E191" s="34">
        <f t="shared" si="26"/>
        <v>12</v>
      </c>
      <c r="F191" s="145">
        <v>12</v>
      </c>
      <c r="G191" s="38"/>
      <c r="H191" s="35">
        <f t="shared" si="27"/>
        <v>20.41666</v>
      </c>
      <c r="I191" s="37">
        <v>14.6</v>
      </c>
      <c r="J191" s="155">
        <v>5.8166599999999997</v>
      </c>
      <c r="K191" s="30">
        <f t="shared" si="28"/>
        <v>0</v>
      </c>
      <c r="L191" s="31">
        <f t="shared" si="29"/>
        <v>0</v>
      </c>
      <c r="M191" s="21">
        <v>0</v>
      </c>
      <c r="P191" s="26">
        <v>0</v>
      </c>
      <c r="Q191" s="26">
        <f t="shared" si="30"/>
        <v>0</v>
      </c>
      <c r="R191" s="26">
        <v>0</v>
      </c>
      <c r="S191" s="36">
        <v>0</v>
      </c>
      <c r="T191" s="30">
        <f t="shared" si="35"/>
        <v>13.74996</v>
      </c>
      <c r="U191" s="16">
        <v>0</v>
      </c>
      <c r="V191" s="16">
        <f t="shared" si="31"/>
        <v>13.74996</v>
      </c>
      <c r="W191" s="48">
        <f t="shared" si="32"/>
        <v>10.41666</v>
      </c>
      <c r="X191" s="3">
        <v>10.41666</v>
      </c>
      <c r="Y191" s="49">
        <f t="shared" si="33"/>
        <v>3.3332999999999999</v>
      </c>
      <c r="Z191" s="24">
        <v>3.3332999999999999</v>
      </c>
      <c r="AA191" s="16">
        <f t="shared" si="25"/>
        <v>64.479552676336723</v>
      </c>
    </row>
    <row r="192" spans="1:27" ht="14" x14ac:dyDescent="0.3">
      <c r="A192" s="4">
        <v>2024</v>
      </c>
      <c r="B192" s="4">
        <v>2024</v>
      </c>
      <c r="C192" s="5">
        <v>45566</v>
      </c>
      <c r="D192" s="37">
        <f t="shared" si="34"/>
        <v>64.479552676336723</v>
      </c>
      <c r="E192" s="34">
        <f t="shared" si="26"/>
        <v>11</v>
      </c>
      <c r="F192" s="145">
        <v>11</v>
      </c>
      <c r="G192" s="38"/>
      <c r="H192" s="35">
        <f t="shared" si="27"/>
        <v>20.41666</v>
      </c>
      <c r="I192" s="37">
        <v>14.6</v>
      </c>
      <c r="J192" s="155">
        <v>5.8166599999999997</v>
      </c>
      <c r="K192" s="30">
        <f t="shared" si="28"/>
        <v>0</v>
      </c>
      <c r="L192" s="31">
        <f t="shared" si="29"/>
        <v>0</v>
      </c>
      <c r="M192" s="21">
        <v>0</v>
      </c>
      <c r="P192" s="26">
        <v>0</v>
      </c>
      <c r="Q192" s="26">
        <f t="shared" si="30"/>
        <v>0</v>
      </c>
      <c r="R192" s="26">
        <v>0</v>
      </c>
      <c r="S192" s="36">
        <v>0</v>
      </c>
      <c r="T192" s="30">
        <f t="shared" si="35"/>
        <v>13.74996</v>
      </c>
      <c r="U192" s="16">
        <v>0</v>
      </c>
      <c r="V192" s="16">
        <f t="shared" si="31"/>
        <v>13.74996</v>
      </c>
      <c r="W192" s="48">
        <f t="shared" si="32"/>
        <v>10.41666</v>
      </c>
      <c r="X192" s="3">
        <v>10.41666</v>
      </c>
      <c r="Y192" s="49">
        <f t="shared" si="33"/>
        <v>3.3332999999999999</v>
      </c>
      <c r="Z192" s="24">
        <v>3.3332999999999999</v>
      </c>
      <c r="AA192" s="16">
        <f t="shared" si="25"/>
        <v>68.812852676336718</v>
      </c>
    </row>
    <row r="193" spans="1:27" ht="14" x14ac:dyDescent="0.3">
      <c r="A193" s="4">
        <v>2024</v>
      </c>
      <c r="B193" s="4">
        <v>2024</v>
      </c>
      <c r="C193" s="5">
        <v>45597</v>
      </c>
      <c r="D193" s="37">
        <f t="shared" si="34"/>
        <v>68.812852676336718</v>
      </c>
      <c r="E193" s="34">
        <f t="shared" si="26"/>
        <v>10</v>
      </c>
      <c r="F193" s="145">
        <v>10</v>
      </c>
      <c r="G193" s="38"/>
      <c r="H193" s="35">
        <f t="shared" si="27"/>
        <v>20.41666</v>
      </c>
      <c r="I193" s="37">
        <v>14.6</v>
      </c>
      <c r="J193" s="155">
        <v>5.8166599999999997</v>
      </c>
      <c r="K193" s="30">
        <f t="shared" si="28"/>
        <v>0</v>
      </c>
      <c r="L193" s="31">
        <f t="shared" si="29"/>
        <v>0</v>
      </c>
      <c r="M193" s="21">
        <v>0</v>
      </c>
      <c r="P193" s="26">
        <v>0</v>
      </c>
      <c r="Q193" s="26">
        <f t="shared" si="30"/>
        <v>0</v>
      </c>
      <c r="R193" s="26">
        <v>0</v>
      </c>
      <c r="S193" s="36">
        <v>0</v>
      </c>
      <c r="T193" s="30">
        <f t="shared" si="35"/>
        <v>13.74996</v>
      </c>
      <c r="U193" s="16">
        <v>0</v>
      </c>
      <c r="V193" s="16">
        <f t="shared" si="31"/>
        <v>13.74996</v>
      </c>
      <c r="W193" s="48">
        <f t="shared" si="32"/>
        <v>10.41666</v>
      </c>
      <c r="X193" s="3">
        <v>10.41666</v>
      </c>
      <c r="Y193" s="49">
        <f t="shared" si="33"/>
        <v>3.3332999999999999</v>
      </c>
      <c r="Z193" s="24">
        <v>3.3332999999999999</v>
      </c>
      <c r="AA193" s="16">
        <f t="shared" si="25"/>
        <v>72.146152676336712</v>
      </c>
    </row>
    <row r="194" spans="1:27" ht="14" x14ac:dyDescent="0.3">
      <c r="A194" s="4">
        <v>2024</v>
      </c>
      <c r="B194" s="4">
        <v>2024</v>
      </c>
      <c r="C194" s="5">
        <v>45627</v>
      </c>
      <c r="D194" s="37">
        <f t="shared" si="34"/>
        <v>72.146152676336712</v>
      </c>
      <c r="E194" s="34">
        <f t="shared" si="26"/>
        <v>0</v>
      </c>
      <c r="F194" s="6">
        <v>0</v>
      </c>
      <c r="G194" s="38"/>
      <c r="H194" s="35">
        <f t="shared" si="27"/>
        <v>20.41666</v>
      </c>
      <c r="I194" s="37">
        <v>14.6</v>
      </c>
      <c r="J194" s="155">
        <v>5.8166599999999997</v>
      </c>
      <c r="K194" s="30">
        <f t="shared" si="28"/>
        <v>3</v>
      </c>
      <c r="L194" s="31">
        <f t="shared" si="29"/>
        <v>0</v>
      </c>
      <c r="M194" s="21">
        <v>0</v>
      </c>
      <c r="P194" s="26">
        <v>0</v>
      </c>
      <c r="Q194" s="26">
        <f t="shared" si="30"/>
        <v>3</v>
      </c>
      <c r="R194" s="26">
        <v>0</v>
      </c>
      <c r="S194" s="36">
        <v>3</v>
      </c>
      <c r="T194" s="30">
        <f t="shared" si="35"/>
        <v>13.74996</v>
      </c>
      <c r="U194" s="16">
        <v>0</v>
      </c>
      <c r="V194" s="16">
        <f t="shared" si="31"/>
        <v>13.74996</v>
      </c>
      <c r="W194" s="48">
        <f t="shared" si="32"/>
        <v>10.41666</v>
      </c>
      <c r="X194" s="3">
        <v>10.41666</v>
      </c>
      <c r="Y194" s="49">
        <f t="shared" si="33"/>
        <v>3.3332999999999999</v>
      </c>
      <c r="Z194" s="24">
        <v>3.3332999999999999</v>
      </c>
      <c r="AA194" s="16">
        <f t="shared" si="25"/>
        <v>62.479452676336713</v>
      </c>
    </row>
    <row r="195" spans="1:27" ht="14" x14ac:dyDescent="0.3">
      <c r="A195" s="4">
        <v>2025</v>
      </c>
      <c r="B195" s="4">
        <v>2025</v>
      </c>
      <c r="C195" s="5">
        <v>45658</v>
      </c>
      <c r="D195" s="37">
        <f t="shared" si="34"/>
        <v>62.479452676336713</v>
      </c>
      <c r="E195" s="34">
        <f t="shared" si="26"/>
        <v>0</v>
      </c>
      <c r="F195" s="6">
        <v>0</v>
      </c>
      <c r="H195" s="35">
        <f t="shared" si="27"/>
        <v>20.41666</v>
      </c>
      <c r="I195" s="37">
        <v>14.6</v>
      </c>
      <c r="J195" s="155">
        <v>5.8166599999999997</v>
      </c>
      <c r="K195" s="30">
        <f t="shared" si="28"/>
        <v>0</v>
      </c>
      <c r="L195" s="31">
        <f t="shared" si="29"/>
        <v>0</v>
      </c>
      <c r="M195" s="21">
        <v>0</v>
      </c>
      <c r="P195" s="26">
        <v>0</v>
      </c>
      <c r="Q195" s="26">
        <f t="shared" si="30"/>
        <v>0</v>
      </c>
      <c r="R195" s="26">
        <v>0</v>
      </c>
      <c r="S195" s="36">
        <v>0</v>
      </c>
      <c r="T195" s="30">
        <f t="shared" ref="T195:T196" si="36">U195+W195+Y195</f>
        <v>13.74996</v>
      </c>
      <c r="U195" s="16">
        <v>0</v>
      </c>
      <c r="V195" s="16">
        <f t="shared" si="31"/>
        <v>13.74996</v>
      </c>
      <c r="W195" s="48">
        <f t="shared" si="32"/>
        <v>10.41666</v>
      </c>
      <c r="X195" s="3">
        <v>10.41666</v>
      </c>
      <c r="Y195" s="49">
        <f t="shared" si="33"/>
        <v>3.3332999999999999</v>
      </c>
      <c r="Z195" s="24">
        <v>3.3332999999999999</v>
      </c>
      <c r="AA195" s="16">
        <f t="shared" ref="AA195:AA209" si="37">D195+E195-H195-K195+T195</f>
        <v>55.812752676336714</v>
      </c>
    </row>
    <row r="196" spans="1:27" ht="14" x14ac:dyDescent="0.3">
      <c r="A196" s="4">
        <v>2025</v>
      </c>
      <c r="B196" s="4">
        <v>2025</v>
      </c>
      <c r="C196" s="5">
        <v>45689</v>
      </c>
      <c r="D196" s="37">
        <f t="shared" si="34"/>
        <v>55.812752676336714</v>
      </c>
      <c r="E196" s="34">
        <f t="shared" ref="E196:E209" si="38">F196+G196</f>
        <v>0</v>
      </c>
      <c r="F196" s="6">
        <v>0</v>
      </c>
      <c r="H196" s="35">
        <f t="shared" ref="H196:H209" si="39">SUM(I196:J196)</f>
        <v>20.41666</v>
      </c>
      <c r="I196" s="37">
        <v>14.6</v>
      </c>
      <c r="J196" s="155">
        <v>5.8166599999999997</v>
      </c>
      <c r="K196" s="30">
        <f t="shared" ref="K196:K209" si="40">L196+P196+Q196</f>
        <v>0</v>
      </c>
      <c r="L196" s="31">
        <f t="shared" ref="L196:L209" si="41">SUM(M196:O196)</f>
        <v>0</v>
      </c>
      <c r="M196" s="21">
        <v>0</v>
      </c>
      <c r="P196" s="26">
        <v>0</v>
      </c>
      <c r="Q196" s="26">
        <f t="shared" ref="Q196:Q209" si="42">SUM(R196:S196)</f>
        <v>0</v>
      </c>
      <c r="R196" s="26">
        <v>0</v>
      </c>
      <c r="S196" s="36">
        <v>0</v>
      </c>
      <c r="T196" s="30">
        <f t="shared" si="36"/>
        <v>13.74996</v>
      </c>
      <c r="U196" s="16">
        <v>0</v>
      </c>
      <c r="V196" s="16">
        <f t="shared" ref="V196:V209" si="43">W196+Y196</f>
        <v>13.74996</v>
      </c>
      <c r="W196" s="48">
        <f t="shared" ref="W196:W209" si="44">X196</f>
        <v>10.41666</v>
      </c>
      <c r="X196" s="3">
        <v>10.41666</v>
      </c>
      <c r="Y196" s="49">
        <f t="shared" ref="Y196:Y209" si="45">Z196</f>
        <v>3.3332999999999999</v>
      </c>
      <c r="Z196" s="24">
        <v>3.3332999999999999</v>
      </c>
      <c r="AA196" s="16">
        <f t="shared" si="37"/>
        <v>49.146052676336716</v>
      </c>
    </row>
    <row r="197" spans="1:27" ht="14" x14ac:dyDescent="0.3">
      <c r="A197" s="4">
        <v>2025</v>
      </c>
      <c r="B197" s="4">
        <v>2025</v>
      </c>
      <c r="C197" s="5">
        <v>45717</v>
      </c>
      <c r="D197" s="37">
        <f t="shared" ref="D197:D209" si="46">AA196</f>
        <v>49.146052676336716</v>
      </c>
      <c r="E197" s="34">
        <f t="shared" si="38"/>
        <v>0</v>
      </c>
      <c r="F197" s="6">
        <v>0</v>
      </c>
      <c r="H197" s="35">
        <f t="shared" si="39"/>
        <v>20.41666</v>
      </c>
      <c r="I197" s="37">
        <v>14.6</v>
      </c>
      <c r="J197" s="155">
        <v>5.8166599999999997</v>
      </c>
      <c r="K197" s="30">
        <f t="shared" si="40"/>
        <v>0</v>
      </c>
      <c r="L197" s="31">
        <f t="shared" si="41"/>
        <v>0</v>
      </c>
      <c r="M197" s="21">
        <v>0</v>
      </c>
      <c r="P197" s="26">
        <v>0</v>
      </c>
      <c r="Q197" s="26">
        <f t="shared" si="42"/>
        <v>0</v>
      </c>
      <c r="R197" s="26">
        <v>0</v>
      </c>
      <c r="S197" s="36">
        <v>0</v>
      </c>
      <c r="T197" s="30">
        <f>U197+W197+Y197</f>
        <v>13.74996</v>
      </c>
      <c r="U197" s="16">
        <v>0</v>
      </c>
      <c r="V197" s="16">
        <f t="shared" si="43"/>
        <v>13.74996</v>
      </c>
      <c r="W197" s="48">
        <f t="shared" si="44"/>
        <v>10.41666</v>
      </c>
      <c r="X197" s="3">
        <v>10.41666</v>
      </c>
      <c r="Y197" s="49">
        <f t="shared" si="45"/>
        <v>3.3332999999999999</v>
      </c>
      <c r="Z197" s="24">
        <v>3.3332999999999999</v>
      </c>
      <c r="AA197" s="16">
        <f t="shared" si="37"/>
        <v>42.479352676336717</v>
      </c>
    </row>
    <row r="198" spans="1:27" ht="14" x14ac:dyDescent="0.3">
      <c r="A198" s="4">
        <v>2025</v>
      </c>
      <c r="B198" s="4">
        <v>2025</v>
      </c>
      <c r="C198" s="5">
        <v>45748</v>
      </c>
      <c r="D198" s="37">
        <f t="shared" si="46"/>
        <v>42.479352676336717</v>
      </c>
      <c r="E198" s="34">
        <f t="shared" si="38"/>
        <v>11</v>
      </c>
      <c r="F198" s="145">
        <v>11</v>
      </c>
      <c r="H198" s="35">
        <f t="shared" si="39"/>
        <v>21</v>
      </c>
      <c r="I198" s="37">
        <v>15.025</v>
      </c>
      <c r="J198" s="155">
        <v>5.9749999999999996</v>
      </c>
      <c r="K198" s="30">
        <f t="shared" si="40"/>
        <v>5</v>
      </c>
      <c r="L198" s="31">
        <f t="shared" si="41"/>
        <v>0</v>
      </c>
      <c r="M198" s="21">
        <v>0</v>
      </c>
      <c r="P198" s="26">
        <v>0</v>
      </c>
      <c r="Q198" s="26">
        <f t="shared" si="42"/>
        <v>5</v>
      </c>
      <c r="R198" s="26">
        <v>0</v>
      </c>
      <c r="S198" s="36">
        <v>5</v>
      </c>
      <c r="T198" s="30">
        <f t="shared" ref="T198:T209" si="47">U198+W198+Y198</f>
        <v>14.416599999999999</v>
      </c>
      <c r="U198" s="16">
        <v>0</v>
      </c>
      <c r="V198" s="16">
        <f t="shared" si="43"/>
        <v>14.416599999999999</v>
      </c>
      <c r="W198" s="48">
        <f t="shared" si="44"/>
        <v>10.833299999999999</v>
      </c>
      <c r="X198" s="3">
        <v>10.833299999999999</v>
      </c>
      <c r="Y198" s="49">
        <f t="shared" si="45"/>
        <v>3.5832999999999999</v>
      </c>
      <c r="Z198" s="24">
        <v>3.5832999999999999</v>
      </c>
      <c r="AA198" s="16">
        <f t="shared" si="37"/>
        <v>41.895952676336719</v>
      </c>
    </row>
    <row r="199" spans="1:27" ht="14" x14ac:dyDescent="0.3">
      <c r="A199" s="4">
        <v>2025</v>
      </c>
      <c r="B199" s="4">
        <v>2025</v>
      </c>
      <c r="C199" s="5">
        <v>45778</v>
      </c>
      <c r="D199" s="37">
        <f t="shared" si="46"/>
        <v>41.895952676336719</v>
      </c>
      <c r="E199" s="34">
        <f t="shared" si="38"/>
        <v>12</v>
      </c>
      <c r="F199" s="145">
        <v>12</v>
      </c>
      <c r="H199" s="35">
        <f t="shared" si="39"/>
        <v>21</v>
      </c>
      <c r="I199" s="37">
        <v>15.025</v>
      </c>
      <c r="J199" s="155">
        <v>5.9749999999999996</v>
      </c>
      <c r="K199" s="30">
        <f t="shared" si="40"/>
        <v>4</v>
      </c>
      <c r="L199" s="31">
        <f t="shared" si="41"/>
        <v>0</v>
      </c>
      <c r="M199" s="21">
        <v>0</v>
      </c>
      <c r="P199" s="26">
        <v>0</v>
      </c>
      <c r="Q199" s="26">
        <f t="shared" si="42"/>
        <v>4</v>
      </c>
      <c r="R199" s="26">
        <v>0</v>
      </c>
      <c r="S199" s="36">
        <v>4</v>
      </c>
      <c r="T199" s="30">
        <f t="shared" si="47"/>
        <v>14.416599999999999</v>
      </c>
      <c r="U199" s="16">
        <v>0</v>
      </c>
      <c r="V199" s="16">
        <f t="shared" si="43"/>
        <v>14.416599999999999</v>
      </c>
      <c r="W199" s="48">
        <f t="shared" si="44"/>
        <v>10.833299999999999</v>
      </c>
      <c r="X199" s="3">
        <v>10.833299999999999</v>
      </c>
      <c r="Y199" s="49">
        <f t="shared" si="45"/>
        <v>3.5832999999999999</v>
      </c>
      <c r="Z199" s="24">
        <v>3.5832999999999999</v>
      </c>
      <c r="AA199" s="16">
        <f t="shared" si="37"/>
        <v>43.312552676336722</v>
      </c>
    </row>
    <row r="200" spans="1:27" ht="14" x14ac:dyDescent="0.3">
      <c r="A200" s="4">
        <v>2025</v>
      </c>
      <c r="B200" s="4">
        <v>2025</v>
      </c>
      <c r="C200" s="5">
        <v>45809</v>
      </c>
      <c r="D200" s="37">
        <f t="shared" si="46"/>
        <v>43.312552676336722</v>
      </c>
      <c r="E200" s="34">
        <f t="shared" si="38"/>
        <v>13</v>
      </c>
      <c r="F200" s="145">
        <v>13</v>
      </c>
      <c r="H200" s="35">
        <f t="shared" si="39"/>
        <v>21</v>
      </c>
      <c r="I200" s="37">
        <v>15.025</v>
      </c>
      <c r="J200" s="155">
        <v>5.9749999999999996</v>
      </c>
      <c r="K200" s="30">
        <f t="shared" si="40"/>
        <v>0</v>
      </c>
      <c r="L200" s="31">
        <f t="shared" si="41"/>
        <v>0</v>
      </c>
      <c r="M200" s="21">
        <v>0</v>
      </c>
      <c r="P200" s="26">
        <v>0</v>
      </c>
      <c r="Q200" s="26">
        <f t="shared" si="42"/>
        <v>0</v>
      </c>
      <c r="R200" s="26">
        <v>0</v>
      </c>
      <c r="S200" s="36">
        <v>0</v>
      </c>
      <c r="T200" s="30">
        <f t="shared" si="47"/>
        <v>14.416599999999999</v>
      </c>
      <c r="U200" s="16">
        <v>0</v>
      </c>
      <c r="V200" s="16">
        <f t="shared" si="43"/>
        <v>14.416599999999999</v>
      </c>
      <c r="W200" s="48">
        <f t="shared" si="44"/>
        <v>10.833299999999999</v>
      </c>
      <c r="X200" s="3">
        <v>10.833299999999999</v>
      </c>
      <c r="Y200" s="49">
        <f t="shared" si="45"/>
        <v>3.5832999999999999</v>
      </c>
      <c r="Z200" s="24">
        <v>3.5832999999999999</v>
      </c>
      <c r="AA200" s="16">
        <f t="shared" si="37"/>
        <v>49.729152676336724</v>
      </c>
    </row>
    <row r="201" spans="1:27" ht="14" x14ac:dyDescent="0.3">
      <c r="A201" s="4">
        <v>2025</v>
      </c>
      <c r="B201" s="4">
        <v>2025</v>
      </c>
      <c r="C201" s="5">
        <v>45839</v>
      </c>
      <c r="D201" s="37">
        <f t="shared" si="46"/>
        <v>49.729152676336724</v>
      </c>
      <c r="E201" s="34">
        <f t="shared" si="38"/>
        <v>13</v>
      </c>
      <c r="F201" s="145">
        <v>13</v>
      </c>
      <c r="H201" s="35">
        <f t="shared" si="39"/>
        <v>21</v>
      </c>
      <c r="I201" s="37">
        <v>15.025</v>
      </c>
      <c r="J201" s="155">
        <v>5.9749999999999996</v>
      </c>
      <c r="K201" s="30">
        <f t="shared" si="40"/>
        <v>0</v>
      </c>
      <c r="L201" s="31">
        <f t="shared" si="41"/>
        <v>0</v>
      </c>
      <c r="M201" s="21">
        <v>0</v>
      </c>
      <c r="P201" s="26">
        <v>0</v>
      </c>
      <c r="Q201" s="26">
        <f t="shared" si="42"/>
        <v>0</v>
      </c>
      <c r="R201" s="26">
        <v>0</v>
      </c>
      <c r="S201" s="36">
        <v>0</v>
      </c>
      <c r="T201" s="30">
        <f t="shared" si="47"/>
        <v>14.416599999999999</v>
      </c>
      <c r="U201" s="16">
        <v>0</v>
      </c>
      <c r="V201" s="16">
        <f t="shared" si="43"/>
        <v>14.416599999999999</v>
      </c>
      <c r="W201" s="48">
        <f t="shared" si="44"/>
        <v>10.833299999999999</v>
      </c>
      <c r="X201" s="3">
        <v>10.833299999999999</v>
      </c>
      <c r="Y201" s="49">
        <f t="shared" si="45"/>
        <v>3.5832999999999999</v>
      </c>
      <c r="Z201" s="24">
        <v>3.5832999999999999</v>
      </c>
      <c r="AA201" s="16">
        <f t="shared" si="37"/>
        <v>56.145752676336727</v>
      </c>
    </row>
    <row r="202" spans="1:27" ht="14" x14ac:dyDescent="0.3">
      <c r="A202" s="4">
        <v>2025</v>
      </c>
      <c r="B202" s="4">
        <v>2025</v>
      </c>
      <c r="C202" s="5">
        <v>45870</v>
      </c>
      <c r="D202" s="37">
        <f t="shared" si="46"/>
        <v>56.145752676336727</v>
      </c>
      <c r="E202" s="34">
        <f t="shared" si="38"/>
        <v>13</v>
      </c>
      <c r="F202" s="145">
        <v>13</v>
      </c>
      <c r="H202" s="35">
        <f t="shared" si="39"/>
        <v>21</v>
      </c>
      <c r="I202" s="37">
        <v>15.025</v>
      </c>
      <c r="J202" s="155">
        <v>5.9749999999999996</v>
      </c>
      <c r="K202" s="30">
        <f t="shared" si="40"/>
        <v>0</v>
      </c>
      <c r="L202" s="31">
        <f t="shared" si="41"/>
        <v>0</v>
      </c>
      <c r="M202" s="21">
        <v>0</v>
      </c>
      <c r="P202" s="26">
        <v>0</v>
      </c>
      <c r="Q202" s="26">
        <f t="shared" si="42"/>
        <v>0</v>
      </c>
      <c r="R202" s="26">
        <v>0</v>
      </c>
      <c r="S202" s="36">
        <v>0</v>
      </c>
      <c r="T202" s="30">
        <f t="shared" si="47"/>
        <v>14.416599999999999</v>
      </c>
      <c r="U202" s="16">
        <v>0</v>
      </c>
      <c r="V202" s="16">
        <f t="shared" si="43"/>
        <v>14.416599999999999</v>
      </c>
      <c r="W202" s="48">
        <f t="shared" si="44"/>
        <v>10.833299999999999</v>
      </c>
      <c r="X202" s="3">
        <v>10.833299999999999</v>
      </c>
      <c r="Y202" s="49">
        <f t="shared" si="45"/>
        <v>3.5832999999999999</v>
      </c>
      <c r="Z202" s="24">
        <v>3.5832999999999999</v>
      </c>
      <c r="AA202" s="16">
        <f t="shared" si="37"/>
        <v>62.562352676336729</v>
      </c>
    </row>
    <row r="203" spans="1:27" ht="14" x14ac:dyDescent="0.3">
      <c r="A203" s="4">
        <v>2025</v>
      </c>
      <c r="B203" s="4">
        <v>2025</v>
      </c>
      <c r="C203" s="5">
        <v>45901</v>
      </c>
      <c r="D203" s="37">
        <f t="shared" si="46"/>
        <v>62.562352676336729</v>
      </c>
      <c r="E203" s="34">
        <f t="shared" si="38"/>
        <v>12</v>
      </c>
      <c r="F203" s="145">
        <v>12</v>
      </c>
      <c r="H203" s="35">
        <f t="shared" si="39"/>
        <v>21</v>
      </c>
      <c r="I203" s="37">
        <v>15.025</v>
      </c>
      <c r="J203" s="155">
        <v>5.9749999999999996</v>
      </c>
      <c r="K203" s="30">
        <f t="shared" si="40"/>
        <v>0</v>
      </c>
      <c r="L203" s="31">
        <f t="shared" si="41"/>
        <v>0</v>
      </c>
      <c r="M203" s="21">
        <v>0</v>
      </c>
      <c r="P203" s="26">
        <v>0</v>
      </c>
      <c r="Q203" s="26">
        <f t="shared" si="42"/>
        <v>0</v>
      </c>
      <c r="R203" s="26">
        <v>0</v>
      </c>
      <c r="S203" s="36">
        <v>0</v>
      </c>
      <c r="T203" s="30">
        <f t="shared" si="47"/>
        <v>14.416599999999999</v>
      </c>
      <c r="U203" s="16">
        <v>0</v>
      </c>
      <c r="V203" s="16">
        <f t="shared" si="43"/>
        <v>14.416599999999999</v>
      </c>
      <c r="W203" s="48">
        <f t="shared" si="44"/>
        <v>10.833299999999999</v>
      </c>
      <c r="X203" s="3">
        <v>10.833299999999999</v>
      </c>
      <c r="Y203" s="49">
        <f t="shared" si="45"/>
        <v>3.5832999999999999</v>
      </c>
      <c r="Z203" s="24">
        <v>3.5832999999999999</v>
      </c>
      <c r="AA203" s="16">
        <f t="shared" si="37"/>
        <v>67.978952676336732</v>
      </c>
    </row>
    <row r="204" spans="1:27" ht="14" x14ac:dyDescent="0.3">
      <c r="A204" s="4">
        <v>2025</v>
      </c>
      <c r="B204" s="4">
        <v>2025</v>
      </c>
      <c r="C204" s="5">
        <v>45931</v>
      </c>
      <c r="D204" s="37">
        <f t="shared" si="46"/>
        <v>67.978952676336732</v>
      </c>
      <c r="E204" s="34">
        <f t="shared" si="38"/>
        <v>12</v>
      </c>
      <c r="F204" s="145">
        <v>12</v>
      </c>
      <c r="H204" s="35">
        <f t="shared" si="39"/>
        <v>21</v>
      </c>
      <c r="I204" s="37">
        <v>15.025</v>
      </c>
      <c r="J204" s="155">
        <v>5.9749999999999996</v>
      </c>
      <c r="K204" s="30">
        <f t="shared" si="40"/>
        <v>0</v>
      </c>
      <c r="L204" s="31">
        <f t="shared" si="41"/>
        <v>0</v>
      </c>
      <c r="M204" s="21">
        <v>0</v>
      </c>
      <c r="P204" s="26">
        <v>0</v>
      </c>
      <c r="Q204" s="26">
        <f t="shared" si="42"/>
        <v>0</v>
      </c>
      <c r="R204" s="26">
        <v>0</v>
      </c>
      <c r="S204" s="36">
        <v>0</v>
      </c>
      <c r="T204" s="30">
        <f t="shared" si="47"/>
        <v>14.416599999999999</v>
      </c>
      <c r="U204" s="16">
        <v>0</v>
      </c>
      <c r="V204" s="16">
        <f t="shared" si="43"/>
        <v>14.416599999999999</v>
      </c>
      <c r="W204" s="48">
        <f t="shared" si="44"/>
        <v>10.833299999999999</v>
      </c>
      <c r="X204" s="3">
        <v>10.833299999999999</v>
      </c>
      <c r="Y204" s="49">
        <f t="shared" si="45"/>
        <v>3.5832999999999999</v>
      </c>
      <c r="Z204" s="24">
        <v>3.5832999999999999</v>
      </c>
      <c r="AA204" s="16">
        <f t="shared" si="37"/>
        <v>73.395552676336735</v>
      </c>
    </row>
    <row r="205" spans="1:27" ht="14" x14ac:dyDescent="0.3">
      <c r="A205" s="4">
        <v>2025</v>
      </c>
      <c r="B205" s="4">
        <v>2025</v>
      </c>
      <c r="C205" s="5">
        <v>45962</v>
      </c>
      <c r="D205" s="37">
        <f t="shared" si="46"/>
        <v>73.395552676336735</v>
      </c>
      <c r="E205" s="34">
        <f t="shared" si="38"/>
        <v>11</v>
      </c>
      <c r="F205" s="145">
        <v>11</v>
      </c>
      <c r="H205" s="35">
        <f t="shared" si="39"/>
        <v>21</v>
      </c>
      <c r="I205" s="37">
        <v>15.025</v>
      </c>
      <c r="J205" s="155">
        <v>5.9749999999999996</v>
      </c>
      <c r="K205" s="30">
        <f t="shared" si="40"/>
        <v>0</v>
      </c>
      <c r="L205" s="31">
        <f t="shared" si="41"/>
        <v>0</v>
      </c>
      <c r="M205" s="21">
        <v>0</v>
      </c>
      <c r="P205" s="26">
        <v>0</v>
      </c>
      <c r="Q205" s="26">
        <f t="shared" si="42"/>
        <v>0</v>
      </c>
      <c r="R205" s="26">
        <v>0</v>
      </c>
      <c r="S205" s="36">
        <v>0</v>
      </c>
      <c r="T205" s="30">
        <f t="shared" si="47"/>
        <v>14.416599999999999</v>
      </c>
      <c r="U205" s="16">
        <v>0</v>
      </c>
      <c r="V205" s="16">
        <f t="shared" si="43"/>
        <v>14.416599999999999</v>
      </c>
      <c r="W205" s="48">
        <f t="shared" si="44"/>
        <v>10.833299999999999</v>
      </c>
      <c r="X205" s="3">
        <v>10.833299999999999</v>
      </c>
      <c r="Y205" s="49">
        <f t="shared" si="45"/>
        <v>3.5832999999999999</v>
      </c>
      <c r="Z205" s="24">
        <v>3.5832999999999999</v>
      </c>
      <c r="AA205" s="16">
        <f t="shared" si="37"/>
        <v>77.812152676336737</v>
      </c>
    </row>
    <row r="206" spans="1:27" ht="14" x14ac:dyDescent="0.3">
      <c r="A206" s="4">
        <v>2025</v>
      </c>
      <c r="B206" s="4">
        <v>2025</v>
      </c>
      <c r="C206" s="5">
        <v>45992</v>
      </c>
      <c r="D206" s="37">
        <f t="shared" si="46"/>
        <v>77.812152676336737</v>
      </c>
      <c r="E206" s="34">
        <f t="shared" si="38"/>
        <v>0</v>
      </c>
      <c r="F206" s="6">
        <v>0</v>
      </c>
      <c r="H206" s="35">
        <f t="shared" si="39"/>
        <v>21</v>
      </c>
      <c r="I206" s="37">
        <v>15.025</v>
      </c>
      <c r="J206" s="155">
        <v>5.9749999999999996</v>
      </c>
      <c r="K206" s="30">
        <f t="shared" si="40"/>
        <v>3</v>
      </c>
      <c r="L206" s="31">
        <f t="shared" si="41"/>
        <v>0</v>
      </c>
      <c r="M206" s="21">
        <v>0</v>
      </c>
      <c r="P206" s="26">
        <v>0</v>
      </c>
      <c r="Q206" s="26">
        <f t="shared" si="42"/>
        <v>3</v>
      </c>
      <c r="R206" s="26">
        <v>0</v>
      </c>
      <c r="S206" s="36">
        <v>3</v>
      </c>
      <c r="T206" s="30">
        <f t="shared" si="47"/>
        <v>14.416599999999999</v>
      </c>
      <c r="U206" s="16">
        <v>0</v>
      </c>
      <c r="V206" s="16">
        <f t="shared" si="43"/>
        <v>14.416599999999999</v>
      </c>
      <c r="W206" s="48">
        <f t="shared" si="44"/>
        <v>10.833299999999999</v>
      </c>
      <c r="X206" s="3">
        <v>10.833299999999999</v>
      </c>
      <c r="Y206" s="49">
        <f t="shared" si="45"/>
        <v>3.5832999999999999</v>
      </c>
      <c r="Z206" s="24">
        <v>3.5832999999999999</v>
      </c>
      <c r="AA206" s="16">
        <f t="shared" si="37"/>
        <v>68.22875267633674</v>
      </c>
    </row>
    <row r="207" spans="1:27" ht="14" x14ac:dyDescent="0.3">
      <c r="A207" s="4">
        <v>2026</v>
      </c>
      <c r="B207" s="4">
        <v>2026</v>
      </c>
      <c r="C207" s="5">
        <v>46023</v>
      </c>
      <c r="D207" s="37">
        <f t="shared" si="46"/>
        <v>68.22875267633674</v>
      </c>
      <c r="E207" s="34">
        <f t="shared" si="38"/>
        <v>0</v>
      </c>
      <c r="F207" s="6">
        <v>0</v>
      </c>
      <c r="H207" s="35">
        <f t="shared" si="39"/>
        <v>21</v>
      </c>
      <c r="I207" s="37">
        <v>15.025</v>
      </c>
      <c r="J207" s="155">
        <v>5.9749999999999996</v>
      </c>
      <c r="K207" s="30">
        <f t="shared" si="40"/>
        <v>0</v>
      </c>
      <c r="L207" s="31">
        <f t="shared" si="41"/>
        <v>0</v>
      </c>
      <c r="M207" s="21">
        <v>0</v>
      </c>
      <c r="P207" s="26">
        <v>0</v>
      </c>
      <c r="Q207" s="26">
        <f t="shared" si="42"/>
        <v>0</v>
      </c>
      <c r="R207" s="26">
        <v>0</v>
      </c>
      <c r="S207" s="36">
        <v>0</v>
      </c>
      <c r="T207" s="30">
        <f t="shared" si="47"/>
        <v>14.416599999999999</v>
      </c>
      <c r="U207" s="16">
        <v>0</v>
      </c>
      <c r="V207" s="16">
        <f t="shared" si="43"/>
        <v>14.416599999999999</v>
      </c>
      <c r="W207" s="48">
        <f t="shared" si="44"/>
        <v>10.833299999999999</v>
      </c>
      <c r="X207" s="3">
        <v>10.833299999999999</v>
      </c>
      <c r="Y207" s="49">
        <f t="shared" si="45"/>
        <v>3.5832999999999999</v>
      </c>
      <c r="Z207" s="24">
        <v>3.5832999999999999</v>
      </c>
      <c r="AA207" s="16">
        <f t="shared" si="37"/>
        <v>61.645352676336742</v>
      </c>
    </row>
    <row r="208" spans="1:27" ht="14" x14ac:dyDescent="0.3">
      <c r="A208" s="4">
        <v>2026</v>
      </c>
      <c r="B208" s="4">
        <v>2026</v>
      </c>
      <c r="C208" s="5">
        <v>46054</v>
      </c>
      <c r="D208" s="37">
        <f t="shared" si="46"/>
        <v>61.645352676336742</v>
      </c>
      <c r="E208" s="34">
        <f t="shared" si="38"/>
        <v>0</v>
      </c>
      <c r="F208" s="6">
        <v>0</v>
      </c>
      <c r="H208" s="35">
        <f t="shared" si="39"/>
        <v>21</v>
      </c>
      <c r="I208" s="37">
        <v>15.025</v>
      </c>
      <c r="J208" s="155">
        <v>5.9749999999999996</v>
      </c>
      <c r="K208" s="30">
        <f t="shared" si="40"/>
        <v>0</v>
      </c>
      <c r="L208" s="31">
        <f t="shared" si="41"/>
        <v>0</v>
      </c>
      <c r="M208" s="21">
        <v>0</v>
      </c>
      <c r="P208" s="26">
        <v>0</v>
      </c>
      <c r="Q208" s="26">
        <f t="shared" si="42"/>
        <v>0</v>
      </c>
      <c r="R208" s="26">
        <v>0</v>
      </c>
      <c r="S208" s="36">
        <v>0</v>
      </c>
      <c r="T208" s="30">
        <f t="shared" si="47"/>
        <v>14.416599999999999</v>
      </c>
      <c r="U208" s="16">
        <v>0</v>
      </c>
      <c r="V208" s="16">
        <f t="shared" si="43"/>
        <v>14.416599999999999</v>
      </c>
      <c r="W208" s="48">
        <f t="shared" si="44"/>
        <v>10.833299999999999</v>
      </c>
      <c r="X208" s="3">
        <v>10.833299999999999</v>
      </c>
      <c r="Y208" s="49">
        <f t="shared" si="45"/>
        <v>3.5832999999999999</v>
      </c>
      <c r="Z208" s="24">
        <v>3.5832999999999999</v>
      </c>
      <c r="AA208" s="16">
        <f t="shared" si="37"/>
        <v>55.061952676336745</v>
      </c>
    </row>
    <row r="209" spans="1:27" ht="14" x14ac:dyDescent="0.3">
      <c r="A209" s="4">
        <v>2026</v>
      </c>
      <c r="B209" s="4">
        <v>2026</v>
      </c>
      <c r="C209" s="5">
        <v>46082</v>
      </c>
      <c r="D209" s="37">
        <f t="shared" si="46"/>
        <v>55.061952676336745</v>
      </c>
      <c r="E209" s="34">
        <f t="shared" si="38"/>
        <v>0</v>
      </c>
      <c r="F209" s="6">
        <v>0</v>
      </c>
      <c r="H209" s="35">
        <f t="shared" si="39"/>
        <v>21</v>
      </c>
      <c r="I209" s="37">
        <v>15.025</v>
      </c>
      <c r="J209" s="155">
        <v>5.9749999999999996</v>
      </c>
      <c r="K209" s="30">
        <f t="shared" si="40"/>
        <v>0</v>
      </c>
      <c r="L209" s="31">
        <f t="shared" si="41"/>
        <v>0</v>
      </c>
      <c r="M209" s="21">
        <v>0</v>
      </c>
      <c r="P209" s="26">
        <v>0</v>
      </c>
      <c r="Q209" s="26">
        <f t="shared" si="42"/>
        <v>0</v>
      </c>
      <c r="R209" s="26">
        <v>0</v>
      </c>
      <c r="S209" s="36">
        <v>0</v>
      </c>
      <c r="T209" s="30">
        <f t="shared" si="47"/>
        <v>3.5832999999999999</v>
      </c>
      <c r="U209" s="16">
        <v>0</v>
      </c>
      <c r="V209" s="16">
        <f t="shared" si="43"/>
        <v>3.5832999999999999</v>
      </c>
      <c r="W209" s="48">
        <f t="shared" si="44"/>
        <v>0</v>
      </c>
      <c r="X209" s="3">
        <v>0</v>
      </c>
      <c r="Y209" s="49">
        <f t="shared" si="45"/>
        <v>3.5832999999999999</v>
      </c>
      <c r="Z209" s="24">
        <v>3.5832999999999999</v>
      </c>
      <c r="AA209" s="16">
        <f t="shared" si="37"/>
        <v>37.645252676336746</v>
      </c>
    </row>
  </sheetData>
  <mergeCells count="1">
    <mergeCell ref="Y1:Z1"/>
  </mergeCells>
  <conditionalFormatting sqref="W3:W209">
    <cfRule type="cellIs" dxfId="5" priority="3" operator="lessThan">
      <formula>0</formula>
    </cfRule>
  </conditionalFormatting>
  <conditionalFormatting sqref="J186:J209">
    <cfRule type="cellIs" dxfId="4" priority="2" operator="lessThan">
      <formula>0</formula>
    </cfRule>
  </conditionalFormatting>
  <conditionalFormatting sqref="J3:J185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A93D-7984-4FC4-8BFB-8A3E25A1BD87}">
  <dimension ref="A1:AA209"/>
  <sheetViews>
    <sheetView tabSelected="1" workbookViewId="0">
      <selection activeCell="E19" sqref="E19"/>
    </sheetView>
  </sheetViews>
  <sheetFormatPr defaultColWidth="9" defaultRowHeight="14" x14ac:dyDescent="0.25"/>
  <cols>
    <col min="1" max="3" width="9" style="4"/>
    <col min="4" max="4" width="12.6640625" style="16" bestFit="1" customWidth="1"/>
    <col min="5" max="5" width="9.58203125" style="28" bestFit="1" customWidth="1"/>
    <col min="6" max="6" width="8.08203125" style="4" bestFit="1" customWidth="1"/>
    <col min="7" max="7" width="8.08203125" style="4" customWidth="1"/>
    <col min="8" max="8" width="11.6640625" style="29" bestFit="1" customWidth="1"/>
    <col min="9" max="9" width="13" style="37" bestFit="1" customWidth="1"/>
    <col min="10" max="10" width="15.1640625" style="37" bestFit="1" customWidth="1"/>
    <col min="11" max="11" width="9" style="30"/>
    <col min="12" max="12" width="12" style="31" bestFit="1" customWidth="1"/>
    <col min="13" max="15" width="10.1640625" style="21" customWidth="1"/>
    <col min="16" max="16" width="8.58203125" style="27" bestFit="1" customWidth="1"/>
    <col min="17" max="18" width="8.58203125" style="27" customWidth="1"/>
    <col min="19" max="19" width="11.4140625" style="20" customWidth="1"/>
    <col min="20" max="20" width="9" style="32"/>
    <col min="21" max="22" width="9" style="4"/>
    <col min="23" max="23" width="11.6640625" style="47" bestFit="1" customWidth="1"/>
    <col min="24" max="24" width="15.5" style="4" bestFit="1" customWidth="1"/>
    <col min="25" max="25" width="12.9140625" style="47" bestFit="1" customWidth="1"/>
    <col min="26" max="26" width="7.6640625" style="25" customWidth="1"/>
    <col min="27" max="27" width="11.4140625" style="16" bestFit="1" customWidth="1"/>
    <col min="28" max="16384" width="9" style="17"/>
  </cols>
  <sheetData>
    <row r="1" spans="1:27" ht="13" x14ac:dyDescent="0.25">
      <c r="C1" s="4">
        <v>1</v>
      </c>
      <c r="D1" s="16">
        <v>2</v>
      </c>
      <c r="E1" s="28">
        <v>3</v>
      </c>
      <c r="F1" s="4">
        <v>4</v>
      </c>
      <c r="H1" s="29">
        <v>5</v>
      </c>
      <c r="I1" s="37">
        <v>6</v>
      </c>
      <c r="J1" s="37">
        <v>7</v>
      </c>
      <c r="K1" s="30">
        <v>8</v>
      </c>
      <c r="L1" s="31">
        <v>9</v>
      </c>
      <c r="P1" s="27">
        <v>11</v>
      </c>
      <c r="S1" s="20">
        <v>14</v>
      </c>
      <c r="T1" s="32">
        <v>15</v>
      </c>
      <c r="Y1" s="163"/>
      <c r="Z1" s="163"/>
    </row>
    <row r="2" spans="1:27" s="39" customFormat="1" ht="39" x14ac:dyDescent="0.3">
      <c r="A2" s="39" t="s">
        <v>23</v>
      </c>
      <c r="B2" s="39" t="s">
        <v>21</v>
      </c>
      <c r="C2" s="39" t="s">
        <v>22</v>
      </c>
      <c r="D2" s="39" t="s">
        <v>32</v>
      </c>
      <c r="E2" s="40" t="s">
        <v>11</v>
      </c>
      <c r="F2" s="39" t="s">
        <v>61</v>
      </c>
      <c r="G2" s="39" t="s">
        <v>34</v>
      </c>
      <c r="H2" s="41" t="s">
        <v>13</v>
      </c>
      <c r="I2" s="42" t="s">
        <v>60</v>
      </c>
      <c r="J2" s="42" t="s">
        <v>63</v>
      </c>
      <c r="K2" s="43" t="s">
        <v>12</v>
      </c>
      <c r="L2" s="44" t="s">
        <v>40</v>
      </c>
      <c r="M2" s="45" t="s">
        <v>64</v>
      </c>
      <c r="N2" s="45" t="s">
        <v>54</v>
      </c>
      <c r="O2" s="45" t="s">
        <v>44</v>
      </c>
      <c r="P2" s="52" t="s">
        <v>45</v>
      </c>
      <c r="Q2" s="52" t="s">
        <v>59</v>
      </c>
      <c r="R2" s="52" t="s">
        <v>57</v>
      </c>
      <c r="S2" s="46" t="s">
        <v>58</v>
      </c>
      <c r="T2" s="43" t="s">
        <v>14</v>
      </c>
      <c r="U2" s="50" t="s">
        <v>42</v>
      </c>
      <c r="V2" s="50" t="s">
        <v>43</v>
      </c>
      <c r="W2" s="55" t="s">
        <v>62</v>
      </c>
      <c r="X2" s="55" t="s">
        <v>69</v>
      </c>
      <c r="Y2" s="54" t="s">
        <v>41</v>
      </c>
      <c r="Z2" s="39" t="s">
        <v>70</v>
      </c>
      <c r="AA2" s="39" t="s">
        <v>33</v>
      </c>
    </row>
    <row r="3" spans="1:27" x14ac:dyDescent="0.3">
      <c r="A3" s="4">
        <v>2009</v>
      </c>
      <c r="B3" s="4">
        <v>2009</v>
      </c>
      <c r="C3" s="5">
        <v>39814</v>
      </c>
      <c r="D3" s="33">
        <v>57</v>
      </c>
      <c r="E3" s="34">
        <f>F3+G3</f>
        <v>0</v>
      </c>
      <c r="F3" s="143">
        <v>0</v>
      </c>
      <c r="G3" s="6"/>
      <c r="H3" s="35">
        <f>SUM(I3:J3)</f>
        <v>11.75</v>
      </c>
      <c r="I3" s="146">
        <v>8.25</v>
      </c>
      <c r="J3" s="147">
        <v>3.5</v>
      </c>
      <c r="K3" s="30">
        <f>L3+P3+Q3</f>
        <v>1.288</v>
      </c>
      <c r="L3" s="31">
        <f>SUM(M3:O3)</f>
        <v>1.288</v>
      </c>
      <c r="M3" s="148">
        <v>1.288</v>
      </c>
      <c r="P3" s="26">
        <v>0</v>
      </c>
      <c r="Q3" s="26">
        <f>SUM(R3:S3)</f>
        <v>0</v>
      </c>
      <c r="R3" s="149"/>
      <c r="S3" s="115">
        <v>0</v>
      </c>
      <c r="T3" s="30">
        <f t="shared" ref="T3:T66" si="0">U3+W3+Y3</f>
        <v>7.0668331132386921</v>
      </c>
      <c r="U3" s="16">
        <v>0</v>
      </c>
      <c r="V3" s="16">
        <f>W3+Y3</f>
        <v>7.0668331132386921</v>
      </c>
      <c r="W3" s="48">
        <f>X3</f>
        <v>6.3571929679762293</v>
      </c>
      <c r="X3" s="150">
        <v>6.3571929679762293</v>
      </c>
      <c r="Y3" s="49">
        <f>Z3</f>
        <v>0.709640145262463</v>
      </c>
      <c r="Z3" s="153">
        <v>0.709640145262463</v>
      </c>
      <c r="AA3" s="16">
        <f t="shared" ref="AA3:AA66" si="1">D3+E3-H3-K3+T3</f>
        <v>51.028833113238697</v>
      </c>
    </row>
    <row r="4" spans="1:27" x14ac:dyDescent="0.3">
      <c r="A4" s="4">
        <v>2009</v>
      </c>
      <c r="B4" s="4">
        <v>2009</v>
      </c>
      <c r="C4" s="5">
        <v>39845</v>
      </c>
      <c r="D4" s="16">
        <f>AA3</f>
        <v>51.028833113238697</v>
      </c>
      <c r="E4" s="34">
        <f t="shared" ref="E4:E67" si="2">F4+G4</f>
        <v>0</v>
      </c>
      <c r="F4" s="143">
        <v>0</v>
      </c>
      <c r="G4" s="6"/>
      <c r="H4" s="35">
        <f t="shared" ref="H4:H67" si="3">SUM(I4:J4)</f>
        <v>11.75</v>
      </c>
      <c r="I4" s="146">
        <v>8.25</v>
      </c>
      <c r="J4" s="147">
        <v>3.5</v>
      </c>
      <c r="K4" s="30">
        <f t="shared" ref="K4:K67" si="4">L4+P4+Q4</f>
        <v>1.3800000000000001</v>
      </c>
      <c r="L4" s="31">
        <f t="shared" ref="L4:L67" si="5">SUM(M4:O4)</f>
        <v>1.3800000000000001</v>
      </c>
      <c r="M4" s="148">
        <v>1.3800000000000001</v>
      </c>
      <c r="P4" s="26">
        <v>0</v>
      </c>
      <c r="Q4" s="26">
        <f t="shared" ref="Q4:Q67" si="6">SUM(R4:S4)</f>
        <v>0</v>
      </c>
      <c r="R4" s="149"/>
      <c r="S4" s="115">
        <v>0</v>
      </c>
      <c r="T4" s="30">
        <f t="shared" si="0"/>
        <v>12.23997193793331</v>
      </c>
      <c r="U4" s="16">
        <v>0</v>
      </c>
      <c r="V4" s="16">
        <f t="shared" ref="V4:V67" si="7">W4+Y4</f>
        <v>12.23997193793331</v>
      </c>
      <c r="W4" s="48">
        <f t="shared" ref="W4:W67" si="8">X4</f>
        <v>11.010853416969296</v>
      </c>
      <c r="X4" s="150">
        <v>11.010853416969296</v>
      </c>
      <c r="Y4" s="49">
        <f t="shared" ref="Y4:Y67" si="9">Z4</f>
        <v>1.2291185209640147</v>
      </c>
      <c r="Z4" s="153">
        <v>1.2291185209640147</v>
      </c>
      <c r="AA4" s="16">
        <f t="shared" si="1"/>
        <v>50.138805051172007</v>
      </c>
    </row>
    <row r="5" spans="1:27" x14ac:dyDescent="0.3">
      <c r="A5" s="4">
        <v>2009</v>
      </c>
      <c r="B5" s="4">
        <v>2009</v>
      </c>
      <c r="C5" s="5">
        <v>39873</v>
      </c>
      <c r="D5" s="16">
        <f t="shared" ref="D5:D68" si="10">AA4</f>
        <v>50.138805051172007</v>
      </c>
      <c r="E5" s="34">
        <f t="shared" si="2"/>
        <v>0</v>
      </c>
      <c r="F5" s="143">
        <v>0</v>
      </c>
      <c r="G5" s="6"/>
      <c r="H5" s="35">
        <f t="shared" si="3"/>
        <v>11.75</v>
      </c>
      <c r="I5" s="146">
        <v>8.25</v>
      </c>
      <c r="J5" s="147">
        <v>3.5</v>
      </c>
      <c r="K5" s="30">
        <f t="shared" si="4"/>
        <v>0.82800000000000007</v>
      </c>
      <c r="L5" s="31">
        <f t="shared" si="5"/>
        <v>0.82800000000000007</v>
      </c>
      <c r="M5" s="148">
        <v>0.82800000000000007</v>
      </c>
      <c r="P5" s="26">
        <v>0</v>
      </c>
      <c r="Q5" s="26">
        <f t="shared" si="6"/>
        <v>0</v>
      </c>
      <c r="R5" s="149"/>
      <c r="S5" s="115">
        <v>0</v>
      </c>
      <c r="T5" s="30">
        <f t="shared" si="0"/>
        <v>7.0668331132386921</v>
      </c>
      <c r="U5" s="16">
        <v>0</v>
      </c>
      <c r="V5" s="16">
        <f t="shared" si="7"/>
        <v>7.0668331132386921</v>
      </c>
      <c r="W5" s="48">
        <f t="shared" si="8"/>
        <v>6.3571929679762293</v>
      </c>
      <c r="X5" s="150">
        <v>6.3571929679762293</v>
      </c>
      <c r="Y5" s="49">
        <f>Z5</f>
        <v>0.709640145262463</v>
      </c>
      <c r="Z5" s="153">
        <v>0.709640145262463</v>
      </c>
      <c r="AA5" s="16">
        <f t="shared" si="1"/>
        <v>44.627638164410698</v>
      </c>
    </row>
    <row r="6" spans="1:27" x14ac:dyDescent="0.3">
      <c r="A6" s="4">
        <v>2009</v>
      </c>
      <c r="B6" s="4">
        <v>2009</v>
      </c>
      <c r="C6" s="5">
        <v>39904</v>
      </c>
      <c r="D6" s="16">
        <f t="shared" si="10"/>
        <v>44.627638164410698</v>
      </c>
      <c r="E6" s="34">
        <f t="shared" si="2"/>
        <v>10</v>
      </c>
      <c r="F6" s="143">
        <v>10</v>
      </c>
      <c r="G6" s="6"/>
      <c r="H6" s="35">
        <f t="shared" si="3"/>
        <v>12.833</v>
      </c>
      <c r="I6" s="146">
        <v>9</v>
      </c>
      <c r="J6" s="147">
        <v>3.8330000000000002</v>
      </c>
      <c r="K6" s="30">
        <f t="shared" si="4"/>
        <v>0.46</v>
      </c>
      <c r="L6" s="31">
        <f t="shared" si="5"/>
        <v>0.46</v>
      </c>
      <c r="M6" s="148">
        <v>0.46</v>
      </c>
      <c r="P6" s="26">
        <v>0</v>
      </c>
      <c r="Q6" s="26">
        <f t="shared" si="6"/>
        <v>0</v>
      </c>
      <c r="R6" s="149"/>
      <c r="S6" s="115">
        <v>0</v>
      </c>
      <c r="T6" s="30">
        <f t="shared" si="0"/>
        <v>17.181332369013177</v>
      </c>
      <c r="U6" s="16">
        <v>0</v>
      </c>
      <c r="V6" s="16">
        <f t="shared" si="7"/>
        <v>17.181332369013177</v>
      </c>
      <c r="W6" s="48">
        <f t="shared" si="8"/>
        <v>15.46319913211186</v>
      </c>
      <c r="X6" s="150">
        <v>15.46319913211186</v>
      </c>
      <c r="Y6" s="49">
        <f t="shared" si="9"/>
        <v>1.7181332369013176</v>
      </c>
      <c r="Z6" s="153">
        <v>1.7181332369013176</v>
      </c>
      <c r="AA6" s="16">
        <f t="shared" si="1"/>
        <v>58.515970533423875</v>
      </c>
    </row>
    <row r="7" spans="1:27" x14ac:dyDescent="0.3">
      <c r="A7" s="4">
        <v>2009</v>
      </c>
      <c r="B7" s="4">
        <v>2009</v>
      </c>
      <c r="C7" s="5">
        <v>39934</v>
      </c>
      <c r="D7" s="16">
        <f t="shared" si="10"/>
        <v>58.515970533423875</v>
      </c>
      <c r="E7" s="34">
        <f t="shared" si="2"/>
        <v>10</v>
      </c>
      <c r="F7" s="143">
        <v>10</v>
      </c>
      <c r="G7" s="6"/>
      <c r="H7" s="35">
        <f t="shared" si="3"/>
        <v>12.833</v>
      </c>
      <c r="I7" s="146">
        <v>9</v>
      </c>
      <c r="J7" s="147">
        <v>3.8330000000000002</v>
      </c>
      <c r="K7" s="30">
        <f t="shared" si="4"/>
        <v>0</v>
      </c>
      <c r="L7" s="31">
        <f t="shared" si="5"/>
        <v>0</v>
      </c>
      <c r="M7" s="148">
        <v>0</v>
      </c>
      <c r="P7" s="26">
        <v>0</v>
      </c>
      <c r="Q7" s="26">
        <f t="shared" si="6"/>
        <v>0</v>
      </c>
      <c r="R7" s="149"/>
      <c r="S7" s="115">
        <v>0</v>
      </c>
      <c r="T7" s="30">
        <f t="shared" si="0"/>
        <v>17.757955641272904</v>
      </c>
      <c r="U7" s="16">
        <v>0</v>
      </c>
      <c r="V7" s="16">
        <f t="shared" si="7"/>
        <v>17.757955641272904</v>
      </c>
      <c r="W7" s="48">
        <f t="shared" si="8"/>
        <v>15.982160077145613</v>
      </c>
      <c r="X7" s="150">
        <v>15.982160077145613</v>
      </c>
      <c r="Y7" s="49">
        <f t="shared" si="9"/>
        <v>1.7757955641272902</v>
      </c>
      <c r="Z7" s="153">
        <v>1.7757955641272902</v>
      </c>
      <c r="AA7" s="16">
        <f t="shared" si="1"/>
        <v>73.440926174696784</v>
      </c>
    </row>
    <row r="8" spans="1:27" x14ac:dyDescent="0.3">
      <c r="A8" s="4">
        <v>2009</v>
      </c>
      <c r="B8" s="4">
        <v>2009</v>
      </c>
      <c r="C8" s="5">
        <v>39965</v>
      </c>
      <c r="D8" s="16">
        <f t="shared" si="10"/>
        <v>73.440926174696784</v>
      </c>
      <c r="E8" s="34">
        <f t="shared" si="2"/>
        <v>10</v>
      </c>
      <c r="F8" s="143">
        <v>10</v>
      </c>
      <c r="G8" s="6"/>
      <c r="H8" s="35">
        <f t="shared" si="3"/>
        <v>12.833</v>
      </c>
      <c r="I8" s="146">
        <v>9</v>
      </c>
      <c r="J8" s="147">
        <v>3.8330000000000002</v>
      </c>
      <c r="K8" s="30">
        <f t="shared" si="4"/>
        <v>0</v>
      </c>
      <c r="L8" s="31">
        <f t="shared" si="5"/>
        <v>0</v>
      </c>
      <c r="M8" s="148">
        <v>0</v>
      </c>
      <c r="P8" s="26">
        <v>0</v>
      </c>
      <c r="Q8" s="26">
        <f t="shared" si="6"/>
        <v>0</v>
      </c>
      <c r="R8" s="149"/>
      <c r="S8" s="115">
        <v>0</v>
      </c>
      <c r="T8" s="30">
        <f t="shared" si="0"/>
        <v>12.757152041144325</v>
      </c>
      <c r="U8" s="16">
        <v>0</v>
      </c>
      <c r="V8" s="16">
        <f t="shared" si="7"/>
        <v>12.757152041144325</v>
      </c>
      <c r="W8" s="48">
        <f t="shared" si="8"/>
        <v>11.481436837029893</v>
      </c>
      <c r="X8" s="150">
        <v>11.481436837029893</v>
      </c>
      <c r="Y8" s="49">
        <f t="shared" si="9"/>
        <v>1.2757152041144324</v>
      </c>
      <c r="Z8" s="153">
        <v>1.2757152041144324</v>
      </c>
      <c r="AA8" s="16">
        <f t="shared" si="1"/>
        <v>83.365078215841109</v>
      </c>
    </row>
    <row r="9" spans="1:27" x14ac:dyDescent="0.3">
      <c r="A9" s="4">
        <v>2009</v>
      </c>
      <c r="B9" s="4">
        <v>2009</v>
      </c>
      <c r="C9" s="5">
        <v>39995</v>
      </c>
      <c r="D9" s="16">
        <f t="shared" si="10"/>
        <v>83.365078215841109</v>
      </c>
      <c r="E9" s="34">
        <f t="shared" si="2"/>
        <v>10</v>
      </c>
      <c r="F9" s="143">
        <v>10</v>
      </c>
      <c r="G9" s="6"/>
      <c r="H9" s="35">
        <f t="shared" si="3"/>
        <v>12.833</v>
      </c>
      <c r="I9" s="146">
        <v>9</v>
      </c>
      <c r="J9" s="147">
        <v>3.8330000000000002</v>
      </c>
      <c r="K9" s="30">
        <f t="shared" si="4"/>
        <v>0.92</v>
      </c>
      <c r="L9" s="31">
        <f t="shared" si="5"/>
        <v>0.92</v>
      </c>
      <c r="M9" s="148">
        <v>0.92</v>
      </c>
      <c r="P9" s="26">
        <v>0</v>
      </c>
      <c r="Q9" s="26">
        <f t="shared" si="6"/>
        <v>0</v>
      </c>
      <c r="R9" s="149"/>
      <c r="S9" s="115">
        <v>0</v>
      </c>
      <c r="T9" s="30">
        <f t="shared" si="0"/>
        <v>19.003053680488588</v>
      </c>
      <c r="U9" s="16">
        <v>0</v>
      </c>
      <c r="V9" s="16">
        <f t="shared" si="7"/>
        <v>19.003053680488588</v>
      </c>
      <c r="W9" s="48">
        <f t="shared" si="8"/>
        <v>17.102748312439729</v>
      </c>
      <c r="X9" s="150">
        <v>17.102748312439729</v>
      </c>
      <c r="Y9" s="49">
        <f t="shared" si="9"/>
        <v>1.9003053680488586</v>
      </c>
      <c r="Z9" s="153">
        <v>1.9003053680488586</v>
      </c>
      <c r="AA9" s="16">
        <f t="shared" si="1"/>
        <v>98.6151318963297</v>
      </c>
    </row>
    <row r="10" spans="1:27" x14ac:dyDescent="0.3">
      <c r="A10" s="4">
        <v>2009</v>
      </c>
      <c r="B10" s="4">
        <v>2009</v>
      </c>
      <c r="C10" s="5">
        <v>40026</v>
      </c>
      <c r="D10" s="16">
        <f t="shared" si="10"/>
        <v>98.6151318963297</v>
      </c>
      <c r="E10" s="34">
        <f t="shared" si="2"/>
        <v>10</v>
      </c>
      <c r="F10" s="143">
        <v>10</v>
      </c>
      <c r="G10" s="6"/>
      <c r="H10" s="35">
        <f t="shared" si="3"/>
        <v>12.833</v>
      </c>
      <c r="I10" s="146">
        <v>9</v>
      </c>
      <c r="J10" s="147">
        <v>3.8330000000000002</v>
      </c>
      <c r="K10" s="30">
        <f t="shared" si="4"/>
        <v>0.92</v>
      </c>
      <c r="L10" s="31">
        <f t="shared" si="5"/>
        <v>0.92</v>
      </c>
      <c r="M10" s="148">
        <v>0.92</v>
      </c>
      <c r="P10" s="26">
        <v>0</v>
      </c>
      <c r="Q10" s="26">
        <f t="shared" si="6"/>
        <v>0</v>
      </c>
      <c r="R10" s="149"/>
      <c r="S10" s="115">
        <v>0</v>
      </c>
      <c r="T10" s="30">
        <f t="shared" si="0"/>
        <v>18.370298939247828</v>
      </c>
      <c r="U10" s="16">
        <v>0</v>
      </c>
      <c r="V10" s="16">
        <f t="shared" si="7"/>
        <v>18.370298939247828</v>
      </c>
      <c r="W10" s="48">
        <f t="shared" si="8"/>
        <v>16.533269045323046</v>
      </c>
      <c r="X10" s="150">
        <v>16.533269045323046</v>
      </c>
      <c r="Y10" s="49">
        <f t="shared" si="9"/>
        <v>1.8370298939247827</v>
      </c>
      <c r="Z10" s="153">
        <v>1.8370298939247827</v>
      </c>
      <c r="AA10" s="16">
        <f t="shared" si="1"/>
        <v>113.23243083557753</v>
      </c>
    </row>
    <row r="11" spans="1:27" x14ac:dyDescent="0.3">
      <c r="A11" s="4">
        <v>2009</v>
      </c>
      <c r="B11" s="4">
        <v>2009</v>
      </c>
      <c r="C11" s="5">
        <v>40057</v>
      </c>
      <c r="D11" s="16">
        <f t="shared" si="10"/>
        <v>113.23243083557753</v>
      </c>
      <c r="E11" s="34">
        <f t="shared" si="2"/>
        <v>5</v>
      </c>
      <c r="F11" s="143">
        <v>5</v>
      </c>
      <c r="G11" s="6"/>
      <c r="H11" s="35">
        <f t="shared" si="3"/>
        <v>12.833</v>
      </c>
      <c r="I11" s="146">
        <v>9</v>
      </c>
      <c r="J11" s="147">
        <v>3.8330000000000002</v>
      </c>
      <c r="K11" s="30">
        <f t="shared" si="4"/>
        <v>0.92</v>
      </c>
      <c r="L11" s="31">
        <f t="shared" si="5"/>
        <v>0.92</v>
      </c>
      <c r="M11" s="148">
        <v>0.92</v>
      </c>
      <c r="P11" s="26">
        <v>0</v>
      </c>
      <c r="Q11" s="26">
        <f t="shared" si="6"/>
        <v>0</v>
      </c>
      <c r="R11" s="149"/>
      <c r="S11" s="115">
        <v>0</v>
      </c>
      <c r="T11" s="30">
        <f t="shared" si="0"/>
        <v>11.302836708453873</v>
      </c>
      <c r="U11" s="16">
        <v>0</v>
      </c>
      <c r="V11" s="16">
        <f t="shared" si="7"/>
        <v>11.302836708453873</v>
      </c>
      <c r="W11" s="48">
        <f t="shared" si="8"/>
        <v>10.172553037608486</v>
      </c>
      <c r="X11" s="150">
        <v>10.172553037608486</v>
      </c>
      <c r="Y11" s="49">
        <f t="shared" si="9"/>
        <v>1.1302836708453872</v>
      </c>
      <c r="Z11" s="153">
        <v>1.1302836708453872</v>
      </c>
      <c r="AA11" s="16">
        <f t="shared" si="1"/>
        <v>115.7822675440314</v>
      </c>
    </row>
    <row r="12" spans="1:27" x14ac:dyDescent="0.3">
      <c r="A12" s="4">
        <v>2009</v>
      </c>
      <c r="B12" s="4">
        <v>2009</v>
      </c>
      <c r="C12" s="5">
        <v>40087</v>
      </c>
      <c r="D12" s="16">
        <f t="shared" si="10"/>
        <v>115.7822675440314</v>
      </c>
      <c r="E12" s="34">
        <f t="shared" si="2"/>
        <v>0</v>
      </c>
      <c r="F12" s="143">
        <v>0</v>
      </c>
      <c r="G12" s="6"/>
      <c r="H12" s="35">
        <f t="shared" si="3"/>
        <v>12.833</v>
      </c>
      <c r="I12" s="146">
        <v>9</v>
      </c>
      <c r="J12" s="147">
        <v>3.8330000000000002</v>
      </c>
      <c r="K12" s="30">
        <f t="shared" si="4"/>
        <v>0.7360000000000001</v>
      </c>
      <c r="L12" s="31">
        <f t="shared" si="5"/>
        <v>0.7360000000000001</v>
      </c>
      <c r="M12" s="148">
        <v>0.7360000000000001</v>
      </c>
      <c r="P12" s="26">
        <v>0</v>
      </c>
      <c r="Q12" s="26">
        <f t="shared" si="6"/>
        <v>0</v>
      </c>
      <c r="R12" s="149"/>
      <c r="S12" s="115">
        <v>0</v>
      </c>
      <c r="T12" s="30">
        <f t="shared" si="0"/>
        <v>6.8072163291546133</v>
      </c>
      <c r="U12" s="16">
        <v>0</v>
      </c>
      <c r="V12" s="16">
        <f t="shared" si="7"/>
        <v>6.8072163291546133</v>
      </c>
      <c r="W12" s="48">
        <f t="shared" si="8"/>
        <v>6.1264946962391518</v>
      </c>
      <c r="X12" s="150">
        <v>6.1264946962391518</v>
      </c>
      <c r="Y12" s="49">
        <f t="shared" si="9"/>
        <v>0.68072163291546117</v>
      </c>
      <c r="Z12" s="153">
        <v>0.68072163291546117</v>
      </c>
      <c r="AA12" s="16">
        <f t="shared" si="1"/>
        <v>109.02048387318601</v>
      </c>
    </row>
    <row r="13" spans="1:27" x14ac:dyDescent="0.3">
      <c r="A13" s="4">
        <v>2009</v>
      </c>
      <c r="B13" s="4">
        <v>2009</v>
      </c>
      <c r="C13" s="5">
        <v>40118</v>
      </c>
      <c r="D13" s="16">
        <f t="shared" si="10"/>
        <v>109.02048387318601</v>
      </c>
      <c r="E13" s="34">
        <f t="shared" si="2"/>
        <v>0</v>
      </c>
      <c r="F13" s="143">
        <v>0</v>
      </c>
      <c r="G13" s="6"/>
      <c r="H13" s="35">
        <f t="shared" si="3"/>
        <v>12.833</v>
      </c>
      <c r="I13" s="146">
        <v>9</v>
      </c>
      <c r="J13" s="147">
        <v>3.8330000000000002</v>
      </c>
      <c r="K13" s="30">
        <f t="shared" si="4"/>
        <v>18.100000000000001</v>
      </c>
      <c r="L13" s="31">
        <f t="shared" si="5"/>
        <v>18.100000000000001</v>
      </c>
      <c r="M13" s="148">
        <v>18.100000000000001</v>
      </c>
      <c r="P13" s="26">
        <v>0</v>
      </c>
      <c r="Q13" s="26">
        <f t="shared" si="6"/>
        <v>0</v>
      </c>
      <c r="R13" s="149"/>
      <c r="S13" s="115">
        <v>0</v>
      </c>
      <c r="T13" s="30">
        <f t="shared" si="0"/>
        <v>3.7863227258116359</v>
      </c>
      <c r="U13" s="16">
        <v>0</v>
      </c>
      <c r="V13" s="16">
        <f t="shared" si="7"/>
        <v>3.7863227258116359</v>
      </c>
      <c r="W13" s="48">
        <f t="shared" si="8"/>
        <v>3.4076904532304724</v>
      </c>
      <c r="X13" s="150">
        <v>3.4076904532304724</v>
      </c>
      <c r="Y13" s="49">
        <f t="shared" si="9"/>
        <v>0.37863227258116355</v>
      </c>
      <c r="Z13" s="153">
        <v>0.37863227258116355</v>
      </c>
      <c r="AA13" s="16">
        <f t="shared" si="1"/>
        <v>81.873806598997646</v>
      </c>
    </row>
    <row r="14" spans="1:27" x14ac:dyDescent="0.3">
      <c r="A14" s="4">
        <v>2009</v>
      </c>
      <c r="B14" s="4">
        <v>2009</v>
      </c>
      <c r="C14" s="5">
        <v>40148</v>
      </c>
      <c r="D14" s="16">
        <f t="shared" si="10"/>
        <v>81.873806598997646</v>
      </c>
      <c r="E14" s="34">
        <f t="shared" si="2"/>
        <v>0</v>
      </c>
      <c r="F14" s="143">
        <v>0</v>
      </c>
      <c r="G14" s="6"/>
      <c r="H14" s="35">
        <f t="shared" si="3"/>
        <v>12.833</v>
      </c>
      <c r="I14" s="146">
        <v>9</v>
      </c>
      <c r="J14" s="147">
        <v>3.8330000000000002</v>
      </c>
      <c r="K14" s="30">
        <f t="shared" si="4"/>
        <v>0</v>
      </c>
      <c r="L14" s="31">
        <f t="shared" si="5"/>
        <v>0</v>
      </c>
      <c r="M14" s="148">
        <v>0</v>
      </c>
      <c r="P14" s="26">
        <v>0</v>
      </c>
      <c r="Q14" s="26">
        <f t="shared" si="6"/>
        <v>0</v>
      </c>
      <c r="R14" s="149"/>
      <c r="S14" s="115">
        <v>0</v>
      </c>
      <c r="T14" s="30">
        <f t="shared" si="0"/>
        <v>0.58682899389263898</v>
      </c>
      <c r="U14" s="16">
        <v>0</v>
      </c>
      <c r="V14" s="16">
        <f t="shared" si="7"/>
        <v>0.58682899389263898</v>
      </c>
      <c r="W14" s="48">
        <f t="shared" si="8"/>
        <v>0.52814609450337513</v>
      </c>
      <c r="X14" s="150">
        <v>0.52814609450337513</v>
      </c>
      <c r="Y14" s="49">
        <f t="shared" si="9"/>
        <v>5.8682899389263903E-2</v>
      </c>
      <c r="Z14" s="153">
        <v>5.8682899389263903E-2</v>
      </c>
      <c r="AA14" s="16">
        <f t="shared" si="1"/>
        <v>69.627635592890286</v>
      </c>
    </row>
    <row r="15" spans="1:27" x14ac:dyDescent="0.3">
      <c r="A15" s="4">
        <v>2010</v>
      </c>
      <c r="B15" s="4">
        <v>2010</v>
      </c>
      <c r="C15" s="5">
        <v>40179</v>
      </c>
      <c r="D15" s="16">
        <f t="shared" si="10"/>
        <v>69.627635592890286</v>
      </c>
      <c r="E15" s="34">
        <f t="shared" si="2"/>
        <v>0</v>
      </c>
      <c r="F15" s="143">
        <v>0</v>
      </c>
      <c r="G15" s="6"/>
      <c r="H15" s="35">
        <f t="shared" si="3"/>
        <v>12.833</v>
      </c>
      <c r="I15" s="146">
        <v>9</v>
      </c>
      <c r="J15" s="147">
        <v>3.8330000000000002</v>
      </c>
      <c r="K15" s="30">
        <f t="shared" si="4"/>
        <v>0</v>
      </c>
      <c r="L15" s="31">
        <f t="shared" si="5"/>
        <v>0</v>
      </c>
      <c r="M15" s="148">
        <v>0</v>
      </c>
      <c r="P15" s="26">
        <v>0</v>
      </c>
      <c r="Q15" s="26">
        <f t="shared" si="6"/>
        <v>0</v>
      </c>
      <c r="R15" s="149"/>
      <c r="S15" s="115">
        <v>0</v>
      </c>
      <c r="T15" s="30">
        <f t="shared" si="0"/>
        <v>4.3425345548055292</v>
      </c>
      <c r="U15" s="16">
        <v>0</v>
      </c>
      <c r="V15" s="16">
        <f t="shared" si="7"/>
        <v>4.3425345548055292</v>
      </c>
      <c r="W15" s="48">
        <f t="shared" si="8"/>
        <v>3.9082810993249764</v>
      </c>
      <c r="X15" s="150">
        <v>3.9082810993249764</v>
      </c>
      <c r="Y15" s="49">
        <f t="shared" si="9"/>
        <v>0.43425345548055289</v>
      </c>
      <c r="Z15" s="153">
        <v>0.43425345548055289</v>
      </c>
      <c r="AA15" s="16">
        <f t="shared" si="1"/>
        <v>61.137170147695819</v>
      </c>
    </row>
    <row r="16" spans="1:27" x14ac:dyDescent="0.3">
      <c r="A16" s="4">
        <v>2010</v>
      </c>
      <c r="B16" s="4">
        <v>2010</v>
      </c>
      <c r="C16" s="5">
        <v>40210</v>
      </c>
      <c r="D16" s="16">
        <f t="shared" si="10"/>
        <v>61.137170147695819</v>
      </c>
      <c r="E16" s="34">
        <f t="shared" si="2"/>
        <v>0</v>
      </c>
      <c r="F16" s="143">
        <v>0</v>
      </c>
      <c r="G16" s="6"/>
      <c r="H16" s="35">
        <f t="shared" si="3"/>
        <v>12.833</v>
      </c>
      <c r="I16" s="146">
        <v>9</v>
      </c>
      <c r="J16" s="147">
        <v>3.8330000000000002</v>
      </c>
      <c r="K16" s="30">
        <f t="shared" si="4"/>
        <v>8.6</v>
      </c>
      <c r="L16" s="31">
        <f t="shared" si="5"/>
        <v>8.6</v>
      </c>
      <c r="M16" s="148">
        <v>8.6</v>
      </c>
      <c r="P16" s="26">
        <v>0</v>
      </c>
      <c r="Q16" s="26">
        <f t="shared" si="6"/>
        <v>0</v>
      </c>
      <c r="R16" s="149"/>
      <c r="S16" s="115">
        <v>0</v>
      </c>
      <c r="T16" s="30">
        <f t="shared" si="0"/>
        <v>6.4857360977177763</v>
      </c>
      <c r="U16" s="16">
        <v>0</v>
      </c>
      <c r="V16" s="16">
        <f t="shared" si="7"/>
        <v>6.4857360977177763</v>
      </c>
      <c r="W16" s="48">
        <f t="shared" si="8"/>
        <v>5.8371624879459985</v>
      </c>
      <c r="X16" s="150">
        <v>5.8371624879459985</v>
      </c>
      <c r="Y16" s="49">
        <f t="shared" si="9"/>
        <v>0.64857360977177758</v>
      </c>
      <c r="Z16" s="153">
        <v>0.64857360977177758</v>
      </c>
      <c r="AA16" s="16">
        <f t="shared" si="1"/>
        <v>46.189906245413596</v>
      </c>
    </row>
    <row r="17" spans="1:27" x14ac:dyDescent="0.3">
      <c r="A17" s="4">
        <v>2010</v>
      </c>
      <c r="B17" s="4">
        <v>2010</v>
      </c>
      <c r="C17" s="5">
        <v>40238</v>
      </c>
      <c r="D17" s="16">
        <f t="shared" si="10"/>
        <v>46.189906245413596</v>
      </c>
      <c r="E17" s="34">
        <f t="shared" si="2"/>
        <v>0</v>
      </c>
      <c r="F17" s="143">
        <v>0</v>
      </c>
      <c r="G17" s="6"/>
      <c r="H17" s="35">
        <f t="shared" si="3"/>
        <v>12.833</v>
      </c>
      <c r="I17" s="146">
        <v>9</v>
      </c>
      <c r="J17" s="147">
        <v>3.8330000000000002</v>
      </c>
      <c r="K17" s="30">
        <f t="shared" si="4"/>
        <v>0</v>
      </c>
      <c r="L17" s="31">
        <f t="shared" si="5"/>
        <v>0</v>
      </c>
      <c r="M17" s="148">
        <v>0</v>
      </c>
      <c r="P17" s="26">
        <v>0</v>
      </c>
      <c r="Q17" s="26">
        <f t="shared" si="6"/>
        <v>0</v>
      </c>
      <c r="R17" s="149"/>
      <c r="S17" s="115">
        <v>0</v>
      </c>
      <c r="T17" s="30">
        <f t="shared" si="0"/>
        <v>8.6187319189971081</v>
      </c>
      <c r="U17" s="16">
        <v>0</v>
      </c>
      <c r="V17" s="16">
        <f t="shared" si="7"/>
        <v>8.6187319189971081</v>
      </c>
      <c r="W17" s="48">
        <f t="shared" si="8"/>
        <v>7.7568587270973968</v>
      </c>
      <c r="X17" s="150">
        <v>7.7568587270973968</v>
      </c>
      <c r="Y17" s="49">
        <f t="shared" si="9"/>
        <v>0.86187319189971068</v>
      </c>
      <c r="Z17" s="153">
        <v>0.86187319189971068</v>
      </c>
      <c r="AA17" s="16">
        <f t="shared" si="1"/>
        <v>41.975638164410704</v>
      </c>
    </row>
    <row r="18" spans="1:27" x14ac:dyDescent="0.3">
      <c r="A18" s="4">
        <v>2010</v>
      </c>
      <c r="B18" s="4">
        <v>2010</v>
      </c>
      <c r="C18" s="5">
        <v>40269</v>
      </c>
      <c r="D18" s="16">
        <f t="shared" si="10"/>
        <v>41.975638164410704</v>
      </c>
      <c r="E18" s="34">
        <f t="shared" si="2"/>
        <v>10</v>
      </c>
      <c r="F18" s="143">
        <v>10</v>
      </c>
      <c r="G18" s="6"/>
      <c r="H18" s="35">
        <f t="shared" si="3"/>
        <v>11.083</v>
      </c>
      <c r="I18" s="146">
        <v>7.75</v>
      </c>
      <c r="J18" s="147">
        <v>3.3330000000000002</v>
      </c>
      <c r="K18" s="30">
        <f t="shared" si="4"/>
        <v>2</v>
      </c>
      <c r="L18" s="31">
        <f t="shared" si="5"/>
        <v>0</v>
      </c>
      <c r="M18" s="148">
        <v>0</v>
      </c>
      <c r="P18" s="26">
        <v>0</v>
      </c>
      <c r="Q18" s="26">
        <f t="shared" si="6"/>
        <v>2</v>
      </c>
      <c r="R18" s="149">
        <v>1</v>
      </c>
      <c r="S18" s="115">
        <v>1</v>
      </c>
      <c r="T18" s="30">
        <f t="shared" si="0"/>
        <v>5.8209155856363983</v>
      </c>
      <c r="U18" s="16">
        <v>0</v>
      </c>
      <c r="V18" s="16">
        <f t="shared" si="7"/>
        <v>5.8209155856363983</v>
      </c>
      <c r="W18" s="48">
        <f t="shared" si="8"/>
        <v>5.340289528106787</v>
      </c>
      <c r="X18" s="150">
        <v>5.340289528106787</v>
      </c>
      <c r="Y18" s="49">
        <f t="shared" si="9"/>
        <v>0.48062605752961096</v>
      </c>
      <c r="Z18" s="153">
        <v>0.48062605752961096</v>
      </c>
      <c r="AA18" s="16">
        <f t="shared" si="1"/>
        <v>44.713553750047105</v>
      </c>
    </row>
    <row r="19" spans="1:27" x14ac:dyDescent="0.3">
      <c r="A19" s="4">
        <v>2010</v>
      </c>
      <c r="B19" s="4">
        <v>2010</v>
      </c>
      <c r="C19" s="5">
        <v>40299</v>
      </c>
      <c r="D19" s="16">
        <f t="shared" si="10"/>
        <v>44.713553750047105</v>
      </c>
      <c r="E19" s="34">
        <f t="shared" si="2"/>
        <v>10</v>
      </c>
      <c r="F19" s="143">
        <v>10</v>
      </c>
      <c r="G19" s="6"/>
      <c r="H19" s="35">
        <f t="shared" si="3"/>
        <v>11.083</v>
      </c>
      <c r="I19" s="146">
        <v>7.75</v>
      </c>
      <c r="J19" s="147">
        <v>3.3330000000000002</v>
      </c>
      <c r="K19" s="30">
        <f t="shared" si="4"/>
        <v>2</v>
      </c>
      <c r="L19" s="31">
        <f t="shared" si="5"/>
        <v>0</v>
      </c>
      <c r="M19" s="148">
        <v>0</v>
      </c>
      <c r="P19" s="26">
        <v>0</v>
      </c>
      <c r="Q19" s="26">
        <f t="shared" si="6"/>
        <v>2</v>
      </c>
      <c r="R19" s="149"/>
      <c r="S19" s="115">
        <v>2</v>
      </c>
      <c r="T19" s="30">
        <f t="shared" si="0"/>
        <v>8.8492056777589774</v>
      </c>
      <c r="U19" s="16">
        <v>0</v>
      </c>
      <c r="V19" s="16">
        <f t="shared" si="7"/>
        <v>8.8492056777589774</v>
      </c>
      <c r="W19" s="48">
        <f t="shared" si="8"/>
        <v>8.1185373190449326</v>
      </c>
      <c r="X19" s="150">
        <v>8.1185373190449326</v>
      </c>
      <c r="Y19" s="49">
        <f t="shared" si="9"/>
        <v>0.73066835871404412</v>
      </c>
      <c r="Z19" s="153">
        <v>0.73066835871404412</v>
      </c>
      <c r="AA19" s="16">
        <f t="shared" si="1"/>
        <v>50.479759427806087</v>
      </c>
    </row>
    <row r="20" spans="1:27" x14ac:dyDescent="0.3">
      <c r="A20" s="4">
        <v>2010</v>
      </c>
      <c r="B20" s="4">
        <v>2010</v>
      </c>
      <c r="C20" s="5">
        <v>40330</v>
      </c>
      <c r="D20" s="16">
        <f t="shared" si="10"/>
        <v>50.479759427806087</v>
      </c>
      <c r="E20" s="34">
        <f t="shared" si="2"/>
        <v>10</v>
      </c>
      <c r="F20" s="143">
        <v>10</v>
      </c>
      <c r="G20" s="6"/>
      <c r="H20" s="35">
        <f t="shared" si="3"/>
        <v>11.083</v>
      </c>
      <c r="I20" s="146">
        <v>7.75</v>
      </c>
      <c r="J20" s="147">
        <v>3.3330000000000002</v>
      </c>
      <c r="K20" s="30">
        <f t="shared" si="4"/>
        <v>2</v>
      </c>
      <c r="L20" s="31">
        <f t="shared" si="5"/>
        <v>0</v>
      </c>
      <c r="M20" s="148">
        <v>0</v>
      </c>
      <c r="P20" s="26">
        <v>0</v>
      </c>
      <c r="Q20" s="26">
        <f t="shared" si="6"/>
        <v>2</v>
      </c>
      <c r="R20" s="149">
        <v>2</v>
      </c>
      <c r="S20" s="115">
        <v>0</v>
      </c>
      <c r="T20" s="30">
        <f t="shared" si="0"/>
        <v>10.310326189133296</v>
      </c>
      <c r="U20" s="16">
        <v>0</v>
      </c>
      <c r="V20" s="16">
        <f t="shared" si="7"/>
        <v>10.310326189133296</v>
      </c>
      <c r="W20" s="48">
        <f t="shared" si="8"/>
        <v>9.4590148524158675</v>
      </c>
      <c r="X20" s="150">
        <v>9.4590148524158675</v>
      </c>
      <c r="Y20" s="49">
        <f t="shared" si="9"/>
        <v>0.8513113367174282</v>
      </c>
      <c r="Z20" s="153">
        <v>0.8513113367174282</v>
      </c>
      <c r="AA20" s="16">
        <f t="shared" si="1"/>
        <v>57.707085616939381</v>
      </c>
    </row>
    <row r="21" spans="1:27" x14ac:dyDescent="0.3">
      <c r="A21" s="4">
        <v>2010</v>
      </c>
      <c r="B21" s="4">
        <v>2010</v>
      </c>
      <c r="C21" s="5">
        <v>40360</v>
      </c>
      <c r="D21" s="16">
        <f t="shared" si="10"/>
        <v>57.707085616939381</v>
      </c>
      <c r="E21" s="34">
        <f t="shared" si="2"/>
        <v>10</v>
      </c>
      <c r="F21" s="143">
        <v>10</v>
      </c>
      <c r="G21" s="6"/>
      <c r="H21" s="35">
        <f t="shared" si="3"/>
        <v>11.083</v>
      </c>
      <c r="I21" s="146">
        <v>7.75</v>
      </c>
      <c r="J21" s="147">
        <v>3.3330000000000002</v>
      </c>
      <c r="K21" s="30">
        <f t="shared" si="4"/>
        <v>2</v>
      </c>
      <c r="L21" s="31">
        <f t="shared" si="5"/>
        <v>0</v>
      </c>
      <c r="M21" s="148">
        <v>0</v>
      </c>
      <c r="P21" s="26">
        <v>0</v>
      </c>
      <c r="Q21" s="26">
        <f t="shared" si="6"/>
        <v>2</v>
      </c>
      <c r="R21" s="149"/>
      <c r="S21" s="115">
        <v>2</v>
      </c>
      <c r="T21" s="30">
        <f t="shared" si="0"/>
        <v>11.677180861064107</v>
      </c>
      <c r="U21" s="16">
        <v>0</v>
      </c>
      <c r="V21" s="16">
        <f t="shared" si="7"/>
        <v>11.677180861064107</v>
      </c>
      <c r="W21" s="48">
        <f t="shared" si="8"/>
        <v>10.713009964278998</v>
      </c>
      <c r="X21" s="150">
        <v>10.713009964278998</v>
      </c>
      <c r="Y21" s="49">
        <f t="shared" si="9"/>
        <v>0.96417089678511003</v>
      </c>
      <c r="Z21" s="153">
        <v>0.96417089678511003</v>
      </c>
      <c r="AA21" s="16">
        <f t="shared" si="1"/>
        <v>66.301266478003484</v>
      </c>
    </row>
    <row r="22" spans="1:27" x14ac:dyDescent="0.3">
      <c r="A22" s="4">
        <v>2010</v>
      </c>
      <c r="B22" s="4">
        <v>2010</v>
      </c>
      <c r="C22" s="5">
        <v>40391</v>
      </c>
      <c r="D22" s="16">
        <f t="shared" si="10"/>
        <v>66.301266478003484</v>
      </c>
      <c r="E22" s="34">
        <f t="shared" si="2"/>
        <v>10</v>
      </c>
      <c r="F22" s="143">
        <v>10</v>
      </c>
      <c r="G22" s="6"/>
      <c r="H22" s="35">
        <f t="shared" si="3"/>
        <v>11.083</v>
      </c>
      <c r="I22" s="146">
        <v>7.75</v>
      </c>
      <c r="J22" s="147">
        <v>3.3330000000000002</v>
      </c>
      <c r="K22" s="30">
        <f t="shared" si="4"/>
        <v>2</v>
      </c>
      <c r="L22" s="31">
        <f t="shared" si="5"/>
        <v>0</v>
      </c>
      <c r="M22" s="148">
        <v>0</v>
      </c>
      <c r="P22" s="26">
        <v>0</v>
      </c>
      <c r="Q22" s="26">
        <f t="shared" si="6"/>
        <v>2</v>
      </c>
      <c r="R22" s="149">
        <v>2</v>
      </c>
      <c r="S22" s="115">
        <v>0</v>
      </c>
      <c r="T22" s="30">
        <f t="shared" si="0"/>
        <v>9.8350692486056275</v>
      </c>
      <c r="U22" s="16">
        <v>0</v>
      </c>
      <c r="V22" s="16">
        <f t="shared" si="7"/>
        <v>9.8350692486056275</v>
      </c>
      <c r="W22" s="48">
        <f t="shared" si="8"/>
        <v>9.0229993106473643</v>
      </c>
      <c r="X22" s="150">
        <v>9.0229993106473643</v>
      </c>
      <c r="Y22" s="49">
        <f t="shared" si="9"/>
        <v>0.81206993795826288</v>
      </c>
      <c r="Z22" s="153">
        <v>0.81206993795826288</v>
      </c>
      <c r="AA22" s="16">
        <f t="shared" si="1"/>
        <v>73.053335726609106</v>
      </c>
    </row>
    <row r="23" spans="1:27" x14ac:dyDescent="0.3">
      <c r="A23" s="4">
        <v>2010</v>
      </c>
      <c r="B23" s="4">
        <v>2010</v>
      </c>
      <c r="C23" s="5">
        <v>40422</v>
      </c>
      <c r="D23" s="16">
        <f t="shared" si="10"/>
        <v>73.053335726609106</v>
      </c>
      <c r="E23" s="34">
        <f t="shared" si="2"/>
        <v>10</v>
      </c>
      <c r="F23" s="143">
        <v>10</v>
      </c>
      <c r="G23" s="6"/>
      <c r="H23" s="35">
        <f t="shared" si="3"/>
        <v>11.083</v>
      </c>
      <c r="I23" s="146">
        <v>7.75</v>
      </c>
      <c r="J23" s="147">
        <v>3.3330000000000002</v>
      </c>
      <c r="K23" s="30">
        <f t="shared" si="4"/>
        <v>2.2759999999999998</v>
      </c>
      <c r="L23" s="31">
        <f t="shared" si="5"/>
        <v>0.27600000000000002</v>
      </c>
      <c r="M23" s="148">
        <v>0.27600000000000002</v>
      </c>
      <c r="P23" s="26">
        <v>0</v>
      </c>
      <c r="Q23" s="26">
        <f t="shared" si="6"/>
        <v>2</v>
      </c>
      <c r="R23" s="149"/>
      <c r="S23" s="115">
        <v>2</v>
      </c>
      <c r="T23" s="30">
        <f t="shared" si="0"/>
        <v>3.6253070752647738</v>
      </c>
      <c r="U23" s="16">
        <v>0</v>
      </c>
      <c r="V23" s="16">
        <f t="shared" si="7"/>
        <v>3.6253070752647738</v>
      </c>
      <c r="W23" s="48">
        <f t="shared" si="8"/>
        <v>3.3259697938208932</v>
      </c>
      <c r="X23" s="150">
        <v>3.3259697938208932</v>
      </c>
      <c r="Y23" s="49">
        <f t="shared" si="9"/>
        <v>0.29933728144388044</v>
      </c>
      <c r="Z23" s="153">
        <v>0.29933728144388044</v>
      </c>
      <c r="AA23" s="16">
        <f t="shared" si="1"/>
        <v>73.319642801873883</v>
      </c>
    </row>
    <row r="24" spans="1:27" x14ac:dyDescent="0.3">
      <c r="A24" s="4">
        <v>2010</v>
      </c>
      <c r="B24" s="4">
        <v>2010</v>
      </c>
      <c r="C24" s="5">
        <v>40452</v>
      </c>
      <c r="D24" s="16">
        <f t="shared" si="10"/>
        <v>73.319642801873883</v>
      </c>
      <c r="E24" s="34">
        <f t="shared" si="2"/>
        <v>10</v>
      </c>
      <c r="F24" s="143">
        <v>10</v>
      </c>
      <c r="G24" s="6"/>
      <c r="H24" s="35">
        <f t="shared" si="3"/>
        <v>11.083</v>
      </c>
      <c r="I24" s="146">
        <v>7.75</v>
      </c>
      <c r="J24" s="147">
        <v>3.3330000000000002</v>
      </c>
      <c r="K24" s="30">
        <f t="shared" si="4"/>
        <v>2</v>
      </c>
      <c r="L24" s="31">
        <f t="shared" si="5"/>
        <v>0</v>
      </c>
      <c r="M24" s="148">
        <v>0</v>
      </c>
      <c r="P24" s="26">
        <v>0</v>
      </c>
      <c r="Q24" s="26">
        <f t="shared" si="6"/>
        <v>2</v>
      </c>
      <c r="R24" s="149">
        <v>2</v>
      </c>
      <c r="S24" s="115">
        <v>0</v>
      </c>
      <c r="T24" s="30">
        <f t="shared" si="0"/>
        <v>6.8303456163439229</v>
      </c>
      <c r="U24" s="16">
        <v>0</v>
      </c>
      <c r="V24" s="16">
        <f t="shared" si="7"/>
        <v>6.8303456163439229</v>
      </c>
      <c r="W24" s="48">
        <f t="shared" si="8"/>
        <v>6.2663721250861677</v>
      </c>
      <c r="X24" s="150">
        <v>6.2663721250861677</v>
      </c>
      <c r="Y24" s="49">
        <f t="shared" si="9"/>
        <v>0.5639734912577552</v>
      </c>
      <c r="Z24" s="153">
        <v>0.5639734912577552</v>
      </c>
      <c r="AA24" s="16">
        <f t="shared" si="1"/>
        <v>77.066988418217804</v>
      </c>
    </row>
    <row r="25" spans="1:27" x14ac:dyDescent="0.3">
      <c r="A25" s="4">
        <v>2010</v>
      </c>
      <c r="B25" s="4">
        <v>2010</v>
      </c>
      <c r="C25" s="5">
        <v>40483</v>
      </c>
      <c r="D25" s="16">
        <f t="shared" si="10"/>
        <v>77.066988418217804</v>
      </c>
      <c r="E25" s="34">
        <f t="shared" si="2"/>
        <v>1</v>
      </c>
      <c r="F25" s="143">
        <v>1</v>
      </c>
      <c r="G25" s="6"/>
      <c r="H25" s="35">
        <f t="shared" si="3"/>
        <v>11.083</v>
      </c>
      <c r="I25" s="146">
        <v>7.75</v>
      </c>
      <c r="J25" s="147">
        <v>3.3330000000000002</v>
      </c>
      <c r="K25" s="30">
        <f t="shared" si="4"/>
        <v>2</v>
      </c>
      <c r="L25" s="31">
        <f t="shared" si="5"/>
        <v>0</v>
      </c>
      <c r="M25" s="148">
        <v>0</v>
      </c>
      <c r="P25" s="26">
        <v>0</v>
      </c>
      <c r="Q25" s="26">
        <f t="shared" si="6"/>
        <v>2</v>
      </c>
      <c r="R25" s="149"/>
      <c r="S25" s="115">
        <v>2</v>
      </c>
      <c r="T25" s="30">
        <f t="shared" si="0"/>
        <v>2.486261515322429</v>
      </c>
      <c r="U25" s="16">
        <v>0</v>
      </c>
      <c r="V25" s="16">
        <f t="shared" si="7"/>
        <v>2.486261515322429</v>
      </c>
      <c r="W25" s="48">
        <f t="shared" si="8"/>
        <v>2.2809738672682833</v>
      </c>
      <c r="X25" s="150">
        <v>2.2809738672682833</v>
      </c>
      <c r="Y25" s="49">
        <f t="shared" si="9"/>
        <v>0.20528764805414554</v>
      </c>
      <c r="Z25" s="153">
        <v>0.20528764805414554</v>
      </c>
      <c r="AA25" s="16">
        <f t="shared" si="1"/>
        <v>67.470249933540231</v>
      </c>
    </row>
    <row r="26" spans="1:27" x14ac:dyDescent="0.3">
      <c r="A26" s="4">
        <v>2010</v>
      </c>
      <c r="B26" s="4">
        <v>2010</v>
      </c>
      <c r="C26" s="5">
        <v>40513</v>
      </c>
      <c r="D26" s="16">
        <f t="shared" si="10"/>
        <v>67.470249933540231</v>
      </c>
      <c r="E26" s="34">
        <f t="shared" si="2"/>
        <v>0</v>
      </c>
      <c r="F26" s="143">
        <v>0</v>
      </c>
      <c r="G26" s="6"/>
      <c r="H26" s="35">
        <f t="shared" si="3"/>
        <v>11.083</v>
      </c>
      <c r="I26" s="146">
        <v>7.75</v>
      </c>
      <c r="J26" s="147">
        <v>3.3330000000000002</v>
      </c>
      <c r="K26" s="30">
        <f t="shared" si="4"/>
        <v>2</v>
      </c>
      <c r="L26" s="31">
        <f t="shared" si="5"/>
        <v>0</v>
      </c>
      <c r="M26" s="148">
        <v>0</v>
      </c>
      <c r="P26" s="26">
        <v>0</v>
      </c>
      <c r="Q26" s="26">
        <f t="shared" si="6"/>
        <v>2</v>
      </c>
      <c r="R26" s="149"/>
      <c r="S26" s="115">
        <v>2</v>
      </c>
      <c r="T26" s="30">
        <f t="shared" si="0"/>
        <v>9.7368756658519775</v>
      </c>
      <c r="U26" s="16">
        <v>0</v>
      </c>
      <c r="V26" s="16">
        <f t="shared" si="7"/>
        <v>9.7368756658519775</v>
      </c>
      <c r="W26" s="48">
        <f t="shared" si="8"/>
        <v>8.9329134549100715</v>
      </c>
      <c r="X26" s="150">
        <v>8.9329134549100715</v>
      </c>
      <c r="Y26" s="49">
        <f t="shared" si="9"/>
        <v>0.80396221094190656</v>
      </c>
      <c r="Z26" s="153">
        <v>0.80396221094190656</v>
      </c>
      <c r="AA26" s="16">
        <f t="shared" si="1"/>
        <v>64.124125599392215</v>
      </c>
    </row>
    <row r="27" spans="1:27" x14ac:dyDescent="0.3">
      <c r="A27" s="4">
        <v>2011</v>
      </c>
      <c r="B27" s="4">
        <v>2011</v>
      </c>
      <c r="C27" s="5">
        <v>40544</v>
      </c>
      <c r="D27" s="16">
        <f t="shared" si="10"/>
        <v>64.124125599392215</v>
      </c>
      <c r="E27" s="34">
        <f t="shared" si="2"/>
        <v>0</v>
      </c>
      <c r="F27" s="143">
        <v>0</v>
      </c>
      <c r="G27" s="6"/>
      <c r="H27" s="35">
        <f t="shared" si="3"/>
        <v>11.083</v>
      </c>
      <c r="I27" s="146">
        <v>7.75</v>
      </c>
      <c r="J27" s="147">
        <v>3.3330000000000002</v>
      </c>
      <c r="K27" s="30">
        <f t="shared" si="4"/>
        <v>2</v>
      </c>
      <c r="L27" s="31">
        <f t="shared" si="5"/>
        <v>0</v>
      </c>
      <c r="M27" s="148">
        <v>0</v>
      </c>
      <c r="P27" s="26">
        <v>0</v>
      </c>
      <c r="Q27" s="26">
        <f t="shared" si="6"/>
        <v>2</v>
      </c>
      <c r="R27" s="149">
        <v>2</v>
      </c>
      <c r="S27" s="115">
        <v>0</v>
      </c>
      <c r="T27" s="30">
        <f t="shared" si="0"/>
        <v>16.174446951181295</v>
      </c>
      <c r="U27" s="16">
        <v>0</v>
      </c>
      <c r="V27" s="16">
        <f t="shared" si="7"/>
        <v>16.174446951181295</v>
      </c>
      <c r="W27" s="48">
        <f t="shared" si="8"/>
        <v>14.838942157047061</v>
      </c>
      <c r="X27" s="150">
        <v>14.838942157047061</v>
      </c>
      <c r="Y27" s="49">
        <f t="shared" si="9"/>
        <v>1.3355047941342357</v>
      </c>
      <c r="Z27" s="153">
        <v>1.3355047941342357</v>
      </c>
      <c r="AA27" s="16">
        <f t="shared" si="1"/>
        <v>67.215572550573512</v>
      </c>
    </row>
    <row r="28" spans="1:27" x14ac:dyDescent="0.3">
      <c r="A28" s="4">
        <v>2011</v>
      </c>
      <c r="B28" s="4">
        <v>2011</v>
      </c>
      <c r="C28" s="5">
        <v>40575</v>
      </c>
      <c r="D28" s="16">
        <f t="shared" si="10"/>
        <v>67.215572550573512</v>
      </c>
      <c r="E28" s="34">
        <f t="shared" si="2"/>
        <v>0</v>
      </c>
      <c r="F28" s="143">
        <v>0</v>
      </c>
      <c r="G28" s="6"/>
      <c r="H28" s="35">
        <f t="shared" si="3"/>
        <v>11.083</v>
      </c>
      <c r="I28" s="146">
        <v>7.75</v>
      </c>
      <c r="J28" s="147">
        <v>3.3330000000000002</v>
      </c>
      <c r="K28" s="30">
        <f t="shared" si="4"/>
        <v>2</v>
      </c>
      <c r="L28" s="31">
        <f t="shared" si="5"/>
        <v>0</v>
      </c>
      <c r="M28" s="148">
        <v>0</v>
      </c>
      <c r="P28" s="26">
        <v>0</v>
      </c>
      <c r="Q28" s="26">
        <f t="shared" si="6"/>
        <v>2</v>
      </c>
      <c r="R28" s="149"/>
      <c r="S28" s="115">
        <v>2</v>
      </c>
      <c r="T28" s="30">
        <f t="shared" si="0"/>
        <v>8.8256392178981002</v>
      </c>
      <c r="U28" s="16">
        <v>0</v>
      </c>
      <c r="V28" s="16">
        <f t="shared" si="7"/>
        <v>8.8256392178981002</v>
      </c>
      <c r="W28" s="48">
        <f t="shared" si="8"/>
        <v>8.0969167136679818</v>
      </c>
      <c r="X28" s="150">
        <v>8.0969167136679818</v>
      </c>
      <c r="Y28" s="49">
        <f t="shared" si="9"/>
        <v>0.72872250423011853</v>
      </c>
      <c r="Z28" s="153">
        <v>0.72872250423011853</v>
      </c>
      <c r="AA28" s="16">
        <f t="shared" si="1"/>
        <v>62.958211768471614</v>
      </c>
    </row>
    <row r="29" spans="1:27" x14ac:dyDescent="0.3">
      <c r="A29" s="4">
        <v>2011</v>
      </c>
      <c r="B29" s="4">
        <v>2011</v>
      </c>
      <c r="C29" s="5">
        <v>40603</v>
      </c>
      <c r="D29" s="16">
        <f t="shared" si="10"/>
        <v>62.958211768471614</v>
      </c>
      <c r="E29" s="34">
        <f t="shared" si="2"/>
        <v>0</v>
      </c>
      <c r="F29" s="143">
        <v>0</v>
      </c>
      <c r="G29" s="6"/>
      <c r="H29" s="35">
        <f t="shared" si="3"/>
        <v>11.083</v>
      </c>
      <c r="I29" s="146">
        <v>7.75</v>
      </c>
      <c r="J29" s="147">
        <v>3.3330000000000002</v>
      </c>
      <c r="K29" s="30">
        <f t="shared" si="4"/>
        <v>2</v>
      </c>
      <c r="L29" s="31">
        <f t="shared" si="5"/>
        <v>0</v>
      </c>
      <c r="M29" s="148">
        <v>0</v>
      </c>
      <c r="P29" s="26">
        <v>0</v>
      </c>
      <c r="Q29" s="26">
        <f t="shared" si="6"/>
        <v>2</v>
      </c>
      <c r="R29" s="149"/>
      <c r="S29" s="115">
        <v>2</v>
      </c>
      <c r="T29" s="30">
        <f t="shared" si="0"/>
        <v>17.250648618161307</v>
      </c>
      <c r="U29" s="16">
        <v>0</v>
      </c>
      <c r="V29" s="16">
        <f t="shared" si="7"/>
        <v>17.250648618161307</v>
      </c>
      <c r="W29" s="48">
        <f t="shared" si="8"/>
        <v>15.826283135927804</v>
      </c>
      <c r="X29" s="150">
        <v>15.826283135927804</v>
      </c>
      <c r="Y29" s="49">
        <f t="shared" si="9"/>
        <v>1.4243654822335026</v>
      </c>
      <c r="Z29" s="153">
        <v>1.4243654822335026</v>
      </c>
      <c r="AA29" s="16">
        <f t="shared" si="1"/>
        <v>67.125860386632922</v>
      </c>
    </row>
    <row r="30" spans="1:27" x14ac:dyDescent="0.3">
      <c r="A30" s="4">
        <v>2011</v>
      </c>
      <c r="B30" s="4">
        <v>2011</v>
      </c>
      <c r="C30" s="5">
        <v>40634</v>
      </c>
      <c r="D30" s="16">
        <f t="shared" si="10"/>
        <v>67.125860386632922</v>
      </c>
      <c r="E30" s="34">
        <f t="shared" si="2"/>
        <v>10</v>
      </c>
      <c r="F30" s="143">
        <v>10</v>
      </c>
      <c r="G30" s="6"/>
      <c r="H30" s="35">
        <f t="shared" si="3"/>
        <v>12.9999</v>
      </c>
      <c r="I30" s="146">
        <v>9.0832999999999995</v>
      </c>
      <c r="J30" s="147">
        <v>3.9165999999999999</v>
      </c>
      <c r="K30" s="30">
        <f t="shared" si="4"/>
        <v>1</v>
      </c>
      <c r="L30" s="31">
        <f t="shared" si="5"/>
        <v>0</v>
      </c>
      <c r="M30" s="148">
        <v>0</v>
      </c>
      <c r="P30" s="26">
        <v>0</v>
      </c>
      <c r="Q30" s="26">
        <f t="shared" si="6"/>
        <v>1</v>
      </c>
      <c r="R30" s="149"/>
      <c r="S30" s="115">
        <v>1</v>
      </c>
      <c r="T30" s="30">
        <f t="shared" si="0"/>
        <v>23.742012448132787</v>
      </c>
      <c r="U30" s="16">
        <v>0</v>
      </c>
      <c r="V30" s="16">
        <f t="shared" si="7"/>
        <v>23.742012448132787</v>
      </c>
      <c r="W30" s="48">
        <f t="shared" si="8"/>
        <v>21.367811203319508</v>
      </c>
      <c r="X30" s="150">
        <v>21.367811203319508</v>
      </c>
      <c r="Y30" s="49">
        <f t="shared" si="9"/>
        <v>2.3742012448132788</v>
      </c>
      <c r="Z30" s="153">
        <v>2.3742012448132788</v>
      </c>
      <c r="AA30" s="16">
        <f t="shared" si="1"/>
        <v>86.867972834765709</v>
      </c>
    </row>
    <row r="31" spans="1:27" x14ac:dyDescent="0.3">
      <c r="A31" s="4">
        <v>2011</v>
      </c>
      <c r="B31" s="4">
        <v>2011</v>
      </c>
      <c r="C31" s="5">
        <v>40664</v>
      </c>
      <c r="D31" s="16">
        <f t="shared" si="10"/>
        <v>86.867972834765709</v>
      </c>
      <c r="E31" s="34">
        <f t="shared" si="2"/>
        <v>10</v>
      </c>
      <c r="F31" s="143">
        <v>10</v>
      </c>
      <c r="G31" s="6"/>
      <c r="H31" s="35">
        <f t="shared" si="3"/>
        <v>12.9999</v>
      </c>
      <c r="I31" s="146">
        <v>9.0832999999999995</v>
      </c>
      <c r="J31" s="147">
        <v>3.9165999999999999</v>
      </c>
      <c r="K31" s="30">
        <f t="shared" si="4"/>
        <v>1</v>
      </c>
      <c r="L31" s="31">
        <f t="shared" si="5"/>
        <v>0</v>
      </c>
      <c r="M31" s="148">
        <v>0</v>
      </c>
      <c r="P31" s="26">
        <v>0</v>
      </c>
      <c r="Q31" s="26">
        <f t="shared" si="6"/>
        <v>1</v>
      </c>
      <c r="R31" s="149"/>
      <c r="S31" s="115">
        <v>1</v>
      </c>
      <c r="T31" s="30">
        <f t="shared" si="0"/>
        <v>6.1269709543568487</v>
      </c>
      <c r="U31" s="16">
        <v>0</v>
      </c>
      <c r="V31" s="16">
        <f t="shared" si="7"/>
        <v>6.1269709543568487</v>
      </c>
      <c r="W31" s="48">
        <f t="shared" si="8"/>
        <v>5.5142738589211637</v>
      </c>
      <c r="X31" s="150">
        <v>5.5142738589211637</v>
      </c>
      <c r="Y31" s="49">
        <f t="shared" si="9"/>
        <v>0.61269709543568485</v>
      </c>
      <c r="Z31" s="153">
        <v>0.61269709543568485</v>
      </c>
      <c r="AA31" s="16">
        <f t="shared" si="1"/>
        <v>88.995043789122562</v>
      </c>
    </row>
    <row r="32" spans="1:27" x14ac:dyDescent="0.3">
      <c r="A32" s="4">
        <v>2011</v>
      </c>
      <c r="B32" s="4">
        <v>2011</v>
      </c>
      <c r="C32" s="5">
        <v>40695</v>
      </c>
      <c r="D32" s="16">
        <f t="shared" si="10"/>
        <v>88.995043789122562</v>
      </c>
      <c r="E32" s="34">
        <f t="shared" si="2"/>
        <v>10</v>
      </c>
      <c r="F32" s="143">
        <v>10</v>
      </c>
      <c r="G32" s="6"/>
      <c r="H32" s="35">
        <f t="shared" si="3"/>
        <v>12.9999</v>
      </c>
      <c r="I32" s="146">
        <v>9.0832999999999995</v>
      </c>
      <c r="J32" s="147">
        <v>3.9165999999999999</v>
      </c>
      <c r="K32" s="30">
        <f t="shared" si="4"/>
        <v>1</v>
      </c>
      <c r="L32" s="31">
        <f t="shared" si="5"/>
        <v>0</v>
      </c>
      <c r="M32" s="148">
        <v>0</v>
      </c>
      <c r="P32" s="26">
        <v>0</v>
      </c>
      <c r="Q32" s="26">
        <f t="shared" si="6"/>
        <v>1</v>
      </c>
      <c r="R32" s="149"/>
      <c r="S32" s="115">
        <v>1</v>
      </c>
      <c r="T32" s="30">
        <f t="shared" si="0"/>
        <v>7.8640560165975133</v>
      </c>
      <c r="U32" s="16">
        <v>0</v>
      </c>
      <c r="V32" s="16">
        <f t="shared" si="7"/>
        <v>7.8640560165975133</v>
      </c>
      <c r="W32" s="48">
        <f t="shared" si="8"/>
        <v>7.0776504149377617</v>
      </c>
      <c r="X32" s="150">
        <v>7.0776504149377617</v>
      </c>
      <c r="Y32" s="49">
        <f t="shared" si="9"/>
        <v>0.78640560165975126</v>
      </c>
      <c r="Z32" s="153">
        <v>0.78640560165975126</v>
      </c>
      <c r="AA32" s="16">
        <f t="shared" si="1"/>
        <v>92.859199805720081</v>
      </c>
    </row>
    <row r="33" spans="1:27" x14ac:dyDescent="0.3">
      <c r="A33" s="4">
        <v>2011</v>
      </c>
      <c r="B33" s="4">
        <v>2011</v>
      </c>
      <c r="C33" s="5">
        <v>40725</v>
      </c>
      <c r="D33" s="16">
        <f t="shared" si="10"/>
        <v>92.859199805720081</v>
      </c>
      <c r="E33" s="34">
        <f t="shared" si="2"/>
        <v>10</v>
      </c>
      <c r="F33" s="143">
        <v>10</v>
      </c>
      <c r="G33" s="6"/>
      <c r="H33" s="35">
        <f t="shared" si="3"/>
        <v>12.9999</v>
      </c>
      <c r="I33" s="146">
        <v>9.0832999999999995</v>
      </c>
      <c r="J33" s="147">
        <v>3.9165999999999999</v>
      </c>
      <c r="K33" s="30">
        <f t="shared" si="4"/>
        <v>1</v>
      </c>
      <c r="L33" s="31">
        <f t="shared" si="5"/>
        <v>0</v>
      </c>
      <c r="M33" s="148">
        <v>0</v>
      </c>
      <c r="P33" s="26">
        <v>0</v>
      </c>
      <c r="Q33" s="26">
        <f t="shared" si="6"/>
        <v>1</v>
      </c>
      <c r="R33" s="149"/>
      <c r="S33" s="115">
        <v>1</v>
      </c>
      <c r="T33" s="30">
        <f t="shared" si="0"/>
        <v>6.7318983402489643</v>
      </c>
      <c r="U33" s="16">
        <v>0</v>
      </c>
      <c r="V33" s="16">
        <f t="shared" si="7"/>
        <v>6.7318983402489643</v>
      </c>
      <c r="W33" s="48">
        <f t="shared" si="8"/>
        <v>6.0587085062240682</v>
      </c>
      <c r="X33" s="150">
        <v>6.0587085062240682</v>
      </c>
      <c r="Y33" s="49">
        <f t="shared" si="9"/>
        <v>0.67318983402489641</v>
      </c>
      <c r="Z33" s="153">
        <v>0.67318983402489641</v>
      </c>
      <c r="AA33" s="16">
        <f t="shared" si="1"/>
        <v>95.591198145969045</v>
      </c>
    </row>
    <row r="34" spans="1:27" x14ac:dyDescent="0.3">
      <c r="A34" s="4">
        <v>2011</v>
      </c>
      <c r="B34" s="4">
        <v>2011</v>
      </c>
      <c r="C34" s="5">
        <v>40756</v>
      </c>
      <c r="D34" s="16">
        <f t="shared" si="10"/>
        <v>95.591198145969045</v>
      </c>
      <c r="E34" s="34">
        <f t="shared" si="2"/>
        <v>10</v>
      </c>
      <c r="F34" s="143">
        <v>10</v>
      </c>
      <c r="G34" s="6"/>
      <c r="H34" s="35">
        <f t="shared" si="3"/>
        <v>12.9999</v>
      </c>
      <c r="I34" s="146">
        <v>9.0832999999999995</v>
      </c>
      <c r="J34" s="147">
        <v>3.9165999999999999</v>
      </c>
      <c r="K34" s="30">
        <f t="shared" si="4"/>
        <v>1</v>
      </c>
      <c r="L34" s="31">
        <f t="shared" si="5"/>
        <v>0</v>
      </c>
      <c r="M34" s="148">
        <v>0</v>
      </c>
      <c r="P34" s="26">
        <v>0</v>
      </c>
      <c r="Q34" s="26">
        <f t="shared" si="6"/>
        <v>1</v>
      </c>
      <c r="R34" s="149"/>
      <c r="S34" s="115">
        <v>1</v>
      </c>
      <c r="T34" s="30">
        <f t="shared" si="0"/>
        <v>10.83319502074689</v>
      </c>
      <c r="U34" s="16">
        <v>0</v>
      </c>
      <c r="V34" s="16">
        <f t="shared" si="7"/>
        <v>10.83319502074689</v>
      </c>
      <c r="W34" s="48">
        <f t="shared" si="8"/>
        <v>9.7498755186722015</v>
      </c>
      <c r="X34" s="150">
        <v>9.7498755186722015</v>
      </c>
      <c r="Y34" s="49">
        <f t="shared" si="9"/>
        <v>1.0833195020746891</v>
      </c>
      <c r="Z34" s="153">
        <v>1.0833195020746891</v>
      </c>
      <c r="AA34" s="16">
        <f t="shared" si="1"/>
        <v>102.42449316671593</v>
      </c>
    </row>
    <row r="35" spans="1:27" x14ac:dyDescent="0.3">
      <c r="A35" s="4">
        <v>2011</v>
      </c>
      <c r="B35" s="4">
        <v>2011</v>
      </c>
      <c r="C35" s="5">
        <v>40787</v>
      </c>
      <c r="D35" s="16">
        <f t="shared" si="10"/>
        <v>102.42449316671593</v>
      </c>
      <c r="E35" s="34">
        <f t="shared" si="2"/>
        <v>10</v>
      </c>
      <c r="F35" s="143">
        <v>10</v>
      </c>
      <c r="G35" s="6"/>
      <c r="H35" s="35">
        <f t="shared" si="3"/>
        <v>12.9999</v>
      </c>
      <c r="I35" s="146">
        <v>9.0832999999999995</v>
      </c>
      <c r="J35" s="147">
        <v>3.9165999999999999</v>
      </c>
      <c r="K35" s="30">
        <f t="shared" si="4"/>
        <v>1</v>
      </c>
      <c r="L35" s="31">
        <f t="shared" si="5"/>
        <v>0</v>
      </c>
      <c r="M35" s="148">
        <v>0</v>
      </c>
      <c r="P35" s="26">
        <v>0</v>
      </c>
      <c r="Q35" s="26">
        <f t="shared" si="6"/>
        <v>1</v>
      </c>
      <c r="R35" s="149"/>
      <c r="S35" s="115">
        <v>1</v>
      </c>
      <c r="T35" s="30">
        <f t="shared" si="0"/>
        <v>5.3389004149377604</v>
      </c>
      <c r="U35" s="16">
        <v>0</v>
      </c>
      <c r="V35" s="16">
        <f t="shared" si="7"/>
        <v>5.3389004149377604</v>
      </c>
      <c r="W35" s="48">
        <f t="shared" si="8"/>
        <v>4.8050103734439844</v>
      </c>
      <c r="X35" s="150">
        <v>4.8050103734439844</v>
      </c>
      <c r="Y35" s="49">
        <f t="shared" si="9"/>
        <v>0.53389004149377606</v>
      </c>
      <c r="Z35" s="153">
        <v>0.53389004149377606</v>
      </c>
      <c r="AA35" s="16">
        <f t="shared" si="1"/>
        <v>103.76349358165369</v>
      </c>
    </row>
    <row r="36" spans="1:27" x14ac:dyDescent="0.3">
      <c r="A36" s="4">
        <v>2011</v>
      </c>
      <c r="B36" s="4">
        <v>2011</v>
      </c>
      <c r="C36" s="5">
        <v>40817</v>
      </c>
      <c r="D36" s="16">
        <f t="shared" si="10"/>
        <v>103.76349358165369</v>
      </c>
      <c r="E36" s="34">
        <f t="shared" si="2"/>
        <v>10</v>
      </c>
      <c r="F36" s="143">
        <v>10</v>
      </c>
      <c r="G36" s="6"/>
      <c r="H36" s="35">
        <f t="shared" si="3"/>
        <v>12.9999</v>
      </c>
      <c r="I36" s="146">
        <v>9.0832999999999995</v>
      </c>
      <c r="J36" s="147">
        <v>3.9165999999999999</v>
      </c>
      <c r="K36" s="30">
        <f t="shared" si="4"/>
        <v>9.5</v>
      </c>
      <c r="L36" s="31">
        <f t="shared" si="5"/>
        <v>8.5</v>
      </c>
      <c r="M36" s="148">
        <v>8.5</v>
      </c>
      <c r="P36" s="26">
        <v>0</v>
      </c>
      <c r="Q36" s="26">
        <f t="shared" si="6"/>
        <v>1</v>
      </c>
      <c r="R36" s="149"/>
      <c r="S36" s="115">
        <v>1</v>
      </c>
      <c r="T36" s="30">
        <f t="shared" si="0"/>
        <v>17.204356846473033</v>
      </c>
      <c r="U36" s="16">
        <v>0</v>
      </c>
      <c r="V36" s="16">
        <f t="shared" si="7"/>
        <v>17.204356846473033</v>
      </c>
      <c r="W36" s="48">
        <f t="shared" si="8"/>
        <v>15.483921161825728</v>
      </c>
      <c r="X36" s="150">
        <v>15.483921161825728</v>
      </c>
      <c r="Y36" s="49">
        <f t="shared" si="9"/>
        <v>1.7204356846473032</v>
      </c>
      <c r="Z36" s="153">
        <v>1.7204356846473032</v>
      </c>
      <c r="AA36" s="16">
        <f t="shared" si="1"/>
        <v>108.46795042812673</v>
      </c>
    </row>
    <row r="37" spans="1:27" x14ac:dyDescent="0.3">
      <c r="A37" s="4">
        <v>2011</v>
      </c>
      <c r="B37" s="4">
        <v>2011</v>
      </c>
      <c r="C37" s="5">
        <v>40848</v>
      </c>
      <c r="D37" s="16">
        <f t="shared" si="10"/>
        <v>108.46795042812673</v>
      </c>
      <c r="E37" s="34">
        <f t="shared" si="2"/>
        <v>0</v>
      </c>
      <c r="F37" s="143">
        <v>0</v>
      </c>
      <c r="G37" s="6"/>
      <c r="H37" s="35">
        <f t="shared" si="3"/>
        <v>12.9999</v>
      </c>
      <c r="I37" s="146">
        <v>9.0832999999999995</v>
      </c>
      <c r="J37" s="147">
        <v>3.9165999999999999</v>
      </c>
      <c r="K37" s="30">
        <f t="shared" si="4"/>
        <v>1</v>
      </c>
      <c r="L37" s="31">
        <f t="shared" si="5"/>
        <v>0</v>
      </c>
      <c r="M37" s="148">
        <v>0</v>
      </c>
      <c r="P37" s="26">
        <v>0</v>
      </c>
      <c r="Q37" s="26">
        <f t="shared" si="6"/>
        <v>1</v>
      </c>
      <c r="R37" s="149"/>
      <c r="S37" s="115">
        <v>1</v>
      </c>
      <c r="T37" s="30">
        <f t="shared" si="0"/>
        <v>9.6621887966804998</v>
      </c>
      <c r="U37" s="16">
        <v>0</v>
      </c>
      <c r="V37" s="16">
        <f t="shared" si="7"/>
        <v>9.6621887966804998</v>
      </c>
      <c r="W37" s="48">
        <f t="shared" si="8"/>
        <v>8.6959699170124498</v>
      </c>
      <c r="X37" s="150">
        <v>8.6959699170124498</v>
      </c>
      <c r="Y37" s="49">
        <f t="shared" si="9"/>
        <v>0.96621887966804998</v>
      </c>
      <c r="Z37" s="153">
        <v>0.96621887966804998</v>
      </c>
      <c r="AA37" s="16">
        <f t="shared" si="1"/>
        <v>104.13023922480723</v>
      </c>
    </row>
    <row r="38" spans="1:27" x14ac:dyDescent="0.3">
      <c r="A38" s="4">
        <v>2011</v>
      </c>
      <c r="B38" s="4">
        <v>2011</v>
      </c>
      <c r="C38" s="5">
        <v>40878</v>
      </c>
      <c r="D38" s="16">
        <f t="shared" si="10"/>
        <v>104.13023922480723</v>
      </c>
      <c r="E38" s="34">
        <f t="shared" si="2"/>
        <v>0</v>
      </c>
      <c r="F38" s="143">
        <v>0</v>
      </c>
      <c r="G38" s="6"/>
      <c r="H38" s="35">
        <f t="shared" si="3"/>
        <v>12.9999</v>
      </c>
      <c r="I38" s="146">
        <v>9.0832999999999995</v>
      </c>
      <c r="J38" s="147">
        <v>3.9165999999999999</v>
      </c>
      <c r="K38" s="30">
        <f t="shared" si="4"/>
        <v>1</v>
      </c>
      <c r="L38" s="31">
        <f t="shared" si="5"/>
        <v>0</v>
      </c>
      <c r="M38" s="148">
        <v>0</v>
      </c>
      <c r="P38" s="26">
        <v>0</v>
      </c>
      <c r="Q38" s="26">
        <f t="shared" si="6"/>
        <v>1</v>
      </c>
      <c r="R38" s="149"/>
      <c r="S38" s="115">
        <v>1</v>
      </c>
      <c r="T38" s="30">
        <f t="shared" si="0"/>
        <v>4.939315352697097</v>
      </c>
      <c r="U38" s="16">
        <v>0</v>
      </c>
      <c r="V38" s="16">
        <f t="shared" si="7"/>
        <v>4.939315352697097</v>
      </c>
      <c r="W38" s="48">
        <f t="shared" si="8"/>
        <v>4.4453838174273876</v>
      </c>
      <c r="X38" s="150">
        <v>4.4453838174273876</v>
      </c>
      <c r="Y38" s="49">
        <f t="shared" si="9"/>
        <v>0.49393153526970968</v>
      </c>
      <c r="Z38" s="153">
        <v>0.49393153526970968</v>
      </c>
      <c r="AA38" s="16">
        <f t="shared" si="1"/>
        <v>95.069654577504323</v>
      </c>
    </row>
    <row r="39" spans="1:27" x14ac:dyDescent="0.3">
      <c r="A39" s="4">
        <v>2012</v>
      </c>
      <c r="B39" s="4">
        <v>2012</v>
      </c>
      <c r="C39" s="5">
        <v>40909</v>
      </c>
      <c r="D39" s="16">
        <f t="shared" si="10"/>
        <v>95.069654577504323</v>
      </c>
      <c r="E39" s="34">
        <f t="shared" si="2"/>
        <v>0</v>
      </c>
      <c r="F39" s="143">
        <v>0</v>
      </c>
      <c r="G39" s="6"/>
      <c r="H39" s="35">
        <f t="shared" si="3"/>
        <v>12.9999</v>
      </c>
      <c r="I39" s="146">
        <v>9.0832999999999995</v>
      </c>
      <c r="J39" s="147">
        <v>3.9165999999999999</v>
      </c>
      <c r="K39" s="30">
        <f t="shared" si="4"/>
        <v>1</v>
      </c>
      <c r="L39" s="31">
        <f t="shared" si="5"/>
        <v>0</v>
      </c>
      <c r="M39" s="148">
        <v>0</v>
      </c>
      <c r="P39" s="26">
        <v>0</v>
      </c>
      <c r="Q39" s="26">
        <f t="shared" si="6"/>
        <v>1</v>
      </c>
      <c r="R39" s="149"/>
      <c r="S39" s="115">
        <v>1</v>
      </c>
      <c r="T39" s="30">
        <f t="shared" si="0"/>
        <v>2.9857883817427395</v>
      </c>
      <c r="U39" s="16">
        <v>0</v>
      </c>
      <c r="V39" s="16">
        <f t="shared" si="7"/>
        <v>2.9857883817427395</v>
      </c>
      <c r="W39" s="48">
        <f t="shared" si="8"/>
        <v>2.6872095435684655</v>
      </c>
      <c r="X39" s="150">
        <v>2.6872095435684655</v>
      </c>
      <c r="Y39" s="49">
        <f t="shared" si="9"/>
        <v>0.29857883817427394</v>
      </c>
      <c r="Z39" s="153">
        <v>0.29857883817427394</v>
      </c>
      <c r="AA39" s="16">
        <f t="shared" si="1"/>
        <v>84.055542959247063</v>
      </c>
    </row>
    <row r="40" spans="1:27" x14ac:dyDescent="0.3">
      <c r="A40" s="4">
        <v>2012</v>
      </c>
      <c r="B40" s="4">
        <v>2012</v>
      </c>
      <c r="C40" s="5">
        <v>40940</v>
      </c>
      <c r="D40" s="16">
        <f t="shared" si="10"/>
        <v>84.055542959247063</v>
      </c>
      <c r="E40" s="34">
        <f t="shared" si="2"/>
        <v>0</v>
      </c>
      <c r="F40" s="143">
        <v>0</v>
      </c>
      <c r="G40" s="6"/>
      <c r="H40" s="35">
        <f t="shared" si="3"/>
        <v>12.9999</v>
      </c>
      <c r="I40" s="146">
        <v>9.0832999999999995</v>
      </c>
      <c r="J40" s="147">
        <v>3.9165999999999999</v>
      </c>
      <c r="K40" s="30">
        <f t="shared" si="4"/>
        <v>1</v>
      </c>
      <c r="L40" s="31">
        <f t="shared" si="5"/>
        <v>0</v>
      </c>
      <c r="M40" s="148">
        <v>0</v>
      </c>
      <c r="P40" s="26">
        <v>0</v>
      </c>
      <c r="Q40" s="26">
        <f t="shared" si="6"/>
        <v>1</v>
      </c>
      <c r="R40" s="149"/>
      <c r="S40" s="115">
        <v>1</v>
      </c>
      <c r="T40" s="30">
        <f t="shared" si="0"/>
        <v>1.8980290456431541</v>
      </c>
      <c r="U40" s="16">
        <v>0</v>
      </c>
      <c r="V40" s="16">
        <f t="shared" si="7"/>
        <v>1.8980290456431541</v>
      </c>
      <c r="W40" s="48">
        <f t="shared" si="8"/>
        <v>1.7082261410788386</v>
      </c>
      <c r="X40" s="150">
        <v>1.7082261410788386</v>
      </c>
      <c r="Y40" s="49">
        <f t="shared" si="9"/>
        <v>0.18980290456431539</v>
      </c>
      <c r="Z40" s="153">
        <v>0.18980290456431539</v>
      </c>
      <c r="AA40" s="16">
        <f t="shared" si="1"/>
        <v>71.953672004890223</v>
      </c>
    </row>
    <row r="41" spans="1:27" x14ac:dyDescent="0.3">
      <c r="A41" s="4">
        <v>2012</v>
      </c>
      <c r="B41" s="4">
        <v>2012</v>
      </c>
      <c r="C41" s="5">
        <v>40969</v>
      </c>
      <c r="D41" s="16">
        <f t="shared" si="10"/>
        <v>71.953672004890223</v>
      </c>
      <c r="E41" s="34">
        <f t="shared" si="2"/>
        <v>0</v>
      </c>
      <c r="F41" s="143">
        <v>0</v>
      </c>
      <c r="G41" s="6"/>
      <c r="H41" s="35">
        <f t="shared" si="3"/>
        <v>12.9999</v>
      </c>
      <c r="I41" s="146">
        <v>9.0832999999999995</v>
      </c>
      <c r="J41" s="147">
        <v>3.9165999999999999</v>
      </c>
      <c r="K41" s="30">
        <f t="shared" si="4"/>
        <v>1</v>
      </c>
      <c r="L41" s="31">
        <f t="shared" si="5"/>
        <v>0</v>
      </c>
      <c r="M41" s="148">
        <v>0</v>
      </c>
      <c r="P41" s="26">
        <v>0</v>
      </c>
      <c r="Q41" s="26">
        <f t="shared" si="6"/>
        <v>1</v>
      </c>
      <c r="R41" s="149"/>
      <c r="S41" s="115">
        <v>1</v>
      </c>
      <c r="T41" s="30">
        <f t="shared" si="0"/>
        <v>9.67328838174274</v>
      </c>
      <c r="U41" s="16">
        <v>0</v>
      </c>
      <c r="V41" s="16">
        <f t="shared" si="7"/>
        <v>9.67328838174274</v>
      </c>
      <c r="W41" s="48">
        <f t="shared" si="8"/>
        <v>8.7059595435684667</v>
      </c>
      <c r="X41" s="150">
        <v>8.7059595435684667</v>
      </c>
      <c r="Y41" s="49">
        <f t="shared" si="9"/>
        <v>0.96732883817427406</v>
      </c>
      <c r="Z41" s="153">
        <v>0.96732883817427406</v>
      </c>
      <c r="AA41" s="16">
        <f t="shared" si="1"/>
        <v>67.627060386632962</v>
      </c>
    </row>
    <row r="42" spans="1:27" x14ac:dyDescent="0.3">
      <c r="A42" s="4">
        <v>2012</v>
      </c>
      <c r="B42" s="4">
        <v>2012</v>
      </c>
      <c r="C42" s="5">
        <v>41000</v>
      </c>
      <c r="D42" s="16">
        <f t="shared" si="10"/>
        <v>67.627060386632962</v>
      </c>
      <c r="E42" s="34">
        <f t="shared" si="2"/>
        <v>10</v>
      </c>
      <c r="F42" s="143">
        <v>10</v>
      </c>
      <c r="G42" s="6"/>
      <c r="H42" s="35">
        <f t="shared" si="3"/>
        <v>11.666</v>
      </c>
      <c r="I42" s="146">
        <v>8.1660000000000004</v>
      </c>
      <c r="J42" s="147">
        <v>3.5</v>
      </c>
      <c r="K42" s="30">
        <f t="shared" si="4"/>
        <v>0</v>
      </c>
      <c r="L42" s="31">
        <f t="shared" si="5"/>
        <v>0</v>
      </c>
      <c r="M42" s="148">
        <v>0</v>
      </c>
      <c r="P42" s="26">
        <v>0</v>
      </c>
      <c r="Q42" s="26">
        <f t="shared" si="6"/>
        <v>0</v>
      </c>
      <c r="R42" s="149"/>
      <c r="S42" s="115">
        <v>0</v>
      </c>
      <c r="T42" s="30">
        <f t="shared" si="0"/>
        <v>0</v>
      </c>
      <c r="U42" s="16">
        <v>0</v>
      </c>
      <c r="V42" s="16">
        <f t="shared" si="7"/>
        <v>0</v>
      </c>
      <c r="W42" s="48">
        <f t="shared" si="8"/>
        <v>0</v>
      </c>
      <c r="X42" s="150">
        <v>0</v>
      </c>
      <c r="Y42" s="49">
        <f t="shared" si="9"/>
        <v>0</v>
      </c>
      <c r="Z42" s="153">
        <v>0</v>
      </c>
      <c r="AA42" s="16">
        <f t="shared" si="1"/>
        <v>65.961060386632965</v>
      </c>
    </row>
    <row r="43" spans="1:27" x14ac:dyDescent="0.3">
      <c r="A43" s="4">
        <v>2012</v>
      </c>
      <c r="B43" s="4">
        <v>2012</v>
      </c>
      <c r="C43" s="5">
        <v>41030</v>
      </c>
      <c r="D43" s="16">
        <f t="shared" si="10"/>
        <v>65.961060386632965</v>
      </c>
      <c r="E43" s="34">
        <f t="shared" si="2"/>
        <v>10</v>
      </c>
      <c r="F43" s="143">
        <v>10</v>
      </c>
      <c r="G43" s="6"/>
      <c r="H43" s="35">
        <f t="shared" si="3"/>
        <v>11.666</v>
      </c>
      <c r="I43" s="146">
        <v>8.1660000000000004</v>
      </c>
      <c r="J43" s="147">
        <v>3.5</v>
      </c>
      <c r="K43" s="30">
        <f t="shared" si="4"/>
        <v>0</v>
      </c>
      <c r="L43" s="31">
        <f t="shared" si="5"/>
        <v>0</v>
      </c>
      <c r="M43" s="148">
        <v>0</v>
      </c>
      <c r="P43" s="26">
        <v>0</v>
      </c>
      <c r="Q43" s="26">
        <f t="shared" si="6"/>
        <v>0</v>
      </c>
      <c r="R43" s="149"/>
      <c r="S43" s="115">
        <v>0</v>
      </c>
      <c r="T43" s="30">
        <f t="shared" si="0"/>
        <v>6.4418936789209207</v>
      </c>
      <c r="U43" s="16">
        <v>0</v>
      </c>
      <c r="V43" s="16">
        <f t="shared" si="7"/>
        <v>6.4418936789209207</v>
      </c>
      <c r="W43" s="48">
        <f t="shared" si="8"/>
        <v>5.797704311028828</v>
      </c>
      <c r="X43" s="150">
        <v>5.797704311028828</v>
      </c>
      <c r="Y43" s="49">
        <f t="shared" si="9"/>
        <v>0.64418936789209236</v>
      </c>
      <c r="Z43" s="153">
        <v>0.64418936789209236</v>
      </c>
      <c r="AA43" s="16">
        <f t="shared" si="1"/>
        <v>70.736954065553888</v>
      </c>
    </row>
    <row r="44" spans="1:27" x14ac:dyDescent="0.3">
      <c r="A44" s="4">
        <v>2012</v>
      </c>
      <c r="B44" s="4">
        <v>2012</v>
      </c>
      <c r="C44" s="5">
        <v>41061</v>
      </c>
      <c r="D44" s="16">
        <f t="shared" si="10"/>
        <v>70.736954065553888</v>
      </c>
      <c r="E44" s="34">
        <f t="shared" si="2"/>
        <v>10</v>
      </c>
      <c r="F44" s="143">
        <v>10</v>
      </c>
      <c r="G44" s="6"/>
      <c r="H44" s="35">
        <f t="shared" si="3"/>
        <v>11.666</v>
      </c>
      <c r="I44" s="146">
        <v>8.1660000000000004</v>
      </c>
      <c r="J44" s="147">
        <v>3.5</v>
      </c>
      <c r="K44" s="30">
        <f t="shared" si="4"/>
        <v>0</v>
      </c>
      <c r="L44" s="31">
        <f t="shared" si="5"/>
        <v>0</v>
      </c>
      <c r="M44" s="148">
        <v>0</v>
      </c>
      <c r="P44" s="26">
        <v>0</v>
      </c>
      <c r="Q44" s="26">
        <f t="shared" si="6"/>
        <v>0</v>
      </c>
      <c r="R44" s="149"/>
      <c r="S44" s="115">
        <v>0</v>
      </c>
      <c r="T44" s="30">
        <f t="shared" si="0"/>
        <v>12.055858238561225</v>
      </c>
      <c r="U44" s="16">
        <v>0</v>
      </c>
      <c r="V44" s="16">
        <f t="shared" si="7"/>
        <v>12.055858238561225</v>
      </c>
      <c r="W44" s="48">
        <f t="shared" si="8"/>
        <v>10.850272414705101</v>
      </c>
      <c r="X44" s="150">
        <v>10.850272414705101</v>
      </c>
      <c r="Y44" s="49">
        <f t="shared" si="9"/>
        <v>1.205585823856123</v>
      </c>
      <c r="Z44" s="153">
        <v>1.205585823856123</v>
      </c>
      <c r="AA44" s="16">
        <f t="shared" si="1"/>
        <v>81.12681230411512</v>
      </c>
    </row>
    <row r="45" spans="1:27" x14ac:dyDescent="0.3">
      <c r="A45" s="4">
        <v>2012</v>
      </c>
      <c r="B45" s="4">
        <v>2012</v>
      </c>
      <c r="C45" s="5">
        <v>41091</v>
      </c>
      <c r="D45" s="16">
        <f t="shared" si="10"/>
        <v>81.12681230411512</v>
      </c>
      <c r="E45" s="34">
        <f t="shared" si="2"/>
        <v>10</v>
      </c>
      <c r="F45" s="143">
        <v>10</v>
      </c>
      <c r="G45" s="6"/>
      <c r="H45" s="35">
        <f t="shared" si="3"/>
        <v>11.666</v>
      </c>
      <c r="I45" s="146">
        <v>8.1660000000000004</v>
      </c>
      <c r="J45" s="147">
        <v>3.5</v>
      </c>
      <c r="K45" s="30">
        <f t="shared" si="4"/>
        <v>0</v>
      </c>
      <c r="L45" s="31">
        <f t="shared" si="5"/>
        <v>0</v>
      </c>
      <c r="M45" s="148">
        <v>0</v>
      </c>
      <c r="P45" s="26">
        <v>0</v>
      </c>
      <c r="Q45" s="26">
        <f t="shared" si="6"/>
        <v>0</v>
      </c>
      <c r="R45" s="149"/>
      <c r="S45" s="115">
        <v>0</v>
      </c>
      <c r="T45" s="30">
        <f t="shared" si="0"/>
        <v>14.270087278497751</v>
      </c>
      <c r="U45" s="16">
        <v>0</v>
      </c>
      <c r="V45" s="16">
        <f t="shared" si="7"/>
        <v>14.270087278497751</v>
      </c>
      <c r="W45" s="48">
        <f t="shared" si="8"/>
        <v>12.843078550647975</v>
      </c>
      <c r="X45" s="150">
        <v>12.843078550647975</v>
      </c>
      <c r="Y45" s="49">
        <f t="shared" si="9"/>
        <v>1.4270087278497758</v>
      </c>
      <c r="Z45" s="153">
        <v>1.4270087278497758</v>
      </c>
      <c r="AA45" s="16">
        <f t="shared" si="1"/>
        <v>93.730899582612878</v>
      </c>
    </row>
    <row r="46" spans="1:27" x14ac:dyDescent="0.3">
      <c r="A46" s="4">
        <v>2012</v>
      </c>
      <c r="B46" s="4">
        <v>2012</v>
      </c>
      <c r="C46" s="5">
        <v>41122</v>
      </c>
      <c r="D46" s="16">
        <f t="shared" si="10"/>
        <v>93.730899582612878</v>
      </c>
      <c r="E46" s="34">
        <f t="shared" si="2"/>
        <v>10</v>
      </c>
      <c r="F46" s="143">
        <v>10</v>
      </c>
      <c r="G46" s="6"/>
      <c r="H46" s="35">
        <f t="shared" si="3"/>
        <v>11.666</v>
      </c>
      <c r="I46" s="146">
        <v>8.1660000000000004</v>
      </c>
      <c r="J46" s="147">
        <v>3.5</v>
      </c>
      <c r="K46" s="30">
        <f t="shared" si="4"/>
        <v>17.387999999999998</v>
      </c>
      <c r="L46" s="31">
        <f t="shared" si="5"/>
        <v>17.387999999999998</v>
      </c>
      <c r="M46" s="148">
        <v>17.387999999999998</v>
      </c>
      <c r="P46" s="26">
        <v>0</v>
      </c>
      <c r="Q46" s="26">
        <f t="shared" si="6"/>
        <v>0</v>
      </c>
      <c r="R46" s="149"/>
      <c r="S46" s="115">
        <v>0</v>
      </c>
      <c r="T46" s="30">
        <f t="shared" si="0"/>
        <v>10.256969055805342</v>
      </c>
      <c r="U46" s="16">
        <v>0</v>
      </c>
      <c r="V46" s="16">
        <f t="shared" si="7"/>
        <v>10.256969055805342</v>
      </c>
      <c r="W46" s="48">
        <f t="shared" si="8"/>
        <v>9.2312721502248074</v>
      </c>
      <c r="X46" s="150">
        <v>9.2312721502248074</v>
      </c>
      <c r="Y46" s="49">
        <f t="shared" si="9"/>
        <v>1.0256969055805347</v>
      </c>
      <c r="Z46" s="153">
        <v>1.0256969055805347</v>
      </c>
      <c r="AA46" s="16">
        <f t="shared" si="1"/>
        <v>84.933868638418232</v>
      </c>
    </row>
    <row r="47" spans="1:27" x14ac:dyDescent="0.3">
      <c r="A47" s="4">
        <v>2012</v>
      </c>
      <c r="B47" s="4">
        <v>2012</v>
      </c>
      <c r="C47" s="5">
        <v>41153</v>
      </c>
      <c r="D47" s="16">
        <f t="shared" si="10"/>
        <v>84.933868638418232</v>
      </c>
      <c r="E47" s="34">
        <f t="shared" si="2"/>
        <v>10</v>
      </c>
      <c r="F47" s="143">
        <v>10</v>
      </c>
      <c r="G47" s="6"/>
      <c r="H47" s="35">
        <f t="shared" si="3"/>
        <v>11.666</v>
      </c>
      <c r="I47" s="146">
        <v>8.1660000000000004</v>
      </c>
      <c r="J47" s="147">
        <v>3.5</v>
      </c>
      <c r="K47" s="30">
        <f t="shared" si="4"/>
        <v>0</v>
      </c>
      <c r="L47" s="31">
        <f t="shared" si="5"/>
        <v>0</v>
      </c>
      <c r="M47" s="148">
        <v>0</v>
      </c>
      <c r="P47" s="26">
        <v>0</v>
      </c>
      <c r="Q47" s="26">
        <f t="shared" si="6"/>
        <v>0</v>
      </c>
      <c r="R47" s="149"/>
      <c r="S47" s="115">
        <v>0</v>
      </c>
      <c r="T47" s="30">
        <f t="shared" si="0"/>
        <v>6.8077228246495629</v>
      </c>
      <c r="U47" s="16">
        <v>0</v>
      </c>
      <c r="V47" s="16">
        <f t="shared" si="7"/>
        <v>6.8077228246495629</v>
      </c>
      <c r="W47" s="48">
        <f t="shared" si="8"/>
        <v>6.1269505421846064</v>
      </c>
      <c r="X47" s="150">
        <v>6.1269505421846064</v>
      </c>
      <c r="Y47" s="49">
        <f t="shared" si="9"/>
        <v>0.68077228246495658</v>
      </c>
      <c r="Z47" s="153">
        <v>0.68077228246495658</v>
      </c>
      <c r="AA47" s="16">
        <f t="shared" si="1"/>
        <v>90.075591463067795</v>
      </c>
    </row>
    <row r="48" spans="1:27" x14ac:dyDescent="0.3">
      <c r="A48" s="4">
        <v>2012</v>
      </c>
      <c r="B48" s="4">
        <v>2012</v>
      </c>
      <c r="C48" s="5">
        <v>41183</v>
      </c>
      <c r="D48" s="16">
        <f t="shared" si="10"/>
        <v>90.075591463067795</v>
      </c>
      <c r="E48" s="34">
        <f t="shared" si="2"/>
        <v>10</v>
      </c>
      <c r="F48" s="143">
        <v>10</v>
      </c>
      <c r="G48" s="6"/>
      <c r="H48" s="35">
        <f t="shared" si="3"/>
        <v>11.666</v>
      </c>
      <c r="I48" s="146">
        <v>8.1660000000000004</v>
      </c>
      <c r="J48" s="147">
        <v>3.5</v>
      </c>
      <c r="K48" s="30">
        <f t="shared" si="4"/>
        <v>0</v>
      </c>
      <c r="L48" s="31">
        <f t="shared" si="5"/>
        <v>0</v>
      </c>
      <c r="M48" s="148">
        <v>0</v>
      </c>
      <c r="P48" s="26">
        <v>0</v>
      </c>
      <c r="Q48" s="26">
        <f t="shared" si="6"/>
        <v>0</v>
      </c>
      <c r="R48" s="149"/>
      <c r="S48" s="115">
        <v>0</v>
      </c>
      <c r="T48" s="30">
        <f t="shared" si="0"/>
        <v>4.1396455964030672</v>
      </c>
      <c r="U48" s="16">
        <v>0</v>
      </c>
      <c r="V48" s="16">
        <f t="shared" si="7"/>
        <v>4.1396455964030672</v>
      </c>
      <c r="W48" s="48">
        <f t="shared" si="8"/>
        <v>3.7256810367627606</v>
      </c>
      <c r="X48" s="150">
        <v>3.7256810367627606</v>
      </c>
      <c r="Y48" s="49">
        <f t="shared" si="9"/>
        <v>0.41396455964030698</v>
      </c>
      <c r="Z48" s="153">
        <v>0.41396455964030698</v>
      </c>
      <c r="AA48" s="16">
        <f t="shared" si="1"/>
        <v>92.549237059470869</v>
      </c>
    </row>
    <row r="49" spans="1:27" x14ac:dyDescent="0.3">
      <c r="A49" s="4">
        <v>2012</v>
      </c>
      <c r="B49" s="4">
        <v>2012</v>
      </c>
      <c r="C49" s="5">
        <v>41214</v>
      </c>
      <c r="D49" s="16">
        <f t="shared" si="10"/>
        <v>92.549237059470869</v>
      </c>
      <c r="E49" s="34">
        <f t="shared" si="2"/>
        <v>5</v>
      </c>
      <c r="F49" s="143">
        <v>5</v>
      </c>
      <c r="G49" s="6"/>
      <c r="H49" s="35">
        <f t="shared" si="3"/>
        <v>11.666</v>
      </c>
      <c r="I49" s="146">
        <v>8.1660000000000004</v>
      </c>
      <c r="J49" s="147">
        <v>3.5</v>
      </c>
      <c r="K49" s="30">
        <f t="shared" si="4"/>
        <v>3.5</v>
      </c>
      <c r="L49" s="31">
        <f t="shared" si="5"/>
        <v>3.5</v>
      </c>
      <c r="M49" s="148">
        <v>3.5</v>
      </c>
      <c r="P49" s="26">
        <v>0</v>
      </c>
      <c r="Q49" s="26">
        <f t="shared" si="6"/>
        <v>0</v>
      </c>
      <c r="R49" s="149"/>
      <c r="S49" s="115">
        <v>0</v>
      </c>
      <c r="T49" s="30">
        <f t="shared" si="0"/>
        <v>4.3019307061623904</v>
      </c>
      <c r="U49" s="16">
        <v>0</v>
      </c>
      <c r="V49" s="16">
        <f t="shared" si="7"/>
        <v>4.3019307061623904</v>
      </c>
      <c r="W49" s="48">
        <f t="shared" si="8"/>
        <v>3.8717376355461508</v>
      </c>
      <c r="X49" s="150">
        <v>3.8717376355461508</v>
      </c>
      <c r="Y49" s="49">
        <f t="shared" si="9"/>
        <v>0.43019307061623924</v>
      </c>
      <c r="Z49" s="153">
        <v>0.43019307061623924</v>
      </c>
      <c r="AA49" s="16">
        <f t="shared" si="1"/>
        <v>86.685167765633267</v>
      </c>
    </row>
    <row r="50" spans="1:27" x14ac:dyDescent="0.3">
      <c r="A50" s="4">
        <v>2012</v>
      </c>
      <c r="B50" s="4">
        <v>2012</v>
      </c>
      <c r="C50" s="5">
        <v>41244</v>
      </c>
      <c r="D50" s="16">
        <f t="shared" si="10"/>
        <v>86.685167765633267</v>
      </c>
      <c r="E50" s="34">
        <f t="shared" si="2"/>
        <v>0</v>
      </c>
      <c r="F50" s="143">
        <v>0</v>
      </c>
      <c r="G50" s="6"/>
      <c r="H50" s="35">
        <f t="shared" si="3"/>
        <v>11.666</v>
      </c>
      <c r="I50" s="146">
        <v>8.1660000000000004</v>
      </c>
      <c r="J50" s="147">
        <v>3.5</v>
      </c>
      <c r="K50" s="30">
        <f t="shared" si="4"/>
        <v>6.4</v>
      </c>
      <c r="L50" s="31">
        <f t="shared" si="5"/>
        <v>6.4</v>
      </c>
      <c r="M50" s="148">
        <v>6.4</v>
      </c>
      <c r="P50" s="26">
        <v>0</v>
      </c>
      <c r="Q50" s="26">
        <f t="shared" si="6"/>
        <v>0</v>
      </c>
      <c r="R50" s="149"/>
      <c r="S50" s="115">
        <v>0</v>
      </c>
      <c r="T50" s="30">
        <f t="shared" si="0"/>
        <v>8.224279291192806</v>
      </c>
      <c r="U50" s="16">
        <v>0</v>
      </c>
      <c r="V50" s="16">
        <f t="shared" si="7"/>
        <v>8.224279291192806</v>
      </c>
      <c r="W50" s="48">
        <f t="shared" si="8"/>
        <v>7.4018513620735247</v>
      </c>
      <c r="X50" s="150">
        <v>7.4018513620735247</v>
      </c>
      <c r="Y50" s="49">
        <f t="shared" si="9"/>
        <v>0.82242792911928098</v>
      </c>
      <c r="Z50" s="153">
        <v>0.82242792911928098</v>
      </c>
      <c r="AA50" s="16">
        <f t="shared" si="1"/>
        <v>76.843447056826065</v>
      </c>
    </row>
    <row r="51" spans="1:27" x14ac:dyDescent="0.3">
      <c r="A51" s="4">
        <v>2013</v>
      </c>
      <c r="B51" s="4">
        <v>2013</v>
      </c>
      <c r="C51" s="5">
        <v>41275</v>
      </c>
      <c r="D51" s="16">
        <f t="shared" si="10"/>
        <v>76.843447056826065</v>
      </c>
      <c r="E51" s="34">
        <f t="shared" si="2"/>
        <v>0</v>
      </c>
      <c r="F51" s="143">
        <v>0</v>
      </c>
      <c r="G51" s="6"/>
      <c r="H51" s="35">
        <f t="shared" si="3"/>
        <v>11.666</v>
      </c>
      <c r="I51" s="146">
        <v>8.1660000000000004</v>
      </c>
      <c r="J51" s="147">
        <v>3.5</v>
      </c>
      <c r="K51" s="30">
        <f t="shared" si="4"/>
        <v>6.3</v>
      </c>
      <c r="L51" s="31">
        <f t="shared" si="5"/>
        <v>6.3</v>
      </c>
      <c r="M51" s="148">
        <v>6.3</v>
      </c>
      <c r="P51" s="26">
        <v>0</v>
      </c>
      <c r="Q51" s="26">
        <f t="shared" si="6"/>
        <v>0</v>
      </c>
      <c r="R51" s="149"/>
      <c r="S51" s="115">
        <v>0</v>
      </c>
      <c r="T51" s="30">
        <f t="shared" si="0"/>
        <v>5.605712774398306</v>
      </c>
      <c r="U51" s="16">
        <v>0</v>
      </c>
      <c r="V51" s="16">
        <f t="shared" si="7"/>
        <v>5.605712774398306</v>
      </c>
      <c r="W51" s="48">
        <f t="shared" si="8"/>
        <v>5.0451414969584754</v>
      </c>
      <c r="X51" s="150">
        <v>5.0451414969584754</v>
      </c>
      <c r="Y51" s="49">
        <f t="shared" si="9"/>
        <v>0.56057127743983093</v>
      </c>
      <c r="Z51" s="153">
        <v>0.56057127743983093</v>
      </c>
      <c r="AA51" s="16">
        <f t="shared" si="1"/>
        <v>64.483159831224384</v>
      </c>
    </row>
    <row r="52" spans="1:27" x14ac:dyDescent="0.3">
      <c r="A52" s="4">
        <v>2013</v>
      </c>
      <c r="B52" s="4">
        <v>2013</v>
      </c>
      <c r="C52" s="5">
        <v>41306</v>
      </c>
      <c r="D52" s="16">
        <f t="shared" si="10"/>
        <v>64.483159831224384</v>
      </c>
      <c r="E52" s="34">
        <f t="shared" si="2"/>
        <v>0</v>
      </c>
      <c r="F52" s="143">
        <v>0</v>
      </c>
      <c r="G52" s="6"/>
      <c r="H52" s="35">
        <f t="shared" si="3"/>
        <v>11.666</v>
      </c>
      <c r="I52" s="146">
        <v>8.1660000000000004</v>
      </c>
      <c r="J52" s="147">
        <v>3.5</v>
      </c>
      <c r="K52" s="30">
        <f t="shared" si="4"/>
        <v>0</v>
      </c>
      <c r="L52" s="31">
        <f t="shared" si="5"/>
        <v>0</v>
      </c>
      <c r="M52" s="148">
        <v>0</v>
      </c>
      <c r="P52" s="26">
        <v>0</v>
      </c>
      <c r="Q52" s="26">
        <f t="shared" si="6"/>
        <v>0</v>
      </c>
      <c r="R52" s="149"/>
      <c r="S52" s="115">
        <v>0</v>
      </c>
      <c r="T52" s="30">
        <f t="shared" si="0"/>
        <v>9.6160804020100485</v>
      </c>
      <c r="U52" s="16">
        <v>0</v>
      </c>
      <c r="V52" s="16">
        <f t="shared" si="7"/>
        <v>9.6160804020100485</v>
      </c>
      <c r="W52" s="48">
        <f t="shared" si="8"/>
        <v>8.6544723618090433</v>
      </c>
      <c r="X52" s="150">
        <v>8.6544723618090433</v>
      </c>
      <c r="Y52" s="49">
        <f t="shared" si="9"/>
        <v>0.96160804020100543</v>
      </c>
      <c r="Z52" s="153">
        <v>0.96160804020100543</v>
      </c>
      <c r="AA52" s="16">
        <f t="shared" si="1"/>
        <v>62.433240233234436</v>
      </c>
    </row>
    <row r="53" spans="1:27" x14ac:dyDescent="0.3">
      <c r="A53" s="4">
        <v>2013</v>
      </c>
      <c r="B53" s="4">
        <v>2013</v>
      </c>
      <c r="C53" s="5">
        <v>41334</v>
      </c>
      <c r="D53" s="16">
        <f t="shared" si="10"/>
        <v>62.433240233234436</v>
      </c>
      <c r="E53" s="34">
        <f t="shared" si="2"/>
        <v>0</v>
      </c>
      <c r="F53" s="143">
        <v>0</v>
      </c>
      <c r="G53" s="6"/>
      <c r="H53" s="35">
        <f t="shared" si="3"/>
        <v>11.666</v>
      </c>
      <c r="I53" s="146">
        <v>8.1660000000000004</v>
      </c>
      <c r="J53" s="147">
        <v>3.5</v>
      </c>
      <c r="K53" s="30">
        <f t="shared" si="4"/>
        <v>10.5</v>
      </c>
      <c r="L53" s="31">
        <f t="shared" si="5"/>
        <v>10.5</v>
      </c>
      <c r="M53" s="148">
        <v>10.5</v>
      </c>
      <c r="P53" s="26">
        <v>0</v>
      </c>
      <c r="Q53" s="26">
        <f t="shared" si="6"/>
        <v>0</v>
      </c>
      <c r="R53" s="149"/>
      <c r="S53" s="115">
        <v>0</v>
      </c>
      <c r="T53" s="30">
        <f t="shared" si="0"/>
        <v>13.114837344617824</v>
      </c>
      <c r="U53" s="16">
        <v>0</v>
      </c>
      <c r="V53" s="16">
        <f t="shared" si="7"/>
        <v>13.114837344617824</v>
      </c>
      <c r="W53" s="48">
        <f t="shared" si="8"/>
        <v>11.803353610156041</v>
      </c>
      <c r="X53" s="150">
        <v>11.803353610156041</v>
      </c>
      <c r="Y53" s="49">
        <f t="shared" si="9"/>
        <v>1.3114837344617831</v>
      </c>
      <c r="Z53" s="153">
        <v>1.3114837344617831</v>
      </c>
      <c r="AA53" s="16">
        <f t="shared" si="1"/>
        <v>53.382077577852257</v>
      </c>
    </row>
    <row r="54" spans="1:27" x14ac:dyDescent="0.3">
      <c r="A54" s="4">
        <v>2013</v>
      </c>
      <c r="B54" s="4">
        <v>2013</v>
      </c>
      <c r="C54" s="5">
        <v>41365</v>
      </c>
      <c r="D54" s="16">
        <f t="shared" si="10"/>
        <v>53.382077577852257</v>
      </c>
      <c r="E54" s="34">
        <f t="shared" si="2"/>
        <v>12</v>
      </c>
      <c r="F54" s="143">
        <v>12</v>
      </c>
      <c r="G54" s="6"/>
      <c r="H54" s="35">
        <f t="shared" si="3"/>
        <v>11.9163</v>
      </c>
      <c r="I54" s="146">
        <v>8.3330000000000002</v>
      </c>
      <c r="J54" s="147">
        <v>3.5832999999999999</v>
      </c>
      <c r="K54" s="30">
        <f t="shared" si="4"/>
        <v>3.1</v>
      </c>
      <c r="L54" s="31">
        <f t="shared" si="5"/>
        <v>3.1</v>
      </c>
      <c r="M54" s="148">
        <v>3.1</v>
      </c>
      <c r="P54" s="26">
        <v>0</v>
      </c>
      <c r="Q54" s="26">
        <f t="shared" si="6"/>
        <v>0</v>
      </c>
      <c r="R54" s="149"/>
      <c r="S54" s="115">
        <v>0</v>
      </c>
      <c r="T54" s="30">
        <f t="shared" si="0"/>
        <v>9.8699814863792632</v>
      </c>
      <c r="U54" s="16">
        <v>0</v>
      </c>
      <c r="V54" s="16">
        <f t="shared" si="7"/>
        <v>9.8699814863792632</v>
      </c>
      <c r="W54" s="48">
        <f t="shared" si="8"/>
        <v>8.8124834699814851</v>
      </c>
      <c r="X54" s="150">
        <v>8.8124834699814851</v>
      </c>
      <c r="Y54" s="49">
        <f t="shared" si="9"/>
        <v>1.0574980163977785</v>
      </c>
      <c r="Z54" s="153">
        <v>1.0574980163977785</v>
      </c>
      <c r="AA54" s="16">
        <f t="shared" si="1"/>
        <v>60.235759064231516</v>
      </c>
    </row>
    <row r="55" spans="1:27" x14ac:dyDescent="0.3">
      <c r="A55" s="4">
        <v>2013</v>
      </c>
      <c r="B55" s="4">
        <v>2013</v>
      </c>
      <c r="C55" s="5">
        <v>41395</v>
      </c>
      <c r="D55" s="16">
        <f t="shared" si="10"/>
        <v>60.235759064231516</v>
      </c>
      <c r="E55" s="34">
        <f t="shared" si="2"/>
        <v>12</v>
      </c>
      <c r="F55" s="143">
        <v>12</v>
      </c>
      <c r="G55" s="6"/>
      <c r="H55" s="35">
        <f t="shared" si="3"/>
        <v>11.9163</v>
      </c>
      <c r="I55" s="146">
        <v>8.3330000000000002</v>
      </c>
      <c r="J55" s="147">
        <v>3.5832999999999999</v>
      </c>
      <c r="K55" s="30">
        <f t="shared" si="4"/>
        <v>3</v>
      </c>
      <c r="L55" s="31">
        <f t="shared" si="5"/>
        <v>3</v>
      </c>
      <c r="M55" s="148">
        <v>3</v>
      </c>
      <c r="P55" s="26">
        <v>0</v>
      </c>
      <c r="Q55" s="26">
        <f t="shared" si="6"/>
        <v>0</v>
      </c>
      <c r="R55" s="149"/>
      <c r="S55" s="115">
        <v>0</v>
      </c>
      <c r="T55" s="30">
        <f t="shared" si="0"/>
        <v>12.196352992365807</v>
      </c>
      <c r="U55" s="16">
        <v>0</v>
      </c>
      <c r="V55" s="16">
        <f t="shared" si="7"/>
        <v>12.196352992365807</v>
      </c>
      <c r="W55" s="48">
        <f t="shared" si="8"/>
        <v>10.889600886040899</v>
      </c>
      <c r="X55" s="150">
        <v>10.889600886040899</v>
      </c>
      <c r="Y55" s="49">
        <f t="shared" si="9"/>
        <v>1.3067521063249081</v>
      </c>
      <c r="Z55" s="153">
        <v>1.3067521063249081</v>
      </c>
      <c r="AA55" s="16">
        <f t="shared" si="1"/>
        <v>69.515812056597326</v>
      </c>
    </row>
    <row r="56" spans="1:27" x14ac:dyDescent="0.3">
      <c r="A56" s="4">
        <v>2013</v>
      </c>
      <c r="B56" s="4">
        <v>2013</v>
      </c>
      <c r="C56" s="5">
        <v>41426</v>
      </c>
      <c r="D56" s="16">
        <f t="shared" si="10"/>
        <v>69.515812056597326</v>
      </c>
      <c r="E56" s="34">
        <f t="shared" si="2"/>
        <v>12</v>
      </c>
      <c r="F56" s="143">
        <v>12</v>
      </c>
      <c r="G56" s="6"/>
      <c r="H56" s="35">
        <f t="shared" si="3"/>
        <v>11.9163</v>
      </c>
      <c r="I56" s="146">
        <v>8.3330000000000002</v>
      </c>
      <c r="J56" s="147">
        <v>3.5832999999999999</v>
      </c>
      <c r="K56" s="30">
        <f t="shared" si="4"/>
        <v>0</v>
      </c>
      <c r="L56" s="31">
        <f t="shared" si="5"/>
        <v>0</v>
      </c>
      <c r="M56" s="148">
        <v>0</v>
      </c>
      <c r="P56" s="26">
        <v>0</v>
      </c>
      <c r="Q56" s="26">
        <f t="shared" si="6"/>
        <v>0</v>
      </c>
      <c r="R56" s="149"/>
      <c r="S56" s="115">
        <v>0</v>
      </c>
      <c r="T56" s="30">
        <f t="shared" si="0"/>
        <v>7.9079150350065266</v>
      </c>
      <c r="U56" s="16">
        <v>0</v>
      </c>
      <c r="V56" s="16">
        <f t="shared" si="7"/>
        <v>7.9079150350065266</v>
      </c>
      <c r="W56" s="48">
        <f t="shared" si="8"/>
        <v>7.0606384241129696</v>
      </c>
      <c r="X56" s="150">
        <v>7.0606384241129696</v>
      </c>
      <c r="Y56" s="49">
        <f t="shared" si="9"/>
        <v>0.84727661089355655</v>
      </c>
      <c r="Z56" s="153">
        <v>0.84727661089355655</v>
      </c>
      <c r="AA56" s="16">
        <f t="shared" si="1"/>
        <v>77.507427091603844</v>
      </c>
    </row>
    <row r="57" spans="1:27" x14ac:dyDescent="0.3">
      <c r="A57" s="4">
        <v>2013</v>
      </c>
      <c r="B57" s="4">
        <v>2013</v>
      </c>
      <c r="C57" s="5">
        <v>41456</v>
      </c>
      <c r="D57" s="16">
        <f t="shared" si="10"/>
        <v>77.507427091603844</v>
      </c>
      <c r="E57" s="34">
        <f t="shared" si="2"/>
        <v>13</v>
      </c>
      <c r="F57" s="143">
        <v>13</v>
      </c>
      <c r="G57" s="6"/>
      <c r="H57" s="35">
        <f t="shared" si="3"/>
        <v>11.9163</v>
      </c>
      <c r="I57" s="146">
        <v>8.3330000000000002</v>
      </c>
      <c r="J57" s="147">
        <v>3.5832999999999999</v>
      </c>
      <c r="K57" s="30">
        <f t="shared" si="4"/>
        <v>3.8</v>
      </c>
      <c r="L57" s="31">
        <f t="shared" si="5"/>
        <v>3.8</v>
      </c>
      <c r="M57" s="148">
        <v>3.8</v>
      </c>
      <c r="P57" s="26">
        <v>0</v>
      </c>
      <c r="Q57" s="26">
        <f t="shared" si="6"/>
        <v>0</v>
      </c>
      <c r="R57" s="149"/>
      <c r="S57" s="115">
        <v>0</v>
      </c>
      <c r="T57" s="30">
        <f t="shared" si="0"/>
        <v>9.4451959969937889</v>
      </c>
      <c r="U57" s="16">
        <v>0</v>
      </c>
      <c r="V57" s="16">
        <f t="shared" si="7"/>
        <v>9.4451959969937889</v>
      </c>
      <c r="W57" s="48">
        <f t="shared" si="8"/>
        <v>8.433210711601598</v>
      </c>
      <c r="X57" s="150">
        <v>8.433210711601598</v>
      </c>
      <c r="Y57" s="49">
        <f t="shared" si="9"/>
        <v>1.0119852853921918</v>
      </c>
      <c r="Z57" s="153">
        <v>1.0119852853921918</v>
      </c>
      <c r="AA57" s="16">
        <f t="shared" si="1"/>
        <v>84.236323088597644</v>
      </c>
    </row>
    <row r="58" spans="1:27" x14ac:dyDescent="0.3">
      <c r="A58" s="4">
        <v>2013</v>
      </c>
      <c r="B58" s="4">
        <v>2013</v>
      </c>
      <c r="C58" s="5">
        <v>41487</v>
      </c>
      <c r="D58" s="16">
        <f t="shared" si="10"/>
        <v>84.236323088597644</v>
      </c>
      <c r="E58" s="34">
        <f t="shared" si="2"/>
        <v>13</v>
      </c>
      <c r="F58" s="143">
        <v>13</v>
      </c>
      <c r="G58" s="6"/>
      <c r="H58" s="35">
        <f t="shared" si="3"/>
        <v>11.9163</v>
      </c>
      <c r="I58" s="146">
        <v>8.3330000000000002</v>
      </c>
      <c r="J58" s="147">
        <v>3.5832999999999999</v>
      </c>
      <c r="K58" s="30">
        <f t="shared" si="4"/>
        <v>11.383999999999999</v>
      </c>
      <c r="L58" s="31">
        <f t="shared" si="5"/>
        <v>11.383999999999999</v>
      </c>
      <c r="M58" s="148">
        <v>11.383999999999999</v>
      </c>
      <c r="P58" s="26">
        <v>0</v>
      </c>
      <c r="Q58" s="26">
        <f t="shared" si="6"/>
        <v>0</v>
      </c>
      <c r="R58" s="149"/>
      <c r="S58" s="115">
        <v>0</v>
      </c>
      <c r="T58" s="30">
        <f t="shared" si="0"/>
        <v>6.2510185514813505</v>
      </c>
      <c r="U58" s="16">
        <v>0</v>
      </c>
      <c r="V58" s="16">
        <f t="shared" si="7"/>
        <v>6.2510185514813505</v>
      </c>
      <c r="W58" s="48">
        <f t="shared" si="8"/>
        <v>5.5812665638226342</v>
      </c>
      <c r="X58" s="150">
        <v>5.5812665638226342</v>
      </c>
      <c r="Y58" s="49">
        <f t="shared" si="9"/>
        <v>0.66975198765871624</v>
      </c>
      <c r="Z58" s="153">
        <v>0.66975198765871624</v>
      </c>
      <c r="AA58" s="16">
        <f t="shared" si="1"/>
        <v>80.187041640079002</v>
      </c>
    </row>
    <row r="59" spans="1:27" x14ac:dyDescent="0.3">
      <c r="A59" s="4">
        <v>2013</v>
      </c>
      <c r="B59" s="4">
        <v>2013</v>
      </c>
      <c r="C59" s="5">
        <v>41518</v>
      </c>
      <c r="D59" s="16">
        <f t="shared" si="10"/>
        <v>80.187041640079002</v>
      </c>
      <c r="E59" s="34">
        <f t="shared" si="2"/>
        <v>12</v>
      </c>
      <c r="F59" s="143">
        <v>12</v>
      </c>
      <c r="G59" s="6"/>
      <c r="H59" s="35">
        <f t="shared" si="3"/>
        <v>11.9163</v>
      </c>
      <c r="I59" s="146">
        <v>8.3330000000000002</v>
      </c>
      <c r="J59" s="147">
        <v>3.5832999999999999</v>
      </c>
      <c r="K59" s="30">
        <f t="shared" si="4"/>
        <v>0</v>
      </c>
      <c r="L59" s="31">
        <f t="shared" si="5"/>
        <v>0</v>
      </c>
      <c r="M59" s="148">
        <v>0</v>
      </c>
      <c r="P59" s="26">
        <v>0</v>
      </c>
      <c r="Q59" s="26">
        <f t="shared" si="6"/>
        <v>0</v>
      </c>
      <c r="R59" s="149"/>
      <c r="S59" s="115">
        <v>0</v>
      </c>
      <c r="T59" s="30">
        <f t="shared" si="0"/>
        <v>10.623630394367312</v>
      </c>
      <c r="U59" s="16">
        <v>0</v>
      </c>
      <c r="V59" s="16">
        <f t="shared" si="7"/>
        <v>10.623630394367312</v>
      </c>
      <c r="W59" s="48">
        <f t="shared" si="8"/>
        <v>9.4853842806850999</v>
      </c>
      <c r="X59" s="150">
        <v>9.4853842806850999</v>
      </c>
      <c r="Y59" s="49">
        <f t="shared" si="9"/>
        <v>1.1382461136822122</v>
      </c>
      <c r="Z59" s="153">
        <v>1.1382461136822122</v>
      </c>
      <c r="AA59" s="16">
        <f t="shared" si="1"/>
        <v>90.894372034446306</v>
      </c>
    </row>
    <row r="60" spans="1:27" x14ac:dyDescent="0.3">
      <c r="A60" s="4">
        <v>2013</v>
      </c>
      <c r="B60" s="4">
        <v>2013</v>
      </c>
      <c r="C60" s="5">
        <v>41548</v>
      </c>
      <c r="D60" s="16">
        <f t="shared" si="10"/>
        <v>90.894372034446306</v>
      </c>
      <c r="E60" s="34">
        <f t="shared" si="2"/>
        <v>12</v>
      </c>
      <c r="F60" s="143">
        <v>12</v>
      </c>
      <c r="G60" s="6"/>
      <c r="H60" s="35">
        <f t="shared" si="3"/>
        <v>11.9163</v>
      </c>
      <c r="I60" s="146">
        <v>8.3330000000000002</v>
      </c>
      <c r="J60" s="147">
        <v>3.5832999999999999</v>
      </c>
      <c r="K60" s="30">
        <f t="shared" si="4"/>
        <v>9.2000000000000012E-2</v>
      </c>
      <c r="L60" s="31">
        <f t="shared" si="5"/>
        <v>9.2000000000000012E-2</v>
      </c>
      <c r="M60" s="148">
        <v>9.2000000000000012E-2</v>
      </c>
      <c r="P60" s="26">
        <v>0</v>
      </c>
      <c r="Q60" s="26">
        <f t="shared" si="6"/>
        <v>0</v>
      </c>
      <c r="R60" s="149"/>
      <c r="S60" s="115">
        <v>0</v>
      </c>
      <c r="T60" s="30">
        <f t="shared" si="0"/>
        <v>5.2409319251611874</v>
      </c>
      <c r="U60" s="16">
        <v>0</v>
      </c>
      <c r="V60" s="16">
        <f t="shared" si="7"/>
        <v>5.2409319251611874</v>
      </c>
      <c r="W60" s="48">
        <f t="shared" si="8"/>
        <v>4.679403504608203</v>
      </c>
      <c r="X60" s="150">
        <v>4.679403504608203</v>
      </c>
      <c r="Y60" s="49">
        <f t="shared" si="9"/>
        <v>0.56152842055298446</v>
      </c>
      <c r="Z60" s="153">
        <v>0.56152842055298446</v>
      </c>
      <c r="AA60" s="16">
        <f t="shared" si="1"/>
        <v>96.127003959607507</v>
      </c>
    </row>
    <row r="61" spans="1:27" x14ac:dyDescent="0.3">
      <c r="A61" s="4">
        <v>2013</v>
      </c>
      <c r="B61" s="4">
        <v>2013</v>
      </c>
      <c r="C61" s="5">
        <v>41579</v>
      </c>
      <c r="D61" s="16">
        <f t="shared" si="10"/>
        <v>96.127003959607507</v>
      </c>
      <c r="E61" s="34">
        <f t="shared" si="2"/>
        <v>12</v>
      </c>
      <c r="F61" s="143">
        <v>12</v>
      </c>
      <c r="G61" s="6"/>
      <c r="H61" s="35">
        <f t="shared" si="3"/>
        <v>11.9163</v>
      </c>
      <c r="I61" s="146">
        <v>8.3330000000000002</v>
      </c>
      <c r="J61" s="147">
        <v>3.5832999999999999</v>
      </c>
      <c r="K61" s="30">
        <f t="shared" si="4"/>
        <v>0</v>
      </c>
      <c r="L61" s="31">
        <f t="shared" si="5"/>
        <v>0</v>
      </c>
      <c r="M61" s="148">
        <v>0</v>
      </c>
      <c r="P61" s="26">
        <v>0</v>
      </c>
      <c r="Q61" s="26">
        <f t="shared" si="6"/>
        <v>0</v>
      </c>
      <c r="R61" s="149"/>
      <c r="S61" s="115">
        <v>0</v>
      </c>
      <c r="T61" s="30">
        <f t="shared" si="0"/>
        <v>4.0093350737708162</v>
      </c>
      <c r="U61" s="16">
        <v>0</v>
      </c>
      <c r="V61" s="16">
        <f t="shared" si="7"/>
        <v>4.0093350737708162</v>
      </c>
      <c r="W61" s="48">
        <f t="shared" si="8"/>
        <v>3.5797634587239426</v>
      </c>
      <c r="X61" s="150">
        <v>3.5797634587239426</v>
      </c>
      <c r="Y61" s="49">
        <f t="shared" si="9"/>
        <v>0.42957161504687319</v>
      </c>
      <c r="Z61" s="153">
        <v>0.42957161504687319</v>
      </c>
      <c r="AA61" s="16">
        <f t="shared" si="1"/>
        <v>100.22003903337833</v>
      </c>
    </row>
    <row r="62" spans="1:27" x14ac:dyDescent="0.3">
      <c r="A62" s="4">
        <v>2013</v>
      </c>
      <c r="B62" s="4">
        <v>2013</v>
      </c>
      <c r="C62" s="5">
        <v>41609</v>
      </c>
      <c r="D62" s="16">
        <f t="shared" si="10"/>
        <v>100.22003903337833</v>
      </c>
      <c r="E62" s="34">
        <f t="shared" si="2"/>
        <v>0</v>
      </c>
      <c r="F62" s="143">
        <v>0</v>
      </c>
      <c r="G62" s="6"/>
      <c r="H62" s="35">
        <f t="shared" si="3"/>
        <v>11.9163</v>
      </c>
      <c r="I62" s="146">
        <v>8.3330000000000002</v>
      </c>
      <c r="J62" s="147">
        <v>3.5832999999999999</v>
      </c>
      <c r="K62" s="30">
        <f t="shared" si="4"/>
        <v>0</v>
      </c>
      <c r="L62" s="31">
        <f t="shared" si="5"/>
        <v>0</v>
      </c>
      <c r="M62" s="148">
        <v>0</v>
      </c>
      <c r="P62" s="26">
        <v>0</v>
      </c>
      <c r="Q62" s="26">
        <f t="shared" si="6"/>
        <v>0</v>
      </c>
      <c r="R62" s="149"/>
      <c r="S62" s="115">
        <v>0</v>
      </c>
      <c r="T62" s="30">
        <f t="shared" si="0"/>
        <v>3.685930145168308</v>
      </c>
      <c r="U62" s="16">
        <v>0</v>
      </c>
      <c r="V62" s="16">
        <f t="shared" si="7"/>
        <v>3.685930145168308</v>
      </c>
      <c r="W62" s="48">
        <f t="shared" si="8"/>
        <v>3.2910090581859892</v>
      </c>
      <c r="X62" s="150">
        <v>3.2910090581859892</v>
      </c>
      <c r="Y62" s="49">
        <f t="shared" si="9"/>
        <v>0.39492108698231876</v>
      </c>
      <c r="Z62" s="153">
        <v>0.39492108698231876</v>
      </c>
      <c r="AA62" s="16">
        <f t="shared" si="1"/>
        <v>91.989669178546634</v>
      </c>
    </row>
    <row r="63" spans="1:27" x14ac:dyDescent="0.3">
      <c r="A63" s="4">
        <v>2014</v>
      </c>
      <c r="B63" s="4">
        <v>2014</v>
      </c>
      <c r="C63" s="5">
        <v>41640</v>
      </c>
      <c r="D63" s="16">
        <f t="shared" si="10"/>
        <v>91.989669178546634</v>
      </c>
      <c r="E63" s="34">
        <f t="shared" si="2"/>
        <v>0</v>
      </c>
      <c r="F63" s="143">
        <v>0</v>
      </c>
      <c r="G63" s="6"/>
      <c r="H63" s="35">
        <f t="shared" si="3"/>
        <v>11.9163</v>
      </c>
      <c r="I63" s="146">
        <v>8.3330000000000002</v>
      </c>
      <c r="J63" s="147">
        <v>3.5832999999999999</v>
      </c>
      <c r="K63" s="30">
        <f t="shared" si="4"/>
        <v>6.5</v>
      </c>
      <c r="L63" s="31">
        <f t="shared" si="5"/>
        <v>6.5</v>
      </c>
      <c r="M63" s="148">
        <v>6.5</v>
      </c>
      <c r="P63" s="26">
        <v>0</v>
      </c>
      <c r="Q63" s="26">
        <f t="shared" si="6"/>
        <v>0</v>
      </c>
      <c r="R63" s="149"/>
      <c r="S63" s="115">
        <v>0</v>
      </c>
      <c r="T63" s="30">
        <f t="shared" si="0"/>
        <v>9.7021478580752323</v>
      </c>
      <c r="U63" s="16">
        <v>0</v>
      </c>
      <c r="V63" s="16">
        <f t="shared" si="7"/>
        <v>9.7021478580752323</v>
      </c>
      <c r="W63" s="48">
        <f t="shared" si="8"/>
        <v>8.6626320161386001</v>
      </c>
      <c r="X63" s="150">
        <v>8.6626320161386001</v>
      </c>
      <c r="Y63" s="49">
        <f t="shared" si="9"/>
        <v>1.0395158419366322</v>
      </c>
      <c r="Z63" s="153">
        <v>1.0395158419366322</v>
      </c>
      <c r="AA63" s="16">
        <f t="shared" si="1"/>
        <v>83.275517036621878</v>
      </c>
    </row>
    <row r="64" spans="1:27" x14ac:dyDescent="0.3">
      <c r="A64" s="4">
        <v>2014</v>
      </c>
      <c r="B64" s="4">
        <v>2014</v>
      </c>
      <c r="C64" s="5">
        <v>41671</v>
      </c>
      <c r="D64" s="16">
        <f t="shared" si="10"/>
        <v>83.275517036621878</v>
      </c>
      <c r="E64" s="34">
        <f t="shared" si="2"/>
        <v>0</v>
      </c>
      <c r="F64" s="143">
        <v>0</v>
      </c>
      <c r="G64" s="6"/>
      <c r="H64" s="35">
        <f t="shared" si="3"/>
        <v>11.9163</v>
      </c>
      <c r="I64" s="146">
        <v>8.3330000000000002</v>
      </c>
      <c r="J64" s="147">
        <v>3.5832999999999999</v>
      </c>
      <c r="K64" s="30">
        <f t="shared" si="4"/>
        <v>20.5</v>
      </c>
      <c r="L64" s="31">
        <f t="shared" si="5"/>
        <v>20.5</v>
      </c>
      <c r="M64" s="148">
        <v>20.5</v>
      </c>
      <c r="P64" s="26">
        <v>0</v>
      </c>
      <c r="Q64" s="26">
        <f t="shared" si="6"/>
        <v>0</v>
      </c>
      <c r="R64" s="149"/>
      <c r="S64" s="115">
        <v>0</v>
      </c>
      <c r="T64" s="30">
        <f t="shared" si="0"/>
        <v>9.2989992484474513</v>
      </c>
      <c r="U64" s="16">
        <v>0</v>
      </c>
      <c r="V64" s="16">
        <f t="shared" si="7"/>
        <v>9.2989992484474513</v>
      </c>
      <c r="W64" s="48">
        <f t="shared" si="8"/>
        <v>8.3026779003995106</v>
      </c>
      <c r="X64" s="150">
        <v>8.3026779003995106</v>
      </c>
      <c r="Y64" s="49">
        <f t="shared" si="9"/>
        <v>0.99632134804794137</v>
      </c>
      <c r="Z64" s="153">
        <v>0.99632134804794137</v>
      </c>
      <c r="AA64" s="16">
        <f t="shared" si="1"/>
        <v>60.158216285069336</v>
      </c>
    </row>
    <row r="65" spans="1:27" x14ac:dyDescent="0.3">
      <c r="A65" s="4">
        <v>2014</v>
      </c>
      <c r="B65" s="4">
        <v>2014</v>
      </c>
      <c r="C65" s="5">
        <v>41699</v>
      </c>
      <c r="D65" s="16">
        <f t="shared" si="10"/>
        <v>60.158216285069336</v>
      </c>
      <c r="E65" s="34">
        <f t="shared" si="2"/>
        <v>0</v>
      </c>
      <c r="F65" s="143">
        <v>0</v>
      </c>
      <c r="G65" s="6"/>
      <c r="H65" s="35">
        <f t="shared" si="3"/>
        <v>11.9163</v>
      </c>
      <c r="I65" s="146">
        <v>8.3330000000000002</v>
      </c>
      <c r="J65" s="147">
        <v>3.5832999999999999</v>
      </c>
      <c r="K65" s="30">
        <f t="shared" si="4"/>
        <v>13</v>
      </c>
      <c r="L65" s="31">
        <f t="shared" si="5"/>
        <v>13</v>
      </c>
      <c r="M65" s="148">
        <v>13</v>
      </c>
      <c r="P65" s="26">
        <v>0</v>
      </c>
      <c r="Q65" s="26">
        <f t="shared" si="6"/>
        <v>0</v>
      </c>
      <c r="R65" s="149"/>
      <c r="S65" s="115">
        <v>0</v>
      </c>
      <c r="T65" s="30">
        <f t="shared" si="0"/>
        <v>12.355840354416362</v>
      </c>
      <c r="U65" s="16">
        <v>0</v>
      </c>
      <c r="V65" s="16">
        <f t="shared" si="7"/>
        <v>12.355840354416362</v>
      </c>
      <c r="W65" s="48">
        <f t="shared" si="8"/>
        <v>11.032000316443179</v>
      </c>
      <c r="X65" s="150">
        <v>11.032000316443179</v>
      </c>
      <c r="Y65" s="49">
        <f t="shared" si="9"/>
        <v>1.3238400379731818</v>
      </c>
      <c r="Z65" s="153">
        <v>1.3238400379731818</v>
      </c>
      <c r="AA65" s="16">
        <f t="shared" si="1"/>
        <v>47.597756639485695</v>
      </c>
    </row>
    <row r="66" spans="1:27" x14ac:dyDescent="0.3">
      <c r="A66" s="4">
        <v>2014</v>
      </c>
      <c r="B66" s="4">
        <v>2014</v>
      </c>
      <c r="C66" s="5">
        <v>41730</v>
      </c>
      <c r="D66" s="16">
        <f t="shared" si="10"/>
        <v>47.597756639485695</v>
      </c>
      <c r="E66" s="34">
        <f t="shared" si="2"/>
        <v>6</v>
      </c>
      <c r="F66" s="143">
        <v>6</v>
      </c>
      <c r="G66" s="6"/>
      <c r="H66" s="35">
        <f t="shared" si="3"/>
        <v>16.083300000000001</v>
      </c>
      <c r="I66" s="146">
        <v>11.25</v>
      </c>
      <c r="J66" s="147">
        <v>4.8333000000000004</v>
      </c>
      <c r="K66" s="30">
        <f t="shared" si="4"/>
        <v>4</v>
      </c>
      <c r="L66" s="31">
        <f t="shared" si="5"/>
        <v>0</v>
      </c>
      <c r="M66" s="148">
        <v>0</v>
      </c>
      <c r="P66" s="26">
        <v>0</v>
      </c>
      <c r="Q66" s="26">
        <f t="shared" si="6"/>
        <v>4</v>
      </c>
      <c r="R66" s="149"/>
      <c r="S66" s="115">
        <v>4</v>
      </c>
      <c r="T66" s="30">
        <f t="shared" si="0"/>
        <v>24.323088485423842</v>
      </c>
      <c r="U66" s="16">
        <v>0</v>
      </c>
      <c r="V66" s="16">
        <f t="shared" si="7"/>
        <v>24.323088485423842</v>
      </c>
      <c r="W66" s="48">
        <f t="shared" si="8"/>
        <v>22.042798939915357</v>
      </c>
      <c r="X66" s="150">
        <v>22.042798939915357</v>
      </c>
      <c r="Y66" s="49">
        <f t="shared" si="9"/>
        <v>2.2802895455084848</v>
      </c>
      <c r="Z66" s="153">
        <v>2.2802895455084848</v>
      </c>
      <c r="AA66" s="16">
        <f t="shared" si="1"/>
        <v>57.837545124909539</v>
      </c>
    </row>
    <row r="67" spans="1:27" x14ac:dyDescent="0.3">
      <c r="A67" s="4">
        <v>2014</v>
      </c>
      <c r="B67" s="4">
        <v>2014</v>
      </c>
      <c r="C67" s="5">
        <v>41760</v>
      </c>
      <c r="D67" s="16">
        <f t="shared" si="10"/>
        <v>57.837545124909539</v>
      </c>
      <c r="E67" s="34">
        <f t="shared" si="2"/>
        <v>6</v>
      </c>
      <c r="F67" s="143">
        <v>6</v>
      </c>
      <c r="G67" s="6"/>
      <c r="H67" s="35">
        <f t="shared" si="3"/>
        <v>16.083300000000001</v>
      </c>
      <c r="I67" s="146">
        <v>11.25</v>
      </c>
      <c r="J67" s="147">
        <v>4.8333000000000004</v>
      </c>
      <c r="K67" s="30">
        <f t="shared" si="4"/>
        <v>0</v>
      </c>
      <c r="L67" s="31">
        <f t="shared" si="5"/>
        <v>0</v>
      </c>
      <c r="M67" s="148">
        <v>0</v>
      </c>
      <c r="P67" s="26">
        <v>0</v>
      </c>
      <c r="Q67" s="26">
        <f t="shared" si="6"/>
        <v>0</v>
      </c>
      <c r="R67" s="149">
        <v>0</v>
      </c>
      <c r="S67" s="115">
        <v>0</v>
      </c>
      <c r="T67" s="30">
        <f t="shared" ref="T67:T130" si="11">U67+W67+Y67</f>
        <v>14.764049673752893</v>
      </c>
      <c r="U67" s="16">
        <v>0</v>
      </c>
      <c r="V67" s="16">
        <f t="shared" si="7"/>
        <v>14.764049673752893</v>
      </c>
      <c r="W67" s="48">
        <f t="shared" si="8"/>
        <v>13.379920016838559</v>
      </c>
      <c r="X67" s="150">
        <v>13.379920016838559</v>
      </c>
      <c r="Y67" s="49">
        <f t="shared" si="9"/>
        <v>1.3841296569143335</v>
      </c>
      <c r="Z67" s="153">
        <v>1.3841296569143335</v>
      </c>
      <c r="AA67" s="16">
        <f t="shared" ref="AA67:AA130" si="12">D67+E67-H67-K67+T67</f>
        <v>62.518294798662431</v>
      </c>
    </row>
    <row r="68" spans="1:27" x14ac:dyDescent="0.3">
      <c r="A68" s="4">
        <v>2014</v>
      </c>
      <c r="B68" s="4">
        <v>2014</v>
      </c>
      <c r="C68" s="5">
        <v>41791</v>
      </c>
      <c r="D68" s="16">
        <f t="shared" si="10"/>
        <v>62.518294798662431</v>
      </c>
      <c r="E68" s="34">
        <f t="shared" ref="E68:E131" si="13">F68+G68</f>
        <v>5</v>
      </c>
      <c r="F68" s="143">
        <v>5</v>
      </c>
      <c r="G68" s="6"/>
      <c r="H68" s="35">
        <f t="shared" ref="H68:H131" si="14">SUM(I68:J68)</f>
        <v>16.083300000000001</v>
      </c>
      <c r="I68" s="146">
        <v>11.25</v>
      </c>
      <c r="J68" s="147">
        <v>4.8333000000000004</v>
      </c>
      <c r="K68" s="30">
        <f t="shared" ref="K68:K131" si="15">L68+P68+Q68</f>
        <v>4</v>
      </c>
      <c r="L68" s="31">
        <f t="shared" ref="L68:L131" si="16">SUM(M68:O68)</f>
        <v>0</v>
      </c>
      <c r="M68" s="148">
        <v>0</v>
      </c>
      <c r="P68" s="26">
        <v>0</v>
      </c>
      <c r="Q68" s="26">
        <f t="shared" ref="Q68:Q131" si="17">SUM(R68:S68)</f>
        <v>4</v>
      </c>
      <c r="R68" s="149">
        <v>0</v>
      </c>
      <c r="S68" s="115">
        <v>4</v>
      </c>
      <c r="T68" s="30">
        <f t="shared" si="11"/>
        <v>14.979583245632497</v>
      </c>
      <c r="U68" s="16">
        <v>0</v>
      </c>
      <c r="V68" s="16">
        <f t="shared" ref="V68:V131" si="18">W68+Y68</f>
        <v>14.979583245632497</v>
      </c>
      <c r="W68" s="48">
        <f t="shared" ref="W68:W131" si="19">X68</f>
        <v>13.575247316354451</v>
      </c>
      <c r="X68" s="150">
        <v>13.575247316354451</v>
      </c>
      <c r="Y68" s="49">
        <f t="shared" ref="Y68:Y131" si="20">Z68</f>
        <v>1.4043359292780464</v>
      </c>
      <c r="Z68" s="153">
        <v>1.4043359292780464</v>
      </c>
      <c r="AA68" s="16">
        <f t="shared" si="12"/>
        <v>62.41457804429492</v>
      </c>
    </row>
    <row r="69" spans="1:27" x14ac:dyDescent="0.3">
      <c r="A69" s="4">
        <v>2014</v>
      </c>
      <c r="B69" s="4">
        <v>2014</v>
      </c>
      <c r="C69" s="5">
        <v>41821</v>
      </c>
      <c r="D69" s="16">
        <f t="shared" ref="D69:D132" si="21">AA68</f>
        <v>62.41457804429492</v>
      </c>
      <c r="E69" s="34">
        <f t="shared" si="13"/>
        <v>10</v>
      </c>
      <c r="F69" s="143">
        <v>10</v>
      </c>
      <c r="G69" s="6"/>
      <c r="H69" s="35">
        <f t="shared" si="14"/>
        <v>16.083300000000001</v>
      </c>
      <c r="I69" s="146">
        <v>11.25</v>
      </c>
      <c r="J69" s="147">
        <v>4.8333000000000004</v>
      </c>
      <c r="K69" s="30">
        <f t="shared" si="15"/>
        <v>0</v>
      </c>
      <c r="L69" s="31">
        <f t="shared" si="16"/>
        <v>0</v>
      </c>
      <c r="M69" s="148">
        <v>0</v>
      </c>
      <c r="P69" s="26">
        <v>0</v>
      </c>
      <c r="Q69" s="26">
        <f t="shared" si="17"/>
        <v>0</v>
      </c>
      <c r="R69" s="149"/>
      <c r="S69" s="115">
        <v>0</v>
      </c>
      <c r="T69" s="30">
        <f t="shared" si="11"/>
        <v>18.176664561846628</v>
      </c>
      <c r="U69" s="16">
        <v>0</v>
      </c>
      <c r="V69" s="16">
        <f t="shared" si="18"/>
        <v>18.176664561846628</v>
      </c>
      <c r="W69" s="48">
        <f t="shared" si="19"/>
        <v>16.472602259173506</v>
      </c>
      <c r="X69" s="150">
        <v>16.472602259173506</v>
      </c>
      <c r="Y69" s="49">
        <f t="shared" si="20"/>
        <v>1.7040623026731212</v>
      </c>
      <c r="Z69" s="153">
        <v>1.7040623026731212</v>
      </c>
      <c r="AA69" s="16">
        <f t="shared" si="12"/>
        <v>74.507942606141555</v>
      </c>
    </row>
    <row r="70" spans="1:27" x14ac:dyDescent="0.3">
      <c r="A70" s="4">
        <v>2014</v>
      </c>
      <c r="B70" s="4">
        <v>2014</v>
      </c>
      <c r="C70" s="5">
        <v>41852</v>
      </c>
      <c r="D70" s="16">
        <f t="shared" si="21"/>
        <v>74.507942606141555</v>
      </c>
      <c r="E70" s="34">
        <f t="shared" si="13"/>
        <v>12</v>
      </c>
      <c r="F70" s="143">
        <v>12</v>
      </c>
      <c r="G70" s="6"/>
      <c r="H70" s="35">
        <f t="shared" si="14"/>
        <v>16.083300000000001</v>
      </c>
      <c r="I70" s="146">
        <v>11.25</v>
      </c>
      <c r="J70" s="147">
        <v>4.8333000000000004</v>
      </c>
      <c r="K70" s="30">
        <f t="shared" si="15"/>
        <v>0</v>
      </c>
      <c r="L70" s="31">
        <f t="shared" si="16"/>
        <v>0</v>
      </c>
      <c r="M70" s="148">
        <v>0</v>
      </c>
      <c r="P70" s="26">
        <v>0</v>
      </c>
      <c r="Q70" s="26">
        <f t="shared" si="17"/>
        <v>0</v>
      </c>
      <c r="R70" s="149">
        <v>0</v>
      </c>
      <c r="S70" s="115">
        <v>0</v>
      </c>
      <c r="T70" s="30">
        <f t="shared" si="11"/>
        <v>10.089665333613977</v>
      </c>
      <c r="U70" s="16">
        <v>0</v>
      </c>
      <c r="V70" s="16">
        <f t="shared" si="18"/>
        <v>10.089665333613977</v>
      </c>
      <c r="W70" s="48">
        <f t="shared" si="19"/>
        <v>9.1437592085876673</v>
      </c>
      <c r="X70" s="150">
        <v>9.1437592085876673</v>
      </c>
      <c r="Y70" s="49">
        <f t="shared" si="20"/>
        <v>0.94590612502631022</v>
      </c>
      <c r="Z70" s="153">
        <v>0.94590612502631022</v>
      </c>
      <c r="AA70" s="16">
        <f t="shared" si="12"/>
        <v>80.51430793975554</v>
      </c>
    </row>
    <row r="71" spans="1:27" x14ac:dyDescent="0.3">
      <c r="A71" s="4">
        <v>2014</v>
      </c>
      <c r="B71" s="4">
        <v>2014</v>
      </c>
      <c r="C71" s="5">
        <v>41883</v>
      </c>
      <c r="D71" s="16">
        <f t="shared" si="21"/>
        <v>80.51430793975554</v>
      </c>
      <c r="E71" s="34">
        <f t="shared" si="13"/>
        <v>12</v>
      </c>
      <c r="F71" s="143">
        <v>12</v>
      </c>
      <c r="G71" s="6"/>
      <c r="H71" s="35">
        <f t="shared" si="14"/>
        <v>16.083300000000001</v>
      </c>
      <c r="I71" s="146">
        <v>11.25</v>
      </c>
      <c r="J71" s="147">
        <v>4.8333000000000004</v>
      </c>
      <c r="K71" s="30">
        <f t="shared" si="15"/>
        <v>4</v>
      </c>
      <c r="L71" s="31">
        <f t="shared" si="16"/>
        <v>0</v>
      </c>
      <c r="M71" s="148">
        <v>0</v>
      </c>
      <c r="P71" s="26">
        <v>0</v>
      </c>
      <c r="Q71" s="26">
        <f t="shared" si="17"/>
        <v>4</v>
      </c>
      <c r="R71" s="149">
        <v>0</v>
      </c>
      <c r="S71" s="115">
        <v>4</v>
      </c>
      <c r="T71" s="30">
        <f t="shared" si="11"/>
        <v>11.077527538062164</v>
      </c>
      <c r="U71" s="16">
        <v>0</v>
      </c>
      <c r="V71" s="16">
        <f t="shared" si="18"/>
        <v>11.077527538062164</v>
      </c>
      <c r="W71" s="48">
        <f t="shared" si="19"/>
        <v>10.039009331368836</v>
      </c>
      <c r="X71" s="150">
        <v>10.039009331368836</v>
      </c>
      <c r="Y71" s="49">
        <f t="shared" si="20"/>
        <v>1.0385182066933278</v>
      </c>
      <c r="Z71" s="153">
        <v>1.0385182066933278</v>
      </c>
      <c r="AA71" s="16">
        <f t="shared" si="12"/>
        <v>83.508535477817702</v>
      </c>
    </row>
    <row r="72" spans="1:27" x14ac:dyDescent="0.3">
      <c r="A72" s="4">
        <v>2014</v>
      </c>
      <c r="B72" s="4">
        <v>2014</v>
      </c>
      <c r="C72" s="5">
        <v>41913</v>
      </c>
      <c r="D72" s="16">
        <f t="shared" si="21"/>
        <v>83.508535477817702</v>
      </c>
      <c r="E72" s="34">
        <f t="shared" si="13"/>
        <v>12</v>
      </c>
      <c r="F72" s="143">
        <v>12</v>
      </c>
      <c r="G72" s="6"/>
      <c r="H72" s="35">
        <f t="shared" si="14"/>
        <v>16.083300000000001</v>
      </c>
      <c r="I72" s="146">
        <v>11.25</v>
      </c>
      <c r="J72" s="147">
        <v>4.8333000000000004</v>
      </c>
      <c r="K72" s="30">
        <f t="shared" si="15"/>
        <v>8</v>
      </c>
      <c r="L72" s="31">
        <f t="shared" si="16"/>
        <v>0</v>
      </c>
      <c r="M72" s="148">
        <v>0</v>
      </c>
      <c r="P72" s="26">
        <v>0</v>
      </c>
      <c r="Q72" s="26">
        <f t="shared" si="17"/>
        <v>8</v>
      </c>
      <c r="R72" s="149">
        <v>4</v>
      </c>
      <c r="S72" s="115">
        <v>4</v>
      </c>
      <c r="T72" s="30">
        <f t="shared" si="11"/>
        <v>12.599733389461868</v>
      </c>
      <c r="U72" s="16">
        <v>0</v>
      </c>
      <c r="V72" s="16">
        <f t="shared" si="18"/>
        <v>12.599733389461868</v>
      </c>
      <c r="W72" s="48">
        <f t="shared" si="19"/>
        <v>11.418508384199818</v>
      </c>
      <c r="X72" s="150">
        <v>11.418508384199818</v>
      </c>
      <c r="Y72" s="49">
        <f t="shared" si="20"/>
        <v>1.1812250052620499</v>
      </c>
      <c r="Z72" s="153">
        <v>1.1812250052620499</v>
      </c>
      <c r="AA72" s="16">
        <f t="shared" si="12"/>
        <v>84.024968867279568</v>
      </c>
    </row>
    <row r="73" spans="1:27" x14ac:dyDescent="0.3">
      <c r="A73" s="4">
        <v>2014</v>
      </c>
      <c r="B73" s="4">
        <v>2014</v>
      </c>
      <c r="C73" s="5">
        <v>41944</v>
      </c>
      <c r="D73" s="16">
        <f t="shared" si="21"/>
        <v>84.024968867279568</v>
      </c>
      <c r="E73" s="34">
        <f t="shared" si="13"/>
        <v>12</v>
      </c>
      <c r="F73" s="143">
        <v>12</v>
      </c>
      <c r="G73" s="6"/>
      <c r="H73" s="35">
        <f t="shared" si="14"/>
        <v>16.083300000000001</v>
      </c>
      <c r="I73" s="146">
        <v>11.25</v>
      </c>
      <c r="J73" s="147">
        <v>4.8333000000000004</v>
      </c>
      <c r="K73" s="30">
        <f t="shared" si="15"/>
        <v>0</v>
      </c>
      <c r="L73" s="31">
        <f t="shared" si="16"/>
        <v>0</v>
      </c>
      <c r="M73" s="148">
        <v>0</v>
      </c>
      <c r="P73" s="26">
        <v>0</v>
      </c>
      <c r="Q73" s="26">
        <f t="shared" si="17"/>
        <v>0</v>
      </c>
      <c r="R73" s="149"/>
      <c r="S73" s="115">
        <v>0</v>
      </c>
      <c r="T73" s="30">
        <f t="shared" si="11"/>
        <v>12.918543464533784</v>
      </c>
      <c r="U73" s="16">
        <v>0</v>
      </c>
      <c r="V73" s="16">
        <f t="shared" si="18"/>
        <v>12.918543464533784</v>
      </c>
      <c r="W73" s="48">
        <f t="shared" si="19"/>
        <v>11.707430014733742</v>
      </c>
      <c r="X73" s="150">
        <v>11.707430014733742</v>
      </c>
      <c r="Y73" s="49">
        <f t="shared" si="20"/>
        <v>1.211113449800042</v>
      </c>
      <c r="Z73" s="153">
        <v>1.211113449800042</v>
      </c>
      <c r="AA73" s="16">
        <f t="shared" si="12"/>
        <v>92.860212331813344</v>
      </c>
    </row>
    <row r="74" spans="1:27" x14ac:dyDescent="0.3">
      <c r="A74" s="4">
        <v>2014</v>
      </c>
      <c r="B74" s="4">
        <v>2014</v>
      </c>
      <c r="C74" s="5">
        <v>41974</v>
      </c>
      <c r="D74" s="16">
        <f t="shared" si="21"/>
        <v>92.860212331813344</v>
      </c>
      <c r="E74" s="34">
        <f t="shared" si="13"/>
        <v>0</v>
      </c>
      <c r="F74" s="143">
        <v>0</v>
      </c>
      <c r="G74" s="6"/>
      <c r="H74" s="35">
        <f t="shared" si="14"/>
        <v>16.083300000000001</v>
      </c>
      <c r="I74" s="146">
        <v>11.25</v>
      </c>
      <c r="J74" s="147">
        <v>4.8333000000000004</v>
      </c>
      <c r="K74" s="30">
        <f t="shared" si="15"/>
        <v>4</v>
      </c>
      <c r="L74" s="31">
        <f t="shared" si="16"/>
        <v>0</v>
      </c>
      <c r="M74" s="148">
        <v>0</v>
      </c>
      <c r="P74" s="26">
        <v>0</v>
      </c>
      <c r="Q74" s="26">
        <f t="shared" si="17"/>
        <v>4</v>
      </c>
      <c r="R74" s="149">
        <v>4</v>
      </c>
      <c r="S74" s="115">
        <v>0</v>
      </c>
      <c r="T74" s="30">
        <f t="shared" si="11"/>
        <v>9.9145443064617993</v>
      </c>
      <c r="U74" s="16">
        <v>0</v>
      </c>
      <c r="V74" s="16">
        <f t="shared" si="18"/>
        <v>9.9145443064617993</v>
      </c>
      <c r="W74" s="48">
        <f t="shared" si="19"/>
        <v>8.9850557777310058</v>
      </c>
      <c r="X74" s="150">
        <v>8.9850557777310058</v>
      </c>
      <c r="Y74" s="49">
        <f t="shared" si="20"/>
        <v>0.92948852873079346</v>
      </c>
      <c r="Z74" s="153">
        <v>0.92948852873079346</v>
      </c>
      <c r="AA74" s="16">
        <f t="shared" si="12"/>
        <v>82.691456638275156</v>
      </c>
    </row>
    <row r="75" spans="1:27" x14ac:dyDescent="0.3">
      <c r="A75" s="4">
        <v>2015</v>
      </c>
      <c r="B75" s="4">
        <v>2015</v>
      </c>
      <c r="C75" s="5">
        <v>42005</v>
      </c>
      <c r="D75" s="16">
        <f t="shared" si="21"/>
        <v>82.691456638275156</v>
      </c>
      <c r="E75" s="34">
        <f t="shared" si="13"/>
        <v>0</v>
      </c>
      <c r="F75" s="143">
        <v>0</v>
      </c>
      <c r="G75" s="6"/>
      <c r="H75" s="35">
        <f t="shared" si="14"/>
        <v>16.083300000000001</v>
      </c>
      <c r="I75" s="146">
        <v>11.25</v>
      </c>
      <c r="J75" s="147">
        <v>4.8333000000000004</v>
      </c>
      <c r="K75" s="30">
        <f t="shared" si="15"/>
        <v>4</v>
      </c>
      <c r="L75" s="31">
        <f t="shared" si="16"/>
        <v>0</v>
      </c>
      <c r="M75" s="148">
        <v>0</v>
      </c>
      <c r="P75" s="26">
        <v>0</v>
      </c>
      <c r="Q75" s="26">
        <f t="shared" si="17"/>
        <v>4</v>
      </c>
      <c r="R75" s="149">
        <v>4</v>
      </c>
      <c r="S75" s="115">
        <v>0</v>
      </c>
      <c r="T75" s="30">
        <f t="shared" si="11"/>
        <v>3.0982950957693118</v>
      </c>
      <c r="U75" s="16">
        <v>0</v>
      </c>
      <c r="V75" s="16">
        <f t="shared" si="18"/>
        <v>3.0982950957693118</v>
      </c>
      <c r="W75" s="48">
        <f t="shared" si="19"/>
        <v>2.8078299305409389</v>
      </c>
      <c r="X75" s="150">
        <v>2.8078299305409389</v>
      </c>
      <c r="Y75" s="49">
        <f t="shared" si="20"/>
        <v>0.29046516522837296</v>
      </c>
      <c r="Z75" s="153">
        <v>0.29046516522837296</v>
      </c>
      <c r="AA75" s="16">
        <f t="shared" si="12"/>
        <v>65.706451734044464</v>
      </c>
    </row>
    <row r="76" spans="1:27" x14ac:dyDescent="0.3">
      <c r="A76" s="4">
        <v>2015</v>
      </c>
      <c r="B76" s="4">
        <v>2015</v>
      </c>
      <c r="C76" s="5">
        <v>42036</v>
      </c>
      <c r="D76" s="16">
        <f t="shared" si="21"/>
        <v>65.706451734044464</v>
      </c>
      <c r="E76" s="34">
        <f t="shared" si="13"/>
        <v>0</v>
      </c>
      <c r="F76" s="143">
        <v>0</v>
      </c>
      <c r="G76" s="6"/>
      <c r="H76" s="35">
        <f t="shared" si="14"/>
        <v>16.083300000000001</v>
      </c>
      <c r="I76" s="146">
        <v>11.25</v>
      </c>
      <c r="J76" s="147">
        <v>4.8333000000000004</v>
      </c>
      <c r="K76" s="30">
        <f t="shared" si="15"/>
        <v>0</v>
      </c>
      <c r="L76" s="31">
        <f t="shared" si="16"/>
        <v>0</v>
      </c>
      <c r="M76" s="148">
        <v>0</v>
      </c>
      <c r="P76" s="26">
        <v>0</v>
      </c>
      <c r="Q76" s="26">
        <f t="shared" si="17"/>
        <v>0</v>
      </c>
      <c r="R76" s="149"/>
      <c r="S76" s="115">
        <v>0</v>
      </c>
      <c r="T76" s="30">
        <f t="shared" si="11"/>
        <v>1.9622535606538973</v>
      </c>
      <c r="U76" s="16">
        <v>0</v>
      </c>
      <c r="V76" s="16">
        <f t="shared" si="18"/>
        <v>1.9622535606538973</v>
      </c>
      <c r="W76" s="48">
        <f t="shared" si="19"/>
        <v>1.7782922893425945</v>
      </c>
      <c r="X76" s="150">
        <v>1.7782922893425945</v>
      </c>
      <c r="Y76" s="49">
        <f t="shared" si="20"/>
        <v>0.18396127131130285</v>
      </c>
      <c r="Z76" s="153">
        <v>0.18396127131130285</v>
      </c>
      <c r="AA76" s="16">
        <f t="shared" si="12"/>
        <v>51.585405294698361</v>
      </c>
    </row>
    <row r="77" spans="1:27" x14ac:dyDescent="0.3">
      <c r="A77" s="4">
        <v>2015</v>
      </c>
      <c r="B77" s="4">
        <v>2015</v>
      </c>
      <c r="C77" s="5">
        <v>42064</v>
      </c>
      <c r="D77" s="16">
        <f t="shared" si="21"/>
        <v>51.585405294698361</v>
      </c>
      <c r="E77" s="34">
        <f t="shared" si="13"/>
        <v>0</v>
      </c>
      <c r="F77" s="143">
        <v>0</v>
      </c>
      <c r="G77" s="6"/>
      <c r="H77" s="35">
        <f t="shared" si="14"/>
        <v>16.083300000000001</v>
      </c>
      <c r="I77" s="146">
        <v>11.25</v>
      </c>
      <c r="J77" s="147">
        <v>4.8333000000000004</v>
      </c>
      <c r="K77" s="30">
        <f t="shared" si="15"/>
        <v>4.3840000000000003</v>
      </c>
      <c r="L77" s="31">
        <f t="shared" si="16"/>
        <v>0.38400000000000001</v>
      </c>
      <c r="M77" s="148">
        <v>0.38400000000000001</v>
      </c>
      <c r="P77" s="26">
        <v>0</v>
      </c>
      <c r="Q77" s="26">
        <f t="shared" si="17"/>
        <v>4</v>
      </c>
      <c r="R77" s="149"/>
      <c r="S77" s="115">
        <v>4</v>
      </c>
      <c r="T77" s="30">
        <f t="shared" si="11"/>
        <v>6.9195257138847968</v>
      </c>
      <c r="U77" s="16">
        <v>0</v>
      </c>
      <c r="V77" s="16">
        <f t="shared" si="18"/>
        <v>6.9195257138847968</v>
      </c>
      <c r="W77" s="48">
        <f t="shared" si="19"/>
        <v>6.2708201782080968</v>
      </c>
      <c r="X77" s="150">
        <v>6.2708201782080968</v>
      </c>
      <c r="Y77" s="49">
        <f t="shared" si="20"/>
        <v>0.64870553567669964</v>
      </c>
      <c r="Z77" s="153">
        <v>0.64870553567669964</v>
      </c>
      <c r="AA77" s="16">
        <f t="shared" si="12"/>
        <v>38.037631008583155</v>
      </c>
    </row>
    <row r="78" spans="1:27" x14ac:dyDescent="0.3">
      <c r="A78" s="4">
        <v>2015</v>
      </c>
      <c r="B78" s="4">
        <v>2015</v>
      </c>
      <c r="C78" s="5">
        <v>42095</v>
      </c>
      <c r="D78" s="16">
        <f t="shared" si="21"/>
        <v>38.037631008583155</v>
      </c>
      <c r="E78" s="34">
        <f t="shared" si="13"/>
        <v>12</v>
      </c>
      <c r="F78" s="143">
        <v>12</v>
      </c>
      <c r="G78" s="6"/>
      <c r="H78" s="35">
        <f t="shared" si="14"/>
        <v>16.333200000000001</v>
      </c>
      <c r="I78" s="146">
        <v>11.416600000000001</v>
      </c>
      <c r="J78" s="147">
        <v>4.9165999999999999</v>
      </c>
      <c r="K78" s="30">
        <f t="shared" si="15"/>
        <v>2.1920000000000002</v>
      </c>
      <c r="L78" s="31">
        <f t="shared" si="16"/>
        <v>0.192</v>
      </c>
      <c r="M78" s="148">
        <v>0.192</v>
      </c>
      <c r="P78" s="26">
        <v>0</v>
      </c>
      <c r="Q78" s="26">
        <f t="shared" si="17"/>
        <v>2</v>
      </c>
      <c r="R78" s="149"/>
      <c r="S78" s="115">
        <v>2</v>
      </c>
      <c r="T78" s="30">
        <f t="shared" si="11"/>
        <v>11.589454851610187</v>
      </c>
      <c r="U78" s="16">
        <v>0</v>
      </c>
      <c r="V78" s="16">
        <f t="shared" si="18"/>
        <v>11.589454851610187</v>
      </c>
      <c r="W78" s="48">
        <f t="shared" si="19"/>
        <v>10.511366028204588</v>
      </c>
      <c r="X78" s="150">
        <v>10.511366028204588</v>
      </c>
      <c r="Y78" s="49">
        <f t="shared" si="20"/>
        <v>1.0780888234055988</v>
      </c>
      <c r="Z78" s="153">
        <v>1.0780888234055988</v>
      </c>
      <c r="AA78" s="16">
        <f t="shared" si="12"/>
        <v>43.101885860193342</v>
      </c>
    </row>
    <row r="79" spans="1:27" x14ac:dyDescent="0.3">
      <c r="A79" s="4">
        <v>2015</v>
      </c>
      <c r="B79" s="4">
        <v>2015</v>
      </c>
      <c r="C79" s="5">
        <v>42125</v>
      </c>
      <c r="D79" s="16">
        <f t="shared" si="21"/>
        <v>43.101885860193342</v>
      </c>
      <c r="E79" s="34">
        <f t="shared" si="13"/>
        <v>12</v>
      </c>
      <c r="F79" s="143">
        <v>12</v>
      </c>
      <c r="G79" s="6"/>
      <c r="H79" s="35">
        <f t="shared" si="14"/>
        <v>16.333200000000001</v>
      </c>
      <c r="I79" s="146">
        <v>11.416600000000001</v>
      </c>
      <c r="J79" s="147">
        <v>4.9165999999999999</v>
      </c>
      <c r="K79" s="30">
        <f t="shared" si="15"/>
        <v>2.0920000000000001</v>
      </c>
      <c r="L79" s="31">
        <f t="shared" si="16"/>
        <v>9.2000000000000012E-2</v>
      </c>
      <c r="M79" s="148">
        <v>9.2000000000000012E-2</v>
      </c>
      <c r="P79" s="26">
        <v>0</v>
      </c>
      <c r="Q79" s="26">
        <f t="shared" si="17"/>
        <v>2</v>
      </c>
      <c r="R79" s="149"/>
      <c r="S79" s="115">
        <v>2</v>
      </c>
      <c r="T79" s="30">
        <f t="shared" si="11"/>
        <v>11.52322869955157</v>
      </c>
      <c r="U79" s="16">
        <v>0</v>
      </c>
      <c r="V79" s="16">
        <f t="shared" si="18"/>
        <v>11.52322869955157</v>
      </c>
      <c r="W79" s="48">
        <f t="shared" si="19"/>
        <v>10.451300448430494</v>
      </c>
      <c r="X79" s="150">
        <v>10.451300448430494</v>
      </c>
      <c r="Y79" s="49">
        <f t="shared" si="20"/>
        <v>1.0719282511210764</v>
      </c>
      <c r="Z79" s="153">
        <v>1.0719282511210764</v>
      </c>
      <c r="AA79" s="16">
        <f t="shared" si="12"/>
        <v>48.199914559744911</v>
      </c>
    </row>
    <row r="80" spans="1:27" x14ac:dyDescent="0.3">
      <c r="A80" s="4">
        <v>2015</v>
      </c>
      <c r="B80" s="4">
        <v>2015</v>
      </c>
      <c r="C80" s="5">
        <v>42156</v>
      </c>
      <c r="D80" s="16">
        <f t="shared" si="21"/>
        <v>48.199914559744911</v>
      </c>
      <c r="E80" s="34">
        <f t="shared" si="13"/>
        <v>12</v>
      </c>
      <c r="F80" s="143">
        <v>12</v>
      </c>
      <c r="G80" s="6"/>
      <c r="H80" s="35">
        <f t="shared" si="14"/>
        <v>16.333200000000001</v>
      </c>
      <c r="I80" s="146">
        <v>11.416600000000001</v>
      </c>
      <c r="J80" s="147">
        <v>4.9165999999999999</v>
      </c>
      <c r="K80" s="30">
        <f t="shared" si="15"/>
        <v>2</v>
      </c>
      <c r="L80" s="31">
        <f t="shared" si="16"/>
        <v>0</v>
      </c>
      <c r="M80" s="148">
        <v>0</v>
      </c>
      <c r="P80" s="26">
        <v>0</v>
      </c>
      <c r="Q80" s="26">
        <f t="shared" si="17"/>
        <v>2</v>
      </c>
      <c r="R80" s="149"/>
      <c r="S80" s="115">
        <v>2</v>
      </c>
      <c r="T80" s="30">
        <f t="shared" si="11"/>
        <v>11.185399103139016</v>
      </c>
      <c r="U80" s="16">
        <v>0</v>
      </c>
      <c r="V80" s="16">
        <f t="shared" si="18"/>
        <v>11.185399103139016</v>
      </c>
      <c r="W80" s="48">
        <f t="shared" si="19"/>
        <v>10.144896860986549</v>
      </c>
      <c r="X80" s="150">
        <v>10.144896860986549</v>
      </c>
      <c r="Y80" s="49">
        <f t="shared" si="20"/>
        <v>1.0405022421524666</v>
      </c>
      <c r="Z80" s="153">
        <v>1.0405022421524666</v>
      </c>
      <c r="AA80" s="16">
        <f t="shared" si="12"/>
        <v>53.052113662883926</v>
      </c>
    </row>
    <row r="81" spans="1:27" x14ac:dyDescent="0.3">
      <c r="A81" s="4">
        <v>2015</v>
      </c>
      <c r="B81" s="4">
        <v>2015</v>
      </c>
      <c r="C81" s="5">
        <v>42186</v>
      </c>
      <c r="D81" s="16">
        <f t="shared" si="21"/>
        <v>53.052113662883926</v>
      </c>
      <c r="E81" s="34">
        <f t="shared" si="13"/>
        <v>12</v>
      </c>
      <c r="F81" s="143">
        <v>12</v>
      </c>
      <c r="G81" s="6"/>
      <c r="H81" s="35">
        <f t="shared" si="14"/>
        <v>16.333200000000001</v>
      </c>
      <c r="I81" s="146">
        <v>11.416600000000001</v>
      </c>
      <c r="J81" s="147">
        <v>4.9165999999999999</v>
      </c>
      <c r="K81" s="30">
        <f t="shared" si="15"/>
        <v>5</v>
      </c>
      <c r="L81" s="31">
        <f t="shared" si="16"/>
        <v>0</v>
      </c>
      <c r="M81" s="148">
        <v>0</v>
      </c>
      <c r="P81" s="26">
        <v>0</v>
      </c>
      <c r="Q81" s="26">
        <f t="shared" si="17"/>
        <v>5</v>
      </c>
      <c r="R81" s="149"/>
      <c r="S81" s="115">
        <v>5</v>
      </c>
      <c r="T81" s="30">
        <f t="shared" si="11"/>
        <v>5.8819372197309425</v>
      </c>
      <c r="U81" s="16">
        <v>0</v>
      </c>
      <c r="V81" s="16">
        <f t="shared" si="18"/>
        <v>5.8819372197309425</v>
      </c>
      <c r="W81" s="48">
        <f t="shared" si="19"/>
        <v>5.3347802690582968</v>
      </c>
      <c r="X81" s="150">
        <v>5.3347802690582968</v>
      </c>
      <c r="Y81" s="49">
        <f t="shared" si="20"/>
        <v>0.5471569506726458</v>
      </c>
      <c r="Z81" s="153">
        <v>0.5471569506726458</v>
      </c>
      <c r="AA81" s="16">
        <f t="shared" si="12"/>
        <v>49.600850882614864</v>
      </c>
    </row>
    <row r="82" spans="1:27" x14ac:dyDescent="0.3">
      <c r="A82" s="4">
        <v>2015</v>
      </c>
      <c r="B82" s="4">
        <v>2015</v>
      </c>
      <c r="C82" s="5">
        <v>42217</v>
      </c>
      <c r="D82" s="16">
        <f t="shared" si="21"/>
        <v>49.600850882614864</v>
      </c>
      <c r="E82" s="34">
        <f t="shared" si="13"/>
        <v>12</v>
      </c>
      <c r="F82" s="143">
        <v>12</v>
      </c>
      <c r="G82" s="6"/>
      <c r="H82" s="35">
        <f t="shared" si="14"/>
        <v>16.333200000000001</v>
      </c>
      <c r="I82" s="146">
        <v>11.416600000000001</v>
      </c>
      <c r="J82" s="147">
        <v>4.9165999999999999</v>
      </c>
      <c r="K82" s="30">
        <f t="shared" si="15"/>
        <v>5</v>
      </c>
      <c r="L82" s="31">
        <f t="shared" si="16"/>
        <v>0</v>
      </c>
      <c r="M82" s="148">
        <v>0</v>
      </c>
      <c r="P82" s="26">
        <v>0</v>
      </c>
      <c r="Q82" s="26">
        <f t="shared" si="17"/>
        <v>5</v>
      </c>
      <c r="R82" s="149"/>
      <c r="S82" s="115">
        <v>5</v>
      </c>
      <c r="T82" s="30">
        <f t="shared" si="11"/>
        <v>17.928107623318386</v>
      </c>
      <c r="U82" s="16">
        <v>0</v>
      </c>
      <c r="V82" s="16">
        <f t="shared" si="18"/>
        <v>17.928107623318386</v>
      </c>
      <c r="W82" s="48">
        <f t="shared" si="19"/>
        <v>16.26037668161435</v>
      </c>
      <c r="X82" s="150">
        <v>16.26037668161435</v>
      </c>
      <c r="Y82" s="49">
        <f t="shared" si="20"/>
        <v>1.6677309417040358</v>
      </c>
      <c r="Z82" s="153">
        <v>1.6677309417040358</v>
      </c>
      <c r="AA82" s="16">
        <f t="shared" si="12"/>
        <v>58.195758505933242</v>
      </c>
    </row>
    <row r="83" spans="1:27" x14ac:dyDescent="0.3">
      <c r="A83" s="4">
        <v>2015</v>
      </c>
      <c r="B83" s="4">
        <v>2015</v>
      </c>
      <c r="C83" s="5">
        <v>42248</v>
      </c>
      <c r="D83" s="16">
        <f t="shared" si="21"/>
        <v>58.195758505933242</v>
      </c>
      <c r="E83" s="34">
        <f t="shared" si="13"/>
        <v>12</v>
      </c>
      <c r="F83" s="143">
        <v>12</v>
      </c>
      <c r="G83" s="6"/>
      <c r="H83" s="35">
        <f t="shared" si="14"/>
        <v>16.333200000000001</v>
      </c>
      <c r="I83" s="146">
        <v>11.416600000000001</v>
      </c>
      <c r="J83" s="147">
        <v>4.9165999999999999</v>
      </c>
      <c r="K83" s="30">
        <f t="shared" si="15"/>
        <v>2</v>
      </c>
      <c r="L83" s="31">
        <f t="shared" si="16"/>
        <v>0</v>
      </c>
      <c r="M83" s="148">
        <v>0</v>
      </c>
      <c r="P83" s="26">
        <v>0</v>
      </c>
      <c r="Q83" s="26">
        <f t="shared" si="17"/>
        <v>2</v>
      </c>
      <c r="R83" s="149"/>
      <c r="S83" s="115">
        <v>2</v>
      </c>
      <c r="T83" s="30">
        <f t="shared" si="11"/>
        <v>12.916197309417042</v>
      </c>
      <c r="U83" s="16">
        <v>0</v>
      </c>
      <c r="V83" s="16">
        <f t="shared" si="18"/>
        <v>12.916197309417042</v>
      </c>
      <c r="W83" s="48">
        <f t="shared" si="19"/>
        <v>11.714690582959642</v>
      </c>
      <c r="X83" s="150">
        <v>11.714690582959642</v>
      </c>
      <c r="Y83" s="49">
        <f t="shared" si="20"/>
        <v>1.2015067264573991</v>
      </c>
      <c r="Z83" s="153">
        <v>1.2015067264573991</v>
      </c>
      <c r="AA83" s="16">
        <f t="shared" si="12"/>
        <v>64.77875581535028</v>
      </c>
    </row>
    <row r="84" spans="1:27" x14ac:dyDescent="0.3">
      <c r="A84" s="4">
        <v>2015</v>
      </c>
      <c r="B84" s="4">
        <v>2015</v>
      </c>
      <c r="C84" s="5">
        <v>42278</v>
      </c>
      <c r="D84" s="16">
        <f t="shared" si="21"/>
        <v>64.77875581535028</v>
      </c>
      <c r="E84" s="34">
        <f t="shared" si="13"/>
        <v>12</v>
      </c>
      <c r="F84" s="143">
        <v>12</v>
      </c>
      <c r="G84" s="6"/>
      <c r="H84" s="35">
        <f t="shared" si="14"/>
        <v>16.333200000000001</v>
      </c>
      <c r="I84" s="146">
        <v>11.416600000000001</v>
      </c>
      <c r="J84" s="147">
        <v>4.9165999999999999</v>
      </c>
      <c r="K84" s="30">
        <f t="shared" si="15"/>
        <v>2.1920000000000002</v>
      </c>
      <c r="L84" s="31">
        <f t="shared" si="16"/>
        <v>0.192</v>
      </c>
      <c r="M84" s="148">
        <v>0.192</v>
      </c>
      <c r="P84" s="26">
        <v>0</v>
      </c>
      <c r="Q84" s="26">
        <f t="shared" si="17"/>
        <v>2</v>
      </c>
      <c r="R84" s="149"/>
      <c r="S84" s="115">
        <v>2</v>
      </c>
      <c r="T84" s="30">
        <f t="shared" si="11"/>
        <v>15.965919282511212</v>
      </c>
      <c r="U84" s="16">
        <v>0</v>
      </c>
      <c r="V84" s="16">
        <f t="shared" si="18"/>
        <v>15.965919282511212</v>
      </c>
      <c r="W84" s="48">
        <f t="shared" si="19"/>
        <v>14.480717488789239</v>
      </c>
      <c r="X84" s="150">
        <v>14.480717488789239</v>
      </c>
      <c r="Y84" s="49">
        <f t="shared" si="20"/>
        <v>1.4852017937219733</v>
      </c>
      <c r="Z84" s="153">
        <v>1.4852017937219733</v>
      </c>
      <c r="AA84" s="16">
        <f t="shared" si="12"/>
        <v>74.219475097861491</v>
      </c>
    </row>
    <row r="85" spans="1:27" x14ac:dyDescent="0.3">
      <c r="A85" s="4">
        <v>2015</v>
      </c>
      <c r="B85" s="4">
        <v>2015</v>
      </c>
      <c r="C85" s="5">
        <v>42309</v>
      </c>
      <c r="D85" s="16">
        <f t="shared" si="21"/>
        <v>74.219475097861491</v>
      </c>
      <c r="E85" s="34">
        <f t="shared" si="13"/>
        <v>2</v>
      </c>
      <c r="F85" s="143">
        <v>2</v>
      </c>
      <c r="G85" s="6"/>
      <c r="H85" s="35">
        <f t="shared" si="14"/>
        <v>16.333200000000001</v>
      </c>
      <c r="I85" s="146">
        <v>11.416600000000001</v>
      </c>
      <c r="J85" s="147">
        <v>4.9165999999999999</v>
      </c>
      <c r="K85" s="30">
        <f t="shared" si="15"/>
        <v>5</v>
      </c>
      <c r="L85" s="31">
        <f t="shared" si="16"/>
        <v>0</v>
      </c>
      <c r="M85" s="148">
        <v>0</v>
      </c>
      <c r="P85" s="26">
        <v>0</v>
      </c>
      <c r="Q85" s="26">
        <f t="shared" si="17"/>
        <v>5</v>
      </c>
      <c r="R85" s="149">
        <v>4</v>
      </c>
      <c r="S85" s="115">
        <v>1</v>
      </c>
      <c r="T85" s="30">
        <f t="shared" si="11"/>
        <v>16.197309417040358</v>
      </c>
      <c r="U85" s="16">
        <v>0</v>
      </c>
      <c r="V85" s="16">
        <f t="shared" si="18"/>
        <v>16.197309417040358</v>
      </c>
      <c r="W85" s="48">
        <f t="shared" si="19"/>
        <v>14.690582959641256</v>
      </c>
      <c r="X85" s="150">
        <v>14.690582959641256</v>
      </c>
      <c r="Y85" s="49">
        <f t="shared" si="20"/>
        <v>1.506726457399103</v>
      </c>
      <c r="Z85" s="153">
        <v>1.506726457399103</v>
      </c>
      <c r="AA85" s="16">
        <f t="shared" si="12"/>
        <v>71.083584514901844</v>
      </c>
    </row>
    <row r="86" spans="1:27" x14ac:dyDescent="0.3">
      <c r="A86" s="68">
        <v>2015</v>
      </c>
      <c r="B86" s="68">
        <v>2015</v>
      </c>
      <c r="C86" s="69">
        <v>42339</v>
      </c>
      <c r="D86" s="16">
        <f t="shared" si="21"/>
        <v>71.083584514901844</v>
      </c>
      <c r="E86" s="34">
        <f t="shared" si="13"/>
        <v>0</v>
      </c>
      <c r="F86" s="144">
        <v>0</v>
      </c>
      <c r="G86" s="6"/>
      <c r="H86" s="35">
        <f t="shared" si="14"/>
        <v>16.333200000000001</v>
      </c>
      <c r="I86" s="146">
        <v>11.416600000000001</v>
      </c>
      <c r="J86" s="147">
        <v>4.9165999999999999</v>
      </c>
      <c r="K86" s="30">
        <f t="shared" si="15"/>
        <v>9</v>
      </c>
      <c r="L86" s="31">
        <f t="shared" si="16"/>
        <v>0</v>
      </c>
      <c r="M86" s="74">
        <v>0</v>
      </c>
      <c r="P86" s="26">
        <v>0</v>
      </c>
      <c r="Q86" s="26">
        <f t="shared" si="17"/>
        <v>9</v>
      </c>
      <c r="R86" s="149">
        <v>4</v>
      </c>
      <c r="S86" s="75">
        <v>5</v>
      </c>
      <c r="T86" s="30">
        <f t="shared" si="11"/>
        <v>2.3416681614349781</v>
      </c>
      <c r="U86" s="16">
        <v>0</v>
      </c>
      <c r="V86" s="16">
        <f t="shared" si="18"/>
        <v>2.3416681614349781</v>
      </c>
      <c r="W86" s="48">
        <f t="shared" si="19"/>
        <v>2.1238385650224219</v>
      </c>
      <c r="X86" s="151">
        <v>2.1238385650224219</v>
      </c>
      <c r="Y86" s="49">
        <f t="shared" si="20"/>
        <v>0.21782959641255611</v>
      </c>
      <c r="Z86" s="77">
        <v>0.21782959641255611</v>
      </c>
      <c r="AA86" s="16">
        <f t="shared" si="12"/>
        <v>48.09205267633682</v>
      </c>
    </row>
    <row r="87" spans="1:27" x14ac:dyDescent="0.3">
      <c r="A87" s="4">
        <v>2016</v>
      </c>
      <c r="B87" s="4">
        <v>2016</v>
      </c>
      <c r="C87" s="5">
        <v>42370</v>
      </c>
      <c r="D87" s="16">
        <f t="shared" si="21"/>
        <v>48.09205267633682</v>
      </c>
      <c r="E87" s="34">
        <f t="shared" si="13"/>
        <v>0</v>
      </c>
      <c r="F87" s="143">
        <v>0</v>
      </c>
      <c r="G87" s="6"/>
      <c r="H87" s="35">
        <f t="shared" si="14"/>
        <v>16.333200000000001</v>
      </c>
      <c r="I87" s="146">
        <v>11.416600000000001</v>
      </c>
      <c r="J87" s="147">
        <v>4.9165999999999999</v>
      </c>
      <c r="K87" s="30">
        <f t="shared" si="15"/>
        <v>2</v>
      </c>
      <c r="L87" s="31">
        <f t="shared" si="16"/>
        <v>0</v>
      </c>
      <c r="M87" s="148">
        <v>0</v>
      </c>
      <c r="P87" s="26">
        <v>0</v>
      </c>
      <c r="Q87" s="26">
        <f t="shared" si="17"/>
        <v>2</v>
      </c>
      <c r="R87" s="149"/>
      <c r="S87" s="115">
        <v>2</v>
      </c>
      <c r="T87" s="30">
        <f t="shared" si="11"/>
        <v>3</v>
      </c>
      <c r="U87" s="16">
        <v>0</v>
      </c>
      <c r="V87" s="16">
        <f t="shared" si="18"/>
        <v>3</v>
      </c>
      <c r="W87" s="48">
        <f t="shared" si="19"/>
        <v>2</v>
      </c>
      <c r="X87" s="152">
        <v>2</v>
      </c>
      <c r="Y87" s="49">
        <f t="shared" si="20"/>
        <v>1</v>
      </c>
      <c r="Z87" s="153">
        <v>1</v>
      </c>
      <c r="AA87" s="16">
        <f t="shared" si="12"/>
        <v>32.758852676336815</v>
      </c>
    </row>
    <row r="88" spans="1:27" x14ac:dyDescent="0.3">
      <c r="A88" s="4">
        <v>2016</v>
      </c>
      <c r="B88" s="4">
        <v>2016</v>
      </c>
      <c r="C88" s="5">
        <v>42401</v>
      </c>
      <c r="D88" s="16">
        <f t="shared" si="21"/>
        <v>32.758852676336815</v>
      </c>
      <c r="E88" s="34">
        <f t="shared" si="13"/>
        <v>0</v>
      </c>
      <c r="F88" s="143">
        <v>0</v>
      </c>
      <c r="G88" s="6"/>
      <c r="H88" s="35">
        <f t="shared" si="14"/>
        <v>16.333200000000001</v>
      </c>
      <c r="I88" s="146">
        <v>11.416600000000001</v>
      </c>
      <c r="J88" s="147">
        <v>4.9165999999999999</v>
      </c>
      <c r="K88" s="30">
        <f t="shared" si="15"/>
        <v>2.1</v>
      </c>
      <c r="L88" s="31">
        <f t="shared" si="16"/>
        <v>0.1</v>
      </c>
      <c r="M88" s="148">
        <v>0.1</v>
      </c>
      <c r="P88" s="26">
        <v>0</v>
      </c>
      <c r="Q88" s="26">
        <f t="shared" si="17"/>
        <v>2</v>
      </c>
      <c r="R88" s="149"/>
      <c r="S88" s="115">
        <v>2</v>
      </c>
      <c r="T88" s="30">
        <f t="shared" si="11"/>
        <v>10</v>
      </c>
      <c r="U88" s="16">
        <v>0</v>
      </c>
      <c r="V88" s="16">
        <f t="shared" si="18"/>
        <v>10</v>
      </c>
      <c r="W88" s="48">
        <f t="shared" si="19"/>
        <v>7</v>
      </c>
      <c r="X88" s="152">
        <v>7</v>
      </c>
      <c r="Y88" s="49">
        <f t="shared" si="20"/>
        <v>3</v>
      </c>
      <c r="Z88" s="153">
        <v>3</v>
      </c>
      <c r="AA88" s="16">
        <f t="shared" si="12"/>
        <v>24.325652676336816</v>
      </c>
    </row>
    <row r="89" spans="1:27" x14ac:dyDescent="0.3">
      <c r="A89" s="4">
        <v>2016</v>
      </c>
      <c r="B89" s="4">
        <v>2016</v>
      </c>
      <c r="C89" s="5">
        <v>42430</v>
      </c>
      <c r="D89" s="16">
        <f t="shared" si="21"/>
        <v>24.325652676336816</v>
      </c>
      <c r="E89" s="34">
        <f t="shared" si="13"/>
        <v>0</v>
      </c>
      <c r="F89" s="143">
        <v>0</v>
      </c>
      <c r="G89" s="6"/>
      <c r="H89" s="35">
        <f t="shared" si="14"/>
        <v>16.333200000000001</v>
      </c>
      <c r="I89" s="146">
        <v>11.416600000000001</v>
      </c>
      <c r="J89" s="147">
        <v>4.9165999999999999</v>
      </c>
      <c r="K89" s="30">
        <f t="shared" si="15"/>
        <v>2</v>
      </c>
      <c r="L89" s="31">
        <f t="shared" si="16"/>
        <v>0</v>
      </c>
      <c r="M89" s="148">
        <v>0</v>
      </c>
      <c r="P89" s="26">
        <v>0</v>
      </c>
      <c r="Q89" s="26">
        <f t="shared" si="17"/>
        <v>2</v>
      </c>
      <c r="R89" s="149"/>
      <c r="S89" s="115">
        <v>2</v>
      </c>
      <c r="T89" s="30">
        <f t="shared" si="11"/>
        <v>11</v>
      </c>
      <c r="U89" s="16">
        <v>0</v>
      </c>
      <c r="V89" s="16">
        <f t="shared" si="18"/>
        <v>11</v>
      </c>
      <c r="W89" s="48">
        <f t="shared" si="19"/>
        <v>5</v>
      </c>
      <c r="X89" s="152">
        <v>5</v>
      </c>
      <c r="Y89" s="49">
        <f t="shared" si="20"/>
        <v>6</v>
      </c>
      <c r="Z89" s="153">
        <v>6</v>
      </c>
      <c r="AA89" s="16">
        <f t="shared" si="12"/>
        <v>16.992452676336814</v>
      </c>
    </row>
    <row r="90" spans="1:27" x14ac:dyDescent="0.3">
      <c r="A90" s="4">
        <v>2016</v>
      </c>
      <c r="B90" s="4">
        <v>2016</v>
      </c>
      <c r="C90" s="5">
        <v>42461</v>
      </c>
      <c r="D90" s="16">
        <f t="shared" si="21"/>
        <v>16.992452676336814</v>
      </c>
      <c r="E90" s="34">
        <f t="shared" si="13"/>
        <v>12</v>
      </c>
      <c r="F90" s="143">
        <v>12</v>
      </c>
      <c r="G90" s="6"/>
      <c r="H90" s="35">
        <f t="shared" si="14"/>
        <v>16.9999</v>
      </c>
      <c r="I90" s="146">
        <v>11.916600000000001</v>
      </c>
      <c r="J90" s="147">
        <v>5.0833000000000004</v>
      </c>
      <c r="K90" s="30">
        <f t="shared" si="15"/>
        <v>2</v>
      </c>
      <c r="L90" s="31">
        <f t="shared" si="16"/>
        <v>0</v>
      </c>
      <c r="M90" s="148">
        <v>0</v>
      </c>
      <c r="P90" s="26">
        <v>0</v>
      </c>
      <c r="Q90" s="26">
        <f t="shared" si="17"/>
        <v>2</v>
      </c>
      <c r="R90" s="149"/>
      <c r="S90" s="115">
        <v>2</v>
      </c>
      <c r="T90" s="30">
        <f t="shared" si="11"/>
        <v>62</v>
      </c>
      <c r="U90" s="16">
        <v>0</v>
      </c>
      <c r="V90" s="16">
        <f t="shared" si="18"/>
        <v>62</v>
      </c>
      <c r="W90" s="48">
        <f t="shared" si="19"/>
        <v>47</v>
      </c>
      <c r="X90" s="152">
        <v>47</v>
      </c>
      <c r="Y90" s="49">
        <f t="shared" si="20"/>
        <v>15</v>
      </c>
      <c r="Z90" s="153">
        <v>15</v>
      </c>
      <c r="AA90" s="16">
        <f t="shared" si="12"/>
        <v>71.992552676336814</v>
      </c>
    </row>
    <row r="91" spans="1:27" x14ac:dyDescent="0.3">
      <c r="A91" s="4">
        <v>2016</v>
      </c>
      <c r="B91" s="4">
        <v>2016</v>
      </c>
      <c r="C91" s="5">
        <v>42491</v>
      </c>
      <c r="D91" s="16">
        <f t="shared" si="21"/>
        <v>71.992552676336814</v>
      </c>
      <c r="E91" s="34">
        <f t="shared" si="13"/>
        <v>12</v>
      </c>
      <c r="F91" s="143">
        <v>12</v>
      </c>
      <c r="G91" s="6"/>
      <c r="H91" s="35">
        <f t="shared" si="14"/>
        <v>16.9999</v>
      </c>
      <c r="I91" s="146">
        <v>11.916600000000001</v>
      </c>
      <c r="J91" s="147">
        <v>5.0833000000000004</v>
      </c>
      <c r="K91" s="30">
        <f t="shared" si="15"/>
        <v>2</v>
      </c>
      <c r="L91" s="31">
        <f t="shared" si="16"/>
        <v>0</v>
      </c>
      <c r="M91" s="148">
        <v>0</v>
      </c>
      <c r="P91" s="26">
        <v>0</v>
      </c>
      <c r="Q91" s="26">
        <f t="shared" si="17"/>
        <v>2</v>
      </c>
      <c r="R91" s="149"/>
      <c r="S91" s="115">
        <v>2</v>
      </c>
      <c r="T91" s="30">
        <f t="shared" si="11"/>
        <v>11</v>
      </c>
      <c r="U91" s="16">
        <v>0</v>
      </c>
      <c r="V91" s="16">
        <f t="shared" si="18"/>
        <v>11</v>
      </c>
      <c r="W91" s="48">
        <f t="shared" si="19"/>
        <v>10</v>
      </c>
      <c r="X91" s="150">
        <v>10</v>
      </c>
      <c r="Y91" s="49">
        <f t="shared" si="20"/>
        <v>1</v>
      </c>
      <c r="Z91" s="153">
        <v>1</v>
      </c>
      <c r="AA91" s="16">
        <f t="shared" si="12"/>
        <v>75.992652676336817</v>
      </c>
    </row>
    <row r="92" spans="1:27" x14ac:dyDescent="0.3">
      <c r="A92" s="4">
        <v>2016</v>
      </c>
      <c r="B92" s="4">
        <v>2016</v>
      </c>
      <c r="C92" s="5">
        <v>42522</v>
      </c>
      <c r="D92" s="16">
        <f t="shared" si="21"/>
        <v>75.992652676336817</v>
      </c>
      <c r="E92" s="34">
        <f t="shared" si="13"/>
        <v>12</v>
      </c>
      <c r="F92" s="143">
        <v>12</v>
      </c>
      <c r="G92" s="6"/>
      <c r="H92" s="35">
        <f t="shared" si="14"/>
        <v>16.9999</v>
      </c>
      <c r="I92" s="146">
        <v>11.916600000000001</v>
      </c>
      <c r="J92" s="147">
        <v>5.0833000000000004</v>
      </c>
      <c r="K92" s="30">
        <f t="shared" si="15"/>
        <v>1</v>
      </c>
      <c r="L92" s="31">
        <f t="shared" si="16"/>
        <v>0</v>
      </c>
      <c r="M92" s="148">
        <v>0</v>
      </c>
      <c r="P92" s="26">
        <v>0</v>
      </c>
      <c r="Q92" s="26">
        <f t="shared" si="17"/>
        <v>1</v>
      </c>
      <c r="R92" s="149"/>
      <c r="S92" s="115">
        <v>1</v>
      </c>
      <c r="T92" s="30">
        <f t="shared" si="11"/>
        <v>3</v>
      </c>
      <c r="U92" s="16">
        <v>0</v>
      </c>
      <c r="V92" s="16">
        <f t="shared" si="18"/>
        <v>3</v>
      </c>
      <c r="W92" s="48">
        <f t="shared" si="19"/>
        <v>2</v>
      </c>
      <c r="X92" s="150">
        <v>2</v>
      </c>
      <c r="Y92" s="49">
        <f t="shared" si="20"/>
        <v>1</v>
      </c>
      <c r="Z92" s="153">
        <v>1</v>
      </c>
      <c r="AA92" s="16">
        <f t="shared" si="12"/>
        <v>72.992752676336821</v>
      </c>
    </row>
    <row r="93" spans="1:27" x14ac:dyDescent="0.3">
      <c r="A93" s="4">
        <v>2016</v>
      </c>
      <c r="B93" s="4">
        <v>2016</v>
      </c>
      <c r="C93" s="5">
        <v>42552</v>
      </c>
      <c r="D93" s="16">
        <f t="shared" si="21"/>
        <v>72.992752676336821</v>
      </c>
      <c r="E93" s="34">
        <f t="shared" si="13"/>
        <v>12</v>
      </c>
      <c r="F93" s="143">
        <v>12</v>
      </c>
      <c r="G93" s="6"/>
      <c r="H93" s="35">
        <f t="shared" si="14"/>
        <v>16.9999</v>
      </c>
      <c r="I93" s="146">
        <v>11.916600000000001</v>
      </c>
      <c r="J93" s="147">
        <v>5.0833000000000004</v>
      </c>
      <c r="K93" s="30">
        <f t="shared" si="15"/>
        <v>2</v>
      </c>
      <c r="L93" s="31">
        <f t="shared" si="16"/>
        <v>0</v>
      </c>
      <c r="M93" s="148">
        <v>0</v>
      </c>
      <c r="P93" s="26">
        <v>0</v>
      </c>
      <c r="Q93" s="26">
        <f t="shared" si="17"/>
        <v>2</v>
      </c>
      <c r="R93" s="149"/>
      <c r="S93" s="115">
        <v>2</v>
      </c>
      <c r="T93" s="30">
        <f t="shared" si="11"/>
        <v>8</v>
      </c>
      <c r="U93" s="16">
        <v>0</v>
      </c>
      <c r="V93" s="16">
        <f t="shared" si="18"/>
        <v>8</v>
      </c>
      <c r="W93" s="48">
        <f t="shared" si="19"/>
        <v>6</v>
      </c>
      <c r="X93" s="152">
        <v>6</v>
      </c>
      <c r="Y93" s="49">
        <f t="shared" si="20"/>
        <v>2</v>
      </c>
      <c r="Z93" s="153">
        <v>2</v>
      </c>
      <c r="AA93" s="16">
        <f t="shared" si="12"/>
        <v>73.992852676336824</v>
      </c>
    </row>
    <row r="94" spans="1:27" x14ac:dyDescent="0.3">
      <c r="A94" s="4">
        <v>2016</v>
      </c>
      <c r="B94" s="4">
        <v>2016</v>
      </c>
      <c r="C94" s="5">
        <v>42583</v>
      </c>
      <c r="D94" s="16">
        <f t="shared" si="21"/>
        <v>73.992852676336824</v>
      </c>
      <c r="E94" s="34">
        <f t="shared" si="13"/>
        <v>12</v>
      </c>
      <c r="F94" s="143">
        <v>12</v>
      </c>
      <c r="G94" s="6"/>
      <c r="H94" s="35">
        <f t="shared" si="14"/>
        <v>16.9999</v>
      </c>
      <c r="I94" s="146">
        <v>11.916600000000001</v>
      </c>
      <c r="J94" s="147">
        <v>5.0833000000000004</v>
      </c>
      <c r="K94" s="30">
        <f t="shared" si="15"/>
        <v>5</v>
      </c>
      <c r="L94" s="31">
        <f t="shared" si="16"/>
        <v>0</v>
      </c>
      <c r="M94" s="148">
        <v>0</v>
      </c>
      <c r="P94" s="26">
        <v>0</v>
      </c>
      <c r="Q94" s="26">
        <f t="shared" si="17"/>
        <v>5</v>
      </c>
      <c r="R94" s="149"/>
      <c r="S94" s="115">
        <v>5</v>
      </c>
      <c r="T94" s="30">
        <f t="shared" si="11"/>
        <v>12</v>
      </c>
      <c r="U94" s="16">
        <v>0</v>
      </c>
      <c r="V94" s="16">
        <f t="shared" si="18"/>
        <v>12</v>
      </c>
      <c r="W94" s="48">
        <f t="shared" si="19"/>
        <v>11</v>
      </c>
      <c r="X94" s="150">
        <v>11</v>
      </c>
      <c r="Y94" s="49">
        <f t="shared" si="20"/>
        <v>1</v>
      </c>
      <c r="Z94" s="153">
        <v>1</v>
      </c>
      <c r="AA94" s="16">
        <f t="shared" si="12"/>
        <v>75.992952676336827</v>
      </c>
    </row>
    <row r="95" spans="1:27" x14ac:dyDescent="0.3">
      <c r="A95" s="4">
        <v>2016</v>
      </c>
      <c r="B95" s="4">
        <v>2016</v>
      </c>
      <c r="C95" s="5">
        <v>42614</v>
      </c>
      <c r="D95" s="16">
        <f t="shared" si="21"/>
        <v>75.992952676336827</v>
      </c>
      <c r="E95" s="34">
        <f t="shared" si="13"/>
        <v>12</v>
      </c>
      <c r="F95" s="143">
        <v>12</v>
      </c>
      <c r="G95" s="6"/>
      <c r="H95" s="35">
        <f t="shared" si="14"/>
        <v>16.9999</v>
      </c>
      <c r="I95" s="146">
        <v>11.916600000000001</v>
      </c>
      <c r="J95" s="147">
        <v>5.0833000000000004</v>
      </c>
      <c r="K95" s="30">
        <f t="shared" si="15"/>
        <v>3</v>
      </c>
      <c r="L95" s="31">
        <f t="shared" si="16"/>
        <v>0</v>
      </c>
      <c r="M95" s="148">
        <v>0</v>
      </c>
      <c r="P95" s="26">
        <v>0</v>
      </c>
      <c r="Q95" s="26">
        <f t="shared" si="17"/>
        <v>3</v>
      </c>
      <c r="R95" s="149"/>
      <c r="S95" s="115">
        <v>3</v>
      </c>
      <c r="T95" s="30">
        <f t="shared" si="11"/>
        <v>4</v>
      </c>
      <c r="U95" s="16">
        <v>0</v>
      </c>
      <c r="V95" s="16">
        <f t="shared" si="18"/>
        <v>4</v>
      </c>
      <c r="W95" s="48">
        <f t="shared" si="19"/>
        <v>4</v>
      </c>
      <c r="X95" s="150">
        <v>4</v>
      </c>
      <c r="Y95" s="49">
        <f t="shared" si="20"/>
        <v>0</v>
      </c>
      <c r="Z95" s="153">
        <v>0</v>
      </c>
      <c r="AA95" s="16">
        <f t="shared" si="12"/>
        <v>71.993052676336831</v>
      </c>
    </row>
    <row r="96" spans="1:27" x14ac:dyDescent="0.3">
      <c r="A96" s="4">
        <v>2016</v>
      </c>
      <c r="B96" s="4">
        <v>2016</v>
      </c>
      <c r="C96" s="5">
        <v>42644</v>
      </c>
      <c r="D96" s="16">
        <f t="shared" si="21"/>
        <v>71.993052676336831</v>
      </c>
      <c r="E96" s="34">
        <f t="shared" si="13"/>
        <v>12</v>
      </c>
      <c r="F96" s="143">
        <v>12</v>
      </c>
      <c r="G96" s="6"/>
      <c r="H96" s="35">
        <f t="shared" si="14"/>
        <v>16.9999</v>
      </c>
      <c r="I96" s="146">
        <v>11.916600000000001</v>
      </c>
      <c r="J96" s="147">
        <v>5.0833000000000004</v>
      </c>
      <c r="K96" s="30">
        <f t="shared" si="15"/>
        <v>0</v>
      </c>
      <c r="L96" s="31">
        <f t="shared" si="16"/>
        <v>0</v>
      </c>
      <c r="M96" s="148">
        <v>0</v>
      </c>
      <c r="P96" s="26">
        <v>0</v>
      </c>
      <c r="Q96" s="26">
        <f t="shared" si="17"/>
        <v>0</v>
      </c>
      <c r="R96" s="149"/>
      <c r="S96" s="115">
        <v>0</v>
      </c>
      <c r="T96" s="30">
        <f t="shared" si="11"/>
        <v>4</v>
      </c>
      <c r="U96" s="16">
        <v>0</v>
      </c>
      <c r="V96" s="16">
        <f t="shared" si="18"/>
        <v>4</v>
      </c>
      <c r="W96" s="48">
        <f t="shared" si="19"/>
        <v>2</v>
      </c>
      <c r="X96" s="152">
        <v>2</v>
      </c>
      <c r="Y96" s="49">
        <f t="shared" si="20"/>
        <v>2</v>
      </c>
      <c r="Z96" s="153">
        <v>2</v>
      </c>
      <c r="AA96" s="16">
        <f t="shared" si="12"/>
        <v>70.993152676336834</v>
      </c>
    </row>
    <row r="97" spans="1:27" x14ac:dyDescent="0.3">
      <c r="A97" s="4">
        <v>2016</v>
      </c>
      <c r="B97" s="4">
        <v>2016</v>
      </c>
      <c r="C97" s="5">
        <v>42675</v>
      </c>
      <c r="D97" s="16">
        <f t="shared" si="21"/>
        <v>70.993152676336834</v>
      </c>
      <c r="E97" s="34">
        <f t="shared" si="13"/>
        <v>12</v>
      </c>
      <c r="F97" s="143">
        <v>12</v>
      </c>
      <c r="G97" s="6"/>
      <c r="H97" s="35">
        <f t="shared" si="14"/>
        <v>16.166599999999999</v>
      </c>
      <c r="I97" s="146">
        <v>11</v>
      </c>
      <c r="J97" s="147">
        <v>5.1665999999999999</v>
      </c>
      <c r="K97" s="30">
        <f t="shared" si="15"/>
        <v>2</v>
      </c>
      <c r="L97" s="31">
        <f t="shared" si="16"/>
        <v>0</v>
      </c>
      <c r="M97" s="148">
        <v>0</v>
      </c>
      <c r="P97" s="26">
        <v>0</v>
      </c>
      <c r="Q97" s="26">
        <f t="shared" si="17"/>
        <v>2</v>
      </c>
      <c r="R97" s="149"/>
      <c r="S97" s="115">
        <v>2</v>
      </c>
      <c r="T97" s="30">
        <f t="shared" si="11"/>
        <v>3</v>
      </c>
      <c r="U97" s="16">
        <v>0</v>
      </c>
      <c r="V97" s="16">
        <f t="shared" si="18"/>
        <v>3</v>
      </c>
      <c r="W97" s="48">
        <f t="shared" si="19"/>
        <v>2</v>
      </c>
      <c r="X97" s="150">
        <v>2</v>
      </c>
      <c r="Y97" s="49">
        <f t="shared" si="20"/>
        <v>1</v>
      </c>
      <c r="Z97" s="153">
        <v>1</v>
      </c>
      <c r="AA97" s="16">
        <f t="shared" si="12"/>
        <v>67.826552676336831</v>
      </c>
    </row>
    <row r="98" spans="1:27" x14ac:dyDescent="0.3">
      <c r="A98" s="4">
        <v>2016</v>
      </c>
      <c r="B98" s="4">
        <v>2016</v>
      </c>
      <c r="C98" s="5">
        <v>42705</v>
      </c>
      <c r="D98" s="16">
        <f t="shared" si="21"/>
        <v>67.826552676336831</v>
      </c>
      <c r="E98" s="34">
        <f t="shared" si="13"/>
        <v>0</v>
      </c>
      <c r="F98" s="143">
        <v>0</v>
      </c>
      <c r="G98" s="6"/>
      <c r="H98" s="35">
        <f t="shared" si="14"/>
        <v>17.083200000000001</v>
      </c>
      <c r="I98" s="146">
        <v>11.916600000000001</v>
      </c>
      <c r="J98" s="147">
        <v>5.1665999999999999</v>
      </c>
      <c r="K98" s="30">
        <f t="shared" si="15"/>
        <v>2</v>
      </c>
      <c r="L98" s="31">
        <f t="shared" si="16"/>
        <v>0</v>
      </c>
      <c r="M98" s="148">
        <v>0</v>
      </c>
      <c r="P98" s="26">
        <v>0</v>
      </c>
      <c r="Q98" s="26">
        <f t="shared" si="17"/>
        <v>2</v>
      </c>
      <c r="R98" s="149"/>
      <c r="S98" s="115">
        <v>2</v>
      </c>
      <c r="T98" s="30">
        <f t="shared" si="11"/>
        <v>6</v>
      </c>
      <c r="U98" s="16">
        <v>0</v>
      </c>
      <c r="V98" s="16">
        <f t="shared" si="18"/>
        <v>6</v>
      </c>
      <c r="W98" s="48">
        <f t="shared" si="19"/>
        <v>5</v>
      </c>
      <c r="X98" s="150">
        <v>5</v>
      </c>
      <c r="Y98" s="49">
        <f t="shared" si="20"/>
        <v>1</v>
      </c>
      <c r="Z98" s="153">
        <v>1</v>
      </c>
      <c r="AA98" s="16">
        <f t="shared" si="12"/>
        <v>54.743352676336826</v>
      </c>
    </row>
    <row r="99" spans="1:27" x14ac:dyDescent="0.3">
      <c r="A99" s="4">
        <v>2017</v>
      </c>
      <c r="B99" s="4">
        <v>2017</v>
      </c>
      <c r="C99" s="5">
        <v>42736</v>
      </c>
      <c r="D99" s="16">
        <f t="shared" si="21"/>
        <v>54.743352676336826</v>
      </c>
      <c r="E99" s="34">
        <f t="shared" si="13"/>
        <v>0</v>
      </c>
      <c r="F99" s="143">
        <v>0</v>
      </c>
      <c r="G99" s="6"/>
      <c r="H99" s="35">
        <f t="shared" si="14"/>
        <v>17.083200000000001</v>
      </c>
      <c r="I99" s="146">
        <v>11.916600000000001</v>
      </c>
      <c r="J99" s="147">
        <v>5.1665999999999999</v>
      </c>
      <c r="K99" s="30">
        <f t="shared" si="15"/>
        <v>0</v>
      </c>
      <c r="L99" s="31">
        <f t="shared" si="16"/>
        <v>0</v>
      </c>
      <c r="M99" s="148">
        <v>0</v>
      </c>
      <c r="P99" s="26">
        <v>0</v>
      </c>
      <c r="Q99" s="26">
        <f t="shared" si="17"/>
        <v>0</v>
      </c>
      <c r="R99" s="149"/>
      <c r="S99" s="115">
        <v>0</v>
      </c>
      <c r="T99" s="30">
        <f t="shared" si="11"/>
        <v>8</v>
      </c>
      <c r="U99" s="16">
        <v>0</v>
      </c>
      <c r="V99" s="16">
        <f t="shared" si="18"/>
        <v>8</v>
      </c>
      <c r="W99" s="48">
        <f t="shared" si="19"/>
        <v>6</v>
      </c>
      <c r="X99" s="150">
        <v>6</v>
      </c>
      <c r="Y99" s="49">
        <f t="shared" si="20"/>
        <v>2</v>
      </c>
      <c r="Z99" s="153">
        <v>2</v>
      </c>
      <c r="AA99" s="16">
        <f t="shared" si="12"/>
        <v>45.660152676336821</v>
      </c>
    </row>
    <row r="100" spans="1:27" x14ac:dyDescent="0.3">
      <c r="A100" s="4">
        <v>2017</v>
      </c>
      <c r="B100" s="4">
        <v>2017</v>
      </c>
      <c r="C100" s="5">
        <v>42767</v>
      </c>
      <c r="D100" s="16">
        <f t="shared" si="21"/>
        <v>45.660152676336821</v>
      </c>
      <c r="E100" s="34">
        <f t="shared" si="13"/>
        <v>0</v>
      </c>
      <c r="F100" s="143">
        <v>0</v>
      </c>
      <c r="G100" s="6"/>
      <c r="H100" s="35">
        <f t="shared" si="14"/>
        <v>17.2499</v>
      </c>
      <c r="I100" s="146">
        <v>12.083299999999999</v>
      </c>
      <c r="J100" s="147">
        <v>5.1665999999999999</v>
      </c>
      <c r="K100" s="30">
        <f t="shared" si="15"/>
        <v>0</v>
      </c>
      <c r="L100" s="31">
        <f t="shared" si="16"/>
        <v>0</v>
      </c>
      <c r="M100" s="148">
        <v>0</v>
      </c>
      <c r="P100" s="26">
        <v>0</v>
      </c>
      <c r="Q100" s="26">
        <f t="shared" si="17"/>
        <v>0</v>
      </c>
      <c r="R100" s="149"/>
      <c r="S100" s="115">
        <v>0</v>
      </c>
      <c r="T100" s="30">
        <f t="shared" si="11"/>
        <v>3</v>
      </c>
      <c r="U100" s="16">
        <v>0</v>
      </c>
      <c r="V100" s="16">
        <f t="shared" si="18"/>
        <v>3</v>
      </c>
      <c r="W100" s="48">
        <f t="shared" si="19"/>
        <v>1</v>
      </c>
      <c r="X100" s="150">
        <v>1</v>
      </c>
      <c r="Y100" s="49">
        <f t="shared" si="20"/>
        <v>2</v>
      </c>
      <c r="Z100" s="153">
        <v>2</v>
      </c>
      <c r="AA100" s="16">
        <f t="shared" si="12"/>
        <v>31.410252676336821</v>
      </c>
    </row>
    <row r="101" spans="1:27" x14ac:dyDescent="0.3">
      <c r="A101" s="4">
        <v>2017</v>
      </c>
      <c r="B101" s="4">
        <v>2017</v>
      </c>
      <c r="C101" s="5">
        <v>42795</v>
      </c>
      <c r="D101" s="16">
        <f t="shared" si="21"/>
        <v>31.410252676336821</v>
      </c>
      <c r="E101" s="34">
        <f t="shared" si="13"/>
        <v>0</v>
      </c>
      <c r="F101" s="143">
        <v>0</v>
      </c>
      <c r="G101" s="6"/>
      <c r="H101" s="35">
        <f t="shared" si="14"/>
        <v>17.2499</v>
      </c>
      <c r="I101" s="146">
        <v>12.083299999999999</v>
      </c>
      <c r="J101" s="147">
        <v>5.1665999999999999</v>
      </c>
      <c r="K101" s="30">
        <f t="shared" si="15"/>
        <v>0</v>
      </c>
      <c r="L101" s="31">
        <f t="shared" si="16"/>
        <v>0</v>
      </c>
      <c r="M101" s="148">
        <v>0</v>
      </c>
      <c r="P101" s="26">
        <v>0</v>
      </c>
      <c r="Q101" s="26">
        <f t="shared" si="17"/>
        <v>0</v>
      </c>
      <c r="R101" s="149"/>
      <c r="S101" s="115">
        <v>0</v>
      </c>
      <c r="T101" s="30">
        <f t="shared" si="11"/>
        <v>7</v>
      </c>
      <c r="U101" s="16">
        <v>0</v>
      </c>
      <c r="V101" s="16">
        <f t="shared" si="18"/>
        <v>7</v>
      </c>
      <c r="W101" s="48">
        <f t="shared" si="19"/>
        <v>6</v>
      </c>
      <c r="X101" s="150">
        <v>6</v>
      </c>
      <c r="Y101" s="49">
        <f t="shared" si="20"/>
        <v>1</v>
      </c>
      <c r="Z101" s="153">
        <v>1</v>
      </c>
      <c r="AA101" s="16">
        <f t="shared" si="12"/>
        <v>21.160352676336821</v>
      </c>
    </row>
    <row r="102" spans="1:27" x14ac:dyDescent="0.3">
      <c r="A102" s="4">
        <v>2017</v>
      </c>
      <c r="B102" s="4">
        <v>2017</v>
      </c>
      <c r="C102" s="5">
        <v>42826</v>
      </c>
      <c r="D102" s="16">
        <f t="shared" si="21"/>
        <v>21.160352676336821</v>
      </c>
      <c r="E102" s="34">
        <f t="shared" si="13"/>
        <v>6</v>
      </c>
      <c r="F102" s="143">
        <v>6</v>
      </c>
      <c r="G102" s="6"/>
      <c r="H102" s="35">
        <f t="shared" si="14"/>
        <v>17.2499</v>
      </c>
      <c r="I102" s="146">
        <v>12.083299999999999</v>
      </c>
      <c r="J102" s="147">
        <v>5.1665999999999999</v>
      </c>
      <c r="K102" s="30">
        <f t="shared" si="15"/>
        <v>0</v>
      </c>
      <c r="L102" s="31">
        <f t="shared" si="16"/>
        <v>0</v>
      </c>
      <c r="M102" s="148">
        <v>0</v>
      </c>
      <c r="P102" s="26">
        <v>0</v>
      </c>
      <c r="Q102" s="26">
        <f t="shared" si="17"/>
        <v>0</v>
      </c>
      <c r="R102" s="149"/>
      <c r="S102" s="115">
        <v>0</v>
      </c>
      <c r="T102" s="30">
        <f t="shared" si="11"/>
        <v>17</v>
      </c>
      <c r="U102" s="16">
        <v>0</v>
      </c>
      <c r="V102" s="16">
        <f t="shared" si="18"/>
        <v>17</v>
      </c>
      <c r="W102" s="48">
        <f t="shared" si="19"/>
        <v>15</v>
      </c>
      <c r="X102" s="150">
        <v>15</v>
      </c>
      <c r="Y102" s="49">
        <f t="shared" si="20"/>
        <v>2</v>
      </c>
      <c r="Z102" s="153">
        <v>2</v>
      </c>
      <c r="AA102" s="16">
        <f t="shared" si="12"/>
        <v>26.910452676336821</v>
      </c>
    </row>
    <row r="103" spans="1:27" x14ac:dyDescent="0.3">
      <c r="A103" s="4">
        <v>2017</v>
      </c>
      <c r="B103" s="4">
        <v>2017</v>
      </c>
      <c r="C103" s="5">
        <v>42856</v>
      </c>
      <c r="D103" s="16">
        <f t="shared" si="21"/>
        <v>26.910452676336821</v>
      </c>
      <c r="E103" s="34">
        <f t="shared" si="13"/>
        <v>12</v>
      </c>
      <c r="F103" s="143">
        <v>12</v>
      </c>
      <c r="G103" s="6"/>
      <c r="H103" s="35">
        <f t="shared" si="14"/>
        <v>17.2499</v>
      </c>
      <c r="I103" s="146">
        <v>12.083299999999999</v>
      </c>
      <c r="J103" s="147">
        <v>5.1665999999999999</v>
      </c>
      <c r="K103" s="30">
        <f t="shared" si="15"/>
        <v>0</v>
      </c>
      <c r="L103" s="31">
        <f t="shared" si="16"/>
        <v>0</v>
      </c>
      <c r="M103" s="148">
        <v>0</v>
      </c>
      <c r="P103" s="26">
        <v>0</v>
      </c>
      <c r="Q103" s="26">
        <f t="shared" si="17"/>
        <v>0</v>
      </c>
      <c r="R103" s="149"/>
      <c r="S103" s="115">
        <v>0</v>
      </c>
      <c r="T103" s="30">
        <f t="shared" si="11"/>
        <v>14</v>
      </c>
      <c r="U103" s="16">
        <v>0</v>
      </c>
      <c r="V103" s="16">
        <f t="shared" si="18"/>
        <v>14</v>
      </c>
      <c r="W103" s="48">
        <f t="shared" si="19"/>
        <v>12</v>
      </c>
      <c r="X103" s="150">
        <v>12</v>
      </c>
      <c r="Y103" s="49">
        <f t="shared" si="20"/>
        <v>2</v>
      </c>
      <c r="Z103" s="153">
        <v>2</v>
      </c>
      <c r="AA103" s="16">
        <f t="shared" si="12"/>
        <v>35.66055267633682</v>
      </c>
    </row>
    <row r="104" spans="1:27" x14ac:dyDescent="0.3">
      <c r="A104" s="4">
        <v>2017</v>
      </c>
      <c r="B104" s="4">
        <v>2017</v>
      </c>
      <c r="C104" s="5">
        <v>42887</v>
      </c>
      <c r="D104" s="16">
        <f t="shared" si="21"/>
        <v>35.66055267633682</v>
      </c>
      <c r="E104" s="34">
        <f t="shared" si="13"/>
        <v>12</v>
      </c>
      <c r="F104" s="143">
        <v>12</v>
      </c>
      <c r="G104" s="6"/>
      <c r="H104" s="35">
        <f t="shared" si="14"/>
        <v>17.2499</v>
      </c>
      <c r="I104" s="146">
        <v>12.083299999999999</v>
      </c>
      <c r="J104" s="147">
        <v>5.1665999999999999</v>
      </c>
      <c r="K104" s="30">
        <f t="shared" si="15"/>
        <v>0</v>
      </c>
      <c r="L104" s="31">
        <f t="shared" si="16"/>
        <v>0</v>
      </c>
      <c r="M104" s="148">
        <v>0</v>
      </c>
      <c r="P104" s="26">
        <v>0</v>
      </c>
      <c r="Q104" s="26">
        <f t="shared" si="17"/>
        <v>0</v>
      </c>
      <c r="R104" s="149"/>
      <c r="S104" s="115">
        <v>0</v>
      </c>
      <c r="T104" s="30">
        <f t="shared" si="11"/>
        <v>15</v>
      </c>
      <c r="U104" s="16">
        <v>0</v>
      </c>
      <c r="V104" s="16">
        <f t="shared" si="18"/>
        <v>15</v>
      </c>
      <c r="W104" s="48">
        <f t="shared" si="19"/>
        <v>11</v>
      </c>
      <c r="X104" s="150">
        <v>11</v>
      </c>
      <c r="Y104" s="49">
        <f t="shared" si="20"/>
        <v>4</v>
      </c>
      <c r="Z104" s="153">
        <v>4</v>
      </c>
      <c r="AA104" s="16">
        <f t="shared" si="12"/>
        <v>45.410652676336824</v>
      </c>
    </row>
    <row r="105" spans="1:27" x14ac:dyDescent="0.3">
      <c r="A105" s="4">
        <v>2017</v>
      </c>
      <c r="B105" s="4">
        <v>2017</v>
      </c>
      <c r="C105" s="5">
        <v>42917</v>
      </c>
      <c r="D105" s="16">
        <f t="shared" si="21"/>
        <v>45.410652676336824</v>
      </c>
      <c r="E105" s="34">
        <f t="shared" si="13"/>
        <v>12</v>
      </c>
      <c r="F105" s="143">
        <v>12</v>
      </c>
      <c r="G105" s="6"/>
      <c r="H105" s="35">
        <f t="shared" si="14"/>
        <v>17.2499</v>
      </c>
      <c r="I105" s="146">
        <v>12.083299999999999</v>
      </c>
      <c r="J105" s="147">
        <v>5.1665999999999999</v>
      </c>
      <c r="K105" s="30">
        <f t="shared" si="15"/>
        <v>5</v>
      </c>
      <c r="L105" s="31">
        <f t="shared" si="16"/>
        <v>0</v>
      </c>
      <c r="M105" s="148">
        <v>0</v>
      </c>
      <c r="P105" s="26">
        <v>0</v>
      </c>
      <c r="Q105" s="26">
        <f t="shared" si="17"/>
        <v>5</v>
      </c>
      <c r="R105" s="149"/>
      <c r="S105" s="115">
        <v>5</v>
      </c>
      <c r="T105" s="30">
        <f t="shared" si="11"/>
        <v>19</v>
      </c>
      <c r="U105" s="16">
        <v>0</v>
      </c>
      <c r="V105" s="16">
        <f t="shared" si="18"/>
        <v>19</v>
      </c>
      <c r="W105" s="48">
        <f t="shared" si="19"/>
        <v>15</v>
      </c>
      <c r="X105" s="150">
        <v>15</v>
      </c>
      <c r="Y105" s="49">
        <f t="shared" si="20"/>
        <v>4</v>
      </c>
      <c r="Z105" s="153">
        <v>4</v>
      </c>
      <c r="AA105" s="16">
        <f t="shared" si="12"/>
        <v>54.160752676336827</v>
      </c>
    </row>
    <row r="106" spans="1:27" x14ac:dyDescent="0.3">
      <c r="A106" s="4">
        <v>2017</v>
      </c>
      <c r="B106" s="4">
        <v>2017</v>
      </c>
      <c r="C106" s="5">
        <v>42948</v>
      </c>
      <c r="D106" s="16">
        <f t="shared" si="21"/>
        <v>54.160752676336827</v>
      </c>
      <c r="E106" s="34">
        <f t="shared" si="13"/>
        <v>12</v>
      </c>
      <c r="F106" s="143">
        <v>12</v>
      </c>
      <c r="G106" s="6"/>
      <c r="H106" s="35">
        <f t="shared" si="14"/>
        <v>17.2499</v>
      </c>
      <c r="I106" s="146">
        <v>12.083299999999999</v>
      </c>
      <c r="J106" s="147">
        <v>5.1665999999999999</v>
      </c>
      <c r="K106" s="30">
        <f t="shared" si="15"/>
        <v>10.199999999999999</v>
      </c>
      <c r="L106" s="31">
        <f t="shared" si="16"/>
        <v>0</v>
      </c>
      <c r="M106" s="148">
        <v>0</v>
      </c>
      <c r="P106" s="26">
        <v>0</v>
      </c>
      <c r="Q106" s="26">
        <f t="shared" si="17"/>
        <v>10.199999999999999</v>
      </c>
      <c r="R106" s="149"/>
      <c r="S106" s="115">
        <v>10.199999999999999</v>
      </c>
      <c r="T106" s="30">
        <f t="shared" si="11"/>
        <v>20</v>
      </c>
      <c r="U106" s="16">
        <v>0</v>
      </c>
      <c r="V106" s="16">
        <f t="shared" si="18"/>
        <v>20</v>
      </c>
      <c r="W106" s="48">
        <f t="shared" si="19"/>
        <v>18</v>
      </c>
      <c r="X106" s="150">
        <v>18</v>
      </c>
      <c r="Y106" s="49">
        <f t="shared" si="20"/>
        <v>2</v>
      </c>
      <c r="Z106" s="153">
        <v>2</v>
      </c>
      <c r="AA106" s="16">
        <f t="shared" si="12"/>
        <v>58.710852676336827</v>
      </c>
    </row>
    <row r="107" spans="1:27" x14ac:dyDescent="0.3">
      <c r="A107" s="4">
        <v>2017</v>
      </c>
      <c r="B107" s="4">
        <v>2017</v>
      </c>
      <c r="C107" s="5">
        <v>42979</v>
      </c>
      <c r="D107" s="16">
        <f t="shared" si="21"/>
        <v>58.710852676336827</v>
      </c>
      <c r="E107" s="34">
        <f t="shared" si="13"/>
        <v>12</v>
      </c>
      <c r="F107" s="143">
        <v>12</v>
      </c>
      <c r="G107" s="6"/>
      <c r="H107" s="35">
        <f t="shared" si="14"/>
        <v>17.2499</v>
      </c>
      <c r="I107" s="146">
        <v>12.083299999999999</v>
      </c>
      <c r="J107" s="147">
        <v>5.1665999999999999</v>
      </c>
      <c r="K107" s="30">
        <f t="shared" si="15"/>
        <v>2.5</v>
      </c>
      <c r="L107" s="31">
        <f t="shared" si="16"/>
        <v>0</v>
      </c>
      <c r="M107" s="148">
        <v>0</v>
      </c>
      <c r="P107" s="26">
        <v>0</v>
      </c>
      <c r="Q107" s="26">
        <f t="shared" si="17"/>
        <v>2.5</v>
      </c>
      <c r="R107" s="149"/>
      <c r="S107" s="115">
        <v>2.5</v>
      </c>
      <c r="T107" s="30">
        <f t="shared" si="11"/>
        <v>16</v>
      </c>
      <c r="U107" s="16">
        <v>0</v>
      </c>
      <c r="V107" s="16">
        <f t="shared" si="18"/>
        <v>16</v>
      </c>
      <c r="W107" s="48">
        <f t="shared" si="19"/>
        <v>14</v>
      </c>
      <c r="X107" s="150">
        <v>14</v>
      </c>
      <c r="Y107" s="49">
        <f t="shared" si="20"/>
        <v>2</v>
      </c>
      <c r="Z107" s="153">
        <v>2</v>
      </c>
      <c r="AA107" s="16">
        <f t="shared" si="12"/>
        <v>66.960952676336831</v>
      </c>
    </row>
    <row r="108" spans="1:27" x14ac:dyDescent="0.3">
      <c r="A108" s="4">
        <v>2017</v>
      </c>
      <c r="B108" s="4">
        <v>2017</v>
      </c>
      <c r="C108" s="5">
        <v>43009</v>
      </c>
      <c r="D108" s="16">
        <f t="shared" si="21"/>
        <v>66.960952676336831</v>
      </c>
      <c r="E108" s="34">
        <f t="shared" si="13"/>
        <v>12</v>
      </c>
      <c r="F108" s="143">
        <v>12</v>
      </c>
      <c r="G108" s="6"/>
      <c r="H108" s="35">
        <f t="shared" si="14"/>
        <v>18.166599999999999</v>
      </c>
      <c r="I108" s="146">
        <v>13</v>
      </c>
      <c r="J108" s="147">
        <v>5.1665999999999999</v>
      </c>
      <c r="K108" s="30">
        <f t="shared" si="15"/>
        <v>2</v>
      </c>
      <c r="L108" s="31">
        <f t="shared" si="16"/>
        <v>0</v>
      </c>
      <c r="M108" s="148">
        <v>0</v>
      </c>
      <c r="P108" s="26">
        <v>0</v>
      </c>
      <c r="Q108" s="26">
        <f t="shared" si="17"/>
        <v>2</v>
      </c>
      <c r="R108" s="149"/>
      <c r="S108" s="115">
        <v>2</v>
      </c>
      <c r="T108" s="30">
        <f t="shared" si="11"/>
        <v>11</v>
      </c>
      <c r="U108" s="16">
        <v>0</v>
      </c>
      <c r="V108" s="16">
        <f t="shared" si="18"/>
        <v>11</v>
      </c>
      <c r="W108" s="48">
        <f t="shared" si="19"/>
        <v>9</v>
      </c>
      <c r="X108" s="150">
        <v>9</v>
      </c>
      <c r="Y108" s="49">
        <f t="shared" si="20"/>
        <v>2</v>
      </c>
      <c r="Z108" s="153">
        <v>2</v>
      </c>
      <c r="AA108" s="16">
        <f t="shared" si="12"/>
        <v>69.794352676336828</v>
      </c>
    </row>
    <row r="109" spans="1:27" x14ac:dyDescent="0.3">
      <c r="A109" s="4">
        <v>2017</v>
      </c>
      <c r="B109" s="4">
        <v>2017</v>
      </c>
      <c r="C109" s="5">
        <v>43040</v>
      </c>
      <c r="D109" s="16">
        <f t="shared" si="21"/>
        <v>69.794352676336828</v>
      </c>
      <c r="E109" s="34">
        <f t="shared" si="13"/>
        <v>12</v>
      </c>
      <c r="F109" s="143">
        <v>12</v>
      </c>
      <c r="G109" s="6"/>
      <c r="H109" s="35">
        <f t="shared" si="14"/>
        <v>18.166599999999999</v>
      </c>
      <c r="I109" s="146">
        <v>13</v>
      </c>
      <c r="J109" s="147">
        <v>5.1665999999999999</v>
      </c>
      <c r="K109" s="30">
        <f t="shared" si="15"/>
        <v>2</v>
      </c>
      <c r="L109" s="31">
        <f t="shared" si="16"/>
        <v>0</v>
      </c>
      <c r="M109" s="148">
        <v>0</v>
      </c>
      <c r="P109" s="26">
        <v>0</v>
      </c>
      <c r="Q109" s="26">
        <f t="shared" si="17"/>
        <v>2</v>
      </c>
      <c r="R109" s="149"/>
      <c r="S109" s="115">
        <v>2</v>
      </c>
      <c r="T109" s="30">
        <f t="shared" si="11"/>
        <v>29</v>
      </c>
      <c r="U109" s="16">
        <v>0</v>
      </c>
      <c r="V109" s="16">
        <f t="shared" si="18"/>
        <v>29</v>
      </c>
      <c r="W109" s="48">
        <f t="shared" si="19"/>
        <v>29</v>
      </c>
      <c r="X109" s="150">
        <v>29</v>
      </c>
      <c r="Y109" s="49">
        <f t="shared" si="20"/>
        <v>0</v>
      </c>
      <c r="Z109" s="153">
        <v>0</v>
      </c>
      <c r="AA109" s="16">
        <f t="shared" si="12"/>
        <v>90.627752676336826</v>
      </c>
    </row>
    <row r="110" spans="1:27" s="78" customFormat="1" x14ac:dyDescent="0.3">
      <c r="A110" s="4">
        <v>2017</v>
      </c>
      <c r="B110" s="4">
        <v>2017</v>
      </c>
      <c r="C110" s="5">
        <v>43070</v>
      </c>
      <c r="D110" s="70">
        <f t="shared" si="21"/>
        <v>90.627752676336826</v>
      </c>
      <c r="E110" s="34">
        <f t="shared" si="13"/>
        <v>0</v>
      </c>
      <c r="F110" s="143">
        <v>0</v>
      </c>
      <c r="G110" s="71"/>
      <c r="H110" s="72">
        <f t="shared" si="14"/>
        <v>18.166599999999999</v>
      </c>
      <c r="I110" s="146">
        <v>13</v>
      </c>
      <c r="J110" s="147">
        <v>5.1665999999999999</v>
      </c>
      <c r="K110" s="30">
        <f t="shared" si="15"/>
        <v>2</v>
      </c>
      <c r="L110" s="31">
        <f t="shared" si="16"/>
        <v>0</v>
      </c>
      <c r="M110" s="148">
        <v>0</v>
      </c>
      <c r="N110" s="21"/>
      <c r="O110" s="21"/>
      <c r="P110" s="26">
        <v>0</v>
      </c>
      <c r="Q110" s="26">
        <f t="shared" si="17"/>
        <v>2</v>
      </c>
      <c r="R110" s="149"/>
      <c r="S110" s="115">
        <v>2</v>
      </c>
      <c r="T110" s="73">
        <f t="shared" si="11"/>
        <v>8</v>
      </c>
      <c r="U110" s="70">
        <v>0</v>
      </c>
      <c r="V110" s="16">
        <f t="shared" si="18"/>
        <v>8</v>
      </c>
      <c r="W110" s="76">
        <f t="shared" si="19"/>
        <v>7</v>
      </c>
      <c r="X110" s="150">
        <v>7</v>
      </c>
      <c r="Y110" s="49">
        <f t="shared" si="20"/>
        <v>1</v>
      </c>
      <c r="Z110" s="153">
        <v>1</v>
      </c>
      <c r="AA110" s="70">
        <f t="shared" si="12"/>
        <v>78.461152676336823</v>
      </c>
    </row>
    <row r="111" spans="1:27" x14ac:dyDescent="0.3">
      <c r="A111" s="4">
        <v>2018</v>
      </c>
      <c r="B111" s="4">
        <v>2018</v>
      </c>
      <c r="C111" s="5">
        <v>43101</v>
      </c>
      <c r="D111" s="16">
        <f t="shared" si="21"/>
        <v>78.461152676336823</v>
      </c>
      <c r="E111" s="34">
        <f t="shared" si="13"/>
        <v>0</v>
      </c>
      <c r="F111" s="143">
        <v>0</v>
      </c>
      <c r="G111" s="6"/>
      <c r="H111" s="35">
        <f t="shared" si="14"/>
        <v>17.2499</v>
      </c>
      <c r="I111" s="146">
        <v>12.083299999999999</v>
      </c>
      <c r="J111" s="147">
        <v>5.1665999999999999</v>
      </c>
      <c r="K111" s="30">
        <f t="shared" si="15"/>
        <v>0</v>
      </c>
      <c r="L111" s="31">
        <f t="shared" si="16"/>
        <v>0</v>
      </c>
      <c r="M111" s="148">
        <v>0</v>
      </c>
      <c r="P111" s="26">
        <v>0</v>
      </c>
      <c r="Q111" s="26">
        <f t="shared" si="17"/>
        <v>0</v>
      </c>
      <c r="R111" s="149"/>
      <c r="S111" s="115">
        <v>0</v>
      </c>
      <c r="T111" s="30">
        <f t="shared" si="11"/>
        <v>3</v>
      </c>
      <c r="U111" s="16">
        <v>0</v>
      </c>
      <c r="V111" s="16">
        <f t="shared" si="18"/>
        <v>3</v>
      </c>
      <c r="W111" s="48">
        <f t="shared" si="19"/>
        <v>2</v>
      </c>
      <c r="X111" s="150">
        <v>2</v>
      </c>
      <c r="Y111" s="49">
        <f t="shared" si="20"/>
        <v>1</v>
      </c>
      <c r="Z111" s="153">
        <v>1</v>
      </c>
      <c r="AA111" s="16">
        <f t="shared" si="12"/>
        <v>64.211252676336827</v>
      </c>
    </row>
    <row r="112" spans="1:27" x14ac:dyDescent="0.3">
      <c r="A112" s="4">
        <v>2018</v>
      </c>
      <c r="B112" s="4">
        <v>2018</v>
      </c>
      <c r="C112" s="5">
        <v>43132</v>
      </c>
      <c r="D112" s="16">
        <f t="shared" si="21"/>
        <v>64.211252676336827</v>
      </c>
      <c r="E112" s="34">
        <f t="shared" si="13"/>
        <v>0</v>
      </c>
      <c r="F112" s="143">
        <v>0</v>
      </c>
      <c r="G112" s="6"/>
      <c r="H112" s="35">
        <f t="shared" si="14"/>
        <v>17.2499</v>
      </c>
      <c r="I112" s="146">
        <v>12.083299999999999</v>
      </c>
      <c r="J112" s="147">
        <v>5.1665999999999999</v>
      </c>
      <c r="K112" s="30">
        <f t="shared" si="15"/>
        <v>0</v>
      </c>
      <c r="L112" s="31">
        <f t="shared" si="16"/>
        <v>0</v>
      </c>
      <c r="M112" s="148">
        <v>0</v>
      </c>
      <c r="P112" s="26">
        <v>0</v>
      </c>
      <c r="Q112" s="26">
        <f t="shared" si="17"/>
        <v>0</v>
      </c>
      <c r="R112" s="149"/>
      <c r="S112" s="115">
        <v>0</v>
      </c>
      <c r="T112" s="30">
        <f t="shared" si="11"/>
        <v>5</v>
      </c>
      <c r="U112" s="16">
        <v>0</v>
      </c>
      <c r="V112" s="16">
        <f t="shared" si="18"/>
        <v>5</v>
      </c>
      <c r="W112" s="48">
        <f t="shared" si="19"/>
        <v>3</v>
      </c>
      <c r="X112" s="150">
        <v>3</v>
      </c>
      <c r="Y112" s="49">
        <f t="shared" si="20"/>
        <v>2</v>
      </c>
      <c r="Z112" s="153">
        <v>2</v>
      </c>
      <c r="AA112" s="16">
        <f t="shared" si="12"/>
        <v>51.96135267633683</v>
      </c>
    </row>
    <row r="113" spans="1:27" x14ac:dyDescent="0.3">
      <c r="A113" s="4">
        <v>2018</v>
      </c>
      <c r="B113" s="4">
        <v>2018</v>
      </c>
      <c r="C113" s="5">
        <v>43160</v>
      </c>
      <c r="D113" s="16">
        <f t="shared" si="21"/>
        <v>51.96135267633683</v>
      </c>
      <c r="E113" s="34">
        <f t="shared" si="13"/>
        <v>0</v>
      </c>
      <c r="F113" s="143">
        <v>0</v>
      </c>
      <c r="G113" s="6"/>
      <c r="H113" s="35">
        <f t="shared" si="14"/>
        <v>17.2499</v>
      </c>
      <c r="I113" s="146">
        <v>12.083299999999999</v>
      </c>
      <c r="J113" s="147">
        <v>5.1665999999999999</v>
      </c>
      <c r="K113" s="30">
        <f t="shared" si="15"/>
        <v>0</v>
      </c>
      <c r="L113" s="31">
        <f t="shared" si="16"/>
        <v>0</v>
      </c>
      <c r="M113" s="148">
        <v>0</v>
      </c>
      <c r="P113" s="26">
        <v>0</v>
      </c>
      <c r="Q113" s="26">
        <f t="shared" si="17"/>
        <v>0</v>
      </c>
      <c r="R113" s="149"/>
      <c r="S113" s="115">
        <v>0</v>
      </c>
      <c r="T113" s="30">
        <f t="shared" si="11"/>
        <v>4</v>
      </c>
      <c r="U113" s="16">
        <v>0</v>
      </c>
      <c r="V113" s="16">
        <f t="shared" si="18"/>
        <v>4</v>
      </c>
      <c r="W113" s="48">
        <f t="shared" si="19"/>
        <v>4</v>
      </c>
      <c r="X113" s="150">
        <v>4</v>
      </c>
      <c r="Y113" s="49">
        <f t="shared" si="20"/>
        <v>0</v>
      </c>
      <c r="Z113" s="153">
        <v>0</v>
      </c>
      <c r="AA113" s="16">
        <f t="shared" si="12"/>
        <v>38.711452676336833</v>
      </c>
    </row>
    <row r="114" spans="1:27" x14ac:dyDescent="0.3">
      <c r="A114" s="4">
        <v>2018</v>
      </c>
      <c r="B114" s="4">
        <v>2018</v>
      </c>
      <c r="C114" s="5">
        <v>43191</v>
      </c>
      <c r="D114" s="16">
        <f t="shared" si="21"/>
        <v>38.711452676336833</v>
      </c>
      <c r="E114" s="34">
        <f t="shared" si="13"/>
        <v>8</v>
      </c>
      <c r="F114" s="143">
        <v>8</v>
      </c>
      <c r="G114" s="6"/>
      <c r="H114" s="35">
        <f t="shared" si="14"/>
        <v>17.666599999999999</v>
      </c>
      <c r="I114" s="146">
        <v>12.5</v>
      </c>
      <c r="J114" s="147">
        <v>5.1665999999999999</v>
      </c>
      <c r="K114" s="30">
        <f t="shared" si="15"/>
        <v>0</v>
      </c>
      <c r="L114" s="31">
        <f t="shared" si="16"/>
        <v>0</v>
      </c>
      <c r="M114" s="148">
        <v>0</v>
      </c>
      <c r="P114" s="26">
        <v>0</v>
      </c>
      <c r="Q114" s="26">
        <f t="shared" si="17"/>
        <v>0</v>
      </c>
      <c r="R114" s="149"/>
      <c r="S114" s="115">
        <v>0</v>
      </c>
      <c r="T114" s="30">
        <f t="shared" si="11"/>
        <v>10</v>
      </c>
      <c r="U114" s="16">
        <v>0</v>
      </c>
      <c r="V114" s="16">
        <f t="shared" si="18"/>
        <v>10</v>
      </c>
      <c r="W114" s="48">
        <f t="shared" si="19"/>
        <v>9</v>
      </c>
      <c r="X114" s="150">
        <v>9</v>
      </c>
      <c r="Y114" s="49">
        <f t="shared" si="20"/>
        <v>1</v>
      </c>
      <c r="Z114" s="153">
        <v>1</v>
      </c>
      <c r="AA114" s="16">
        <f t="shared" si="12"/>
        <v>39.044852676336831</v>
      </c>
    </row>
    <row r="115" spans="1:27" x14ac:dyDescent="0.3">
      <c r="A115" s="4">
        <v>2018</v>
      </c>
      <c r="B115" s="4">
        <v>2018</v>
      </c>
      <c r="C115" s="5">
        <v>43221</v>
      </c>
      <c r="D115" s="16">
        <f t="shared" si="21"/>
        <v>39.044852676336831</v>
      </c>
      <c r="E115" s="34">
        <f t="shared" si="13"/>
        <v>12</v>
      </c>
      <c r="F115" s="143">
        <v>12</v>
      </c>
      <c r="G115" s="6"/>
      <c r="H115" s="35">
        <f t="shared" si="14"/>
        <v>17.666599999999999</v>
      </c>
      <c r="I115" s="146">
        <v>12.5</v>
      </c>
      <c r="J115" s="147">
        <v>5.1665999999999999</v>
      </c>
      <c r="K115" s="30">
        <f t="shared" si="15"/>
        <v>4</v>
      </c>
      <c r="L115" s="31">
        <f t="shared" si="16"/>
        <v>0</v>
      </c>
      <c r="M115" s="148">
        <v>0</v>
      </c>
      <c r="P115" s="26">
        <v>0</v>
      </c>
      <c r="Q115" s="26">
        <f t="shared" si="17"/>
        <v>4</v>
      </c>
      <c r="R115" s="149">
        <v>4</v>
      </c>
      <c r="S115" s="115">
        <v>0</v>
      </c>
      <c r="T115" s="30">
        <f t="shared" si="11"/>
        <v>11</v>
      </c>
      <c r="U115" s="16">
        <v>0</v>
      </c>
      <c r="V115" s="16">
        <f t="shared" si="18"/>
        <v>11</v>
      </c>
      <c r="W115" s="48">
        <f t="shared" si="19"/>
        <v>9</v>
      </c>
      <c r="X115" s="150">
        <v>9</v>
      </c>
      <c r="Y115" s="49">
        <f t="shared" si="20"/>
        <v>2</v>
      </c>
      <c r="Z115" s="153">
        <v>2</v>
      </c>
      <c r="AA115" s="16">
        <f t="shared" si="12"/>
        <v>40.378252676336828</v>
      </c>
    </row>
    <row r="116" spans="1:27" x14ac:dyDescent="0.3">
      <c r="A116" s="4">
        <v>2018</v>
      </c>
      <c r="B116" s="4">
        <v>2018</v>
      </c>
      <c r="C116" s="5">
        <v>43252</v>
      </c>
      <c r="D116" s="16">
        <f t="shared" si="21"/>
        <v>40.378252676336828</v>
      </c>
      <c r="E116" s="34">
        <f t="shared" si="13"/>
        <v>12</v>
      </c>
      <c r="F116" s="143">
        <v>12</v>
      </c>
      <c r="G116" s="6"/>
      <c r="H116" s="35">
        <f t="shared" si="14"/>
        <v>17.666599999999999</v>
      </c>
      <c r="I116" s="146">
        <v>12.5</v>
      </c>
      <c r="J116" s="147">
        <v>5.1665999999999999</v>
      </c>
      <c r="K116" s="30">
        <f t="shared" si="15"/>
        <v>0</v>
      </c>
      <c r="L116" s="31">
        <f t="shared" si="16"/>
        <v>0</v>
      </c>
      <c r="M116" s="148">
        <v>0</v>
      </c>
      <c r="P116" s="26">
        <v>0</v>
      </c>
      <c r="Q116" s="26">
        <f t="shared" si="17"/>
        <v>0</v>
      </c>
      <c r="R116" s="149"/>
      <c r="S116" s="115">
        <v>0</v>
      </c>
      <c r="T116" s="30">
        <f t="shared" si="11"/>
        <v>13</v>
      </c>
      <c r="U116" s="16">
        <v>0</v>
      </c>
      <c r="V116" s="16">
        <f t="shared" si="18"/>
        <v>13</v>
      </c>
      <c r="W116" s="48">
        <f t="shared" si="19"/>
        <v>10</v>
      </c>
      <c r="X116" s="150">
        <v>10</v>
      </c>
      <c r="Y116" s="49">
        <f t="shared" si="20"/>
        <v>3</v>
      </c>
      <c r="Z116" s="153">
        <v>3</v>
      </c>
      <c r="AA116" s="16">
        <f t="shared" si="12"/>
        <v>47.711652676336826</v>
      </c>
    </row>
    <row r="117" spans="1:27" x14ac:dyDescent="0.3">
      <c r="A117" s="4">
        <v>2018</v>
      </c>
      <c r="B117" s="4">
        <v>2018</v>
      </c>
      <c r="C117" s="5">
        <v>43282</v>
      </c>
      <c r="D117" s="16">
        <f t="shared" si="21"/>
        <v>47.711652676336826</v>
      </c>
      <c r="E117" s="34">
        <f t="shared" si="13"/>
        <v>12</v>
      </c>
      <c r="F117" s="143">
        <v>12</v>
      </c>
      <c r="G117" s="6"/>
      <c r="H117" s="35">
        <f t="shared" si="14"/>
        <v>17.666599999999999</v>
      </c>
      <c r="I117" s="146">
        <v>12.5</v>
      </c>
      <c r="J117" s="147">
        <v>5.1665999999999999</v>
      </c>
      <c r="K117" s="30">
        <f t="shared" si="15"/>
        <v>4</v>
      </c>
      <c r="L117" s="31">
        <f t="shared" si="16"/>
        <v>0</v>
      </c>
      <c r="M117" s="148">
        <v>0</v>
      </c>
      <c r="P117" s="26">
        <v>0</v>
      </c>
      <c r="Q117" s="26">
        <f t="shared" si="17"/>
        <v>4</v>
      </c>
      <c r="R117" s="149">
        <v>4</v>
      </c>
      <c r="S117" s="115">
        <v>0</v>
      </c>
      <c r="T117" s="30">
        <f t="shared" si="11"/>
        <v>12</v>
      </c>
      <c r="U117" s="16">
        <v>0</v>
      </c>
      <c r="V117" s="16">
        <f t="shared" si="18"/>
        <v>12</v>
      </c>
      <c r="W117" s="48">
        <f t="shared" si="19"/>
        <v>10</v>
      </c>
      <c r="X117" s="150">
        <v>10</v>
      </c>
      <c r="Y117" s="49">
        <f t="shared" si="20"/>
        <v>2</v>
      </c>
      <c r="Z117" s="153">
        <v>2</v>
      </c>
      <c r="AA117" s="16">
        <f t="shared" si="12"/>
        <v>50.045052676336823</v>
      </c>
    </row>
    <row r="118" spans="1:27" x14ac:dyDescent="0.3">
      <c r="A118" s="4">
        <v>2018</v>
      </c>
      <c r="B118" s="4">
        <v>2018</v>
      </c>
      <c r="C118" s="5">
        <v>43313</v>
      </c>
      <c r="D118" s="16">
        <f t="shared" si="21"/>
        <v>50.045052676336823</v>
      </c>
      <c r="E118" s="34">
        <f t="shared" si="13"/>
        <v>12</v>
      </c>
      <c r="F118" s="143">
        <v>12</v>
      </c>
      <c r="G118" s="6"/>
      <c r="H118" s="35">
        <f t="shared" si="14"/>
        <v>19.166599999999999</v>
      </c>
      <c r="I118" s="146">
        <v>14</v>
      </c>
      <c r="J118" s="147">
        <v>5.1665999999999999</v>
      </c>
      <c r="K118" s="30">
        <f t="shared" si="15"/>
        <v>0</v>
      </c>
      <c r="L118" s="31">
        <f t="shared" si="16"/>
        <v>0</v>
      </c>
      <c r="M118" s="148">
        <v>0</v>
      </c>
      <c r="P118" s="26">
        <v>0</v>
      </c>
      <c r="Q118" s="26">
        <f t="shared" si="17"/>
        <v>0</v>
      </c>
      <c r="R118" s="149"/>
      <c r="S118" s="115">
        <v>0</v>
      </c>
      <c r="T118" s="30">
        <f t="shared" si="11"/>
        <v>13</v>
      </c>
      <c r="U118" s="16">
        <v>0</v>
      </c>
      <c r="V118" s="16">
        <f t="shared" si="18"/>
        <v>13</v>
      </c>
      <c r="W118" s="48">
        <f t="shared" si="19"/>
        <v>10</v>
      </c>
      <c r="X118" s="150">
        <v>10</v>
      </c>
      <c r="Y118" s="49">
        <f t="shared" si="20"/>
        <v>3</v>
      </c>
      <c r="Z118" s="153">
        <v>3</v>
      </c>
      <c r="AA118" s="16">
        <f t="shared" si="12"/>
        <v>55.878452676336821</v>
      </c>
    </row>
    <row r="119" spans="1:27" x14ac:dyDescent="0.3">
      <c r="A119" s="4">
        <v>2018</v>
      </c>
      <c r="B119" s="4">
        <v>2018</v>
      </c>
      <c r="C119" s="5">
        <v>43344</v>
      </c>
      <c r="D119" s="16">
        <f t="shared" si="21"/>
        <v>55.878452676336821</v>
      </c>
      <c r="E119" s="34">
        <f t="shared" si="13"/>
        <v>12</v>
      </c>
      <c r="F119" s="145">
        <v>12</v>
      </c>
      <c r="G119" s="6"/>
      <c r="H119" s="35">
        <f t="shared" si="14"/>
        <v>19.166599999999999</v>
      </c>
      <c r="I119" s="146">
        <v>14</v>
      </c>
      <c r="J119" s="147">
        <v>5.1665999999999999</v>
      </c>
      <c r="K119" s="30">
        <f t="shared" si="15"/>
        <v>3</v>
      </c>
      <c r="L119" s="31">
        <f t="shared" si="16"/>
        <v>0</v>
      </c>
      <c r="M119" s="148">
        <v>0</v>
      </c>
      <c r="P119" s="26">
        <v>0</v>
      </c>
      <c r="Q119" s="26">
        <f t="shared" si="17"/>
        <v>3</v>
      </c>
      <c r="R119" s="149">
        <v>3</v>
      </c>
      <c r="S119" s="115">
        <v>0</v>
      </c>
      <c r="T119" s="30">
        <f t="shared" si="11"/>
        <v>12</v>
      </c>
      <c r="U119" s="16">
        <v>0</v>
      </c>
      <c r="V119" s="16">
        <f t="shared" si="18"/>
        <v>12</v>
      </c>
      <c r="W119" s="48">
        <f t="shared" si="19"/>
        <v>10</v>
      </c>
      <c r="X119" s="145">
        <v>10</v>
      </c>
      <c r="Y119" s="49">
        <f t="shared" si="20"/>
        <v>2</v>
      </c>
      <c r="Z119" s="153">
        <v>2</v>
      </c>
      <c r="AA119" s="16">
        <f t="shared" si="12"/>
        <v>57.711852676336818</v>
      </c>
    </row>
    <row r="120" spans="1:27" x14ac:dyDescent="0.3">
      <c r="A120" s="4">
        <v>2018</v>
      </c>
      <c r="B120" s="4">
        <v>2018</v>
      </c>
      <c r="C120" s="5">
        <v>43374</v>
      </c>
      <c r="D120" s="16">
        <f t="shared" si="21"/>
        <v>57.711852676336818</v>
      </c>
      <c r="E120" s="34">
        <f t="shared" si="13"/>
        <v>12</v>
      </c>
      <c r="F120" s="145">
        <v>12</v>
      </c>
      <c r="G120" s="6"/>
      <c r="H120" s="35">
        <f t="shared" si="14"/>
        <v>18.166599999999999</v>
      </c>
      <c r="I120" s="146">
        <v>13</v>
      </c>
      <c r="J120" s="147">
        <v>5.1665999999999999</v>
      </c>
      <c r="K120" s="30">
        <f t="shared" si="15"/>
        <v>0</v>
      </c>
      <c r="L120" s="31">
        <f t="shared" si="16"/>
        <v>0</v>
      </c>
      <c r="M120" s="148">
        <v>0</v>
      </c>
      <c r="P120" s="26">
        <v>0</v>
      </c>
      <c r="Q120" s="26">
        <f t="shared" si="17"/>
        <v>0</v>
      </c>
      <c r="R120" s="149"/>
      <c r="S120" s="115">
        <v>0</v>
      </c>
      <c r="T120" s="30">
        <f t="shared" si="11"/>
        <v>13</v>
      </c>
      <c r="U120" s="16">
        <v>0</v>
      </c>
      <c r="V120" s="16">
        <f t="shared" si="18"/>
        <v>13</v>
      </c>
      <c r="W120" s="48">
        <f t="shared" si="19"/>
        <v>10</v>
      </c>
      <c r="X120" s="145">
        <v>10</v>
      </c>
      <c r="Y120" s="49">
        <f t="shared" si="20"/>
        <v>3</v>
      </c>
      <c r="Z120" s="153">
        <v>3</v>
      </c>
      <c r="AA120" s="16">
        <f t="shared" si="12"/>
        <v>64.545252676336816</v>
      </c>
    </row>
    <row r="121" spans="1:27" x14ac:dyDescent="0.3">
      <c r="A121" s="4">
        <v>2018</v>
      </c>
      <c r="B121" s="4">
        <v>2018</v>
      </c>
      <c r="C121" s="5">
        <v>43405</v>
      </c>
      <c r="D121" s="16">
        <f t="shared" si="21"/>
        <v>64.545252676336816</v>
      </c>
      <c r="E121" s="34">
        <f t="shared" si="13"/>
        <v>12</v>
      </c>
      <c r="F121" s="145">
        <v>12</v>
      </c>
      <c r="G121" s="6"/>
      <c r="H121" s="35">
        <f t="shared" si="14"/>
        <v>17.666599999999999</v>
      </c>
      <c r="I121" s="146">
        <v>12.5</v>
      </c>
      <c r="J121" s="147">
        <v>5.1665999999999999</v>
      </c>
      <c r="K121" s="30">
        <f t="shared" si="15"/>
        <v>0</v>
      </c>
      <c r="L121" s="31">
        <f t="shared" si="16"/>
        <v>0</v>
      </c>
      <c r="M121" s="148">
        <v>0</v>
      </c>
      <c r="P121" s="26">
        <v>0</v>
      </c>
      <c r="Q121" s="26">
        <f t="shared" si="17"/>
        <v>0</v>
      </c>
      <c r="R121" s="149"/>
      <c r="S121" s="115">
        <v>0</v>
      </c>
      <c r="T121" s="30">
        <f t="shared" si="11"/>
        <v>12</v>
      </c>
      <c r="U121" s="16">
        <v>0</v>
      </c>
      <c r="V121" s="16">
        <f t="shared" si="18"/>
        <v>12</v>
      </c>
      <c r="W121" s="48">
        <f t="shared" si="19"/>
        <v>10</v>
      </c>
      <c r="X121" s="145">
        <v>10</v>
      </c>
      <c r="Y121" s="49">
        <f t="shared" si="20"/>
        <v>2</v>
      </c>
      <c r="Z121" s="153">
        <v>2</v>
      </c>
      <c r="AA121" s="16">
        <f t="shared" si="12"/>
        <v>70.878652676336813</v>
      </c>
    </row>
    <row r="122" spans="1:27" x14ac:dyDescent="0.3">
      <c r="A122" s="4">
        <v>2018</v>
      </c>
      <c r="B122" s="4">
        <v>2018</v>
      </c>
      <c r="C122" s="5">
        <v>43435</v>
      </c>
      <c r="D122" s="16">
        <f t="shared" si="21"/>
        <v>70.878652676336813</v>
      </c>
      <c r="E122" s="34">
        <f t="shared" si="13"/>
        <v>0</v>
      </c>
      <c r="F122" s="145">
        <v>0</v>
      </c>
      <c r="G122" s="6"/>
      <c r="H122" s="35">
        <f t="shared" si="14"/>
        <v>17.666599999999999</v>
      </c>
      <c r="I122" s="146">
        <v>12.5</v>
      </c>
      <c r="J122" s="147">
        <v>5.1665999999999999</v>
      </c>
      <c r="K122" s="30">
        <f t="shared" si="15"/>
        <v>2</v>
      </c>
      <c r="L122" s="31">
        <f t="shared" si="16"/>
        <v>0</v>
      </c>
      <c r="M122" s="148">
        <v>0</v>
      </c>
      <c r="P122" s="26">
        <v>0</v>
      </c>
      <c r="Q122" s="26">
        <f t="shared" si="17"/>
        <v>2</v>
      </c>
      <c r="R122" s="149"/>
      <c r="S122" s="115">
        <v>2</v>
      </c>
      <c r="T122" s="30">
        <f t="shared" si="11"/>
        <v>13</v>
      </c>
      <c r="U122" s="16">
        <v>0</v>
      </c>
      <c r="V122" s="16">
        <f t="shared" si="18"/>
        <v>13</v>
      </c>
      <c r="W122" s="48">
        <f t="shared" si="19"/>
        <v>10</v>
      </c>
      <c r="X122" s="145">
        <v>10</v>
      </c>
      <c r="Y122" s="49">
        <f t="shared" si="20"/>
        <v>3</v>
      </c>
      <c r="Z122" s="153">
        <v>3</v>
      </c>
      <c r="AA122" s="16">
        <f t="shared" si="12"/>
        <v>64.21205267633681</v>
      </c>
    </row>
    <row r="123" spans="1:27" x14ac:dyDescent="0.3">
      <c r="A123" s="4">
        <v>2019</v>
      </c>
      <c r="B123" s="4">
        <v>2019</v>
      </c>
      <c r="C123" s="5">
        <v>43466</v>
      </c>
      <c r="D123" s="16">
        <f t="shared" si="21"/>
        <v>64.21205267633681</v>
      </c>
      <c r="E123" s="34">
        <f t="shared" si="13"/>
        <v>0</v>
      </c>
      <c r="F123" s="145">
        <v>0</v>
      </c>
      <c r="G123" s="6"/>
      <c r="H123" s="35">
        <f t="shared" si="14"/>
        <v>17.666599999999999</v>
      </c>
      <c r="I123" s="146">
        <v>12.5</v>
      </c>
      <c r="J123" s="147">
        <v>5.1665999999999999</v>
      </c>
      <c r="K123" s="30">
        <f t="shared" si="15"/>
        <v>1</v>
      </c>
      <c r="L123" s="31">
        <f t="shared" si="16"/>
        <v>0</v>
      </c>
      <c r="M123" s="148">
        <v>0</v>
      </c>
      <c r="P123" s="26">
        <v>0</v>
      </c>
      <c r="Q123" s="26">
        <f t="shared" si="17"/>
        <v>1</v>
      </c>
      <c r="R123" s="149"/>
      <c r="S123" s="115">
        <v>1</v>
      </c>
      <c r="T123" s="30">
        <f t="shared" si="11"/>
        <v>12</v>
      </c>
      <c r="U123" s="16">
        <v>0</v>
      </c>
      <c r="V123" s="16">
        <f t="shared" si="18"/>
        <v>12</v>
      </c>
      <c r="W123" s="48">
        <f t="shared" si="19"/>
        <v>10</v>
      </c>
      <c r="X123" s="145">
        <v>10</v>
      </c>
      <c r="Y123" s="49">
        <f t="shared" si="20"/>
        <v>2</v>
      </c>
      <c r="Z123" s="153">
        <v>2</v>
      </c>
      <c r="AA123" s="16">
        <f t="shared" si="12"/>
        <v>57.545452676336808</v>
      </c>
    </row>
    <row r="124" spans="1:27" x14ac:dyDescent="0.3">
      <c r="A124" s="4">
        <v>2019</v>
      </c>
      <c r="B124" s="4">
        <v>2019</v>
      </c>
      <c r="C124" s="5">
        <v>43497</v>
      </c>
      <c r="D124" s="16">
        <f t="shared" si="21"/>
        <v>57.545452676336808</v>
      </c>
      <c r="E124" s="34">
        <f t="shared" si="13"/>
        <v>0</v>
      </c>
      <c r="F124" s="145">
        <v>0</v>
      </c>
      <c r="G124" s="6"/>
      <c r="H124" s="35">
        <f t="shared" si="14"/>
        <v>17.666599999999999</v>
      </c>
      <c r="I124" s="146">
        <v>12.5</v>
      </c>
      <c r="J124" s="147">
        <v>5.1665999999999999</v>
      </c>
      <c r="K124" s="30">
        <f t="shared" si="15"/>
        <v>0.75</v>
      </c>
      <c r="L124" s="31">
        <f t="shared" si="16"/>
        <v>0</v>
      </c>
      <c r="M124" s="148">
        <v>0</v>
      </c>
      <c r="P124" s="26">
        <v>0</v>
      </c>
      <c r="Q124" s="26">
        <f t="shared" si="17"/>
        <v>0.75</v>
      </c>
      <c r="R124" s="149"/>
      <c r="S124" s="115">
        <v>0.75</v>
      </c>
      <c r="T124" s="30">
        <f t="shared" si="11"/>
        <v>13</v>
      </c>
      <c r="U124" s="16">
        <v>0</v>
      </c>
      <c r="V124" s="16">
        <f t="shared" si="18"/>
        <v>13</v>
      </c>
      <c r="W124" s="48">
        <f t="shared" si="19"/>
        <v>10</v>
      </c>
      <c r="X124" s="145">
        <v>10</v>
      </c>
      <c r="Y124" s="49">
        <f t="shared" si="20"/>
        <v>3</v>
      </c>
      <c r="Z124" s="153">
        <v>3</v>
      </c>
      <c r="AA124" s="16">
        <f t="shared" si="12"/>
        <v>52.128852676336805</v>
      </c>
    </row>
    <row r="125" spans="1:27" x14ac:dyDescent="0.3">
      <c r="A125" s="4">
        <v>2019</v>
      </c>
      <c r="B125" s="4">
        <v>2019</v>
      </c>
      <c r="C125" s="5">
        <v>43525</v>
      </c>
      <c r="D125" s="16">
        <f t="shared" si="21"/>
        <v>52.128852676336805</v>
      </c>
      <c r="E125" s="34">
        <f t="shared" si="13"/>
        <v>0</v>
      </c>
      <c r="F125" s="145">
        <v>0</v>
      </c>
      <c r="G125" s="6"/>
      <c r="H125" s="35">
        <f t="shared" si="14"/>
        <v>17.666599999999999</v>
      </c>
      <c r="I125" s="146">
        <v>12.5</v>
      </c>
      <c r="J125" s="147">
        <v>5.1665999999999999</v>
      </c>
      <c r="K125" s="30">
        <f t="shared" si="15"/>
        <v>9.6</v>
      </c>
      <c r="L125" s="31">
        <f t="shared" si="16"/>
        <v>0</v>
      </c>
      <c r="M125" s="148">
        <v>0</v>
      </c>
      <c r="P125" s="26">
        <v>0</v>
      </c>
      <c r="Q125" s="26">
        <f t="shared" si="17"/>
        <v>9.6</v>
      </c>
      <c r="R125" s="149"/>
      <c r="S125" s="115">
        <v>9.6</v>
      </c>
      <c r="T125" s="30">
        <f t="shared" si="11"/>
        <v>17</v>
      </c>
      <c r="U125" s="16">
        <v>0</v>
      </c>
      <c r="V125" s="16">
        <f t="shared" si="18"/>
        <v>17</v>
      </c>
      <c r="W125" s="48">
        <f t="shared" si="19"/>
        <v>15</v>
      </c>
      <c r="X125" s="145">
        <v>15</v>
      </c>
      <c r="Y125" s="49">
        <f t="shared" si="20"/>
        <v>2</v>
      </c>
      <c r="Z125" s="153">
        <v>2</v>
      </c>
      <c r="AA125" s="16">
        <f t="shared" si="12"/>
        <v>41.862252676336801</v>
      </c>
    </row>
    <row r="126" spans="1:27" x14ac:dyDescent="0.3">
      <c r="A126" s="4">
        <v>2019</v>
      </c>
      <c r="B126" s="4">
        <v>2019</v>
      </c>
      <c r="C126" s="5">
        <v>43556</v>
      </c>
      <c r="D126" s="16">
        <f t="shared" si="21"/>
        <v>41.862252676336801</v>
      </c>
      <c r="E126" s="34">
        <f t="shared" si="13"/>
        <v>7</v>
      </c>
      <c r="F126" s="145">
        <v>7</v>
      </c>
      <c r="G126" s="6"/>
      <c r="H126" s="35">
        <f t="shared" si="14"/>
        <v>18.333300000000001</v>
      </c>
      <c r="I126" s="146">
        <v>13.083299999999999</v>
      </c>
      <c r="J126" s="147">
        <v>5.25</v>
      </c>
      <c r="K126" s="30">
        <f t="shared" si="15"/>
        <v>2.375</v>
      </c>
      <c r="L126" s="31">
        <f t="shared" si="16"/>
        <v>0</v>
      </c>
      <c r="M126" s="148">
        <v>0</v>
      </c>
      <c r="P126" s="26">
        <v>0</v>
      </c>
      <c r="Q126" s="26">
        <f t="shared" si="17"/>
        <v>2.375</v>
      </c>
      <c r="R126" s="149">
        <v>1</v>
      </c>
      <c r="S126" s="115">
        <v>1.375</v>
      </c>
      <c r="T126" s="30">
        <f t="shared" si="11"/>
        <v>13</v>
      </c>
      <c r="U126" s="16">
        <v>0</v>
      </c>
      <c r="V126" s="16">
        <f t="shared" si="18"/>
        <v>13</v>
      </c>
      <c r="W126" s="48">
        <f t="shared" si="19"/>
        <v>10</v>
      </c>
      <c r="X126" s="145">
        <v>10</v>
      </c>
      <c r="Y126" s="49">
        <f t="shared" si="20"/>
        <v>3</v>
      </c>
      <c r="Z126" s="153">
        <v>3</v>
      </c>
      <c r="AA126" s="16">
        <f t="shared" si="12"/>
        <v>41.1539526763368</v>
      </c>
    </row>
    <row r="127" spans="1:27" x14ac:dyDescent="0.3">
      <c r="A127" s="4">
        <v>2019</v>
      </c>
      <c r="B127" s="4">
        <v>2019</v>
      </c>
      <c r="C127" s="5">
        <v>43586</v>
      </c>
      <c r="D127" s="16">
        <f t="shared" si="21"/>
        <v>41.1539526763368</v>
      </c>
      <c r="E127" s="34">
        <f t="shared" si="13"/>
        <v>14</v>
      </c>
      <c r="F127" s="145">
        <v>14</v>
      </c>
      <c r="G127" s="6"/>
      <c r="H127" s="35">
        <f t="shared" si="14"/>
        <v>18.333300000000001</v>
      </c>
      <c r="I127" s="146">
        <v>13.083299999999999</v>
      </c>
      <c r="J127" s="147">
        <v>5.25</v>
      </c>
      <c r="K127" s="30">
        <f t="shared" si="15"/>
        <v>0.05</v>
      </c>
      <c r="L127" s="31">
        <f t="shared" si="16"/>
        <v>0</v>
      </c>
      <c r="M127" s="148">
        <v>0</v>
      </c>
      <c r="P127" s="26">
        <v>0</v>
      </c>
      <c r="Q127" s="26">
        <f t="shared" si="17"/>
        <v>0.05</v>
      </c>
      <c r="R127" s="149"/>
      <c r="S127" s="115">
        <v>0.05</v>
      </c>
      <c r="T127" s="30">
        <f t="shared" si="11"/>
        <v>13</v>
      </c>
      <c r="U127" s="16">
        <v>0</v>
      </c>
      <c r="V127" s="16">
        <f t="shared" si="18"/>
        <v>13</v>
      </c>
      <c r="W127" s="48">
        <f t="shared" si="19"/>
        <v>10</v>
      </c>
      <c r="X127" s="145">
        <v>10</v>
      </c>
      <c r="Y127" s="49">
        <f t="shared" si="20"/>
        <v>3</v>
      </c>
      <c r="Z127" s="153">
        <v>3</v>
      </c>
      <c r="AA127" s="16">
        <f t="shared" si="12"/>
        <v>49.770652676336802</v>
      </c>
    </row>
    <row r="128" spans="1:27" x14ac:dyDescent="0.3">
      <c r="A128" s="4">
        <v>2019</v>
      </c>
      <c r="B128" s="4">
        <v>2019</v>
      </c>
      <c r="C128" s="5">
        <v>43617</v>
      </c>
      <c r="D128" s="16">
        <f t="shared" si="21"/>
        <v>49.770652676336802</v>
      </c>
      <c r="E128" s="34">
        <f t="shared" si="13"/>
        <v>15</v>
      </c>
      <c r="F128" s="145">
        <v>15</v>
      </c>
      <c r="G128" s="6"/>
      <c r="H128" s="35">
        <f t="shared" si="14"/>
        <v>18.333300000000001</v>
      </c>
      <c r="I128" s="146">
        <v>13.083299999999999</v>
      </c>
      <c r="J128" s="147">
        <v>5.25</v>
      </c>
      <c r="K128" s="30">
        <f t="shared" si="15"/>
        <v>2.5000000000000001E-2</v>
      </c>
      <c r="L128" s="31">
        <f t="shared" si="16"/>
        <v>0</v>
      </c>
      <c r="M128" s="148">
        <v>0</v>
      </c>
      <c r="P128" s="26">
        <v>0</v>
      </c>
      <c r="Q128" s="26">
        <f t="shared" si="17"/>
        <v>2.5000000000000001E-2</v>
      </c>
      <c r="R128" s="149"/>
      <c r="S128" s="115">
        <v>2.5000000000000001E-2</v>
      </c>
      <c r="T128" s="30">
        <f t="shared" si="11"/>
        <v>14</v>
      </c>
      <c r="U128" s="16">
        <v>0</v>
      </c>
      <c r="V128" s="16">
        <f t="shared" si="18"/>
        <v>14</v>
      </c>
      <c r="W128" s="48">
        <f t="shared" si="19"/>
        <v>10</v>
      </c>
      <c r="X128" s="145">
        <v>10</v>
      </c>
      <c r="Y128" s="49">
        <f t="shared" si="20"/>
        <v>4</v>
      </c>
      <c r="Z128" s="153">
        <v>4</v>
      </c>
      <c r="AA128" s="16">
        <f t="shared" si="12"/>
        <v>60.412352676336795</v>
      </c>
    </row>
    <row r="129" spans="1:27" x14ac:dyDescent="0.3">
      <c r="A129" s="4">
        <v>2019</v>
      </c>
      <c r="B129" s="4">
        <v>2019</v>
      </c>
      <c r="C129" s="5">
        <v>43647</v>
      </c>
      <c r="D129" s="16">
        <f t="shared" si="21"/>
        <v>60.412352676336795</v>
      </c>
      <c r="E129" s="34">
        <f t="shared" si="13"/>
        <v>7</v>
      </c>
      <c r="F129" s="145">
        <v>7</v>
      </c>
      <c r="G129" s="6"/>
      <c r="H129" s="35">
        <f t="shared" si="14"/>
        <v>18.333300000000001</v>
      </c>
      <c r="I129" s="146">
        <v>13.083299999999999</v>
      </c>
      <c r="J129" s="147">
        <v>5.25</v>
      </c>
      <c r="K129" s="30">
        <f t="shared" si="15"/>
        <v>0</v>
      </c>
      <c r="L129" s="31">
        <f t="shared" si="16"/>
        <v>0</v>
      </c>
      <c r="M129" s="148">
        <v>0</v>
      </c>
      <c r="P129" s="26">
        <v>0</v>
      </c>
      <c r="Q129" s="26">
        <f t="shared" si="17"/>
        <v>0</v>
      </c>
      <c r="R129" s="149"/>
      <c r="S129" s="115">
        <v>0</v>
      </c>
      <c r="T129" s="30">
        <f t="shared" si="11"/>
        <v>13</v>
      </c>
      <c r="U129" s="16">
        <v>0</v>
      </c>
      <c r="V129" s="16">
        <f t="shared" si="18"/>
        <v>13</v>
      </c>
      <c r="W129" s="48">
        <f t="shared" si="19"/>
        <v>10</v>
      </c>
      <c r="X129" s="145">
        <v>10</v>
      </c>
      <c r="Y129" s="49">
        <f t="shared" si="20"/>
        <v>3</v>
      </c>
      <c r="Z129" s="153">
        <v>3</v>
      </c>
      <c r="AA129" s="16">
        <f t="shared" si="12"/>
        <v>62.079052676336794</v>
      </c>
    </row>
    <row r="130" spans="1:27" x14ac:dyDescent="0.3">
      <c r="A130" s="4">
        <v>2019</v>
      </c>
      <c r="B130" s="4">
        <v>2019</v>
      </c>
      <c r="C130" s="5">
        <v>43678</v>
      </c>
      <c r="D130" s="16">
        <f t="shared" si="21"/>
        <v>62.079052676336794</v>
      </c>
      <c r="E130" s="34">
        <f t="shared" si="13"/>
        <v>10</v>
      </c>
      <c r="F130" s="145">
        <v>10</v>
      </c>
      <c r="G130" s="6"/>
      <c r="H130" s="35">
        <f t="shared" si="14"/>
        <v>18.333300000000001</v>
      </c>
      <c r="I130" s="146">
        <v>13.083299999999999</v>
      </c>
      <c r="J130" s="147">
        <v>5.25</v>
      </c>
      <c r="K130" s="30">
        <f t="shared" si="15"/>
        <v>0</v>
      </c>
      <c r="L130" s="31">
        <f t="shared" si="16"/>
        <v>0</v>
      </c>
      <c r="M130" s="148">
        <v>0</v>
      </c>
      <c r="P130" s="26">
        <v>0</v>
      </c>
      <c r="Q130" s="26">
        <f t="shared" si="17"/>
        <v>0</v>
      </c>
      <c r="R130" s="149"/>
      <c r="S130" s="115">
        <v>0</v>
      </c>
      <c r="T130" s="30">
        <f t="shared" si="11"/>
        <v>14</v>
      </c>
      <c r="U130" s="16">
        <v>0</v>
      </c>
      <c r="V130" s="16">
        <f t="shared" si="18"/>
        <v>14</v>
      </c>
      <c r="W130" s="48">
        <f t="shared" si="19"/>
        <v>10</v>
      </c>
      <c r="X130" s="145">
        <v>10</v>
      </c>
      <c r="Y130" s="49">
        <f t="shared" si="20"/>
        <v>4</v>
      </c>
      <c r="Z130" s="153">
        <v>4</v>
      </c>
      <c r="AA130" s="16">
        <f t="shared" si="12"/>
        <v>67.745752676336792</v>
      </c>
    </row>
    <row r="131" spans="1:27" x14ac:dyDescent="0.3">
      <c r="A131" s="4">
        <v>2019</v>
      </c>
      <c r="B131" s="4">
        <v>2019</v>
      </c>
      <c r="C131" s="5">
        <v>43709</v>
      </c>
      <c r="D131" s="16">
        <f t="shared" si="21"/>
        <v>67.745752676336792</v>
      </c>
      <c r="E131" s="34">
        <f t="shared" si="13"/>
        <v>12</v>
      </c>
      <c r="F131" s="145">
        <v>12</v>
      </c>
      <c r="G131" s="6"/>
      <c r="H131" s="35">
        <f t="shared" si="14"/>
        <v>18.333300000000001</v>
      </c>
      <c r="I131" s="146">
        <v>13.083299999999999</v>
      </c>
      <c r="J131" s="147">
        <v>5.25</v>
      </c>
      <c r="K131" s="30">
        <f t="shared" si="15"/>
        <v>0</v>
      </c>
      <c r="L131" s="31">
        <f t="shared" si="16"/>
        <v>0</v>
      </c>
      <c r="M131" s="148">
        <v>0</v>
      </c>
      <c r="P131" s="26">
        <v>0</v>
      </c>
      <c r="Q131" s="26">
        <f t="shared" si="17"/>
        <v>0</v>
      </c>
      <c r="R131" s="149"/>
      <c r="S131" s="115">
        <v>0</v>
      </c>
      <c r="T131" s="30">
        <f t="shared" ref="T131:T194" si="22">U131+W131+Y131</f>
        <v>13</v>
      </c>
      <c r="U131" s="16">
        <v>0</v>
      </c>
      <c r="V131" s="16">
        <f t="shared" si="18"/>
        <v>13</v>
      </c>
      <c r="W131" s="48">
        <f t="shared" si="19"/>
        <v>10</v>
      </c>
      <c r="X131" s="145">
        <v>10</v>
      </c>
      <c r="Y131" s="49">
        <f t="shared" si="20"/>
        <v>3</v>
      </c>
      <c r="Z131" s="153">
        <v>3</v>
      </c>
      <c r="AA131" s="16">
        <f t="shared" ref="AA131:AA194" si="23">D131+E131-H131-K131+T131</f>
        <v>74.412452676336784</v>
      </c>
    </row>
    <row r="132" spans="1:27" x14ac:dyDescent="0.3">
      <c r="A132" s="4">
        <v>2019</v>
      </c>
      <c r="B132" s="4">
        <v>2019</v>
      </c>
      <c r="C132" s="5">
        <v>43739</v>
      </c>
      <c r="D132" s="16">
        <f t="shared" si="21"/>
        <v>74.412452676336784</v>
      </c>
      <c r="E132" s="34">
        <f t="shared" ref="E132:E195" si="24">F132+G132</f>
        <v>12</v>
      </c>
      <c r="F132" s="145">
        <v>12</v>
      </c>
      <c r="G132" s="6"/>
      <c r="H132" s="35">
        <f t="shared" ref="H132:H195" si="25">SUM(I132:J132)</f>
        <v>18.333300000000001</v>
      </c>
      <c r="I132" s="146">
        <v>13.083299999999999</v>
      </c>
      <c r="J132" s="147">
        <v>5.25</v>
      </c>
      <c r="K132" s="30">
        <f t="shared" ref="K132:K195" si="26">L132+P132+Q132</f>
        <v>0</v>
      </c>
      <c r="L132" s="31">
        <f t="shared" ref="L132:L195" si="27">SUM(M132:O132)</f>
        <v>0</v>
      </c>
      <c r="M132" s="148">
        <v>0</v>
      </c>
      <c r="P132" s="26">
        <v>0</v>
      </c>
      <c r="Q132" s="26">
        <f t="shared" ref="Q132:Q195" si="28">SUM(R132:S132)</f>
        <v>0</v>
      </c>
      <c r="R132" s="149"/>
      <c r="S132" s="115">
        <v>0</v>
      </c>
      <c r="T132" s="30">
        <f t="shared" si="22"/>
        <v>19</v>
      </c>
      <c r="U132" s="16">
        <v>0</v>
      </c>
      <c r="V132" s="16">
        <f t="shared" ref="V132:V195" si="29">W132+Y132</f>
        <v>19</v>
      </c>
      <c r="W132" s="48">
        <f t="shared" ref="W132:W195" si="30">X132</f>
        <v>15</v>
      </c>
      <c r="X132" s="145">
        <v>15</v>
      </c>
      <c r="Y132" s="49">
        <f t="shared" ref="Y132:Y195" si="31">Z132</f>
        <v>4</v>
      </c>
      <c r="Z132" s="153">
        <v>4</v>
      </c>
      <c r="AA132" s="16">
        <f t="shared" si="23"/>
        <v>87.079152676336776</v>
      </c>
    </row>
    <row r="133" spans="1:27" x14ac:dyDescent="0.3">
      <c r="A133" s="4">
        <v>2019</v>
      </c>
      <c r="B133" s="4">
        <v>2019</v>
      </c>
      <c r="C133" s="5">
        <v>43770</v>
      </c>
      <c r="D133" s="16">
        <f t="shared" ref="D133:D196" si="32">AA132</f>
        <v>87.079152676336776</v>
      </c>
      <c r="E133" s="34">
        <f t="shared" si="24"/>
        <v>13</v>
      </c>
      <c r="F133" s="145">
        <v>13</v>
      </c>
      <c r="G133" s="6"/>
      <c r="H133" s="35">
        <f t="shared" si="25"/>
        <v>18.333300000000001</v>
      </c>
      <c r="I133" s="146">
        <v>13.083299999999999</v>
      </c>
      <c r="J133" s="147">
        <v>5.25</v>
      </c>
      <c r="K133" s="30">
        <f t="shared" si="26"/>
        <v>2</v>
      </c>
      <c r="L133" s="31">
        <f t="shared" si="27"/>
        <v>0</v>
      </c>
      <c r="M133" s="148">
        <v>0</v>
      </c>
      <c r="P133" s="26">
        <v>0</v>
      </c>
      <c r="Q133" s="26">
        <f t="shared" si="28"/>
        <v>2</v>
      </c>
      <c r="R133" s="149"/>
      <c r="S133" s="115">
        <v>2</v>
      </c>
      <c r="T133" s="30">
        <f t="shared" si="22"/>
        <v>18</v>
      </c>
      <c r="U133" s="16">
        <v>0</v>
      </c>
      <c r="V133" s="16">
        <f t="shared" si="29"/>
        <v>18</v>
      </c>
      <c r="W133" s="48">
        <f t="shared" si="30"/>
        <v>15</v>
      </c>
      <c r="X133" s="145">
        <v>15</v>
      </c>
      <c r="Y133" s="49">
        <f t="shared" si="31"/>
        <v>3</v>
      </c>
      <c r="Z133" s="153">
        <v>3</v>
      </c>
      <c r="AA133" s="16">
        <f t="shared" si="23"/>
        <v>97.745852676336767</v>
      </c>
    </row>
    <row r="134" spans="1:27" x14ac:dyDescent="0.3">
      <c r="A134" s="4">
        <v>2019</v>
      </c>
      <c r="B134" s="4">
        <v>2019</v>
      </c>
      <c r="C134" s="5">
        <v>43800</v>
      </c>
      <c r="D134" s="16">
        <f t="shared" si="32"/>
        <v>97.745852676336767</v>
      </c>
      <c r="E134" s="34">
        <f t="shared" si="24"/>
        <v>0</v>
      </c>
      <c r="F134" s="145">
        <v>0</v>
      </c>
      <c r="G134" s="6"/>
      <c r="H134" s="35">
        <f t="shared" si="25"/>
        <v>18.333300000000001</v>
      </c>
      <c r="I134" s="146">
        <v>13.083299999999999</v>
      </c>
      <c r="J134" s="147">
        <v>5.25</v>
      </c>
      <c r="K134" s="30">
        <f t="shared" si="26"/>
        <v>5</v>
      </c>
      <c r="L134" s="31">
        <f t="shared" si="27"/>
        <v>0</v>
      </c>
      <c r="M134" s="148">
        <v>0</v>
      </c>
      <c r="P134" s="26">
        <v>0</v>
      </c>
      <c r="Q134" s="26">
        <f t="shared" si="28"/>
        <v>5</v>
      </c>
      <c r="R134" s="149"/>
      <c r="S134" s="115">
        <v>5</v>
      </c>
      <c r="T134" s="30">
        <f t="shared" si="22"/>
        <v>4</v>
      </c>
      <c r="U134" s="16">
        <v>0</v>
      </c>
      <c r="V134" s="16">
        <f t="shared" si="29"/>
        <v>4</v>
      </c>
      <c r="W134" s="48">
        <f t="shared" si="30"/>
        <v>0</v>
      </c>
      <c r="X134" s="145">
        <v>0</v>
      </c>
      <c r="Y134" s="49">
        <f t="shared" si="31"/>
        <v>4</v>
      </c>
      <c r="Z134" s="153">
        <v>4</v>
      </c>
      <c r="AA134" s="16">
        <f t="shared" si="23"/>
        <v>78.412552676336759</v>
      </c>
    </row>
    <row r="135" spans="1:27" x14ac:dyDescent="0.3">
      <c r="A135" s="4">
        <v>2020</v>
      </c>
      <c r="B135" s="4">
        <v>2020</v>
      </c>
      <c r="C135" s="5">
        <v>43831</v>
      </c>
      <c r="D135" s="16">
        <f t="shared" si="32"/>
        <v>78.412552676336759</v>
      </c>
      <c r="E135" s="34">
        <f t="shared" si="24"/>
        <v>0</v>
      </c>
      <c r="F135" s="145">
        <v>0</v>
      </c>
      <c r="G135" s="6"/>
      <c r="H135" s="35">
        <f t="shared" si="25"/>
        <v>18.333300000000001</v>
      </c>
      <c r="I135" s="146">
        <v>13.083299999999999</v>
      </c>
      <c r="J135" s="147">
        <v>5.25</v>
      </c>
      <c r="K135" s="30">
        <f t="shared" si="26"/>
        <v>2.4750000000000001</v>
      </c>
      <c r="L135" s="31">
        <f t="shared" si="27"/>
        <v>0</v>
      </c>
      <c r="M135" s="148">
        <v>0</v>
      </c>
      <c r="P135" s="26">
        <v>0</v>
      </c>
      <c r="Q135" s="26">
        <f t="shared" si="28"/>
        <v>2.4750000000000001</v>
      </c>
      <c r="R135" s="149"/>
      <c r="S135" s="115">
        <v>2.4750000000000001</v>
      </c>
      <c r="T135" s="30">
        <f t="shared" si="22"/>
        <v>1.8959999999999999</v>
      </c>
      <c r="U135" s="16">
        <v>0</v>
      </c>
      <c r="V135" s="16">
        <f t="shared" si="29"/>
        <v>1.8959999999999999</v>
      </c>
      <c r="W135" s="48">
        <f t="shared" si="30"/>
        <v>1.8959999999999999</v>
      </c>
      <c r="X135" s="145">
        <v>1.8959999999999999</v>
      </c>
      <c r="Y135" s="49">
        <f t="shared" si="31"/>
        <v>0</v>
      </c>
      <c r="Z135" s="153">
        <v>0</v>
      </c>
      <c r="AA135" s="16">
        <f t="shared" si="23"/>
        <v>59.500252676336757</v>
      </c>
    </row>
    <row r="136" spans="1:27" x14ac:dyDescent="0.3">
      <c r="A136" s="4">
        <v>2020</v>
      </c>
      <c r="B136" s="4">
        <v>2020</v>
      </c>
      <c r="C136" s="5">
        <v>43862</v>
      </c>
      <c r="D136" s="16">
        <f t="shared" si="32"/>
        <v>59.500252676336757</v>
      </c>
      <c r="E136" s="34">
        <f t="shared" si="24"/>
        <v>0</v>
      </c>
      <c r="F136" s="145">
        <v>0</v>
      </c>
      <c r="G136" s="6"/>
      <c r="H136" s="35">
        <f t="shared" si="25"/>
        <v>18.333300000000001</v>
      </c>
      <c r="I136" s="146">
        <v>13.083299999999999</v>
      </c>
      <c r="J136" s="147">
        <v>5.25</v>
      </c>
      <c r="K136" s="30">
        <f t="shared" si="26"/>
        <v>6.0250000000000004</v>
      </c>
      <c r="L136" s="31">
        <f t="shared" si="27"/>
        <v>0</v>
      </c>
      <c r="M136" s="148">
        <v>0</v>
      </c>
      <c r="P136" s="26">
        <v>0</v>
      </c>
      <c r="Q136" s="26">
        <f t="shared" si="28"/>
        <v>6.0250000000000004</v>
      </c>
      <c r="R136" s="149"/>
      <c r="S136" s="115">
        <v>6.0250000000000004</v>
      </c>
      <c r="T136" s="30">
        <f t="shared" si="22"/>
        <v>3.927</v>
      </c>
      <c r="U136" s="16">
        <v>0</v>
      </c>
      <c r="V136" s="16">
        <f t="shared" si="29"/>
        <v>3.927</v>
      </c>
      <c r="W136" s="48">
        <f t="shared" si="30"/>
        <v>3.927</v>
      </c>
      <c r="X136" s="145">
        <v>3.927</v>
      </c>
      <c r="Y136" s="49">
        <f t="shared" si="31"/>
        <v>0</v>
      </c>
      <c r="Z136" s="153">
        <v>0</v>
      </c>
      <c r="AA136" s="16">
        <f t="shared" si="23"/>
        <v>39.068952676336757</v>
      </c>
    </row>
    <row r="137" spans="1:27" x14ac:dyDescent="0.3">
      <c r="A137" s="4">
        <v>2020</v>
      </c>
      <c r="B137" s="4">
        <v>2020</v>
      </c>
      <c r="C137" s="5">
        <v>43891</v>
      </c>
      <c r="D137" s="16">
        <f t="shared" si="32"/>
        <v>39.068952676336757</v>
      </c>
      <c r="E137" s="34">
        <f t="shared" si="24"/>
        <v>0</v>
      </c>
      <c r="F137" s="145">
        <v>0</v>
      </c>
      <c r="G137" s="6"/>
      <c r="H137" s="35">
        <f t="shared" si="25"/>
        <v>18.333300000000001</v>
      </c>
      <c r="I137" s="146">
        <v>13.083299999999999</v>
      </c>
      <c r="J137" s="147">
        <v>5.25</v>
      </c>
      <c r="K137" s="30">
        <f t="shared" si="26"/>
        <v>5</v>
      </c>
      <c r="L137" s="31">
        <f t="shared" si="27"/>
        <v>0</v>
      </c>
      <c r="M137" s="148">
        <v>0</v>
      </c>
      <c r="P137" s="26">
        <v>0</v>
      </c>
      <c r="Q137" s="26">
        <f t="shared" si="28"/>
        <v>5</v>
      </c>
      <c r="R137" s="149"/>
      <c r="S137" s="115">
        <v>5</v>
      </c>
      <c r="T137" s="30">
        <f t="shared" si="22"/>
        <v>2.1669999999999998</v>
      </c>
      <c r="U137" s="16">
        <v>0</v>
      </c>
      <c r="V137" s="16">
        <f t="shared" si="29"/>
        <v>2.1669999999999998</v>
      </c>
      <c r="W137" s="48">
        <f t="shared" si="30"/>
        <v>2.1669999999999998</v>
      </c>
      <c r="X137" s="145">
        <v>2.1669999999999998</v>
      </c>
      <c r="Y137" s="49">
        <f t="shared" si="31"/>
        <v>0</v>
      </c>
      <c r="Z137" s="153">
        <v>0</v>
      </c>
      <c r="AA137" s="16">
        <f t="shared" si="23"/>
        <v>17.902652676336757</v>
      </c>
    </row>
    <row r="138" spans="1:27" x14ac:dyDescent="0.3">
      <c r="A138" s="4">
        <v>2020</v>
      </c>
      <c r="B138" s="4">
        <v>2020</v>
      </c>
      <c r="C138" s="5">
        <v>43922</v>
      </c>
      <c r="D138" s="16">
        <f t="shared" si="32"/>
        <v>17.902652676336757</v>
      </c>
      <c r="E138" s="34">
        <f t="shared" si="24"/>
        <v>0</v>
      </c>
      <c r="F138" s="145">
        <v>0</v>
      </c>
      <c r="G138" s="6"/>
      <c r="H138" s="35">
        <f t="shared" si="25"/>
        <v>17.25</v>
      </c>
      <c r="I138" s="146">
        <v>13.25</v>
      </c>
      <c r="J138" s="147">
        <v>4</v>
      </c>
      <c r="K138" s="30">
        <f t="shared" si="26"/>
        <v>2</v>
      </c>
      <c r="L138" s="31">
        <f t="shared" si="27"/>
        <v>0</v>
      </c>
      <c r="M138" s="148">
        <v>0</v>
      </c>
      <c r="P138" s="26">
        <v>0</v>
      </c>
      <c r="Q138" s="26">
        <f t="shared" si="28"/>
        <v>2</v>
      </c>
      <c r="R138" s="149"/>
      <c r="S138" s="115">
        <v>2</v>
      </c>
      <c r="T138" s="30">
        <f t="shared" si="22"/>
        <v>22.536000000000001</v>
      </c>
      <c r="U138" s="16">
        <v>0</v>
      </c>
      <c r="V138" s="16">
        <f t="shared" si="29"/>
        <v>22.536000000000001</v>
      </c>
      <c r="W138" s="48">
        <f t="shared" si="30"/>
        <v>8.0359999999999996</v>
      </c>
      <c r="X138" s="145">
        <v>8.0359999999999996</v>
      </c>
      <c r="Y138" s="49">
        <f t="shared" si="31"/>
        <v>14.5</v>
      </c>
      <c r="Z138" s="153">
        <v>14.5</v>
      </c>
      <c r="AA138" s="16">
        <f t="shared" si="23"/>
        <v>21.188652676336758</v>
      </c>
    </row>
    <row r="139" spans="1:27" x14ac:dyDescent="0.3">
      <c r="A139" s="4">
        <v>2020</v>
      </c>
      <c r="B139" s="4">
        <v>2020</v>
      </c>
      <c r="C139" s="5">
        <v>43952</v>
      </c>
      <c r="D139" s="16">
        <f t="shared" si="32"/>
        <v>21.188652676336758</v>
      </c>
      <c r="E139" s="34">
        <f t="shared" si="24"/>
        <v>0</v>
      </c>
      <c r="F139" s="145">
        <v>0</v>
      </c>
      <c r="G139" s="6"/>
      <c r="H139" s="35">
        <f t="shared" si="25"/>
        <v>17.25</v>
      </c>
      <c r="I139" s="146">
        <v>13.25</v>
      </c>
      <c r="J139" s="147">
        <v>4</v>
      </c>
      <c r="K139" s="30">
        <f t="shared" si="26"/>
        <v>1</v>
      </c>
      <c r="L139" s="31">
        <f t="shared" si="27"/>
        <v>0</v>
      </c>
      <c r="M139" s="148">
        <v>0</v>
      </c>
      <c r="P139" s="26">
        <v>0</v>
      </c>
      <c r="Q139" s="26">
        <f t="shared" si="28"/>
        <v>1</v>
      </c>
      <c r="R139" s="149"/>
      <c r="S139" s="115">
        <v>1</v>
      </c>
      <c r="T139" s="30">
        <f t="shared" si="22"/>
        <v>16.167999999999999</v>
      </c>
      <c r="U139" s="16">
        <v>0</v>
      </c>
      <c r="V139" s="16">
        <f t="shared" si="29"/>
        <v>16.167999999999999</v>
      </c>
      <c r="W139" s="48">
        <f t="shared" si="30"/>
        <v>16.167999999999999</v>
      </c>
      <c r="X139" s="145">
        <v>16.167999999999999</v>
      </c>
      <c r="Y139" s="49">
        <f t="shared" si="31"/>
        <v>0</v>
      </c>
      <c r="Z139" s="153">
        <v>0</v>
      </c>
      <c r="AA139" s="16">
        <f t="shared" si="23"/>
        <v>19.106652676336758</v>
      </c>
    </row>
    <row r="140" spans="1:27" x14ac:dyDescent="0.3">
      <c r="A140" s="4">
        <v>2020</v>
      </c>
      <c r="B140" s="4">
        <v>2020</v>
      </c>
      <c r="C140" s="5">
        <v>43983</v>
      </c>
      <c r="D140" s="16">
        <f t="shared" si="32"/>
        <v>19.106652676336758</v>
      </c>
      <c r="E140" s="34">
        <f t="shared" si="24"/>
        <v>12.427</v>
      </c>
      <c r="F140" s="145">
        <v>12.427</v>
      </c>
      <c r="G140" s="6"/>
      <c r="H140" s="35">
        <f t="shared" si="25"/>
        <v>17.25</v>
      </c>
      <c r="I140" s="146">
        <v>13.25</v>
      </c>
      <c r="J140" s="147">
        <v>4</v>
      </c>
      <c r="K140" s="30">
        <f t="shared" si="26"/>
        <v>0.5</v>
      </c>
      <c r="L140" s="31">
        <f t="shared" si="27"/>
        <v>0</v>
      </c>
      <c r="M140" s="148">
        <v>0</v>
      </c>
      <c r="P140" s="26">
        <v>0</v>
      </c>
      <c r="Q140" s="26">
        <f t="shared" si="28"/>
        <v>0.5</v>
      </c>
      <c r="R140" s="149"/>
      <c r="S140" s="115">
        <v>0.5</v>
      </c>
      <c r="T140" s="30">
        <f t="shared" si="22"/>
        <v>12.8095</v>
      </c>
      <c r="U140" s="16">
        <v>0</v>
      </c>
      <c r="V140" s="16">
        <f t="shared" si="29"/>
        <v>12.8095</v>
      </c>
      <c r="W140" s="48">
        <f t="shared" si="30"/>
        <v>12.8095</v>
      </c>
      <c r="X140" s="145">
        <v>12.8095</v>
      </c>
      <c r="Y140" s="49">
        <f t="shared" si="31"/>
        <v>0</v>
      </c>
      <c r="Z140" s="153">
        <v>0</v>
      </c>
      <c r="AA140" s="16">
        <f t="shared" si="23"/>
        <v>26.593152676336757</v>
      </c>
    </row>
    <row r="141" spans="1:27" x14ac:dyDescent="0.3">
      <c r="A141" s="4">
        <v>2020</v>
      </c>
      <c r="B141" s="4">
        <v>2020</v>
      </c>
      <c r="C141" s="5">
        <v>44013</v>
      </c>
      <c r="D141" s="16">
        <f t="shared" si="32"/>
        <v>26.593152676336757</v>
      </c>
      <c r="E141" s="34">
        <f t="shared" si="24"/>
        <v>24.045999999999999</v>
      </c>
      <c r="F141" s="145">
        <v>24.045999999999999</v>
      </c>
      <c r="G141" s="6"/>
      <c r="H141" s="35">
        <f t="shared" si="25"/>
        <v>18.582999999999998</v>
      </c>
      <c r="I141" s="146">
        <v>13.25</v>
      </c>
      <c r="J141" s="147">
        <v>5.3330000000000002</v>
      </c>
      <c r="K141" s="30">
        <f t="shared" si="26"/>
        <v>0</v>
      </c>
      <c r="L141" s="31">
        <f t="shared" si="27"/>
        <v>0</v>
      </c>
      <c r="M141" s="148">
        <v>0</v>
      </c>
      <c r="P141" s="26">
        <v>0</v>
      </c>
      <c r="Q141" s="26">
        <f t="shared" si="28"/>
        <v>0</v>
      </c>
      <c r="R141" s="149"/>
      <c r="S141" s="115">
        <v>0</v>
      </c>
      <c r="T141" s="30">
        <f t="shared" si="22"/>
        <v>9.4740000000000002</v>
      </c>
      <c r="U141" s="16">
        <v>0</v>
      </c>
      <c r="V141" s="16">
        <f t="shared" si="29"/>
        <v>9.4740000000000002</v>
      </c>
      <c r="W141" s="48">
        <f t="shared" si="30"/>
        <v>9.4740000000000002</v>
      </c>
      <c r="X141" s="145">
        <v>9.4740000000000002</v>
      </c>
      <c r="Y141" s="49">
        <f t="shared" si="31"/>
        <v>0</v>
      </c>
      <c r="Z141" s="153">
        <v>0</v>
      </c>
      <c r="AA141" s="16">
        <f t="shared" si="23"/>
        <v>41.530152676336755</v>
      </c>
    </row>
    <row r="142" spans="1:27" x14ac:dyDescent="0.3">
      <c r="A142" s="4">
        <v>2020</v>
      </c>
      <c r="B142" s="4">
        <v>2020</v>
      </c>
      <c r="C142" s="5">
        <v>44044</v>
      </c>
      <c r="D142" s="16">
        <f t="shared" si="32"/>
        <v>41.530152676336755</v>
      </c>
      <c r="E142" s="34">
        <f t="shared" si="24"/>
        <v>9.7100000000000009</v>
      </c>
      <c r="F142" s="145">
        <v>9.7100000000000009</v>
      </c>
      <c r="G142" s="6"/>
      <c r="H142" s="35">
        <f t="shared" si="25"/>
        <v>18.582999999999998</v>
      </c>
      <c r="I142" s="146">
        <v>13.25</v>
      </c>
      <c r="J142" s="147">
        <v>5.3330000000000002</v>
      </c>
      <c r="K142" s="30">
        <f t="shared" si="26"/>
        <v>0</v>
      </c>
      <c r="L142" s="31">
        <f t="shared" si="27"/>
        <v>0</v>
      </c>
      <c r="M142" s="148">
        <v>0</v>
      </c>
      <c r="P142" s="26">
        <v>0</v>
      </c>
      <c r="Q142" s="26">
        <f t="shared" si="28"/>
        <v>0</v>
      </c>
      <c r="R142" s="149"/>
      <c r="S142" s="115">
        <v>0</v>
      </c>
      <c r="T142" s="30">
        <f t="shared" si="22"/>
        <v>7.0313999999999997</v>
      </c>
      <c r="U142" s="16">
        <v>0</v>
      </c>
      <c r="V142" s="16">
        <f t="shared" si="29"/>
        <v>7.0313999999999997</v>
      </c>
      <c r="W142" s="48">
        <f t="shared" si="30"/>
        <v>7.0313999999999997</v>
      </c>
      <c r="X142" s="145">
        <v>7.0313999999999997</v>
      </c>
      <c r="Y142" s="49">
        <f t="shared" si="31"/>
        <v>0</v>
      </c>
      <c r="Z142" s="153">
        <v>0</v>
      </c>
      <c r="AA142" s="16">
        <f t="shared" si="23"/>
        <v>39.688552676336755</v>
      </c>
    </row>
    <row r="143" spans="1:27" x14ac:dyDescent="0.3">
      <c r="A143" s="4">
        <v>2020</v>
      </c>
      <c r="B143" s="4">
        <v>2020</v>
      </c>
      <c r="C143" s="5">
        <v>44075</v>
      </c>
      <c r="D143" s="37">
        <f t="shared" si="32"/>
        <v>39.688552676336755</v>
      </c>
      <c r="E143" s="34">
        <f>F143+G143</f>
        <v>18.55</v>
      </c>
      <c r="F143" s="145">
        <v>18.55</v>
      </c>
      <c r="G143" s="38"/>
      <c r="H143" s="35">
        <f t="shared" si="25"/>
        <v>18.582999999999998</v>
      </c>
      <c r="I143" s="146">
        <v>13.25</v>
      </c>
      <c r="J143" s="147">
        <v>5.3330000000000002</v>
      </c>
      <c r="K143" s="30">
        <f t="shared" si="26"/>
        <v>0</v>
      </c>
      <c r="L143" s="31">
        <f t="shared" si="27"/>
        <v>0</v>
      </c>
      <c r="M143" s="148">
        <v>0</v>
      </c>
      <c r="P143" s="26">
        <v>0</v>
      </c>
      <c r="Q143" s="26">
        <f t="shared" si="28"/>
        <v>0</v>
      </c>
      <c r="R143" s="149"/>
      <c r="S143" s="115">
        <v>0</v>
      </c>
      <c r="T143" s="30">
        <f t="shared" si="22"/>
        <v>6.2190000000000003</v>
      </c>
      <c r="U143" s="16">
        <v>0</v>
      </c>
      <c r="V143" s="16">
        <f t="shared" si="29"/>
        <v>6.2190000000000003</v>
      </c>
      <c r="W143" s="48">
        <f t="shared" si="30"/>
        <v>6.2190000000000003</v>
      </c>
      <c r="X143" s="145">
        <v>6.2190000000000003</v>
      </c>
      <c r="Y143" s="49">
        <f t="shared" si="31"/>
        <v>0</v>
      </c>
      <c r="Z143" s="153">
        <v>0</v>
      </c>
      <c r="AA143" s="16">
        <f t="shared" si="23"/>
        <v>45.874552676336755</v>
      </c>
    </row>
    <row r="144" spans="1:27" x14ac:dyDescent="0.3">
      <c r="A144" s="4">
        <v>2020</v>
      </c>
      <c r="B144" s="4">
        <v>2020</v>
      </c>
      <c r="C144" s="5">
        <v>44105</v>
      </c>
      <c r="D144" s="37">
        <f t="shared" si="32"/>
        <v>45.874552676336755</v>
      </c>
      <c r="E144" s="34">
        <f t="shared" si="24"/>
        <v>16.183</v>
      </c>
      <c r="F144" s="145">
        <v>16.183</v>
      </c>
      <c r="G144" s="38"/>
      <c r="H144" s="35">
        <f t="shared" si="25"/>
        <v>18.582999999999998</v>
      </c>
      <c r="I144" s="146">
        <v>13.25</v>
      </c>
      <c r="J144" s="147">
        <v>5.3330000000000002</v>
      </c>
      <c r="K144" s="30">
        <f t="shared" si="26"/>
        <v>0</v>
      </c>
      <c r="L144" s="31">
        <f t="shared" si="27"/>
        <v>0</v>
      </c>
      <c r="M144" s="148">
        <v>0</v>
      </c>
      <c r="P144" s="26">
        <v>0</v>
      </c>
      <c r="Q144" s="26">
        <f t="shared" si="28"/>
        <v>0</v>
      </c>
      <c r="R144" s="149"/>
      <c r="S144" s="115">
        <v>0</v>
      </c>
      <c r="T144" s="30">
        <f t="shared" si="22"/>
        <v>6.8760000000000003</v>
      </c>
      <c r="U144" s="16">
        <v>0</v>
      </c>
      <c r="V144" s="16">
        <f t="shared" si="29"/>
        <v>6.8760000000000003</v>
      </c>
      <c r="W144" s="48">
        <f t="shared" si="30"/>
        <v>6.8760000000000003</v>
      </c>
      <c r="X144" s="145">
        <v>6.8760000000000003</v>
      </c>
      <c r="Y144" s="49">
        <f t="shared" si="31"/>
        <v>0</v>
      </c>
      <c r="Z144" s="153">
        <v>0</v>
      </c>
      <c r="AA144" s="16">
        <f t="shared" si="23"/>
        <v>50.350552676336754</v>
      </c>
    </row>
    <row r="145" spans="1:27" x14ac:dyDescent="0.3">
      <c r="A145" s="4">
        <v>2020</v>
      </c>
      <c r="B145" s="4">
        <v>2020</v>
      </c>
      <c r="C145" s="5">
        <v>44136</v>
      </c>
      <c r="D145" s="37">
        <f t="shared" si="32"/>
        <v>50.350552676336754</v>
      </c>
      <c r="E145" s="34">
        <f t="shared" si="24"/>
        <v>0</v>
      </c>
      <c r="F145" s="145">
        <v>0</v>
      </c>
      <c r="G145" s="38"/>
      <c r="H145" s="35">
        <f t="shared" si="25"/>
        <v>18.582999999999998</v>
      </c>
      <c r="I145" s="146">
        <v>13.25</v>
      </c>
      <c r="J145" s="147">
        <v>5.3330000000000002</v>
      </c>
      <c r="K145" s="30">
        <f t="shared" si="26"/>
        <v>0</v>
      </c>
      <c r="L145" s="31">
        <f t="shared" si="27"/>
        <v>0</v>
      </c>
      <c r="M145" s="148">
        <v>0</v>
      </c>
      <c r="P145" s="26">
        <v>0</v>
      </c>
      <c r="Q145" s="26">
        <f t="shared" si="28"/>
        <v>0</v>
      </c>
      <c r="R145" s="149"/>
      <c r="S145" s="115">
        <v>0</v>
      </c>
      <c r="T145" s="30">
        <f t="shared" si="22"/>
        <v>12.837999999999999</v>
      </c>
      <c r="U145" s="16">
        <v>0</v>
      </c>
      <c r="V145" s="16">
        <f t="shared" si="29"/>
        <v>12.837999999999999</v>
      </c>
      <c r="W145" s="48">
        <f t="shared" si="30"/>
        <v>12.837999999999999</v>
      </c>
      <c r="X145" s="145">
        <v>12.837999999999999</v>
      </c>
      <c r="Y145" s="49">
        <f t="shared" si="31"/>
        <v>0</v>
      </c>
      <c r="Z145" s="153">
        <v>0</v>
      </c>
      <c r="AA145" s="16">
        <f t="shared" si="23"/>
        <v>44.605552676336757</v>
      </c>
    </row>
    <row r="146" spans="1:27" x14ac:dyDescent="0.3">
      <c r="A146" s="4">
        <v>2020</v>
      </c>
      <c r="B146" s="4">
        <v>2020</v>
      </c>
      <c r="C146" s="5">
        <v>44166</v>
      </c>
      <c r="D146" s="37">
        <f t="shared" si="32"/>
        <v>44.605552676336757</v>
      </c>
      <c r="E146" s="34">
        <f t="shared" si="24"/>
        <v>0</v>
      </c>
      <c r="F146" s="145">
        <v>0</v>
      </c>
      <c r="G146" s="38"/>
      <c r="H146" s="35">
        <f t="shared" si="25"/>
        <v>18.582999999999998</v>
      </c>
      <c r="I146" s="146">
        <v>13.25</v>
      </c>
      <c r="J146" s="147">
        <v>5.3330000000000002</v>
      </c>
      <c r="K146" s="30">
        <f t="shared" si="26"/>
        <v>4</v>
      </c>
      <c r="L146" s="31">
        <f t="shared" si="27"/>
        <v>0</v>
      </c>
      <c r="M146" s="148">
        <v>0</v>
      </c>
      <c r="P146" s="26">
        <v>0</v>
      </c>
      <c r="Q146" s="26">
        <f t="shared" si="28"/>
        <v>4</v>
      </c>
      <c r="R146" s="149"/>
      <c r="S146" s="115">
        <v>4</v>
      </c>
      <c r="T146" s="30">
        <f t="shared" si="22"/>
        <v>19.552</v>
      </c>
      <c r="U146" s="16">
        <v>0</v>
      </c>
      <c r="V146" s="16">
        <f t="shared" si="29"/>
        <v>19.552</v>
      </c>
      <c r="W146" s="48">
        <f t="shared" si="30"/>
        <v>19.552</v>
      </c>
      <c r="X146" s="145">
        <v>19.552</v>
      </c>
      <c r="Y146" s="49">
        <f t="shared" si="31"/>
        <v>0</v>
      </c>
      <c r="Z146" s="153">
        <v>0</v>
      </c>
      <c r="AA146" s="16">
        <f t="shared" si="23"/>
        <v>41.574552676336758</v>
      </c>
    </row>
    <row r="147" spans="1:27" x14ac:dyDescent="0.3">
      <c r="A147" s="4">
        <v>2021</v>
      </c>
      <c r="B147" s="4">
        <v>2021</v>
      </c>
      <c r="C147" s="5">
        <v>44197</v>
      </c>
      <c r="D147" s="37">
        <f t="shared" si="32"/>
        <v>41.574552676336758</v>
      </c>
      <c r="E147" s="34">
        <f t="shared" si="24"/>
        <v>0</v>
      </c>
      <c r="F147" s="145">
        <v>0</v>
      </c>
      <c r="G147" s="38"/>
      <c r="H147" s="35">
        <f t="shared" si="25"/>
        <v>18.582999999999998</v>
      </c>
      <c r="I147" s="146">
        <v>13.25</v>
      </c>
      <c r="J147" s="147">
        <v>5.3330000000000002</v>
      </c>
      <c r="K147" s="30">
        <f t="shared" si="26"/>
        <v>0</v>
      </c>
      <c r="L147" s="31">
        <f t="shared" si="27"/>
        <v>0</v>
      </c>
      <c r="M147" s="148">
        <v>0</v>
      </c>
      <c r="P147" s="26">
        <v>0</v>
      </c>
      <c r="Q147" s="26">
        <f t="shared" si="28"/>
        <v>0</v>
      </c>
      <c r="R147" s="149"/>
      <c r="S147" s="115">
        <v>0</v>
      </c>
      <c r="T147" s="30">
        <f t="shared" si="22"/>
        <v>6.1379999999999999</v>
      </c>
      <c r="U147" s="16">
        <v>0</v>
      </c>
      <c r="V147" s="16">
        <f t="shared" si="29"/>
        <v>6.1379999999999999</v>
      </c>
      <c r="W147" s="48">
        <f t="shared" si="30"/>
        <v>6.1379999999999999</v>
      </c>
      <c r="X147" s="145">
        <v>6.1379999999999999</v>
      </c>
      <c r="Y147" s="49">
        <f t="shared" si="31"/>
        <v>0</v>
      </c>
      <c r="Z147" s="153">
        <v>0</v>
      </c>
      <c r="AA147" s="16">
        <f t="shared" si="23"/>
        <v>29.129552676336758</v>
      </c>
    </row>
    <row r="148" spans="1:27" x14ac:dyDescent="0.3">
      <c r="A148" s="4">
        <v>2021</v>
      </c>
      <c r="B148" s="4">
        <v>2021</v>
      </c>
      <c r="C148" s="5">
        <v>44228</v>
      </c>
      <c r="D148" s="37">
        <f t="shared" si="32"/>
        <v>29.129552676336758</v>
      </c>
      <c r="E148" s="34">
        <f t="shared" si="24"/>
        <v>0</v>
      </c>
      <c r="F148" s="145">
        <v>0</v>
      </c>
      <c r="G148" s="38"/>
      <c r="H148" s="35">
        <f t="shared" si="25"/>
        <v>19.332999999999998</v>
      </c>
      <c r="I148" s="146">
        <v>14</v>
      </c>
      <c r="J148" s="147">
        <v>5.3330000000000002</v>
      </c>
      <c r="K148" s="30">
        <f t="shared" si="26"/>
        <v>2</v>
      </c>
      <c r="L148" s="31">
        <f t="shared" si="27"/>
        <v>0</v>
      </c>
      <c r="M148" s="148">
        <v>0</v>
      </c>
      <c r="P148" s="26">
        <v>0</v>
      </c>
      <c r="Q148" s="26">
        <f t="shared" si="28"/>
        <v>2</v>
      </c>
      <c r="R148" s="149"/>
      <c r="S148" s="115">
        <v>2</v>
      </c>
      <c r="T148" s="30">
        <f t="shared" si="22"/>
        <v>28.314</v>
      </c>
      <c r="U148" s="16">
        <v>0</v>
      </c>
      <c r="V148" s="16">
        <f t="shared" si="29"/>
        <v>28.314</v>
      </c>
      <c r="W148" s="48">
        <f t="shared" si="30"/>
        <v>11.814</v>
      </c>
      <c r="X148" s="145">
        <v>11.814</v>
      </c>
      <c r="Y148" s="49">
        <f t="shared" si="31"/>
        <v>16.5</v>
      </c>
      <c r="Z148" s="153">
        <v>16.5</v>
      </c>
      <c r="AA148" s="16">
        <f t="shared" si="23"/>
        <v>36.110552676336759</v>
      </c>
    </row>
    <row r="149" spans="1:27" x14ac:dyDescent="0.3">
      <c r="A149" s="4">
        <v>2021</v>
      </c>
      <c r="B149" s="4">
        <v>2021</v>
      </c>
      <c r="C149" s="5">
        <v>44256</v>
      </c>
      <c r="D149" s="37">
        <f t="shared" si="32"/>
        <v>36.110552676336759</v>
      </c>
      <c r="E149" s="34">
        <f t="shared" si="24"/>
        <v>0</v>
      </c>
      <c r="F149" s="145">
        <v>0</v>
      </c>
      <c r="G149" s="38"/>
      <c r="H149" s="35">
        <f t="shared" si="25"/>
        <v>18.9163</v>
      </c>
      <c r="I149" s="146">
        <v>13.583299999999999</v>
      </c>
      <c r="J149" s="147">
        <v>5.3330000000000002</v>
      </c>
      <c r="K149" s="30">
        <f t="shared" si="26"/>
        <v>0</v>
      </c>
      <c r="L149" s="31">
        <f t="shared" si="27"/>
        <v>0</v>
      </c>
      <c r="M149" s="148">
        <v>0</v>
      </c>
      <c r="P149" s="26">
        <v>0</v>
      </c>
      <c r="Q149" s="26">
        <f t="shared" si="28"/>
        <v>0</v>
      </c>
      <c r="R149" s="149"/>
      <c r="S149" s="115">
        <v>0</v>
      </c>
      <c r="T149" s="30">
        <f t="shared" si="22"/>
        <v>20.149999999999999</v>
      </c>
      <c r="U149" s="16">
        <v>0</v>
      </c>
      <c r="V149" s="16">
        <f t="shared" si="29"/>
        <v>20.149999999999999</v>
      </c>
      <c r="W149" s="48">
        <f t="shared" si="30"/>
        <v>20.149999999999999</v>
      </c>
      <c r="X149" s="145">
        <v>20.149999999999999</v>
      </c>
      <c r="Y149" s="49">
        <f t="shared" si="31"/>
        <v>0</v>
      </c>
      <c r="Z149" s="153">
        <v>0</v>
      </c>
      <c r="AA149" s="16">
        <f t="shared" si="23"/>
        <v>37.344252676336758</v>
      </c>
    </row>
    <row r="150" spans="1:27" x14ac:dyDescent="0.3">
      <c r="A150" s="4">
        <v>2021</v>
      </c>
      <c r="B150" s="4">
        <v>2021</v>
      </c>
      <c r="C150" s="5">
        <v>44287</v>
      </c>
      <c r="D150" s="37">
        <f t="shared" si="32"/>
        <v>37.344252676336758</v>
      </c>
      <c r="E150" s="34">
        <f t="shared" si="24"/>
        <v>0</v>
      </c>
      <c r="F150" s="145">
        <v>0</v>
      </c>
      <c r="G150" s="38"/>
      <c r="H150" s="35">
        <f t="shared" si="25"/>
        <v>18.9833</v>
      </c>
      <c r="I150" s="146">
        <v>13.583299999999999</v>
      </c>
      <c r="J150" s="147">
        <v>5.4</v>
      </c>
      <c r="K150" s="30">
        <f t="shared" si="26"/>
        <v>2</v>
      </c>
      <c r="L150" s="31">
        <f t="shared" si="27"/>
        <v>0</v>
      </c>
      <c r="M150" s="148">
        <v>0</v>
      </c>
      <c r="P150" s="26">
        <v>0</v>
      </c>
      <c r="Q150" s="26">
        <f t="shared" si="28"/>
        <v>2</v>
      </c>
      <c r="R150" s="149"/>
      <c r="S150" s="115">
        <v>2</v>
      </c>
      <c r="T150" s="30">
        <f t="shared" si="22"/>
        <v>24.553999999999998</v>
      </c>
      <c r="U150" s="16">
        <v>0</v>
      </c>
      <c r="V150" s="16">
        <f t="shared" si="29"/>
        <v>24.553999999999998</v>
      </c>
      <c r="W150" s="48">
        <f t="shared" si="30"/>
        <v>24.553999999999998</v>
      </c>
      <c r="X150" s="145">
        <v>24.553999999999998</v>
      </c>
      <c r="Y150" s="49">
        <f t="shared" si="31"/>
        <v>0</v>
      </c>
      <c r="Z150" s="153">
        <v>0</v>
      </c>
      <c r="AA150" s="16">
        <f t="shared" si="23"/>
        <v>40.914952676336753</v>
      </c>
    </row>
    <row r="151" spans="1:27" x14ac:dyDescent="0.3">
      <c r="A151" s="4">
        <v>2021</v>
      </c>
      <c r="B151" s="4">
        <v>2021</v>
      </c>
      <c r="C151" s="5">
        <v>44317</v>
      </c>
      <c r="D151" s="37">
        <f t="shared" si="32"/>
        <v>40.914952676336753</v>
      </c>
      <c r="E151" s="34">
        <f t="shared" si="24"/>
        <v>0.81699999999999995</v>
      </c>
      <c r="F151" s="145">
        <v>0.81699999999999995</v>
      </c>
      <c r="G151" s="38"/>
      <c r="H151" s="35">
        <f t="shared" si="25"/>
        <v>18.9833</v>
      </c>
      <c r="I151" s="146">
        <v>13.583299999999999</v>
      </c>
      <c r="J151" s="147">
        <v>5.4</v>
      </c>
      <c r="K151" s="30">
        <f t="shared" si="26"/>
        <v>0</v>
      </c>
      <c r="L151" s="31">
        <f t="shared" si="27"/>
        <v>0</v>
      </c>
      <c r="M151" s="148">
        <v>0</v>
      </c>
      <c r="P151" s="26">
        <v>0</v>
      </c>
      <c r="Q151" s="26">
        <f t="shared" si="28"/>
        <v>0</v>
      </c>
      <c r="R151" s="149"/>
      <c r="S151" s="115">
        <v>0</v>
      </c>
      <c r="T151" s="30">
        <f t="shared" si="22"/>
        <v>21.332000000000001</v>
      </c>
      <c r="U151" s="16">
        <v>0</v>
      </c>
      <c r="V151" s="16">
        <f t="shared" si="29"/>
        <v>21.332000000000001</v>
      </c>
      <c r="W151" s="48">
        <f t="shared" si="30"/>
        <v>21.332000000000001</v>
      </c>
      <c r="X151" s="145">
        <v>21.332000000000001</v>
      </c>
      <c r="Y151" s="49">
        <f t="shared" si="31"/>
        <v>0</v>
      </c>
      <c r="Z151" s="153">
        <v>0</v>
      </c>
      <c r="AA151" s="16">
        <f t="shared" si="23"/>
        <v>44.080652676336754</v>
      </c>
    </row>
    <row r="152" spans="1:27" x14ac:dyDescent="0.3">
      <c r="A152" s="4">
        <v>2021</v>
      </c>
      <c r="B152" s="4">
        <v>2021</v>
      </c>
      <c r="C152" s="5">
        <v>44348</v>
      </c>
      <c r="D152" s="37">
        <f t="shared" si="32"/>
        <v>44.080652676336754</v>
      </c>
      <c r="E152" s="34">
        <f t="shared" si="24"/>
        <v>13.605</v>
      </c>
      <c r="F152" s="145">
        <v>13.605</v>
      </c>
      <c r="G152" s="38"/>
      <c r="H152" s="35">
        <f t="shared" si="25"/>
        <v>18.9833</v>
      </c>
      <c r="I152" s="146">
        <v>13.583299999999999</v>
      </c>
      <c r="J152" s="147">
        <v>5.4</v>
      </c>
      <c r="K152" s="30">
        <f t="shared" si="26"/>
        <v>0</v>
      </c>
      <c r="L152" s="31">
        <f t="shared" si="27"/>
        <v>0</v>
      </c>
      <c r="M152" s="148">
        <v>0</v>
      </c>
      <c r="P152" s="26">
        <v>0</v>
      </c>
      <c r="Q152" s="26">
        <f t="shared" si="28"/>
        <v>0</v>
      </c>
      <c r="R152" s="149"/>
      <c r="S152" s="115">
        <v>0</v>
      </c>
      <c r="T152" s="30">
        <f t="shared" si="22"/>
        <v>11.446999999999999</v>
      </c>
      <c r="U152" s="16">
        <v>0</v>
      </c>
      <c r="V152" s="16">
        <f t="shared" si="29"/>
        <v>11.446999999999999</v>
      </c>
      <c r="W152" s="48">
        <f t="shared" si="30"/>
        <v>11.446999999999999</v>
      </c>
      <c r="X152" s="145">
        <v>11.446999999999999</v>
      </c>
      <c r="Y152" s="49">
        <f t="shared" si="31"/>
        <v>0</v>
      </c>
      <c r="Z152" s="153">
        <v>0</v>
      </c>
      <c r="AA152" s="16">
        <f t="shared" si="23"/>
        <v>50.149352676336761</v>
      </c>
    </row>
    <row r="153" spans="1:27" x14ac:dyDescent="0.3">
      <c r="A153" s="4">
        <v>2021</v>
      </c>
      <c r="B153" s="4">
        <v>2021</v>
      </c>
      <c r="C153" s="5">
        <v>44378</v>
      </c>
      <c r="D153" s="37">
        <f t="shared" si="32"/>
        <v>50.149352676336761</v>
      </c>
      <c r="E153" s="34">
        <f t="shared" si="24"/>
        <v>19.890999999999998</v>
      </c>
      <c r="F153" s="145">
        <v>19.890999999999998</v>
      </c>
      <c r="G153" s="38"/>
      <c r="H153" s="35">
        <f t="shared" si="25"/>
        <v>18.9833</v>
      </c>
      <c r="I153" s="146">
        <v>13.583299999999999</v>
      </c>
      <c r="J153" s="147">
        <v>5.4</v>
      </c>
      <c r="K153" s="30">
        <f t="shared" si="26"/>
        <v>0</v>
      </c>
      <c r="L153" s="31">
        <f t="shared" si="27"/>
        <v>0</v>
      </c>
      <c r="M153" s="148">
        <v>0</v>
      </c>
      <c r="P153" s="26">
        <v>0</v>
      </c>
      <c r="Q153" s="26">
        <f t="shared" si="28"/>
        <v>0</v>
      </c>
      <c r="R153" s="149"/>
      <c r="S153" s="115">
        <v>0</v>
      </c>
      <c r="T153" s="30">
        <f t="shared" si="22"/>
        <v>5.18</v>
      </c>
      <c r="U153" s="16">
        <v>0</v>
      </c>
      <c r="V153" s="16">
        <f t="shared" si="29"/>
        <v>5.18</v>
      </c>
      <c r="W153" s="48">
        <f t="shared" si="30"/>
        <v>5.18</v>
      </c>
      <c r="X153" s="145">
        <v>5.18</v>
      </c>
      <c r="Y153" s="49">
        <f t="shared" si="31"/>
        <v>0</v>
      </c>
      <c r="Z153" s="153">
        <v>0</v>
      </c>
      <c r="AA153" s="16">
        <f t="shared" si="23"/>
        <v>56.237052676336766</v>
      </c>
    </row>
    <row r="154" spans="1:27" x14ac:dyDescent="0.3">
      <c r="A154" s="4">
        <v>2021</v>
      </c>
      <c r="B154" s="4">
        <v>2021</v>
      </c>
      <c r="C154" s="5">
        <v>44409</v>
      </c>
      <c r="D154" s="37">
        <f t="shared" si="32"/>
        <v>56.237052676336766</v>
      </c>
      <c r="E154" s="34">
        <f t="shared" si="24"/>
        <v>19.744</v>
      </c>
      <c r="F154" s="145">
        <v>19.744</v>
      </c>
      <c r="G154" s="38"/>
      <c r="H154" s="35">
        <f t="shared" si="25"/>
        <v>18.9833</v>
      </c>
      <c r="I154" s="146">
        <v>13.583299999999999</v>
      </c>
      <c r="J154" s="147">
        <v>5.4</v>
      </c>
      <c r="K154" s="30">
        <f t="shared" si="26"/>
        <v>1</v>
      </c>
      <c r="L154" s="31">
        <f t="shared" si="27"/>
        <v>0</v>
      </c>
      <c r="M154" s="148">
        <v>0</v>
      </c>
      <c r="P154" s="26">
        <v>0</v>
      </c>
      <c r="Q154" s="26">
        <f t="shared" si="28"/>
        <v>1</v>
      </c>
      <c r="R154" s="149"/>
      <c r="S154" s="115">
        <v>1</v>
      </c>
      <c r="T154" s="30">
        <f t="shared" si="22"/>
        <v>10.3</v>
      </c>
      <c r="U154" s="16">
        <v>0</v>
      </c>
      <c r="V154" s="16">
        <f t="shared" si="29"/>
        <v>10.3</v>
      </c>
      <c r="W154" s="48">
        <f t="shared" si="30"/>
        <v>10.3</v>
      </c>
      <c r="X154" s="145">
        <v>10.3</v>
      </c>
      <c r="Y154" s="49">
        <f t="shared" si="31"/>
        <v>0</v>
      </c>
      <c r="Z154" s="153">
        <v>0</v>
      </c>
      <c r="AA154" s="16">
        <f t="shared" si="23"/>
        <v>66.297752676336756</v>
      </c>
    </row>
    <row r="155" spans="1:27" x14ac:dyDescent="0.3">
      <c r="A155" s="4">
        <v>2021</v>
      </c>
      <c r="B155" s="4">
        <v>2021</v>
      </c>
      <c r="C155" s="5">
        <v>44440</v>
      </c>
      <c r="D155" s="37">
        <f t="shared" si="32"/>
        <v>66.297752676336756</v>
      </c>
      <c r="E155" s="34">
        <f t="shared" si="24"/>
        <v>19.777000000000001</v>
      </c>
      <c r="F155" s="145">
        <v>19.777000000000001</v>
      </c>
      <c r="G155" s="38"/>
      <c r="H155" s="35">
        <f t="shared" si="25"/>
        <v>18.9833</v>
      </c>
      <c r="I155" s="146">
        <v>13.583299999999999</v>
      </c>
      <c r="J155" s="147">
        <v>5.4</v>
      </c>
      <c r="K155" s="30">
        <f t="shared" si="26"/>
        <v>1</v>
      </c>
      <c r="L155" s="31">
        <f t="shared" si="27"/>
        <v>0</v>
      </c>
      <c r="M155" s="148">
        <v>0</v>
      </c>
      <c r="P155" s="26">
        <v>0</v>
      </c>
      <c r="Q155" s="26">
        <f t="shared" si="28"/>
        <v>1</v>
      </c>
      <c r="R155" s="149">
        <v>0</v>
      </c>
      <c r="S155" s="115">
        <v>1</v>
      </c>
      <c r="T155" s="30">
        <f t="shared" si="22"/>
        <v>0</v>
      </c>
      <c r="U155" s="16">
        <v>0</v>
      </c>
      <c r="V155" s="16">
        <f t="shared" si="29"/>
        <v>0</v>
      </c>
      <c r="W155" s="48">
        <f t="shared" si="30"/>
        <v>0</v>
      </c>
      <c r="X155" s="145">
        <v>0</v>
      </c>
      <c r="Y155" s="49">
        <f t="shared" si="31"/>
        <v>0</v>
      </c>
      <c r="Z155" s="153">
        <v>0</v>
      </c>
      <c r="AA155" s="16">
        <f t="shared" si="23"/>
        <v>66.091452676336758</v>
      </c>
    </row>
    <row r="156" spans="1:27" x14ac:dyDescent="0.3">
      <c r="A156" s="4">
        <v>2021</v>
      </c>
      <c r="B156" s="4">
        <v>2021</v>
      </c>
      <c r="C156" s="5">
        <v>44470</v>
      </c>
      <c r="D156" s="37">
        <f t="shared" si="32"/>
        <v>66.091452676336758</v>
      </c>
      <c r="E156" s="34">
        <f t="shared" si="24"/>
        <v>16.100999999999999</v>
      </c>
      <c r="F156" s="145">
        <v>16.100999999999999</v>
      </c>
      <c r="G156" s="38"/>
      <c r="H156" s="35">
        <f t="shared" si="25"/>
        <v>18.9833</v>
      </c>
      <c r="I156" s="146">
        <v>13.583299999999999</v>
      </c>
      <c r="J156" s="147">
        <v>5.4</v>
      </c>
      <c r="K156" s="30">
        <f t="shared" si="26"/>
        <v>2</v>
      </c>
      <c r="L156" s="31">
        <f t="shared" si="27"/>
        <v>0</v>
      </c>
      <c r="M156" s="148">
        <v>0</v>
      </c>
      <c r="P156" s="26">
        <v>0</v>
      </c>
      <c r="Q156" s="26">
        <f t="shared" si="28"/>
        <v>2</v>
      </c>
      <c r="R156" s="149"/>
      <c r="S156" s="115">
        <v>2</v>
      </c>
      <c r="T156" s="30">
        <f t="shared" si="22"/>
        <v>0</v>
      </c>
      <c r="U156" s="16">
        <v>0</v>
      </c>
      <c r="V156" s="16">
        <f t="shared" si="29"/>
        <v>0</v>
      </c>
      <c r="W156" s="48">
        <f t="shared" si="30"/>
        <v>0</v>
      </c>
      <c r="X156" s="145">
        <v>0</v>
      </c>
      <c r="Y156" s="49">
        <f t="shared" si="31"/>
        <v>0</v>
      </c>
      <c r="Z156" s="153">
        <v>0</v>
      </c>
      <c r="AA156" s="16">
        <f t="shared" si="23"/>
        <v>61.209152676336757</v>
      </c>
    </row>
    <row r="157" spans="1:27" x14ac:dyDescent="0.3">
      <c r="A157" s="4">
        <v>2021</v>
      </c>
      <c r="B157" s="4">
        <v>2021</v>
      </c>
      <c r="C157" s="5">
        <v>44501</v>
      </c>
      <c r="D157" s="37">
        <f t="shared" si="32"/>
        <v>61.209152676336757</v>
      </c>
      <c r="E157" s="34">
        <f t="shared" si="24"/>
        <v>0</v>
      </c>
      <c r="F157" s="145">
        <v>0</v>
      </c>
      <c r="G157" s="38"/>
      <c r="H157" s="35">
        <f t="shared" si="25"/>
        <v>18.9833</v>
      </c>
      <c r="I157" s="146">
        <v>13.583299999999999</v>
      </c>
      <c r="J157" s="147">
        <v>5.4</v>
      </c>
      <c r="K157" s="30">
        <f t="shared" si="26"/>
        <v>2</v>
      </c>
      <c r="L157" s="31">
        <f t="shared" si="27"/>
        <v>0</v>
      </c>
      <c r="M157" s="148">
        <v>0</v>
      </c>
      <c r="P157" s="26">
        <v>0</v>
      </c>
      <c r="Q157" s="26">
        <f t="shared" si="28"/>
        <v>2</v>
      </c>
      <c r="R157" s="149"/>
      <c r="S157" s="115">
        <v>2</v>
      </c>
      <c r="T157" s="30">
        <f t="shared" si="22"/>
        <v>40</v>
      </c>
      <c r="U157" s="16">
        <v>0</v>
      </c>
      <c r="V157" s="16">
        <f t="shared" si="29"/>
        <v>40</v>
      </c>
      <c r="W157" s="48">
        <f t="shared" si="30"/>
        <v>8</v>
      </c>
      <c r="X157" s="145">
        <v>8</v>
      </c>
      <c r="Y157" s="49">
        <f t="shared" si="31"/>
        <v>32</v>
      </c>
      <c r="Z157" s="153">
        <v>32</v>
      </c>
      <c r="AA157" s="16">
        <f t="shared" si="23"/>
        <v>80.225852676336757</v>
      </c>
    </row>
    <row r="158" spans="1:27" x14ac:dyDescent="0.3">
      <c r="A158" s="4">
        <v>2021</v>
      </c>
      <c r="B158" s="4">
        <v>2021</v>
      </c>
      <c r="C158" s="5">
        <v>44531</v>
      </c>
      <c r="D158" s="37">
        <f t="shared" si="32"/>
        <v>80.225852676336757</v>
      </c>
      <c r="E158" s="34">
        <f t="shared" si="24"/>
        <v>0</v>
      </c>
      <c r="F158" s="145">
        <v>0</v>
      </c>
      <c r="G158" s="38"/>
      <c r="H158" s="35">
        <f t="shared" si="25"/>
        <v>18.9833</v>
      </c>
      <c r="I158" s="146">
        <v>13.583299999999999</v>
      </c>
      <c r="J158" s="147">
        <v>5.4</v>
      </c>
      <c r="K158" s="30">
        <f t="shared" si="26"/>
        <v>2</v>
      </c>
      <c r="L158" s="31">
        <f t="shared" si="27"/>
        <v>0</v>
      </c>
      <c r="M158" s="148">
        <v>0</v>
      </c>
      <c r="P158" s="26">
        <v>0</v>
      </c>
      <c r="Q158" s="26">
        <f t="shared" si="28"/>
        <v>2</v>
      </c>
      <c r="R158" s="149"/>
      <c r="S158" s="115">
        <v>2</v>
      </c>
      <c r="T158" s="30">
        <f t="shared" si="22"/>
        <v>14</v>
      </c>
      <c r="U158" s="16">
        <v>0</v>
      </c>
      <c r="V158" s="16">
        <f t="shared" si="29"/>
        <v>14</v>
      </c>
      <c r="W158" s="48">
        <f t="shared" si="30"/>
        <v>14</v>
      </c>
      <c r="X158" s="145">
        <v>14</v>
      </c>
      <c r="Y158" s="49">
        <f t="shared" si="31"/>
        <v>0</v>
      </c>
      <c r="Z158" s="153">
        <v>0</v>
      </c>
      <c r="AA158" s="16">
        <f t="shared" si="23"/>
        <v>73.242552676336757</v>
      </c>
    </row>
    <row r="159" spans="1:27" x14ac:dyDescent="0.3">
      <c r="A159" s="4">
        <v>2022</v>
      </c>
      <c r="B159" s="4">
        <v>2022</v>
      </c>
      <c r="C159" s="5">
        <v>44562</v>
      </c>
      <c r="D159" s="37">
        <f t="shared" si="32"/>
        <v>73.242552676336757</v>
      </c>
      <c r="E159" s="34">
        <f t="shared" si="24"/>
        <v>0</v>
      </c>
      <c r="F159" s="145">
        <v>0</v>
      </c>
      <c r="G159" s="38"/>
      <c r="H159" s="35">
        <f t="shared" si="25"/>
        <v>18.9833</v>
      </c>
      <c r="I159" s="146">
        <v>13.583299999999999</v>
      </c>
      <c r="J159" s="147">
        <v>5.4</v>
      </c>
      <c r="K159" s="30">
        <f t="shared" si="26"/>
        <v>2</v>
      </c>
      <c r="L159" s="31">
        <f t="shared" si="27"/>
        <v>0</v>
      </c>
      <c r="M159" s="148">
        <v>0</v>
      </c>
      <c r="P159" s="26">
        <v>0</v>
      </c>
      <c r="Q159" s="26">
        <f t="shared" si="28"/>
        <v>2</v>
      </c>
      <c r="R159" s="149"/>
      <c r="S159" s="115">
        <v>2</v>
      </c>
      <c r="T159" s="30">
        <f t="shared" si="22"/>
        <v>14</v>
      </c>
      <c r="U159" s="16">
        <v>0</v>
      </c>
      <c r="V159" s="16">
        <f t="shared" si="29"/>
        <v>14</v>
      </c>
      <c r="W159" s="48">
        <f t="shared" si="30"/>
        <v>14</v>
      </c>
      <c r="X159" s="145">
        <v>14</v>
      </c>
      <c r="Y159" s="49">
        <f t="shared" si="31"/>
        <v>0</v>
      </c>
      <c r="Z159" s="153">
        <v>0</v>
      </c>
      <c r="AA159" s="16">
        <f t="shared" si="23"/>
        <v>66.259252676336757</v>
      </c>
    </row>
    <row r="160" spans="1:27" x14ac:dyDescent="0.3">
      <c r="A160" s="4">
        <v>2022</v>
      </c>
      <c r="B160" s="4">
        <v>2022</v>
      </c>
      <c r="C160" s="5">
        <v>44593</v>
      </c>
      <c r="D160" s="37">
        <f t="shared" si="32"/>
        <v>66.259252676336757</v>
      </c>
      <c r="E160" s="34">
        <f t="shared" si="24"/>
        <v>0</v>
      </c>
      <c r="F160" s="145">
        <v>0</v>
      </c>
      <c r="G160" s="38"/>
      <c r="H160" s="35">
        <f t="shared" si="25"/>
        <v>18.9833</v>
      </c>
      <c r="I160" s="146">
        <v>13.583299999999999</v>
      </c>
      <c r="J160" s="147">
        <v>5.4</v>
      </c>
      <c r="K160" s="30">
        <f t="shared" si="26"/>
        <v>0</v>
      </c>
      <c r="L160" s="31">
        <f t="shared" si="27"/>
        <v>0</v>
      </c>
      <c r="M160" s="148">
        <v>0</v>
      </c>
      <c r="P160" s="26">
        <v>0</v>
      </c>
      <c r="Q160" s="26">
        <f t="shared" si="28"/>
        <v>0</v>
      </c>
      <c r="R160" s="149"/>
      <c r="S160" s="115">
        <v>0</v>
      </c>
      <c r="T160" s="30">
        <f t="shared" si="22"/>
        <v>16</v>
      </c>
      <c r="U160" s="16">
        <v>0</v>
      </c>
      <c r="V160" s="16">
        <f t="shared" si="29"/>
        <v>16</v>
      </c>
      <c r="W160" s="48">
        <f t="shared" si="30"/>
        <v>16</v>
      </c>
      <c r="X160" s="145">
        <v>16</v>
      </c>
      <c r="Y160" s="49">
        <f t="shared" si="31"/>
        <v>0</v>
      </c>
      <c r="Z160" s="153">
        <v>0</v>
      </c>
      <c r="AA160" s="16">
        <f t="shared" si="23"/>
        <v>63.275952676336757</v>
      </c>
    </row>
    <row r="161" spans="1:27" x14ac:dyDescent="0.3">
      <c r="A161" s="4">
        <v>2022</v>
      </c>
      <c r="B161" s="4">
        <v>2022</v>
      </c>
      <c r="C161" s="5">
        <v>44621</v>
      </c>
      <c r="D161" s="37">
        <f t="shared" si="32"/>
        <v>63.275952676336757</v>
      </c>
      <c r="E161" s="34">
        <f t="shared" si="24"/>
        <v>0</v>
      </c>
      <c r="F161" s="145">
        <v>0</v>
      </c>
      <c r="G161" s="38"/>
      <c r="H161" s="35">
        <f t="shared" si="25"/>
        <v>19.166599999999999</v>
      </c>
      <c r="I161" s="146">
        <v>13.583299999999999</v>
      </c>
      <c r="J161" s="147">
        <v>5.5833000000000004</v>
      </c>
      <c r="K161" s="30">
        <f t="shared" si="26"/>
        <v>0</v>
      </c>
      <c r="L161" s="31">
        <f t="shared" si="27"/>
        <v>0</v>
      </c>
      <c r="M161" s="148">
        <v>0</v>
      </c>
      <c r="P161" s="26">
        <v>0</v>
      </c>
      <c r="Q161" s="26">
        <f t="shared" si="28"/>
        <v>0</v>
      </c>
      <c r="R161" s="149"/>
      <c r="S161" s="115">
        <v>0</v>
      </c>
      <c r="T161" s="30">
        <f t="shared" si="22"/>
        <v>16</v>
      </c>
      <c r="U161" s="16">
        <v>0</v>
      </c>
      <c r="V161" s="16">
        <f t="shared" si="29"/>
        <v>16</v>
      </c>
      <c r="W161" s="48">
        <f t="shared" si="30"/>
        <v>16</v>
      </c>
      <c r="X161" s="145">
        <v>16</v>
      </c>
      <c r="Y161" s="49">
        <f t="shared" si="31"/>
        <v>0</v>
      </c>
      <c r="Z161" s="153">
        <v>0</v>
      </c>
      <c r="AA161" s="16">
        <f t="shared" si="23"/>
        <v>60.109352676336755</v>
      </c>
    </row>
    <row r="162" spans="1:27" x14ac:dyDescent="0.3">
      <c r="A162" s="4">
        <v>2022</v>
      </c>
      <c r="B162" s="4">
        <v>2022</v>
      </c>
      <c r="C162" s="5">
        <v>44652</v>
      </c>
      <c r="D162" s="37">
        <f t="shared" si="32"/>
        <v>60.109352676336755</v>
      </c>
      <c r="E162" s="34">
        <f t="shared" si="24"/>
        <v>8.75</v>
      </c>
      <c r="F162" s="145">
        <v>8.75</v>
      </c>
      <c r="G162" s="38"/>
      <c r="H162" s="35">
        <f t="shared" si="25"/>
        <v>19.166599999999999</v>
      </c>
      <c r="I162" s="146">
        <v>13.583299999999999</v>
      </c>
      <c r="J162" s="147">
        <v>5.5833000000000004</v>
      </c>
      <c r="K162" s="30">
        <f t="shared" si="26"/>
        <v>0</v>
      </c>
      <c r="L162" s="31">
        <f t="shared" si="27"/>
        <v>0</v>
      </c>
      <c r="M162" s="148">
        <v>0</v>
      </c>
      <c r="P162" s="26">
        <v>0</v>
      </c>
      <c r="Q162" s="26">
        <f t="shared" si="28"/>
        <v>0</v>
      </c>
      <c r="R162" s="149"/>
      <c r="S162" s="115">
        <v>0</v>
      </c>
      <c r="T162" s="30">
        <f t="shared" si="22"/>
        <v>16</v>
      </c>
      <c r="U162" s="16">
        <v>0</v>
      </c>
      <c r="V162" s="16">
        <f t="shared" si="29"/>
        <v>16</v>
      </c>
      <c r="W162" s="48">
        <f t="shared" si="30"/>
        <v>16</v>
      </c>
      <c r="X162" s="145">
        <v>16</v>
      </c>
      <c r="Y162" s="49">
        <f t="shared" si="31"/>
        <v>0</v>
      </c>
      <c r="Z162" s="153">
        <v>0</v>
      </c>
      <c r="AA162" s="16">
        <f t="shared" si="23"/>
        <v>65.692752676336752</v>
      </c>
    </row>
    <row r="163" spans="1:27" x14ac:dyDescent="0.3">
      <c r="A163" s="4">
        <v>2022</v>
      </c>
      <c r="B163" s="4">
        <v>2022</v>
      </c>
      <c r="C163" s="5">
        <v>44682</v>
      </c>
      <c r="D163" s="37">
        <f t="shared" si="32"/>
        <v>65.692752676336752</v>
      </c>
      <c r="E163" s="34">
        <f t="shared" si="24"/>
        <v>8.75</v>
      </c>
      <c r="F163" s="145">
        <v>8.75</v>
      </c>
      <c r="G163" s="38"/>
      <c r="H163" s="35">
        <f t="shared" si="25"/>
        <v>19.583300000000001</v>
      </c>
      <c r="I163" s="146">
        <v>14</v>
      </c>
      <c r="J163" s="147">
        <v>5.5833000000000004</v>
      </c>
      <c r="K163" s="30">
        <f t="shared" si="26"/>
        <v>0</v>
      </c>
      <c r="L163" s="31">
        <f t="shared" si="27"/>
        <v>0</v>
      </c>
      <c r="M163" s="148">
        <v>0</v>
      </c>
      <c r="P163" s="26">
        <v>0</v>
      </c>
      <c r="Q163" s="26">
        <f t="shared" si="28"/>
        <v>0</v>
      </c>
      <c r="R163" s="149"/>
      <c r="S163" s="115">
        <v>0</v>
      </c>
      <c r="T163" s="30">
        <f t="shared" si="22"/>
        <v>16</v>
      </c>
      <c r="U163" s="16">
        <v>0</v>
      </c>
      <c r="V163" s="16">
        <f t="shared" si="29"/>
        <v>16</v>
      </c>
      <c r="W163" s="48">
        <f t="shared" si="30"/>
        <v>16</v>
      </c>
      <c r="X163" s="145">
        <v>16</v>
      </c>
      <c r="Y163" s="49">
        <f t="shared" si="31"/>
        <v>0</v>
      </c>
      <c r="Z163" s="153">
        <v>0</v>
      </c>
      <c r="AA163" s="16">
        <f t="shared" si="23"/>
        <v>70.859452676336758</v>
      </c>
    </row>
    <row r="164" spans="1:27" x14ac:dyDescent="0.3">
      <c r="A164" s="4">
        <v>2022</v>
      </c>
      <c r="B164" s="4">
        <v>2022</v>
      </c>
      <c r="C164" s="5">
        <v>44713</v>
      </c>
      <c r="D164" s="37">
        <f t="shared" si="32"/>
        <v>70.859452676336758</v>
      </c>
      <c r="E164" s="34">
        <f t="shared" si="24"/>
        <v>8.75</v>
      </c>
      <c r="F164" s="145">
        <v>8.75</v>
      </c>
      <c r="G164" s="38"/>
      <c r="H164" s="35">
        <f t="shared" si="25"/>
        <v>19.583300000000001</v>
      </c>
      <c r="I164" s="146">
        <v>14</v>
      </c>
      <c r="J164" s="147">
        <v>5.5833000000000004</v>
      </c>
      <c r="K164" s="30">
        <f t="shared" si="26"/>
        <v>0</v>
      </c>
      <c r="L164" s="31">
        <f t="shared" si="27"/>
        <v>0</v>
      </c>
      <c r="M164" s="148">
        <v>0</v>
      </c>
      <c r="P164" s="26">
        <v>0</v>
      </c>
      <c r="Q164" s="26">
        <f t="shared" si="28"/>
        <v>0</v>
      </c>
      <c r="R164" s="149"/>
      <c r="S164" s="115">
        <v>0</v>
      </c>
      <c r="T164" s="30">
        <f t="shared" si="22"/>
        <v>16</v>
      </c>
      <c r="U164" s="16">
        <v>0</v>
      </c>
      <c r="V164" s="16">
        <f t="shared" si="29"/>
        <v>16</v>
      </c>
      <c r="W164" s="48">
        <f t="shared" si="30"/>
        <v>16</v>
      </c>
      <c r="X164" s="145">
        <v>16</v>
      </c>
      <c r="Y164" s="49">
        <f t="shared" si="31"/>
        <v>0</v>
      </c>
      <c r="Z164" s="153">
        <v>0</v>
      </c>
      <c r="AA164" s="16">
        <f t="shared" si="23"/>
        <v>76.02615267633675</v>
      </c>
    </row>
    <row r="165" spans="1:27" x14ac:dyDescent="0.3">
      <c r="A165" s="4">
        <v>2022</v>
      </c>
      <c r="B165" s="4">
        <v>2022</v>
      </c>
      <c r="C165" s="5">
        <v>44743</v>
      </c>
      <c r="D165" s="37">
        <f t="shared" si="32"/>
        <v>76.02615267633675</v>
      </c>
      <c r="E165" s="34">
        <f t="shared" si="24"/>
        <v>8.75</v>
      </c>
      <c r="F165" s="145">
        <v>8.75</v>
      </c>
      <c r="G165" s="38"/>
      <c r="H165" s="35">
        <f t="shared" si="25"/>
        <v>19.583300000000001</v>
      </c>
      <c r="I165" s="146">
        <v>14</v>
      </c>
      <c r="J165" s="147">
        <v>5.5833000000000004</v>
      </c>
      <c r="K165" s="30">
        <f t="shared" si="26"/>
        <v>1</v>
      </c>
      <c r="L165" s="31">
        <f t="shared" si="27"/>
        <v>0</v>
      </c>
      <c r="M165" s="148">
        <v>0</v>
      </c>
      <c r="P165" s="26">
        <v>0</v>
      </c>
      <c r="Q165" s="26">
        <f t="shared" si="28"/>
        <v>1</v>
      </c>
      <c r="R165" s="149"/>
      <c r="S165" s="115">
        <v>1</v>
      </c>
      <c r="T165" s="30">
        <f t="shared" si="22"/>
        <v>16</v>
      </c>
      <c r="U165" s="16">
        <v>0</v>
      </c>
      <c r="V165" s="16">
        <f t="shared" si="29"/>
        <v>16</v>
      </c>
      <c r="W165" s="48">
        <f t="shared" si="30"/>
        <v>16</v>
      </c>
      <c r="X165" s="145">
        <v>16</v>
      </c>
      <c r="Y165" s="49">
        <f t="shared" si="31"/>
        <v>0</v>
      </c>
      <c r="Z165" s="153">
        <v>0</v>
      </c>
      <c r="AA165" s="16">
        <f t="shared" si="23"/>
        <v>80.192852676336742</v>
      </c>
    </row>
    <row r="166" spans="1:27" x14ac:dyDescent="0.3">
      <c r="A166" s="4">
        <v>2022</v>
      </c>
      <c r="B166" s="4">
        <v>2022</v>
      </c>
      <c r="C166" s="5">
        <v>44774</v>
      </c>
      <c r="D166" s="37">
        <f t="shared" si="32"/>
        <v>80.192852676336742</v>
      </c>
      <c r="E166" s="34">
        <f t="shared" si="24"/>
        <v>8.75</v>
      </c>
      <c r="F166" s="145">
        <v>8.75</v>
      </c>
      <c r="G166" s="38"/>
      <c r="H166" s="35">
        <f t="shared" si="25"/>
        <v>19.583300000000001</v>
      </c>
      <c r="I166" s="146">
        <v>14</v>
      </c>
      <c r="J166" s="147">
        <v>5.5833000000000004</v>
      </c>
      <c r="K166" s="30">
        <f t="shared" si="26"/>
        <v>0</v>
      </c>
      <c r="L166" s="31">
        <f t="shared" si="27"/>
        <v>0</v>
      </c>
      <c r="M166" s="148">
        <v>0</v>
      </c>
      <c r="P166" s="26">
        <v>0</v>
      </c>
      <c r="Q166" s="26">
        <f t="shared" si="28"/>
        <v>0</v>
      </c>
      <c r="R166" s="149"/>
      <c r="S166" s="115">
        <v>0</v>
      </c>
      <c r="T166" s="30">
        <f t="shared" si="22"/>
        <v>15.7</v>
      </c>
      <c r="U166" s="16">
        <v>0</v>
      </c>
      <c r="V166" s="16">
        <f t="shared" si="29"/>
        <v>15.7</v>
      </c>
      <c r="W166" s="48">
        <f t="shared" si="30"/>
        <v>8</v>
      </c>
      <c r="X166" s="145">
        <v>8</v>
      </c>
      <c r="Y166" s="49">
        <f t="shared" si="31"/>
        <v>7.7</v>
      </c>
      <c r="Z166" s="153">
        <v>7.7</v>
      </c>
      <c r="AA166" s="16">
        <f t="shared" si="23"/>
        <v>85.059552676336736</v>
      </c>
    </row>
    <row r="167" spans="1:27" x14ac:dyDescent="0.3">
      <c r="A167" s="4">
        <v>2022</v>
      </c>
      <c r="B167" s="4">
        <v>2022</v>
      </c>
      <c r="C167" s="5">
        <v>44805</v>
      </c>
      <c r="D167" s="37">
        <f t="shared" si="32"/>
        <v>85.059552676336736</v>
      </c>
      <c r="E167" s="34">
        <f t="shared" si="24"/>
        <v>8.75</v>
      </c>
      <c r="F167" s="145">
        <v>8.75</v>
      </c>
      <c r="G167" s="38"/>
      <c r="H167" s="35">
        <f t="shared" si="25"/>
        <v>19.583300000000001</v>
      </c>
      <c r="I167" s="146">
        <v>14</v>
      </c>
      <c r="J167" s="147">
        <v>5.5833000000000004</v>
      </c>
      <c r="K167" s="30">
        <f t="shared" si="26"/>
        <v>1</v>
      </c>
      <c r="L167" s="31">
        <f t="shared" si="27"/>
        <v>0</v>
      </c>
      <c r="M167" s="148">
        <v>0</v>
      </c>
      <c r="P167" s="26">
        <v>0</v>
      </c>
      <c r="Q167" s="26">
        <f t="shared" si="28"/>
        <v>1</v>
      </c>
      <c r="R167" s="149"/>
      <c r="S167" s="115">
        <v>1</v>
      </c>
      <c r="T167" s="30">
        <f t="shared" si="22"/>
        <v>10</v>
      </c>
      <c r="U167" s="16">
        <v>0</v>
      </c>
      <c r="V167" s="16">
        <f t="shared" si="29"/>
        <v>10</v>
      </c>
      <c r="W167" s="48">
        <f t="shared" si="30"/>
        <v>0</v>
      </c>
      <c r="X167" s="145">
        <v>0</v>
      </c>
      <c r="Y167" s="49">
        <f t="shared" si="31"/>
        <v>10</v>
      </c>
      <c r="Z167" s="154">
        <v>10</v>
      </c>
      <c r="AA167" s="16">
        <f t="shared" si="23"/>
        <v>83.226252676336742</v>
      </c>
    </row>
    <row r="168" spans="1:27" x14ac:dyDescent="0.3">
      <c r="A168" s="4">
        <v>2022</v>
      </c>
      <c r="B168" s="4">
        <v>2022</v>
      </c>
      <c r="C168" s="5">
        <v>44835</v>
      </c>
      <c r="D168" s="37">
        <f t="shared" si="32"/>
        <v>83.226252676336742</v>
      </c>
      <c r="E168" s="34">
        <f t="shared" si="24"/>
        <v>8.75</v>
      </c>
      <c r="F168" s="145">
        <v>8.75</v>
      </c>
      <c r="G168" s="38"/>
      <c r="H168" s="35">
        <f t="shared" si="25"/>
        <v>19.583300000000001</v>
      </c>
      <c r="I168" s="146">
        <v>14</v>
      </c>
      <c r="J168" s="147">
        <v>5.5833000000000004</v>
      </c>
      <c r="K168" s="30">
        <f t="shared" si="26"/>
        <v>4</v>
      </c>
      <c r="L168" s="31">
        <f t="shared" si="27"/>
        <v>0</v>
      </c>
      <c r="M168" s="148">
        <v>0</v>
      </c>
      <c r="P168" s="26">
        <v>0</v>
      </c>
      <c r="Q168" s="26">
        <f t="shared" si="28"/>
        <v>4</v>
      </c>
      <c r="R168" s="149"/>
      <c r="S168" s="115">
        <v>4</v>
      </c>
      <c r="T168" s="30">
        <f t="shared" si="22"/>
        <v>12</v>
      </c>
      <c r="U168" s="16">
        <v>0</v>
      </c>
      <c r="V168" s="16">
        <f t="shared" si="29"/>
        <v>12</v>
      </c>
      <c r="W168" s="48">
        <f t="shared" si="30"/>
        <v>0</v>
      </c>
      <c r="X168" s="145">
        <v>0</v>
      </c>
      <c r="Y168" s="49">
        <f t="shared" si="31"/>
        <v>12</v>
      </c>
      <c r="Z168" s="154">
        <v>12</v>
      </c>
      <c r="AA168" s="16">
        <f t="shared" si="23"/>
        <v>80.392952676336733</v>
      </c>
    </row>
    <row r="169" spans="1:27" x14ac:dyDescent="0.3">
      <c r="A169" s="4">
        <v>2022</v>
      </c>
      <c r="B169" s="4">
        <v>2022</v>
      </c>
      <c r="C169" s="5">
        <v>44866</v>
      </c>
      <c r="D169" s="37">
        <f t="shared" si="32"/>
        <v>80.392952676336733</v>
      </c>
      <c r="E169" s="34">
        <f t="shared" si="24"/>
        <v>8.75</v>
      </c>
      <c r="F169" s="145">
        <v>8.75</v>
      </c>
      <c r="G169" s="38"/>
      <c r="H169" s="35">
        <f t="shared" si="25"/>
        <v>19.583300000000001</v>
      </c>
      <c r="I169" s="146">
        <v>14</v>
      </c>
      <c r="J169" s="147">
        <v>5.5833000000000004</v>
      </c>
      <c r="K169" s="30">
        <f t="shared" si="26"/>
        <v>0</v>
      </c>
      <c r="L169" s="31">
        <f t="shared" si="27"/>
        <v>0</v>
      </c>
      <c r="M169" s="148">
        <v>0</v>
      </c>
      <c r="P169" s="26">
        <v>0</v>
      </c>
      <c r="Q169" s="26">
        <f t="shared" si="28"/>
        <v>0</v>
      </c>
      <c r="R169" s="149">
        <v>0</v>
      </c>
      <c r="S169" s="115">
        <v>0</v>
      </c>
      <c r="T169" s="30">
        <f t="shared" si="22"/>
        <v>20</v>
      </c>
      <c r="U169" s="16">
        <v>0</v>
      </c>
      <c r="V169" s="16">
        <f t="shared" si="29"/>
        <v>20</v>
      </c>
      <c r="W169" s="48">
        <f t="shared" si="30"/>
        <v>8</v>
      </c>
      <c r="X169" s="145">
        <v>8</v>
      </c>
      <c r="Y169" s="49">
        <f>Z169</f>
        <v>12</v>
      </c>
      <c r="Z169" s="154">
        <v>12</v>
      </c>
      <c r="AA169" s="16">
        <f t="shared" si="23"/>
        <v>89.559652676336725</v>
      </c>
    </row>
    <row r="170" spans="1:27" x14ac:dyDescent="0.3">
      <c r="A170" s="4">
        <v>2022</v>
      </c>
      <c r="B170" s="4">
        <v>2022</v>
      </c>
      <c r="C170" s="5">
        <v>44896</v>
      </c>
      <c r="D170" s="37">
        <f t="shared" si="32"/>
        <v>89.559652676336725</v>
      </c>
      <c r="E170" s="34">
        <f t="shared" si="24"/>
        <v>0</v>
      </c>
      <c r="F170" s="145">
        <v>0</v>
      </c>
      <c r="G170" s="38"/>
      <c r="H170" s="35">
        <f t="shared" si="25"/>
        <v>18.583300000000001</v>
      </c>
      <c r="I170" s="146">
        <v>13</v>
      </c>
      <c r="J170" s="147">
        <v>5.5833000000000004</v>
      </c>
      <c r="K170" s="30">
        <f t="shared" si="26"/>
        <v>0</v>
      </c>
      <c r="L170" s="31">
        <f t="shared" si="27"/>
        <v>0</v>
      </c>
      <c r="M170" s="148">
        <v>0</v>
      </c>
      <c r="P170" s="26">
        <v>0</v>
      </c>
      <c r="Q170" s="26">
        <f t="shared" si="28"/>
        <v>0</v>
      </c>
      <c r="R170" s="149"/>
      <c r="S170" s="115">
        <v>0</v>
      </c>
      <c r="T170" s="30">
        <f t="shared" si="22"/>
        <v>15</v>
      </c>
      <c r="U170" s="16">
        <v>0</v>
      </c>
      <c r="V170" s="16">
        <f t="shared" si="29"/>
        <v>15</v>
      </c>
      <c r="W170" s="48">
        <f t="shared" si="30"/>
        <v>8</v>
      </c>
      <c r="X170" s="145">
        <v>8</v>
      </c>
      <c r="Y170" s="49">
        <f t="shared" si="31"/>
        <v>7</v>
      </c>
      <c r="Z170" s="154">
        <v>7</v>
      </c>
      <c r="AA170" s="16">
        <f t="shared" si="23"/>
        <v>85.976352676336717</v>
      </c>
    </row>
    <row r="171" spans="1:27" x14ac:dyDescent="0.3">
      <c r="A171" s="4">
        <v>2023</v>
      </c>
      <c r="B171" s="4">
        <v>2023</v>
      </c>
      <c r="C171" s="5">
        <v>44927</v>
      </c>
      <c r="D171" s="37">
        <f t="shared" si="32"/>
        <v>85.976352676336717</v>
      </c>
      <c r="E171" s="34">
        <f t="shared" si="24"/>
        <v>0</v>
      </c>
      <c r="F171" s="145">
        <v>0</v>
      </c>
      <c r="G171" s="38"/>
      <c r="H171" s="35">
        <f t="shared" si="25"/>
        <v>19.583300000000001</v>
      </c>
      <c r="I171" s="146">
        <v>14</v>
      </c>
      <c r="J171" s="147">
        <v>5.5833000000000004</v>
      </c>
      <c r="K171" s="30">
        <f t="shared" si="26"/>
        <v>0</v>
      </c>
      <c r="L171" s="31">
        <f t="shared" si="27"/>
        <v>0</v>
      </c>
      <c r="M171" s="148">
        <v>0</v>
      </c>
      <c r="P171" s="26">
        <v>0</v>
      </c>
      <c r="Q171" s="26">
        <f t="shared" si="28"/>
        <v>0</v>
      </c>
      <c r="R171" s="149"/>
      <c r="S171" s="115">
        <v>0</v>
      </c>
      <c r="T171" s="30">
        <f t="shared" si="22"/>
        <v>0</v>
      </c>
      <c r="U171" s="16">
        <v>0</v>
      </c>
      <c r="V171" s="16">
        <f t="shared" si="29"/>
        <v>0</v>
      </c>
      <c r="W171" s="48">
        <f t="shared" si="30"/>
        <v>0</v>
      </c>
      <c r="X171" s="145">
        <v>0</v>
      </c>
      <c r="Y171" s="49">
        <f t="shared" si="31"/>
        <v>0</v>
      </c>
      <c r="Z171" s="153">
        <v>0</v>
      </c>
      <c r="AA171" s="16">
        <f t="shared" si="23"/>
        <v>66.393052676336708</v>
      </c>
    </row>
    <row r="172" spans="1:27" x14ac:dyDescent="0.3">
      <c r="A172" s="4">
        <v>2023</v>
      </c>
      <c r="B172" s="4">
        <v>2023</v>
      </c>
      <c r="C172" s="5">
        <v>44958</v>
      </c>
      <c r="D172" s="37">
        <f t="shared" si="32"/>
        <v>66.393052676336708</v>
      </c>
      <c r="E172" s="34">
        <f t="shared" si="24"/>
        <v>0</v>
      </c>
      <c r="F172" s="145">
        <v>0</v>
      </c>
      <c r="G172" s="38"/>
      <c r="H172" s="35">
        <f t="shared" si="25"/>
        <v>18.7</v>
      </c>
      <c r="I172" s="146">
        <v>14</v>
      </c>
      <c r="J172" s="147">
        <v>4.7</v>
      </c>
      <c r="K172" s="30">
        <f t="shared" si="26"/>
        <v>0</v>
      </c>
      <c r="L172" s="31">
        <f t="shared" si="27"/>
        <v>0</v>
      </c>
      <c r="M172" s="148">
        <v>0</v>
      </c>
      <c r="P172" s="26">
        <v>0</v>
      </c>
      <c r="Q172" s="26">
        <f t="shared" si="28"/>
        <v>0</v>
      </c>
      <c r="R172" s="149"/>
      <c r="S172" s="115">
        <v>0</v>
      </c>
      <c r="T172" s="30">
        <f t="shared" si="22"/>
        <v>0</v>
      </c>
      <c r="U172" s="16">
        <v>0</v>
      </c>
      <c r="V172" s="16">
        <f t="shared" si="29"/>
        <v>0</v>
      </c>
      <c r="W172" s="48">
        <f t="shared" si="30"/>
        <v>0</v>
      </c>
      <c r="X172" s="145">
        <v>0</v>
      </c>
      <c r="Y172" s="49">
        <f t="shared" si="31"/>
        <v>0</v>
      </c>
      <c r="Z172" s="153">
        <v>0</v>
      </c>
      <c r="AA172" s="16">
        <f t="shared" si="23"/>
        <v>47.693052676336706</v>
      </c>
    </row>
    <row r="173" spans="1:27" x14ac:dyDescent="0.3">
      <c r="A173" s="4">
        <v>2023</v>
      </c>
      <c r="B173" s="4">
        <v>2023</v>
      </c>
      <c r="C173" s="5">
        <v>44986</v>
      </c>
      <c r="D173" s="37">
        <f t="shared" si="32"/>
        <v>47.693052676336706</v>
      </c>
      <c r="E173" s="34">
        <f t="shared" si="24"/>
        <v>0</v>
      </c>
      <c r="F173" s="145">
        <v>0</v>
      </c>
      <c r="G173" s="38"/>
      <c r="H173" s="35">
        <f t="shared" si="25"/>
        <v>19.583300000000001</v>
      </c>
      <c r="I173" s="146">
        <v>14</v>
      </c>
      <c r="J173" s="147">
        <v>5.5833000000000004</v>
      </c>
      <c r="K173" s="30">
        <f t="shared" si="26"/>
        <v>0</v>
      </c>
      <c r="L173" s="31">
        <f t="shared" si="27"/>
        <v>0</v>
      </c>
      <c r="M173" s="148">
        <v>0</v>
      </c>
      <c r="P173" s="26">
        <v>0</v>
      </c>
      <c r="Q173" s="26">
        <f t="shared" si="28"/>
        <v>0</v>
      </c>
      <c r="R173" s="149"/>
      <c r="S173" s="115">
        <v>0</v>
      </c>
      <c r="T173" s="30">
        <f t="shared" si="22"/>
        <v>16</v>
      </c>
      <c r="U173" s="16">
        <v>0</v>
      </c>
      <c r="V173" s="16">
        <f t="shared" si="29"/>
        <v>16</v>
      </c>
      <c r="W173" s="48">
        <f t="shared" si="30"/>
        <v>16</v>
      </c>
      <c r="X173" s="145">
        <v>16</v>
      </c>
      <c r="Y173" s="49">
        <f t="shared" si="31"/>
        <v>0</v>
      </c>
      <c r="Z173" s="153">
        <v>0</v>
      </c>
      <c r="AA173" s="16">
        <f t="shared" si="23"/>
        <v>44.109752676336704</v>
      </c>
    </row>
    <row r="174" spans="1:27" x14ac:dyDescent="0.3">
      <c r="A174" s="4">
        <v>2023</v>
      </c>
      <c r="B174" s="4">
        <v>2023</v>
      </c>
      <c r="C174" s="5">
        <v>45017</v>
      </c>
      <c r="D174" s="37">
        <f t="shared" si="32"/>
        <v>44.109752676336704</v>
      </c>
      <c r="E174" s="34">
        <f t="shared" si="24"/>
        <v>10.625</v>
      </c>
      <c r="F174" s="145">
        <v>10.625</v>
      </c>
      <c r="G174" s="38"/>
      <c r="H174" s="35">
        <f t="shared" si="25"/>
        <v>20.329999999999998</v>
      </c>
      <c r="I174" s="146">
        <v>14.33</v>
      </c>
      <c r="J174" s="147">
        <v>6</v>
      </c>
      <c r="K174" s="30">
        <f t="shared" si="26"/>
        <v>0</v>
      </c>
      <c r="L174" s="31">
        <f t="shared" si="27"/>
        <v>0</v>
      </c>
      <c r="M174" s="148">
        <v>0</v>
      </c>
      <c r="P174" s="26">
        <v>0</v>
      </c>
      <c r="Q174" s="26">
        <f t="shared" si="28"/>
        <v>0</v>
      </c>
      <c r="R174" s="149"/>
      <c r="S174" s="115">
        <v>0</v>
      </c>
      <c r="T174" s="30">
        <f t="shared" si="22"/>
        <v>6</v>
      </c>
      <c r="U174" s="16">
        <v>0</v>
      </c>
      <c r="V174" s="16">
        <f t="shared" si="29"/>
        <v>6</v>
      </c>
      <c r="W174" s="48">
        <f t="shared" si="30"/>
        <v>0</v>
      </c>
      <c r="X174" s="145">
        <v>0</v>
      </c>
      <c r="Y174" s="49">
        <f t="shared" si="31"/>
        <v>6</v>
      </c>
      <c r="Z174" s="153">
        <v>6</v>
      </c>
      <c r="AA174" s="16">
        <f t="shared" si="23"/>
        <v>40.404752676336706</v>
      </c>
    </row>
    <row r="175" spans="1:27" x14ac:dyDescent="0.3">
      <c r="A175" s="4">
        <v>2023</v>
      </c>
      <c r="B175" s="4">
        <v>2023</v>
      </c>
      <c r="C175" s="5">
        <v>45047</v>
      </c>
      <c r="D175" s="37">
        <f t="shared" si="32"/>
        <v>40.404752676336706</v>
      </c>
      <c r="E175" s="34">
        <f t="shared" si="24"/>
        <v>10.625</v>
      </c>
      <c r="F175" s="145">
        <v>10.625</v>
      </c>
      <c r="G175" s="38"/>
      <c r="H175" s="35">
        <f t="shared" si="25"/>
        <v>19.829999999999998</v>
      </c>
      <c r="I175" s="146">
        <v>14.33</v>
      </c>
      <c r="J175" s="147">
        <v>5.5</v>
      </c>
      <c r="K175" s="30">
        <f t="shared" si="26"/>
        <v>0</v>
      </c>
      <c r="L175" s="31">
        <f t="shared" si="27"/>
        <v>0</v>
      </c>
      <c r="M175" s="148">
        <v>0</v>
      </c>
      <c r="P175" s="26">
        <v>0</v>
      </c>
      <c r="Q175" s="26">
        <f t="shared" si="28"/>
        <v>0</v>
      </c>
      <c r="R175" s="149"/>
      <c r="S175" s="115">
        <v>0</v>
      </c>
      <c r="T175" s="30">
        <f t="shared" si="22"/>
        <v>24</v>
      </c>
      <c r="U175" s="16">
        <v>0</v>
      </c>
      <c r="V175" s="16">
        <f t="shared" si="29"/>
        <v>24</v>
      </c>
      <c r="W175" s="48">
        <f t="shared" si="30"/>
        <v>16</v>
      </c>
      <c r="X175" s="145">
        <v>16</v>
      </c>
      <c r="Y175" s="49">
        <f t="shared" si="31"/>
        <v>8</v>
      </c>
      <c r="Z175" s="153">
        <v>8</v>
      </c>
      <c r="AA175" s="16">
        <f t="shared" si="23"/>
        <v>55.199752676336708</v>
      </c>
    </row>
    <row r="176" spans="1:27" x14ac:dyDescent="0.3">
      <c r="A176" s="4">
        <v>2023</v>
      </c>
      <c r="B176" s="4">
        <v>2023</v>
      </c>
      <c r="C176" s="5">
        <v>45078</v>
      </c>
      <c r="D176" s="37">
        <f t="shared" si="32"/>
        <v>55.199752676336708</v>
      </c>
      <c r="E176" s="34">
        <f t="shared" si="24"/>
        <v>10.625</v>
      </c>
      <c r="F176" s="145">
        <v>10.625</v>
      </c>
      <c r="G176" s="38"/>
      <c r="H176" s="35">
        <f t="shared" si="25"/>
        <v>19.829999999999998</v>
      </c>
      <c r="I176" s="146">
        <v>14.33</v>
      </c>
      <c r="J176" s="147">
        <v>5.5</v>
      </c>
      <c r="K176" s="30">
        <f t="shared" si="26"/>
        <v>4</v>
      </c>
      <c r="L176" s="31">
        <f t="shared" si="27"/>
        <v>0</v>
      </c>
      <c r="M176" s="148">
        <v>0</v>
      </c>
      <c r="P176" s="26">
        <v>0</v>
      </c>
      <c r="Q176" s="26">
        <f t="shared" si="28"/>
        <v>4</v>
      </c>
      <c r="R176" s="149"/>
      <c r="S176" s="115">
        <v>4</v>
      </c>
      <c r="T176" s="30">
        <f t="shared" si="22"/>
        <v>9</v>
      </c>
      <c r="U176" s="16">
        <v>0</v>
      </c>
      <c r="V176" s="16">
        <f t="shared" si="29"/>
        <v>9</v>
      </c>
      <c r="W176" s="48">
        <f t="shared" si="30"/>
        <v>0</v>
      </c>
      <c r="X176" s="145">
        <v>0</v>
      </c>
      <c r="Y176" s="49">
        <f t="shared" si="31"/>
        <v>9</v>
      </c>
      <c r="Z176" s="153">
        <v>9</v>
      </c>
      <c r="AA176" s="16">
        <f t="shared" si="23"/>
        <v>50.994752676336716</v>
      </c>
    </row>
    <row r="177" spans="1:27" x14ac:dyDescent="0.3">
      <c r="A177" s="4">
        <v>2023</v>
      </c>
      <c r="B177" s="4">
        <v>2023</v>
      </c>
      <c r="C177" s="5">
        <v>45108</v>
      </c>
      <c r="D177" s="37">
        <f t="shared" si="32"/>
        <v>50.994752676336716</v>
      </c>
      <c r="E177" s="34">
        <f t="shared" si="24"/>
        <v>10.625</v>
      </c>
      <c r="F177" s="145">
        <v>10.625</v>
      </c>
      <c r="G177" s="38"/>
      <c r="H177" s="35">
        <f t="shared" si="25"/>
        <v>19.829999999999998</v>
      </c>
      <c r="I177" s="146">
        <v>14.33</v>
      </c>
      <c r="J177" s="147">
        <v>5.5</v>
      </c>
      <c r="K177" s="30">
        <f t="shared" si="26"/>
        <v>3</v>
      </c>
      <c r="L177" s="31">
        <f t="shared" si="27"/>
        <v>0</v>
      </c>
      <c r="M177" s="148">
        <v>0</v>
      </c>
      <c r="P177" s="26">
        <v>0</v>
      </c>
      <c r="Q177" s="26">
        <f t="shared" si="28"/>
        <v>3</v>
      </c>
      <c r="R177" s="149"/>
      <c r="S177" s="115">
        <v>3</v>
      </c>
      <c r="T177" s="30">
        <f t="shared" si="22"/>
        <v>0</v>
      </c>
      <c r="U177" s="16">
        <v>0</v>
      </c>
      <c r="V177" s="16">
        <f t="shared" si="29"/>
        <v>0</v>
      </c>
      <c r="W177" s="48">
        <f t="shared" si="30"/>
        <v>0</v>
      </c>
      <c r="X177" s="145">
        <v>0</v>
      </c>
      <c r="Y177" s="49">
        <f t="shared" si="31"/>
        <v>0</v>
      </c>
      <c r="Z177" s="153">
        <v>0</v>
      </c>
      <c r="AA177" s="16">
        <f t="shared" si="23"/>
        <v>38.789752676336718</v>
      </c>
    </row>
    <row r="178" spans="1:27" x14ac:dyDescent="0.3">
      <c r="A178" s="4">
        <v>2023</v>
      </c>
      <c r="B178" s="4">
        <v>2023</v>
      </c>
      <c r="C178" s="5">
        <v>45139</v>
      </c>
      <c r="D178" s="37">
        <f t="shared" si="32"/>
        <v>38.789752676336718</v>
      </c>
      <c r="E178" s="34">
        <f t="shared" si="24"/>
        <v>10.625</v>
      </c>
      <c r="F178" s="145">
        <v>10.625</v>
      </c>
      <c r="G178" s="38"/>
      <c r="H178" s="35">
        <f t="shared" si="25"/>
        <v>19.829999999999998</v>
      </c>
      <c r="I178" s="146">
        <v>14.33</v>
      </c>
      <c r="J178" s="147">
        <v>5.5</v>
      </c>
      <c r="K178" s="30">
        <f t="shared" si="26"/>
        <v>0</v>
      </c>
      <c r="L178" s="31">
        <f t="shared" si="27"/>
        <v>0</v>
      </c>
      <c r="M178" s="148">
        <v>0</v>
      </c>
      <c r="P178" s="26">
        <v>0</v>
      </c>
      <c r="Q178" s="26">
        <f t="shared" si="28"/>
        <v>0</v>
      </c>
      <c r="R178" s="149">
        <v>0</v>
      </c>
      <c r="S178" s="115">
        <v>0</v>
      </c>
      <c r="T178" s="30">
        <f t="shared" si="22"/>
        <v>0</v>
      </c>
      <c r="U178" s="16">
        <v>0</v>
      </c>
      <c r="V178" s="16">
        <f t="shared" si="29"/>
        <v>0</v>
      </c>
      <c r="W178" s="48">
        <f t="shared" si="30"/>
        <v>0</v>
      </c>
      <c r="X178" s="145">
        <v>0</v>
      </c>
      <c r="Y178" s="49">
        <f t="shared" si="31"/>
        <v>0</v>
      </c>
      <c r="Z178" s="153">
        <v>0</v>
      </c>
      <c r="AA178" s="16">
        <f t="shared" si="23"/>
        <v>29.58475267633672</v>
      </c>
    </row>
    <row r="179" spans="1:27" x14ac:dyDescent="0.3">
      <c r="A179" s="4">
        <v>2023</v>
      </c>
      <c r="B179" s="4">
        <v>2023</v>
      </c>
      <c r="C179" s="5">
        <v>45170</v>
      </c>
      <c r="D179" s="37">
        <f t="shared" si="32"/>
        <v>29.58475267633672</v>
      </c>
      <c r="E179" s="34">
        <f t="shared" si="24"/>
        <v>10.625</v>
      </c>
      <c r="F179" s="145">
        <v>10.625</v>
      </c>
      <c r="G179" s="38"/>
      <c r="H179" s="35">
        <f t="shared" si="25"/>
        <v>19.829999999999998</v>
      </c>
      <c r="I179" s="146">
        <v>14.33</v>
      </c>
      <c r="J179" s="147">
        <v>5.5</v>
      </c>
      <c r="K179" s="30">
        <f t="shared" si="26"/>
        <v>0</v>
      </c>
      <c r="L179" s="31">
        <f t="shared" si="27"/>
        <v>0</v>
      </c>
      <c r="M179" s="148">
        <v>0</v>
      </c>
      <c r="P179" s="26">
        <v>0</v>
      </c>
      <c r="Q179" s="26">
        <f t="shared" si="28"/>
        <v>0</v>
      </c>
      <c r="R179" s="149"/>
      <c r="S179" s="115">
        <v>0</v>
      </c>
      <c r="T179" s="30">
        <f t="shared" si="22"/>
        <v>16</v>
      </c>
      <c r="U179" s="16">
        <v>0</v>
      </c>
      <c r="V179" s="16">
        <f t="shared" si="29"/>
        <v>16</v>
      </c>
      <c r="W179" s="48">
        <f t="shared" si="30"/>
        <v>16</v>
      </c>
      <c r="X179" s="145">
        <v>16</v>
      </c>
      <c r="Y179" s="49">
        <f t="shared" si="31"/>
        <v>0</v>
      </c>
      <c r="Z179" s="153">
        <v>0</v>
      </c>
      <c r="AA179" s="16">
        <f t="shared" si="23"/>
        <v>36.379752676336722</v>
      </c>
    </row>
    <row r="180" spans="1:27" x14ac:dyDescent="0.3">
      <c r="A180" s="4">
        <v>2023</v>
      </c>
      <c r="B180" s="4">
        <v>2023</v>
      </c>
      <c r="C180" s="5">
        <v>45200</v>
      </c>
      <c r="D180" s="37">
        <f t="shared" si="32"/>
        <v>36.379752676336722</v>
      </c>
      <c r="E180" s="34">
        <f t="shared" si="24"/>
        <v>10.625</v>
      </c>
      <c r="F180" s="145">
        <v>10.625</v>
      </c>
      <c r="G180" s="38"/>
      <c r="H180" s="35">
        <f t="shared" si="25"/>
        <v>19.829999999999998</v>
      </c>
      <c r="I180" s="146">
        <v>14.33</v>
      </c>
      <c r="J180" s="147">
        <v>5.5</v>
      </c>
      <c r="K180" s="30">
        <f t="shared" si="26"/>
        <v>0</v>
      </c>
      <c r="L180" s="31">
        <f t="shared" si="27"/>
        <v>0</v>
      </c>
      <c r="M180" s="148">
        <v>0</v>
      </c>
      <c r="P180" s="26">
        <v>0</v>
      </c>
      <c r="Q180" s="26">
        <f t="shared" si="28"/>
        <v>0</v>
      </c>
      <c r="R180" s="149">
        <v>0</v>
      </c>
      <c r="S180" s="115">
        <v>0</v>
      </c>
      <c r="T180" s="30">
        <f t="shared" si="22"/>
        <v>14</v>
      </c>
      <c r="U180" s="16">
        <v>0</v>
      </c>
      <c r="V180" s="16">
        <f t="shared" si="29"/>
        <v>14</v>
      </c>
      <c r="W180" s="48">
        <f t="shared" si="30"/>
        <v>4</v>
      </c>
      <c r="X180" s="145">
        <v>4</v>
      </c>
      <c r="Y180" s="49">
        <f t="shared" si="31"/>
        <v>10</v>
      </c>
      <c r="Z180" s="153">
        <v>10</v>
      </c>
      <c r="AA180" s="16">
        <f t="shared" si="23"/>
        <v>41.174752676336723</v>
      </c>
    </row>
    <row r="181" spans="1:27" x14ac:dyDescent="0.3">
      <c r="A181" s="4">
        <v>2023</v>
      </c>
      <c r="B181" s="4">
        <v>2023</v>
      </c>
      <c r="C181" s="5">
        <v>45231</v>
      </c>
      <c r="D181" s="37">
        <f t="shared" si="32"/>
        <v>41.174752676336723</v>
      </c>
      <c r="E181" s="34">
        <f t="shared" si="24"/>
        <v>10.625</v>
      </c>
      <c r="F181" s="145">
        <v>10.625</v>
      </c>
      <c r="G181" s="38"/>
      <c r="H181" s="35">
        <f t="shared" si="25"/>
        <v>19.829999999999998</v>
      </c>
      <c r="I181" s="146">
        <v>14.33</v>
      </c>
      <c r="J181" s="147">
        <v>5.5</v>
      </c>
      <c r="K181" s="30">
        <f t="shared" si="26"/>
        <v>0</v>
      </c>
      <c r="L181" s="31">
        <f t="shared" si="27"/>
        <v>0</v>
      </c>
      <c r="M181" s="148">
        <v>0</v>
      </c>
      <c r="P181" s="26">
        <v>0</v>
      </c>
      <c r="Q181" s="26">
        <f t="shared" si="28"/>
        <v>0</v>
      </c>
      <c r="R181" s="149"/>
      <c r="S181" s="115">
        <v>0</v>
      </c>
      <c r="T181" s="30">
        <f t="shared" si="22"/>
        <v>22</v>
      </c>
      <c r="U181" s="16">
        <v>0</v>
      </c>
      <c r="V181" s="16">
        <f t="shared" si="29"/>
        <v>22</v>
      </c>
      <c r="W181" s="48">
        <f t="shared" si="30"/>
        <v>18</v>
      </c>
      <c r="X181" s="145">
        <v>18</v>
      </c>
      <c r="Y181" s="49">
        <f t="shared" si="31"/>
        <v>4</v>
      </c>
      <c r="Z181" s="153">
        <v>4</v>
      </c>
      <c r="AA181" s="16">
        <f t="shared" si="23"/>
        <v>53.969752676336725</v>
      </c>
    </row>
    <row r="182" spans="1:27" x14ac:dyDescent="0.3">
      <c r="A182" s="4">
        <v>2023</v>
      </c>
      <c r="B182" s="4">
        <v>2023</v>
      </c>
      <c r="C182" s="5">
        <v>45261</v>
      </c>
      <c r="D182" s="37">
        <f t="shared" si="32"/>
        <v>53.969752676336725</v>
      </c>
      <c r="E182" s="34">
        <f t="shared" si="24"/>
        <v>0</v>
      </c>
      <c r="F182" s="145">
        <v>0</v>
      </c>
      <c r="G182" s="38"/>
      <c r="H182" s="35">
        <f t="shared" si="25"/>
        <v>19.829999999999998</v>
      </c>
      <c r="I182" s="146">
        <v>14.33</v>
      </c>
      <c r="J182" s="147">
        <v>5.5</v>
      </c>
      <c r="K182" s="30">
        <f t="shared" si="26"/>
        <v>1</v>
      </c>
      <c r="L182" s="31">
        <f t="shared" si="27"/>
        <v>0</v>
      </c>
      <c r="M182" s="148">
        <v>0</v>
      </c>
      <c r="P182" s="26">
        <v>0</v>
      </c>
      <c r="Q182" s="26">
        <f t="shared" si="28"/>
        <v>1</v>
      </c>
      <c r="R182" s="149">
        <v>0</v>
      </c>
      <c r="S182" s="115">
        <v>1</v>
      </c>
      <c r="T182" s="30">
        <f t="shared" si="22"/>
        <v>16</v>
      </c>
      <c r="U182" s="16">
        <v>0</v>
      </c>
      <c r="V182" s="16">
        <f t="shared" si="29"/>
        <v>16</v>
      </c>
      <c r="W182" s="48">
        <f t="shared" si="30"/>
        <v>16</v>
      </c>
      <c r="X182" s="145">
        <v>16</v>
      </c>
      <c r="Y182" s="49">
        <f t="shared" si="31"/>
        <v>0</v>
      </c>
      <c r="Z182" s="153">
        <v>0</v>
      </c>
      <c r="AA182" s="16">
        <f t="shared" si="23"/>
        <v>49.139752676336727</v>
      </c>
    </row>
    <row r="183" spans="1:27" x14ac:dyDescent="0.3">
      <c r="A183" s="4">
        <v>2024</v>
      </c>
      <c r="B183" s="4">
        <v>2024</v>
      </c>
      <c r="C183" s="5">
        <v>45292</v>
      </c>
      <c r="D183" s="37">
        <f t="shared" si="32"/>
        <v>49.139752676336727</v>
      </c>
      <c r="E183" s="34">
        <f t="shared" si="24"/>
        <v>0</v>
      </c>
      <c r="F183" s="145">
        <v>0</v>
      </c>
      <c r="G183" s="38"/>
      <c r="H183" s="35">
        <f t="shared" si="25"/>
        <v>19</v>
      </c>
      <c r="I183" s="146">
        <v>13</v>
      </c>
      <c r="J183" s="147">
        <v>6</v>
      </c>
      <c r="K183" s="30">
        <f t="shared" si="26"/>
        <v>0</v>
      </c>
      <c r="L183" s="31">
        <f t="shared" si="27"/>
        <v>0</v>
      </c>
      <c r="M183" s="148">
        <v>0</v>
      </c>
      <c r="P183" s="26">
        <v>0</v>
      </c>
      <c r="Q183" s="26">
        <f t="shared" si="28"/>
        <v>0</v>
      </c>
      <c r="R183" s="149"/>
      <c r="S183" s="115">
        <v>0</v>
      </c>
      <c r="T183" s="30">
        <f t="shared" si="22"/>
        <v>16</v>
      </c>
      <c r="U183" s="16">
        <v>0</v>
      </c>
      <c r="V183" s="16">
        <f t="shared" si="29"/>
        <v>16</v>
      </c>
      <c r="W183" s="48">
        <f t="shared" si="30"/>
        <v>16</v>
      </c>
      <c r="X183" s="145">
        <v>16</v>
      </c>
      <c r="Y183" s="49">
        <f t="shared" si="31"/>
        <v>0</v>
      </c>
      <c r="Z183" s="153">
        <v>0</v>
      </c>
      <c r="AA183" s="16">
        <f t="shared" si="23"/>
        <v>46.139752676336727</v>
      </c>
    </row>
    <row r="184" spans="1:27" x14ac:dyDescent="0.3">
      <c r="A184" s="4">
        <v>2024</v>
      </c>
      <c r="B184" s="4">
        <v>2024</v>
      </c>
      <c r="C184" s="5">
        <v>45323</v>
      </c>
      <c r="D184" s="37">
        <f t="shared" si="32"/>
        <v>46.139752676336727</v>
      </c>
      <c r="E184" s="34">
        <f t="shared" si="24"/>
        <v>0</v>
      </c>
      <c r="F184" s="145">
        <v>0</v>
      </c>
      <c r="G184" s="38"/>
      <c r="H184" s="35">
        <f t="shared" si="25"/>
        <v>20.329999999999998</v>
      </c>
      <c r="I184" s="146">
        <v>14.33</v>
      </c>
      <c r="J184" s="147">
        <v>6</v>
      </c>
      <c r="K184" s="30">
        <f t="shared" si="26"/>
        <v>0</v>
      </c>
      <c r="L184" s="31">
        <f t="shared" si="27"/>
        <v>0</v>
      </c>
      <c r="M184" s="148">
        <v>0</v>
      </c>
      <c r="P184" s="26">
        <v>0</v>
      </c>
      <c r="Q184" s="26">
        <f t="shared" si="28"/>
        <v>0</v>
      </c>
      <c r="R184" s="149"/>
      <c r="S184" s="115">
        <v>0</v>
      </c>
      <c r="T184" s="30">
        <f t="shared" si="22"/>
        <v>16</v>
      </c>
      <c r="U184" s="16">
        <v>0</v>
      </c>
      <c r="V184" s="16">
        <f t="shared" si="29"/>
        <v>16</v>
      </c>
      <c r="W184" s="48">
        <f t="shared" si="30"/>
        <v>16</v>
      </c>
      <c r="X184" s="145">
        <v>16</v>
      </c>
      <c r="Y184" s="49">
        <f t="shared" si="31"/>
        <v>0</v>
      </c>
      <c r="Z184" s="153">
        <v>0</v>
      </c>
      <c r="AA184" s="16">
        <f t="shared" si="23"/>
        <v>41.809752676336728</v>
      </c>
    </row>
    <row r="185" spans="1:27" x14ac:dyDescent="0.3">
      <c r="A185" s="4">
        <v>2024</v>
      </c>
      <c r="B185" s="4">
        <v>2024</v>
      </c>
      <c r="C185" s="5">
        <v>45352</v>
      </c>
      <c r="D185" s="37">
        <f t="shared" si="32"/>
        <v>41.809752676336728</v>
      </c>
      <c r="E185" s="34">
        <f t="shared" si="24"/>
        <v>0</v>
      </c>
      <c r="F185" s="145">
        <v>0</v>
      </c>
      <c r="G185" s="38"/>
      <c r="H185" s="35">
        <f t="shared" si="25"/>
        <v>20.329999999999998</v>
      </c>
      <c r="I185" s="146">
        <v>14.33</v>
      </c>
      <c r="J185" s="147">
        <v>6</v>
      </c>
      <c r="K185" s="30">
        <f t="shared" si="26"/>
        <v>0</v>
      </c>
      <c r="L185" s="31">
        <f t="shared" si="27"/>
        <v>0</v>
      </c>
      <c r="M185" s="148">
        <v>0</v>
      </c>
      <c r="P185" s="26">
        <v>0</v>
      </c>
      <c r="Q185" s="26">
        <f t="shared" si="28"/>
        <v>0</v>
      </c>
      <c r="R185" s="149"/>
      <c r="S185" s="115">
        <v>0</v>
      </c>
      <c r="T185" s="30">
        <f t="shared" si="22"/>
        <v>16</v>
      </c>
      <c r="U185" s="16">
        <v>0</v>
      </c>
      <c r="V185" s="16">
        <f t="shared" si="29"/>
        <v>16</v>
      </c>
      <c r="W185" s="48">
        <f t="shared" si="30"/>
        <v>16</v>
      </c>
      <c r="X185" s="145">
        <v>16</v>
      </c>
      <c r="Y185" s="49">
        <f t="shared" si="31"/>
        <v>0</v>
      </c>
      <c r="Z185" s="153">
        <v>0</v>
      </c>
      <c r="AA185" s="16">
        <f t="shared" si="23"/>
        <v>37.47975267633673</v>
      </c>
    </row>
    <row r="186" spans="1:27" x14ac:dyDescent="0.3">
      <c r="A186" s="4">
        <v>2024</v>
      </c>
      <c r="B186" s="4">
        <v>2024</v>
      </c>
      <c r="C186" s="5">
        <v>45383</v>
      </c>
      <c r="D186" s="37">
        <f t="shared" si="32"/>
        <v>37.47975267633673</v>
      </c>
      <c r="E186" s="34">
        <f t="shared" si="24"/>
        <v>11</v>
      </c>
      <c r="F186" s="145">
        <v>11</v>
      </c>
      <c r="G186" s="38"/>
      <c r="H186" s="35">
        <f t="shared" si="25"/>
        <v>20.41666</v>
      </c>
      <c r="I186" s="37">
        <v>14.6</v>
      </c>
      <c r="J186" s="155">
        <v>5.8166599999999997</v>
      </c>
      <c r="K186" s="30">
        <f t="shared" si="26"/>
        <v>4</v>
      </c>
      <c r="L186" s="31">
        <f t="shared" si="27"/>
        <v>0</v>
      </c>
      <c r="M186" s="21">
        <v>0</v>
      </c>
      <c r="P186" s="26">
        <v>0</v>
      </c>
      <c r="Q186" s="26">
        <f t="shared" si="28"/>
        <v>4</v>
      </c>
      <c r="R186" s="26">
        <v>0</v>
      </c>
      <c r="S186" s="36">
        <v>4</v>
      </c>
      <c r="T186" s="30">
        <f t="shared" si="22"/>
        <v>13.74996</v>
      </c>
      <c r="U186" s="16">
        <v>0</v>
      </c>
      <c r="V186" s="16">
        <f t="shared" si="29"/>
        <v>13.74996</v>
      </c>
      <c r="W186" s="48">
        <f t="shared" si="30"/>
        <v>10.41666</v>
      </c>
      <c r="X186" s="3">
        <v>10.41666</v>
      </c>
      <c r="Y186" s="49">
        <f t="shared" si="31"/>
        <v>3.3332999999999999</v>
      </c>
      <c r="Z186" s="24">
        <v>3.3332999999999999</v>
      </c>
      <c r="AA186" s="16">
        <f t="shared" si="23"/>
        <v>37.813052676336731</v>
      </c>
    </row>
    <row r="187" spans="1:27" x14ac:dyDescent="0.3">
      <c r="A187" s="4">
        <v>2024</v>
      </c>
      <c r="B187" s="4">
        <v>2024</v>
      </c>
      <c r="C187" s="5">
        <v>45413</v>
      </c>
      <c r="D187" s="37">
        <f t="shared" si="32"/>
        <v>37.813052676336731</v>
      </c>
      <c r="E187" s="34">
        <f t="shared" si="24"/>
        <v>12</v>
      </c>
      <c r="F187" s="145">
        <v>12</v>
      </c>
      <c r="G187" s="38"/>
      <c r="H187" s="35">
        <f t="shared" si="25"/>
        <v>20.41666</v>
      </c>
      <c r="I187" s="37">
        <v>14.6</v>
      </c>
      <c r="J187" s="155">
        <v>5.8166599999999997</v>
      </c>
      <c r="K187" s="30">
        <f t="shared" si="26"/>
        <v>3</v>
      </c>
      <c r="L187" s="31">
        <f t="shared" si="27"/>
        <v>0</v>
      </c>
      <c r="M187" s="21">
        <v>0</v>
      </c>
      <c r="P187" s="26">
        <v>0</v>
      </c>
      <c r="Q187" s="26">
        <f t="shared" si="28"/>
        <v>3</v>
      </c>
      <c r="R187" s="26">
        <v>0</v>
      </c>
      <c r="S187" s="36">
        <v>3</v>
      </c>
      <c r="T187" s="30">
        <f t="shared" si="22"/>
        <v>13.74996</v>
      </c>
      <c r="U187" s="16">
        <v>0</v>
      </c>
      <c r="V187" s="16">
        <f t="shared" si="29"/>
        <v>13.74996</v>
      </c>
      <c r="W187" s="48">
        <f t="shared" si="30"/>
        <v>10.41666</v>
      </c>
      <c r="X187" s="3">
        <v>10.41666</v>
      </c>
      <c r="Y187" s="49">
        <f t="shared" si="31"/>
        <v>3.3332999999999999</v>
      </c>
      <c r="Z187" s="24">
        <v>3.3332999999999999</v>
      </c>
      <c r="AA187" s="16">
        <f t="shared" si="23"/>
        <v>40.146352676336733</v>
      </c>
    </row>
    <row r="188" spans="1:27" x14ac:dyDescent="0.3">
      <c r="A188" s="4">
        <v>2024</v>
      </c>
      <c r="B188" s="4">
        <v>2024</v>
      </c>
      <c r="C188" s="5">
        <v>45444</v>
      </c>
      <c r="D188" s="37">
        <f t="shared" si="32"/>
        <v>40.146352676336733</v>
      </c>
      <c r="E188" s="34">
        <f t="shared" si="24"/>
        <v>13</v>
      </c>
      <c r="F188" s="145">
        <v>13</v>
      </c>
      <c r="G188" s="38"/>
      <c r="H188" s="35">
        <f t="shared" si="25"/>
        <v>20.41666</v>
      </c>
      <c r="I188" s="37">
        <v>14.6</v>
      </c>
      <c r="J188" s="155">
        <v>5.8166599999999997</v>
      </c>
      <c r="K188" s="30">
        <f t="shared" si="26"/>
        <v>0</v>
      </c>
      <c r="L188" s="31">
        <f t="shared" si="27"/>
        <v>0</v>
      </c>
      <c r="M188" s="21">
        <v>0</v>
      </c>
      <c r="P188" s="26">
        <v>0</v>
      </c>
      <c r="Q188" s="26">
        <f t="shared" si="28"/>
        <v>0</v>
      </c>
      <c r="R188" s="26">
        <v>0</v>
      </c>
      <c r="S188" s="36">
        <v>0</v>
      </c>
      <c r="T188" s="30">
        <f t="shared" si="22"/>
        <v>13.74996</v>
      </c>
      <c r="U188" s="16">
        <v>0</v>
      </c>
      <c r="V188" s="16">
        <f t="shared" si="29"/>
        <v>13.74996</v>
      </c>
      <c r="W188" s="48">
        <f t="shared" si="30"/>
        <v>10.41666</v>
      </c>
      <c r="X188" s="3">
        <v>10.41666</v>
      </c>
      <c r="Y188" s="49">
        <f t="shared" si="31"/>
        <v>3.3332999999999999</v>
      </c>
      <c r="Z188" s="24">
        <v>3.3332999999999999</v>
      </c>
      <c r="AA188" s="16">
        <f t="shared" si="23"/>
        <v>46.479652676336734</v>
      </c>
    </row>
    <row r="189" spans="1:27" x14ac:dyDescent="0.3">
      <c r="A189" s="4">
        <v>2024</v>
      </c>
      <c r="B189" s="4">
        <v>2024</v>
      </c>
      <c r="C189" s="5">
        <v>45474</v>
      </c>
      <c r="D189" s="37">
        <f t="shared" si="32"/>
        <v>46.479652676336734</v>
      </c>
      <c r="E189" s="34">
        <f t="shared" si="24"/>
        <v>13</v>
      </c>
      <c r="F189" s="145">
        <v>13</v>
      </c>
      <c r="G189" s="38"/>
      <c r="H189" s="35">
        <f t="shared" si="25"/>
        <v>20.41666</v>
      </c>
      <c r="I189" s="37">
        <v>14.6</v>
      </c>
      <c r="J189" s="155">
        <v>5.8166599999999997</v>
      </c>
      <c r="K189" s="30">
        <f t="shared" si="26"/>
        <v>0</v>
      </c>
      <c r="L189" s="31">
        <f t="shared" si="27"/>
        <v>0</v>
      </c>
      <c r="M189" s="21">
        <v>0</v>
      </c>
      <c r="P189" s="26">
        <v>0</v>
      </c>
      <c r="Q189" s="26">
        <f t="shared" si="28"/>
        <v>0</v>
      </c>
      <c r="R189" s="26">
        <v>0</v>
      </c>
      <c r="S189" s="36">
        <v>0</v>
      </c>
      <c r="T189" s="30">
        <f t="shared" si="22"/>
        <v>13.74996</v>
      </c>
      <c r="U189" s="16">
        <v>0</v>
      </c>
      <c r="V189" s="16">
        <f t="shared" si="29"/>
        <v>13.74996</v>
      </c>
      <c r="W189" s="48">
        <f t="shared" si="30"/>
        <v>10.41666</v>
      </c>
      <c r="X189" s="3">
        <v>10.41666</v>
      </c>
      <c r="Y189" s="49">
        <f t="shared" si="31"/>
        <v>3.3332999999999999</v>
      </c>
      <c r="Z189" s="24">
        <v>3.3332999999999999</v>
      </c>
      <c r="AA189" s="16">
        <f t="shared" si="23"/>
        <v>52.812952676336735</v>
      </c>
    </row>
    <row r="190" spans="1:27" x14ac:dyDescent="0.3">
      <c r="A190" s="4">
        <v>2024</v>
      </c>
      <c r="B190" s="4">
        <v>2024</v>
      </c>
      <c r="C190" s="5">
        <v>45505</v>
      </c>
      <c r="D190" s="37">
        <f t="shared" si="32"/>
        <v>52.812952676336735</v>
      </c>
      <c r="E190" s="34">
        <f t="shared" si="24"/>
        <v>13</v>
      </c>
      <c r="F190" s="145">
        <v>13</v>
      </c>
      <c r="G190" s="38"/>
      <c r="H190" s="35">
        <f t="shared" si="25"/>
        <v>20.41666</v>
      </c>
      <c r="I190" s="37">
        <v>14.6</v>
      </c>
      <c r="J190" s="155">
        <v>5.8166599999999997</v>
      </c>
      <c r="K190" s="30">
        <f t="shared" si="26"/>
        <v>0</v>
      </c>
      <c r="L190" s="31">
        <f t="shared" si="27"/>
        <v>0</v>
      </c>
      <c r="M190" s="21">
        <v>0</v>
      </c>
      <c r="P190" s="26">
        <v>0</v>
      </c>
      <c r="Q190" s="26">
        <f t="shared" si="28"/>
        <v>0</v>
      </c>
      <c r="R190" s="26">
        <v>0</v>
      </c>
      <c r="S190" s="36">
        <v>0</v>
      </c>
      <c r="T190" s="30">
        <f t="shared" si="22"/>
        <v>13.74996</v>
      </c>
      <c r="U190" s="16">
        <v>0</v>
      </c>
      <c r="V190" s="16">
        <f t="shared" si="29"/>
        <v>13.74996</v>
      </c>
      <c r="W190" s="48">
        <f t="shared" si="30"/>
        <v>10.41666</v>
      </c>
      <c r="X190" s="3">
        <v>10.41666</v>
      </c>
      <c r="Y190" s="49">
        <f t="shared" si="31"/>
        <v>3.3332999999999999</v>
      </c>
      <c r="Z190" s="24">
        <v>3.3332999999999999</v>
      </c>
      <c r="AA190" s="16">
        <f t="shared" si="23"/>
        <v>59.146252676336736</v>
      </c>
    </row>
    <row r="191" spans="1:27" x14ac:dyDescent="0.3">
      <c r="A191" s="4">
        <v>2024</v>
      </c>
      <c r="B191" s="4">
        <v>2024</v>
      </c>
      <c r="C191" s="5">
        <v>45536</v>
      </c>
      <c r="D191" s="37">
        <f t="shared" si="32"/>
        <v>59.146252676336736</v>
      </c>
      <c r="E191" s="34">
        <f t="shared" si="24"/>
        <v>12</v>
      </c>
      <c r="F191" s="145">
        <v>12</v>
      </c>
      <c r="G191" s="38"/>
      <c r="H191" s="35">
        <f t="shared" si="25"/>
        <v>20.41666</v>
      </c>
      <c r="I191" s="37">
        <v>14.6</v>
      </c>
      <c r="J191" s="155">
        <v>5.8166599999999997</v>
      </c>
      <c r="K191" s="30">
        <f t="shared" si="26"/>
        <v>0</v>
      </c>
      <c r="L191" s="31">
        <f t="shared" si="27"/>
        <v>0</v>
      </c>
      <c r="M191" s="21">
        <v>0</v>
      </c>
      <c r="P191" s="26">
        <v>0</v>
      </c>
      <c r="Q191" s="26">
        <f t="shared" si="28"/>
        <v>0</v>
      </c>
      <c r="R191" s="26">
        <v>0</v>
      </c>
      <c r="S191" s="36">
        <v>0</v>
      </c>
      <c r="T191" s="30">
        <f t="shared" si="22"/>
        <v>13.74996</v>
      </c>
      <c r="U191" s="16">
        <v>0</v>
      </c>
      <c r="V191" s="16">
        <f t="shared" si="29"/>
        <v>13.74996</v>
      </c>
      <c r="W191" s="48">
        <f t="shared" si="30"/>
        <v>10.41666</v>
      </c>
      <c r="X191" s="3">
        <v>10.41666</v>
      </c>
      <c r="Y191" s="49">
        <f t="shared" si="31"/>
        <v>3.3332999999999999</v>
      </c>
      <c r="Z191" s="24">
        <v>3.3332999999999999</v>
      </c>
      <c r="AA191" s="16">
        <f t="shared" si="23"/>
        <v>64.479552676336723</v>
      </c>
    </row>
    <row r="192" spans="1:27" x14ac:dyDescent="0.3">
      <c r="A192" s="4">
        <v>2024</v>
      </c>
      <c r="B192" s="4">
        <v>2024</v>
      </c>
      <c r="C192" s="5">
        <v>45566</v>
      </c>
      <c r="D192" s="37">
        <f t="shared" si="32"/>
        <v>64.479552676336723</v>
      </c>
      <c r="E192" s="34">
        <f t="shared" si="24"/>
        <v>11</v>
      </c>
      <c r="F192" s="145">
        <v>11</v>
      </c>
      <c r="G192" s="38"/>
      <c r="H192" s="35">
        <f t="shared" si="25"/>
        <v>20.41666</v>
      </c>
      <c r="I192" s="37">
        <v>14.6</v>
      </c>
      <c r="J192" s="155">
        <v>5.8166599999999997</v>
      </c>
      <c r="K192" s="30">
        <f t="shared" si="26"/>
        <v>0</v>
      </c>
      <c r="L192" s="31">
        <f t="shared" si="27"/>
        <v>0</v>
      </c>
      <c r="M192" s="21">
        <v>0</v>
      </c>
      <c r="P192" s="26">
        <v>0</v>
      </c>
      <c r="Q192" s="26">
        <f t="shared" si="28"/>
        <v>0</v>
      </c>
      <c r="R192" s="26">
        <v>0</v>
      </c>
      <c r="S192" s="36">
        <v>0</v>
      </c>
      <c r="T192" s="30">
        <f t="shared" si="22"/>
        <v>13.74996</v>
      </c>
      <c r="U192" s="16">
        <v>0</v>
      </c>
      <c r="V192" s="16">
        <f t="shared" si="29"/>
        <v>13.74996</v>
      </c>
      <c r="W192" s="48">
        <f t="shared" si="30"/>
        <v>10.41666</v>
      </c>
      <c r="X192" s="3">
        <v>10.41666</v>
      </c>
      <c r="Y192" s="49">
        <f t="shared" si="31"/>
        <v>3.3332999999999999</v>
      </c>
      <c r="Z192" s="24">
        <v>3.3332999999999999</v>
      </c>
      <c r="AA192" s="16">
        <f t="shared" si="23"/>
        <v>68.812852676336718</v>
      </c>
    </row>
    <row r="193" spans="1:27" x14ac:dyDescent="0.3">
      <c r="A193" s="4">
        <v>2024</v>
      </c>
      <c r="B193" s="4">
        <v>2024</v>
      </c>
      <c r="C193" s="5">
        <v>45597</v>
      </c>
      <c r="D193" s="37">
        <f t="shared" si="32"/>
        <v>68.812852676336718</v>
      </c>
      <c r="E193" s="34">
        <f t="shared" si="24"/>
        <v>10</v>
      </c>
      <c r="F193" s="145">
        <v>10</v>
      </c>
      <c r="G193" s="38"/>
      <c r="H193" s="35">
        <f t="shared" si="25"/>
        <v>20.41666</v>
      </c>
      <c r="I193" s="37">
        <v>14.6</v>
      </c>
      <c r="J193" s="155">
        <v>5.8166599999999997</v>
      </c>
      <c r="K193" s="30">
        <f t="shared" si="26"/>
        <v>0</v>
      </c>
      <c r="L193" s="31">
        <f t="shared" si="27"/>
        <v>0</v>
      </c>
      <c r="M193" s="21">
        <v>0</v>
      </c>
      <c r="P193" s="26">
        <v>0</v>
      </c>
      <c r="Q193" s="26">
        <f t="shared" si="28"/>
        <v>0</v>
      </c>
      <c r="R193" s="26">
        <v>0</v>
      </c>
      <c r="S193" s="36">
        <v>0</v>
      </c>
      <c r="T193" s="30">
        <f t="shared" si="22"/>
        <v>13.74996</v>
      </c>
      <c r="U193" s="16">
        <v>0</v>
      </c>
      <c r="V193" s="16">
        <f t="shared" si="29"/>
        <v>13.74996</v>
      </c>
      <c r="W193" s="48">
        <f t="shared" si="30"/>
        <v>10.41666</v>
      </c>
      <c r="X193" s="3">
        <v>10.41666</v>
      </c>
      <c r="Y193" s="49">
        <f t="shared" si="31"/>
        <v>3.3332999999999999</v>
      </c>
      <c r="Z193" s="24">
        <v>3.3332999999999999</v>
      </c>
      <c r="AA193" s="16">
        <f t="shared" si="23"/>
        <v>72.146152676336712</v>
      </c>
    </row>
    <row r="194" spans="1:27" x14ac:dyDescent="0.3">
      <c r="A194" s="4">
        <v>2024</v>
      </c>
      <c r="B194" s="4">
        <v>2024</v>
      </c>
      <c r="C194" s="5">
        <v>45627</v>
      </c>
      <c r="D194" s="37">
        <f t="shared" si="32"/>
        <v>72.146152676336712</v>
      </c>
      <c r="E194" s="34">
        <f t="shared" si="24"/>
        <v>0</v>
      </c>
      <c r="F194" s="6">
        <v>0</v>
      </c>
      <c r="G194" s="38"/>
      <c r="H194" s="35">
        <f t="shared" si="25"/>
        <v>20.41666</v>
      </c>
      <c r="I194" s="37">
        <v>14.6</v>
      </c>
      <c r="J194" s="155">
        <v>5.8166599999999997</v>
      </c>
      <c r="K194" s="30">
        <f t="shared" si="26"/>
        <v>3</v>
      </c>
      <c r="L194" s="31">
        <f t="shared" si="27"/>
        <v>0</v>
      </c>
      <c r="M194" s="21">
        <v>0</v>
      </c>
      <c r="P194" s="26">
        <v>0</v>
      </c>
      <c r="Q194" s="26">
        <f t="shared" si="28"/>
        <v>3</v>
      </c>
      <c r="R194" s="26">
        <v>0</v>
      </c>
      <c r="S194" s="36">
        <v>3</v>
      </c>
      <c r="T194" s="30">
        <f t="shared" si="22"/>
        <v>13.74996</v>
      </c>
      <c r="U194" s="16">
        <v>0</v>
      </c>
      <c r="V194" s="16">
        <f t="shared" si="29"/>
        <v>13.74996</v>
      </c>
      <c r="W194" s="48">
        <f t="shared" si="30"/>
        <v>10.41666</v>
      </c>
      <c r="X194" s="3">
        <v>10.41666</v>
      </c>
      <c r="Y194" s="49">
        <f t="shared" si="31"/>
        <v>3.3332999999999999</v>
      </c>
      <c r="Z194" s="24">
        <v>3.3332999999999999</v>
      </c>
      <c r="AA194" s="16">
        <f t="shared" si="23"/>
        <v>62.479452676336713</v>
      </c>
    </row>
    <row r="195" spans="1:27" x14ac:dyDescent="0.3">
      <c r="A195" s="4">
        <v>2025</v>
      </c>
      <c r="B195" s="4">
        <v>2025</v>
      </c>
      <c r="C195" s="5">
        <v>45658</v>
      </c>
      <c r="D195" s="37">
        <f t="shared" si="32"/>
        <v>62.479452676336713</v>
      </c>
      <c r="E195" s="34">
        <f t="shared" si="24"/>
        <v>0</v>
      </c>
      <c r="F195" s="6">
        <v>0</v>
      </c>
      <c r="H195" s="35">
        <f t="shared" si="25"/>
        <v>20.41666</v>
      </c>
      <c r="I195" s="37">
        <v>14.6</v>
      </c>
      <c r="J195" s="155">
        <v>5.8166599999999997</v>
      </c>
      <c r="K195" s="30">
        <f t="shared" si="26"/>
        <v>0</v>
      </c>
      <c r="L195" s="31">
        <f t="shared" si="27"/>
        <v>0</v>
      </c>
      <c r="M195" s="21">
        <v>0</v>
      </c>
      <c r="P195" s="26">
        <v>0</v>
      </c>
      <c r="Q195" s="26">
        <f t="shared" si="28"/>
        <v>0</v>
      </c>
      <c r="R195" s="26">
        <v>0</v>
      </c>
      <c r="S195" s="36">
        <v>0</v>
      </c>
      <c r="T195" s="30">
        <f t="shared" ref="T195:T196" si="33">U195+W195+Y195</f>
        <v>13.74996</v>
      </c>
      <c r="U195" s="16">
        <v>0</v>
      </c>
      <c r="V195" s="16">
        <f t="shared" si="29"/>
        <v>13.74996</v>
      </c>
      <c r="W195" s="48">
        <f t="shared" si="30"/>
        <v>10.41666</v>
      </c>
      <c r="X195" s="3">
        <v>10.41666</v>
      </c>
      <c r="Y195" s="49">
        <f t="shared" si="31"/>
        <v>3.3332999999999999</v>
      </c>
      <c r="Z195" s="24">
        <v>3.3332999999999999</v>
      </c>
      <c r="AA195" s="16">
        <f t="shared" ref="AA195:AA209" si="34">D195+E195-H195-K195+T195</f>
        <v>55.812752676336714</v>
      </c>
    </row>
    <row r="196" spans="1:27" x14ac:dyDescent="0.3">
      <c r="A196" s="4">
        <v>2025</v>
      </c>
      <c r="B196" s="4">
        <v>2025</v>
      </c>
      <c r="C196" s="5">
        <v>45689</v>
      </c>
      <c r="D196" s="37">
        <f t="shared" si="32"/>
        <v>55.812752676336714</v>
      </c>
      <c r="E196" s="34">
        <f t="shared" ref="E196:E209" si="35">F196+G196</f>
        <v>0</v>
      </c>
      <c r="F196" s="6">
        <v>0</v>
      </c>
      <c r="H196" s="35">
        <f t="shared" ref="H196:H209" si="36">SUM(I196:J196)</f>
        <v>20.41666</v>
      </c>
      <c r="I196" s="37">
        <v>14.6</v>
      </c>
      <c r="J196" s="155">
        <v>5.8166599999999997</v>
      </c>
      <c r="K196" s="30">
        <f t="shared" ref="K196:K209" si="37">L196+P196+Q196</f>
        <v>0</v>
      </c>
      <c r="L196" s="31">
        <f t="shared" ref="L196:L209" si="38">SUM(M196:O196)</f>
        <v>0</v>
      </c>
      <c r="M196" s="21">
        <v>0</v>
      </c>
      <c r="P196" s="26">
        <v>0</v>
      </c>
      <c r="Q196" s="26">
        <f t="shared" ref="Q196:Q209" si="39">SUM(R196:S196)</f>
        <v>0</v>
      </c>
      <c r="R196" s="26">
        <v>0</v>
      </c>
      <c r="S196" s="36">
        <v>0</v>
      </c>
      <c r="T196" s="30">
        <f t="shared" si="33"/>
        <v>13.74996</v>
      </c>
      <c r="U196" s="16">
        <v>0</v>
      </c>
      <c r="V196" s="16">
        <f t="shared" ref="V196:V209" si="40">W196+Y196</f>
        <v>13.74996</v>
      </c>
      <c r="W196" s="48">
        <f t="shared" ref="W196:W209" si="41">X196</f>
        <v>10.41666</v>
      </c>
      <c r="X196" s="3">
        <v>10.41666</v>
      </c>
      <c r="Y196" s="49">
        <f t="shared" ref="Y196:Y209" si="42">Z196</f>
        <v>3.3332999999999999</v>
      </c>
      <c r="Z196" s="24">
        <v>3.3332999999999999</v>
      </c>
      <c r="AA196" s="16">
        <f t="shared" si="34"/>
        <v>49.146052676336716</v>
      </c>
    </row>
    <row r="197" spans="1:27" x14ac:dyDescent="0.3">
      <c r="A197" s="4">
        <v>2025</v>
      </c>
      <c r="B197" s="4">
        <v>2025</v>
      </c>
      <c r="C197" s="5">
        <v>45717</v>
      </c>
      <c r="D197" s="37">
        <f t="shared" ref="D197:D209" si="43">AA196</f>
        <v>49.146052676336716</v>
      </c>
      <c r="E197" s="34">
        <f t="shared" si="35"/>
        <v>0</v>
      </c>
      <c r="F197" s="6">
        <v>0</v>
      </c>
      <c r="H197" s="35">
        <f t="shared" si="36"/>
        <v>20.41666</v>
      </c>
      <c r="I197" s="37">
        <v>14.6</v>
      </c>
      <c r="J197" s="155">
        <v>5.8166599999999997</v>
      </c>
      <c r="K197" s="30">
        <f t="shared" si="37"/>
        <v>0</v>
      </c>
      <c r="L197" s="31">
        <f t="shared" si="38"/>
        <v>0</v>
      </c>
      <c r="M197" s="21">
        <v>0</v>
      </c>
      <c r="P197" s="26">
        <v>0</v>
      </c>
      <c r="Q197" s="26">
        <f t="shared" si="39"/>
        <v>0</v>
      </c>
      <c r="R197" s="26">
        <v>0</v>
      </c>
      <c r="S197" s="36">
        <v>0</v>
      </c>
      <c r="T197" s="30">
        <f>U197+W197+Y197</f>
        <v>13.74996</v>
      </c>
      <c r="U197" s="16">
        <v>0</v>
      </c>
      <c r="V197" s="16">
        <f t="shared" si="40"/>
        <v>13.74996</v>
      </c>
      <c r="W197" s="48">
        <f t="shared" si="41"/>
        <v>10.41666</v>
      </c>
      <c r="X197" s="3">
        <v>10.41666</v>
      </c>
      <c r="Y197" s="49">
        <f t="shared" si="42"/>
        <v>3.3332999999999999</v>
      </c>
      <c r="Z197" s="24">
        <v>3.3332999999999999</v>
      </c>
      <c r="AA197" s="16">
        <f t="shared" si="34"/>
        <v>42.479352676336717</v>
      </c>
    </row>
    <row r="198" spans="1:27" x14ac:dyDescent="0.3">
      <c r="A198" s="4">
        <v>2025</v>
      </c>
      <c r="B198" s="4">
        <v>2025</v>
      </c>
      <c r="C198" s="5">
        <v>45748</v>
      </c>
      <c r="D198" s="37">
        <f t="shared" si="43"/>
        <v>42.479352676336717</v>
      </c>
      <c r="E198" s="34">
        <f t="shared" si="35"/>
        <v>11</v>
      </c>
      <c r="F198" s="145">
        <v>11</v>
      </c>
      <c r="H198" s="35">
        <f t="shared" si="36"/>
        <v>21</v>
      </c>
      <c r="I198" s="37">
        <v>15.025</v>
      </c>
      <c r="J198" s="155">
        <v>5.9749999999999996</v>
      </c>
      <c r="K198" s="30">
        <f t="shared" si="37"/>
        <v>5</v>
      </c>
      <c r="L198" s="31">
        <f t="shared" si="38"/>
        <v>0</v>
      </c>
      <c r="M198" s="21">
        <v>0</v>
      </c>
      <c r="P198" s="26">
        <v>0</v>
      </c>
      <c r="Q198" s="26">
        <f t="shared" si="39"/>
        <v>5</v>
      </c>
      <c r="R198" s="26">
        <v>0</v>
      </c>
      <c r="S198" s="36">
        <v>5</v>
      </c>
      <c r="T198" s="30">
        <f t="shared" ref="T198:T209" si="44">U198+W198+Y198</f>
        <v>14.416599999999999</v>
      </c>
      <c r="U198" s="16">
        <v>0</v>
      </c>
      <c r="V198" s="16">
        <f t="shared" si="40"/>
        <v>14.416599999999999</v>
      </c>
      <c r="W198" s="48">
        <f t="shared" si="41"/>
        <v>10.833299999999999</v>
      </c>
      <c r="X198" s="3">
        <v>10.833299999999999</v>
      </c>
      <c r="Y198" s="49">
        <f t="shared" si="42"/>
        <v>3.5832999999999999</v>
      </c>
      <c r="Z198" s="24">
        <v>3.5832999999999999</v>
      </c>
      <c r="AA198" s="16">
        <f t="shared" si="34"/>
        <v>41.895952676336719</v>
      </c>
    </row>
    <row r="199" spans="1:27" x14ac:dyDescent="0.3">
      <c r="A199" s="4">
        <v>2025</v>
      </c>
      <c r="B199" s="4">
        <v>2025</v>
      </c>
      <c r="C199" s="5">
        <v>45778</v>
      </c>
      <c r="D199" s="37">
        <f t="shared" si="43"/>
        <v>41.895952676336719</v>
      </c>
      <c r="E199" s="34">
        <f t="shared" si="35"/>
        <v>12</v>
      </c>
      <c r="F199" s="145">
        <v>12</v>
      </c>
      <c r="H199" s="35">
        <f t="shared" si="36"/>
        <v>21</v>
      </c>
      <c r="I199" s="37">
        <v>15.025</v>
      </c>
      <c r="J199" s="155">
        <v>5.9749999999999996</v>
      </c>
      <c r="K199" s="30">
        <f t="shared" si="37"/>
        <v>4</v>
      </c>
      <c r="L199" s="31">
        <f t="shared" si="38"/>
        <v>0</v>
      </c>
      <c r="M199" s="21">
        <v>0</v>
      </c>
      <c r="P199" s="26">
        <v>0</v>
      </c>
      <c r="Q199" s="26">
        <f t="shared" si="39"/>
        <v>4</v>
      </c>
      <c r="R199" s="26">
        <v>0</v>
      </c>
      <c r="S199" s="36">
        <v>4</v>
      </c>
      <c r="T199" s="30">
        <f t="shared" si="44"/>
        <v>14.416599999999999</v>
      </c>
      <c r="U199" s="16">
        <v>0</v>
      </c>
      <c r="V199" s="16">
        <f t="shared" si="40"/>
        <v>14.416599999999999</v>
      </c>
      <c r="W199" s="48">
        <f t="shared" si="41"/>
        <v>10.833299999999999</v>
      </c>
      <c r="X199" s="3">
        <v>10.833299999999999</v>
      </c>
      <c r="Y199" s="49">
        <f t="shared" si="42"/>
        <v>3.5832999999999999</v>
      </c>
      <c r="Z199" s="24">
        <v>3.5832999999999999</v>
      </c>
      <c r="AA199" s="16">
        <f t="shared" si="34"/>
        <v>43.312552676336722</v>
      </c>
    </row>
    <row r="200" spans="1:27" x14ac:dyDescent="0.3">
      <c r="A200" s="4">
        <v>2025</v>
      </c>
      <c r="B200" s="4">
        <v>2025</v>
      </c>
      <c r="C200" s="5">
        <v>45809</v>
      </c>
      <c r="D200" s="37">
        <f t="shared" si="43"/>
        <v>43.312552676336722</v>
      </c>
      <c r="E200" s="34">
        <f t="shared" si="35"/>
        <v>13</v>
      </c>
      <c r="F200" s="145">
        <v>13</v>
      </c>
      <c r="H200" s="35">
        <f t="shared" si="36"/>
        <v>21</v>
      </c>
      <c r="I200" s="37">
        <v>15.025</v>
      </c>
      <c r="J200" s="155">
        <v>5.9749999999999996</v>
      </c>
      <c r="K200" s="30">
        <f t="shared" si="37"/>
        <v>0</v>
      </c>
      <c r="L200" s="31">
        <f t="shared" si="38"/>
        <v>0</v>
      </c>
      <c r="M200" s="21">
        <v>0</v>
      </c>
      <c r="P200" s="26">
        <v>0</v>
      </c>
      <c r="Q200" s="26">
        <f t="shared" si="39"/>
        <v>0</v>
      </c>
      <c r="R200" s="26">
        <v>0</v>
      </c>
      <c r="S200" s="36">
        <v>0</v>
      </c>
      <c r="T200" s="30">
        <f t="shared" si="44"/>
        <v>14.416599999999999</v>
      </c>
      <c r="U200" s="16">
        <v>0</v>
      </c>
      <c r="V200" s="16">
        <f t="shared" si="40"/>
        <v>14.416599999999999</v>
      </c>
      <c r="W200" s="48">
        <f t="shared" si="41"/>
        <v>10.833299999999999</v>
      </c>
      <c r="X200" s="3">
        <v>10.833299999999999</v>
      </c>
      <c r="Y200" s="49">
        <f t="shared" si="42"/>
        <v>3.5832999999999999</v>
      </c>
      <c r="Z200" s="24">
        <v>3.5832999999999999</v>
      </c>
      <c r="AA200" s="16">
        <f t="shared" si="34"/>
        <v>49.729152676336724</v>
      </c>
    </row>
    <row r="201" spans="1:27" x14ac:dyDescent="0.3">
      <c r="A201" s="4">
        <v>2025</v>
      </c>
      <c r="B201" s="4">
        <v>2025</v>
      </c>
      <c r="C201" s="5">
        <v>45839</v>
      </c>
      <c r="D201" s="37">
        <f t="shared" si="43"/>
        <v>49.729152676336724</v>
      </c>
      <c r="E201" s="34">
        <f t="shared" si="35"/>
        <v>13</v>
      </c>
      <c r="F201" s="145">
        <v>13</v>
      </c>
      <c r="H201" s="35">
        <f t="shared" si="36"/>
        <v>21</v>
      </c>
      <c r="I201" s="37">
        <v>15.025</v>
      </c>
      <c r="J201" s="155">
        <v>5.9749999999999996</v>
      </c>
      <c r="K201" s="30">
        <f t="shared" si="37"/>
        <v>0</v>
      </c>
      <c r="L201" s="31">
        <f t="shared" si="38"/>
        <v>0</v>
      </c>
      <c r="M201" s="21">
        <v>0</v>
      </c>
      <c r="P201" s="26">
        <v>0</v>
      </c>
      <c r="Q201" s="26">
        <f t="shared" si="39"/>
        <v>0</v>
      </c>
      <c r="R201" s="26">
        <v>0</v>
      </c>
      <c r="S201" s="36">
        <v>0</v>
      </c>
      <c r="T201" s="30">
        <f t="shared" si="44"/>
        <v>14.416599999999999</v>
      </c>
      <c r="U201" s="16">
        <v>0</v>
      </c>
      <c r="V201" s="16">
        <f t="shared" si="40"/>
        <v>14.416599999999999</v>
      </c>
      <c r="W201" s="48">
        <f t="shared" si="41"/>
        <v>10.833299999999999</v>
      </c>
      <c r="X201" s="3">
        <v>10.833299999999999</v>
      </c>
      <c r="Y201" s="49">
        <f t="shared" si="42"/>
        <v>3.5832999999999999</v>
      </c>
      <c r="Z201" s="24">
        <v>3.5832999999999999</v>
      </c>
      <c r="AA201" s="16">
        <f t="shared" si="34"/>
        <v>56.145752676336727</v>
      </c>
    </row>
    <row r="202" spans="1:27" x14ac:dyDescent="0.3">
      <c r="A202" s="4">
        <v>2025</v>
      </c>
      <c r="B202" s="4">
        <v>2025</v>
      </c>
      <c r="C202" s="5">
        <v>45870</v>
      </c>
      <c r="D202" s="37">
        <f t="shared" si="43"/>
        <v>56.145752676336727</v>
      </c>
      <c r="E202" s="34">
        <f t="shared" si="35"/>
        <v>13</v>
      </c>
      <c r="F202" s="145">
        <v>13</v>
      </c>
      <c r="H202" s="35">
        <f t="shared" si="36"/>
        <v>21</v>
      </c>
      <c r="I202" s="37">
        <v>15.025</v>
      </c>
      <c r="J202" s="155">
        <v>5.9749999999999996</v>
      </c>
      <c r="K202" s="30">
        <f t="shared" si="37"/>
        <v>0</v>
      </c>
      <c r="L202" s="31">
        <f t="shared" si="38"/>
        <v>0</v>
      </c>
      <c r="M202" s="21">
        <v>0</v>
      </c>
      <c r="P202" s="26">
        <v>0</v>
      </c>
      <c r="Q202" s="26">
        <f t="shared" si="39"/>
        <v>0</v>
      </c>
      <c r="R202" s="26">
        <v>0</v>
      </c>
      <c r="S202" s="36">
        <v>0</v>
      </c>
      <c r="T202" s="30">
        <f t="shared" si="44"/>
        <v>14.416599999999999</v>
      </c>
      <c r="U202" s="16">
        <v>0</v>
      </c>
      <c r="V202" s="16">
        <f t="shared" si="40"/>
        <v>14.416599999999999</v>
      </c>
      <c r="W202" s="48">
        <f t="shared" si="41"/>
        <v>10.833299999999999</v>
      </c>
      <c r="X202" s="3">
        <v>10.833299999999999</v>
      </c>
      <c r="Y202" s="49">
        <f t="shared" si="42"/>
        <v>3.5832999999999999</v>
      </c>
      <c r="Z202" s="24">
        <v>3.5832999999999999</v>
      </c>
      <c r="AA202" s="16">
        <f t="shared" si="34"/>
        <v>62.562352676336729</v>
      </c>
    </row>
    <row r="203" spans="1:27" x14ac:dyDescent="0.3">
      <c r="A203" s="4">
        <v>2025</v>
      </c>
      <c r="B203" s="4">
        <v>2025</v>
      </c>
      <c r="C203" s="5">
        <v>45901</v>
      </c>
      <c r="D203" s="37">
        <f t="shared" si="43"/>
        <v>62.562352676336729</v>
      </c>
      <c r="E203" s="34">
        <f t="shared" si="35"/>
        <v>12</v>
      </c>
      <c r="F203" s="145">
        <v>12</v>
      </c>
      <c r="H203" s="35">
        <f t="shared" si="36"/>
        <v>21</v>
      </c>
      <c r="I203" s="37">
        <v>15.025</v>
      </c>
      <c r="J203" s="155">
        <v>5.9749999999999996</v>
      </c>
      <c r="K203" s="30">
        <f t="shared" si="37"/>
        <v>0</v>
      </c>
      <c r="L203" s="31">
        <f t="shared" si="38"/>
        <v>0</v>
      </c>
      <c r="M203" s="21">
        <v>0</v>
      </c>
      <c r="P203" s="26">
        <v>0</v>
      </c>
      <c r="Q203" s="26">
        <f t="shared" si="39"/>
        <v>0</v>
      </c>
      <c r="R203" s="26">
        <v>0</v>
      </c>
      <c r="S203" s="36">
        <v>0</v>
      </c>
      <c r="T203" s="30">
        <f t="shared" si="44"/>
        <v>14.416599999999999</v>
      </c>
      <c r="U203" s="16">
        <v>0</v>
      </c>
      <c r="V203" s="16">
        <f t="shared" si="40"/>
        <v>14.416599999999999</v>
      </c>
      <c r="W203" s="48">
        <f t="shared" si="41"/>
        <v>10.833299999999999</v>
      </c>
      <c r="X203" s="3">
        <v>10.833299999999999</v>
      </c>
      <c r="Y203" s="49">
        <f t="shared" si="42"/>
        <v>3.5832999999999999</v>
      </c>
      <c r="Z203" s="24">
        <v>3.5832999999999999</v>
      </c>
      <c r="AA203" s="16">
        <f t="shared" si="34"/>
        <v>67.978952676336732</v>
      </c>
    </row>
    <row r="204" spans="1:27" x14ac:dyDescent="0.3">
      <c r="A204" s="4">
        <v>2025</v>
      </c>
      <c r="B204" s="4">
        <v>2025</v>
      </c>
      <c r="C204" s="5">
        <v>45931</v>
      </c>
      <c r="D204" s="37">
        <f t="shared" si="43"/>
        <v>67.978952676336732</v>
      </c>
      <c r="E204" s="34">
        <f t="shared" si="35"/>
        <v>12</v>
      </c>
      <c r="F204" s="145">
        <v>12</v>
      </c>
      <c r="H204" s="35">
        <f t="shared" si="36"/>
        <v>21</v>
      </c>
      <c r="I204" s="37">
        <v>15.025</v>
      </c>
      <c r="J204" s="155">
        <v>5.9749999999999996</v>
      </c>
      <c r="K204" s="30">
        <f t="shared" si="37"/>
        <v>0</v>
      </c>
      <c r="L204" s="31">
        <f t="shared" si="38"/>
        <v>0</v>
      </c>
      <c r="M204" s="21">
        <v>0</v>
      </c>
      <c r="P204" s="26">
        <v>0</v>
      </c>
      <c r="Q204" s="26">
        <f t="shared" si="39"/>
        <v>0</v>
      </c>
      <c r="R204" s="26">
        <v>0</v>
      </c>
      <c r="S204" s="36">
        <v>0</v>
      </c>
      <c r="T204" s="30">
        <f t="shared" si="44"/>
        <v>14.416599999999999</v>
      </c>
      <c r="U204" s="16">
        <v>0</v>
      </c>
      <c r="V204" s="16">
        <f t="shared" si="40"/>
        <v>14.416599999999999</v>
      </c>
      <c r="W204" s="48">
        <f t="shared" si="41"/>
        <v>10.833299999999999</v>
      </c>
      <c r="X204" s="3">
        <v>10.833299999999999</v>
      </c>
      <c r="Y204" s="49">
        <f t="shared" si="42"/>
        <v>3.5832999999999999</v>
      </c>
      <c r="Z204" s="24">
        <v>3.5832999999999999</v>
      </c>
      <c r="AA204" s="16">
        <f t="shared" si="34"/>
        <v>73.395552676336735</v>
      </c>
    </row>
    <row r="205" spans="1:27" x14ac:dyDescent="0.3">
      <c r="A205" s="4">
        <v>2025</v>
      </c>
      <c r="B205" s="4">
        <v>2025</v>
      </c>
      <c r="C205" s="5">
        <v>45962</v>
      </c>
      <c r="D205" s="37">
        <f t="shared" si="43"/>
        <v>73.395552676336735</v>
      </c>
      <c r="E205" s="34">
        <f t="shared" si="35"/>
        <v>11</v>
      </c>
      <c r="F205" s="145">
        <v>11</v>
      </c>
      <c r="H205" s="35">
        <f t="shared" si="36"/>
        <v>21</v>
      </c>
      <c r="I205" s="37">
        <v>15.025</v>
      </c>
      <c r="J205" s="155">
        <v>5.9749999999999996</v>
      </c>
      <c r="K205" s="30">
        <f t="shared" si="37"/>
        <v>0</v>
      </c>
      <c r="L205" s="31">
        <f t="shared" si="38"/>
        <v>0</v>
      </c>
      <c r="M205" s="21">
        <v>0</v>
      </c>
      <c r="P205" s="26">
        <v>0</v>
      </c>
      <c r="Q205" s="26">
        <f t="shared" si="39"/>
        <v>0</v>
      </c>
      <c r="R205" s="26">
        <v>0</v>
      </c>
      <c r="S205" s="36">
        <v>0</v>
      </c>
      <c r="T205" s="30">
        <f t="shared" si="44"/>
        <v>14.416599999999999</v>
      </c>
      <c r="U205" s="16">
        <v>0</v>
      </c>
      <c r="V205" s="16">
        <f t="shared" si="40"/>
        <v>14.416599999999999</v>
      </c>
      <c r="W205" s="48">
        <f t="shared" si="41"/>
        <v>10.833299999999999</v>
      </c>
      <c r="X205" s="3">
        <v>10.833299999999999</v>
      </c>
      <c r="Y205" s="49">
        <f t="shared" si="42"/>
        <v>3.5832999999999999</v>
      </c>
      <c r="Z205" s="24">
        <v>3.5832999999999999</v>
      </c>
      <c r="AA205" s="16">
        <f t="shared" si="34"/>
        <v>77.812152676336737</v>
      </c>
    </row>
    <row r="206" spans="1:27" x14ac:dyDescent="0.3">
      <c r="A206" s="4">
        <v>2025</v>
      </c>
      <c r="B206" s="4">
        <v>2025</v>
      </c>
      <c r="C206" s="5">
        <v>45992</v>
      </c>
      <c r="D206" s="37">
        <f t="shared" si="43"/>
        <v>77.812152676336737</v>
      </c>
      <c r="E206" s="34">
        <f t="shared" si="35"/>
        <v>0</v>
      </c>
      <c r="F206" s="6">
        <v>0</v>
      </c>
      <c r="H206" s="35">
        <f t="shared" si="36"/>
        <v>21</v>
      </c>
      <c r="I206" s="37">
        <v>15.025</v>
      </c>
      <c r="J206" s="155">
        <v>5.9749999999999996</v>
      </c>
      <c r="K206" s="30">
        <f t="shared" si="37"/>
        <v>3</v>
      </c>
      <c r="L206" s="31">
        <f t="shared" si="38"/>
        <v>0</v>
      </c>
      <c r="M206" s="21">
        <v>0</v>
      </c>
      <c r="P206" s="26">
        <v>0</v>
      </c>
      <c r="Q206" s="26">
        <f t="shared" si="39"/>
        <v>3</v>
      </c>
      <c r="R206" s="26">
        <v>0</v>
      </c>
      <c r="S206" s="36">
        <v>3</v>
      </c>
      <c r="T206" s="30">
        <f t="shared" si="44"/>
        <v>14.416599999999999</v>
      </c>
      <c r="U206" s="16">
        <v>0</v>
      </c>
      <c r="V206" s="16">
        <f t="shared" si="40"/>
        <v>14.416599999999999</v>
      </c>
      <c r="W206" s="48">
        <f t="shared" si="41"/>
        <v>10.833299999999999</v>
      </c>
      <c r="X206" s="3">
        <v>10.833299999999999</v>
      </c>
      <c r="Y206" s="49">
        <f t="shared" si="42"/>
        <v>3.5832999999999999</v>
      </c>
      <c r="Z206" s="24">
        <v>3.5832999999999999</v>
      </c>
      <c r="AA206" s="16">
        <f t="shared" si="34"/>
        <v>68.22875267633674</v>
      </c>
    </row>
    <row r="207" spans="1:27" x14ac:dyDescent="0.3">
      <c r="A207" s="4">
        <v>2026</v>
      </c>
      <c r="B207" s="4">
        <v>2026</v>
      </c>
      <c r="C207" s="5">
        <v>46023</v>
      </c>
      <c r="D207" s="37">
        <f t="shared" si="43"/>
        <v>68.22875267633674</v>
      </c>
      <c r="E207" s="34">
        <f t="shared" si="35"/>
        <v>0</v>
      </c>
      <c r="F207" s="6">
        <v>0</v>
      </c>
      <c r="H207" s="35">
        <f t="shared" si="36"/>
        <v>21</v>
      </c>
      <c r="I207" s="37">
        <v>15.025</v>
      </c>
      <c r="J207" s="155">
        <v>5.9749999999999996</v>
      </c>
      <c r="K207" s="30">
        <f t="shared" si="37"/>
        <v>0</v>
      </c>
      <c r="L207" s="31">
        <f t="shared" si="38"/>
        <v>0</v>
      </c>
      <c r="M207" s="21">
        <v>0</v>
      </c>
      <c r="P207" s="26">
        <v>0</v>
      </c>
      <c r="Q207" s="26">
        <f t="shared" si="39"/>
        <v>0</v>
      </c>
      <c r="R207" s="26">
        <v>0</v>
      </c>
      <c r="S207" s="36">
        <v>0</v>
      </c>
      <c r="T207" s="30">
        <f t="shared" si="44"/>
        <v>14.416599999999999</v>
      </c>
      <c r="U207" s="16">
        <v>0</v>
      </c>
      <c r="V207" s="16">
        <f t="shared" si="40"/>
        <v>14.416599999999999</v>
      </c>
      <c r="W207" s="48">
        <f t="shared" si="41"/>
        <v>10.833299999999999</v>
      </c>
      <c r="X207" s="3">
        <v>10.833299999999999</v>
      </c>
      <c r="Y207" s="49">
        <f t="shared" si="42"/>
        <v>3.5832999999999999</v>
      </c>
      <c r="Z207" s="24">
        <v>3.5832999999999999</v>
      </c>
      <c r="AA207" s="16">
        <f t="shared" si="34"/>
        <v>61.645352676336742</v>
      </c>
    </row>
    <row r="208" spans="1:27" x14ac:dyDescent="0.3">
      <c r="A208" s="4">
        <v>2026</v>
      </c>
      <c r="B208" s="4">
        <v>2026</v>
      </c>
      <c r="C208" s="5">
        <v>46054</v>
      </c>
      <c r="D208" s="37">
        <f t="shared" si="43"/>
        <v>61.645352676336742</v>
      </c>
      <c r="E208" s="34">
        <f t="shared" si="35"/>
        <v>0</v>
      </c>
      <c r="F208" s="6">
        <v>0</v>
      </c>
      <c r="H208" s="35">
        <f t="shared" si="36"/>
        <v>21</v>
      </c>
      <c r="I208" s="37">
        <v>15.025</v>
      </c>
      <c r="J208" s="155">
        <v>5.9749999999999996</v>
      </c>
      <c r="K208" s="30">
        <f t="shared" si="37"/>
        <v>0</v>
      </c>
      <c r="L208" s="31">
        <f t="shared" si="38"/>
        <v>0</v>
      </c>
      <c r="M208" s="21">
        <v>0</v>
      </c>
      <c r="P208" s="26">
        <v>0</v>
      </c>
      <c r="Q208" s="26">
        <f t="shared" si="39"/>
        <v>0</v>
      </c>
      <c r="R208" s="26">
        <v>0</v>
      </c>
      <c r="S208" s="36">
        <v>0</v>
      </c>
      <c r="T208" s="30">
        <f t="shared" si="44"/>
        <v>14.416599999999999</v>
      </c>
      <c r="U208" s="16">
        <v>0</v>
      </c>
      <c r="V208" s="16">
        <f t="shared" si="40"/>
        <v>14.416599999999999</v>
      </c>
      <c r="W208" s="48">
        <f t="shared" si="41"/>
        <v>10.833299999999999</v>
      </c>
      <c r="X208" s="3">
        <v>10.833299999999999</v>
      </c>
      <c r="Y208" s="49">
        <f t="shared" si="42"/>
        <v>3.5832999999999999</v>
      </c>
      <c r="Z208" s="24">
        <v>3.5832999999999999</v>
      </c>
      <c r="AA208" s="16">
        <f t="shared" si="34"/>
        <v>55.061952676336745</v>
      </c>
    </row>
    <row r="209" spans="1:27" x14ac:dyDescent="0.3">
      <c r="A209" s="4">
        <v>2026</v>
      </c>
      <c r="B209" s="4">
        <v>2026</v>
      </c>
      <c r="C209" s="5">
        <v>46082</v>
      </c>
      <c r="D209" s="37">
        <f t="shared" si="43"/>
        <v>55.061952676336745</v>
      </c>
      <c r="E209" s="34">
        <f t="shared" si="35"/>
        <v>0</v>
      </c>
      <c r="F209" s="6">
        <v>0</v>
      </c>
      <c r="H209" s="35">
        <f t="shared" si="36"/>
        <v>21</v>
      </c>
      <c r="I209" s="37">
        <v>15.025</v>
      </c>
      <c r="J209" s="155">
        <v>5.9749999999999996</v>
      </c>
      <c r="K209" s="30">
        <f t="shared" si="37"/>
        <v>0</v>
      </c>
      <c r="L209" s="31">
        <f t="shared" si="38"/>
        <v>0</v>
      </c>
      <c r="M209" s="21">
        <v>0</v>
      </c>
      <c r="P209" s="26">
        <v>0</v>
      </c>
      <c r="Q209" s="26">
        <f t="shared" si="39"/>
        <v>0</v>
      </c>
      <c r="R209" s="26">
        <v>0</v>
      </c>
      <c r="S209" s="36">
        <v>0</v>
      </c>
      <c r="T209" s="30">
        <f t="shared" si="44"/>
        <v>3.5832999999999999</v>
      </c>
      <c r="U209" s="16">
        <v>0</v>
      </c>
      <c r="V209" s="16">
        <f t="shared" si="40"/>
        <v>3.5832999999999999</v>
      </c>
      <c r="W209" s="48">
        <f t="shared" si="41"/>
        <v>0</v>
      </c>
      <c r="X209" s="3">
        <v>0</v>
      </c>
      <c r="Y209" s="49">
        <f t="shared" si="42"/>
        <v>3.5832999999999999</v>
      </c>
      <c r="Z209" s="24">
        <v>3.5832999999999999</v>
      </c>
      <c r="AA209" s="16">
        <f t="shared" si="34"/>
        <v>37.645252676336746</v>
      </c>
    </row>
  </sheetData>
  <mergeCells count="1">
    <mergeCell ref="Y1:Z1"/>
  </mergeCells>
  <conditionalFormatting sqref="W3:W209">
    <cfRule type="cellIs" dxfId="2" priority="3" operator="lessThan">
      <formula>0</formula>
    </cfRule>
  </conditionalFormatting>
  <conditionalFormatting sqref="J186:J209">
    <cfRule type="cellIs" dxfId="1" priority="2" operator="lessThan">
      <formula>0</formula>
    </cfRule>
  </conditionalFormatting>
  <conditionalFormatting sqref="J3:J185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Madagascar</vt:lpstr>
      <vt:lpstr>Madagascar_Copy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2023-10-27T07:49:24Z</dcterms:modified>
</cp:coreProperties>
</file>