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6502DC35-63F0-48AB-A006-68F0DB18E839}" xr6:coauthVersionLast="41" xr6:coauthVersionMax="41" xr10:uidLastSave="{00000000-0000-0000-0000-000000000000}"/>
  <bookViews>
    <workbookView xWindow="-110" yWindow="-110" windowWidth="19420" windowHeight="10420" tabRatio="814" firstSheet="1" activeTab="3" xr2:uid="{00000000-000D-0000-FFFF-FFFF00000000}"/>
  </bookViews>
  <sheets>
    <sheet name="Methodology" sheetId="6" r:id="rId1"/>
    <sheet name="OutputTable" sheetId="5" r:id="rId2"/>
    <sheet name="Mauritius" sheetId="7" r:id="rId3"/>
    <sheet name="Mauritius_Copy" sheetId="14" r:id="rId4"/>
    <sheet name="Crop Survey" sheetId="13" r:id="rId5"/>
  </sheet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Q208" i="7" l="1"/>
  <c r="Q209" i="7"/>
  <c r="Q176" i="7" l="1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10" i="7"/>
  <c r="Q211" i="7"/>
  <c r="Q212" i="7"/>
  <c r="Q3" i="7"/>
  <c r="M4" i="7"/>
  <c r="L4" i="7" s="1"/>
  <c r="M5" i="7"/>
  <c r="M6" i="7"/>
  <c r="M7" i="7"/>
  <c r="M8" i="7"/>
  <c r="L8" i="7" s="1"/>
  <c r="M9" i="7"/>
  <c r="M10" i="7"/>
  <c r="M11" i="7"/>
  <c r="M12" i="7"/>
  <c r="L12" i="7" s="1"/>
  <c r="M13" i="7"/>
  <c r="M14" i="7"/>
  <c r="M15" i="7"/>
  <c r="M16" i="7"/>
  <c r="L16" i="7" s="1"/>
  <c r="M17" i="7"/>
  <c r="M18" i="7"/>
  <c r="M19" i="7"/>
  <c r="M20" i="7"/>
  <c r="L20" i="7" s="1"/>
  <c r="M21" i="7"/>
  <c r="M22" i="7"/>
  <c r="M23" i="7"/>
  <c r="M24" i="7"/>
  <c r="L24" i="7" s="1"/>
  <c r="M25" i="7"/>
  <c r="M26" i="7"/>
  <c r="M27" i="7"/>
  <c r="M28" i="7"/>
  <c r="L28" i="7" s="1"/>
  <c r="M29" i="7"/>
  <c r="M30" i="7"/>
  <c r="M31" i="7"/>
  <c r="M32" i="7"/>
  <c r="L32" i="7" s="1"/>
  <c r="M33" i="7"/>
  <c r="M34" i="7"/>
  <c r="M35" i="7"/>
  <c r="M36" i="7"/>
  <c r="L36" i="7" s="1"/>
  <c r="M37" i="7"/>
  <c r="M38" i="7"/>
  <c r="M39" i="7"/>
  <c r="M40" i="7"/>
  <c r="L40" i="7" s="1"/>
  <c r="M41" i="7"/>
  <c r="M42" i="7"/>
  <c r="M43" i="7"/>
  <c r="M44" i="7"/>
  <c r="L44" i="7" s="1"/>
  <c r="M45" i="7"/>
  <c r="M46" i="7"/>
  <c r="M47" i="7"/>
  <c r="M48" i="7"/>
  <c r="L48" i="7" s="1"/>
  <c r="M49" i="7"/>
  <c r="M50" i="7"/>
  <c r="M51" i="7"/>
  <c r="M52" i="7"/>
  <c r="L52" i="7" s="1"/>
  <c r="M53" i="7"/>
  <c r="M54" i="7"/>
  <c r="M55" i="7"/>
  <c r="M56" i="7"/>
  <c r="L56" i="7" s="1"/>
  <c r="M57" i="7"/>
  <c r="M58" i="7"/>
  <c r="M59" i="7"/>
  <c r="M60" i="7"/>
  <c r="L60" i="7" s="1"/>
  <c r="M61" i="7"/>
  <c r="M62" i="7"/>
  <c r="M63" i="7"/>
  <c r="M64" i="7"/>
  <c r="L64" i="7" s="1"/>
  <c r="M65" i="7"/>
  <c r="M66" i="7"/>
  <c r="M67" i="7"/>
  <c r="M68" i="7"/>
  <c r="L68" i="7" s="1"/>
  <c r="M69" i="7"/>
  <c r="M70" i="7"/>
  <c r="M71" i="7"/>
  <c r="M72" i="7"/>
  <c r="L72" i="7" s="1"/>
  <c r="M73" i="7"/>
  <c r="M74" i="7"/>
  <c r="M75" i="7"/>
  <c r="M76" i="7"/>
  <c r="L76" i="7" s="1"/>
  <c r="M77" i="7"/>
  <c r="M78" i="7"/>
  <c r="M79" i="7"/>
  <c r="M80" i="7"/>
  <c r="L80" i="7" s="1"/>
  <c r="M81" i="7"/>
  <c r="M82" i="7"/>
  <c r="M83" i="7"/>
  <c r="M84" i="7"/>
  <c r="L84" i="7" s="1"/>
  <c r="M85" i="7"/>
  <c r="M86" i="7"/>
  <c r="M87" i="7"/>
  <c r="M88" i="7"/>
  <c r="L88" i="7" s="1"/>
  <c r="M89" i="7"/>
  <c r="M90" i="7"/>
  <c r="M91" i="7"/>
  <c r="M92" i="7"/>
  <c r="L92" i="7" s="1"/>
  <c r="M93" i="7"/>
  <c r="M94" i="7"/>
  <c r="M95" i="7"/>
  <c r="M96" i="7"/>
  <c r="L96" i="7" s="1"/>
  <c r="M97" i="7"/>
  <c r="M98" i="7"/>
  <c r="M99" i="7"/>
  <c r="M100" i="7"/>
  <c r="L100" i="7" s="1"/>
  <c r="M101" i="7"/>
  <c r="M102" i="7"/>
  <c r="M103" i="7"/>
  <c r="M104" i="7"/>
  <c r="L104" i="7" s="1"/>
  <c r="M105" i="7"/>
  <c r="M106" i="7"/>
  <c r="M107" i="7"/>
  <c r="M108" i="7"/>
  <c r="L108" i="7" s="1"/>
  <c r="M109" i="7"/>
  <c r="M110" i="7"/>
  <c r="M111" i="7"/>
  <c r="M112" i="7"/>
  <c r="L112" i="7" s="1"/>
  <c r="M113" i="7"/>
  <c r="M114" i="7"/>
  <c r="M115" i="7"/>
  <c r="M116" i="7"/>
  <c r="L116" i="7" s="1"/>
  <c r="M117" i="7"/>
  <c r="M118" i="7"/>
  <c r="M119" i="7"/>
  <c r="M120" i="7"/>
  <c r="L120" i="7" s="1"/>
  <c r="M121" i="7"/>
  <c r="M122" i="7"/>
  <c r="M123" i="7"/>
  <c r="M124" i="7"/>
  <c r="L124" i="7" s="1"/>
  <c r="M125" i="7"/>
  <c r="M126" i="7"/>
  <c r="M127" i="7"/>
  <c r="M128" i="7"/>
  <c r="L128" i="7" s="1"/>
  <c r="M129" i="7"/>
  <c r="M130" i="7"/>
  <c r="M131" i="7"/>
  <c r="M132" i="7"/>
  <c r="L132" i="7" s="1"/>
  <c r="M133" i="7"/>
  <c r="M134" i="7"/>
  <c r="M135" i="7"/>
  <c r="M136" i="7"/>
  <c r="L136" i="7" s="1"/>
  <c r="M137" i="7"/>
  <c r="M138" i="7"/>
  <c r="M139" i="7"/>
  <c r="M140" i="7"/>
  <c r="L140" i="7" s="1"/>
  <c r="M141" i="7"/>
  <c r="M142" i="7"/>
  <c r="M143" i="7"/>
  <c r="M144" i="7"/>
  <c r="M145" i="7"/>
  <c r="M146" i="7"/>
  <c r="M147" i="7"/>
  <c r="M148" i="7"/>
  <c r="M149" i="7"/>
  <c r="M150" i="7"/>
  <c r="M151" i="7"/>
  <c r="M152" i="7"/>
  <c r="L152" i="7" s="1"/>
  <c r="M153" i="7"/>
  <c r="M154" i="7"/>
  <c r="M155" i="7"/>
  <c r="M156" i="7"/>
  <c r="M157" i="7"/>
  <c r="M158" i="7"/>
  <c r="M159" i="7"/>
  <c r="M160" i="7"/>
  <c r="L160" i="7" s="1"/>
  <c r="M161" i="7"/>
  <c r="M162" i="7"/>
  <c r="M163" i="7"/>
  <c r="M164" i="7"/>
  <c r="M165" i="7"/>
  <c r="M166" i="7"/>
  <c r="M167" i="7"/>
  <c r="M168" i="7"/>
  <c r="L168" i="7" s="1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3" i="7"/>
  <c r="L3" i="7" s="1"/>
  <c r="E158" i="7"/>
  <c r="I207" i="7"/>
  <c r="I208" i="7"/>
  <c r="I209" i="7"/>
  <c r="I210" i="7"/>
  <c r="I211" i="7"/>
  <c r="I212" i="7"/>
  <c r="E207" i="7"/>
  <c r="E208" i="7"/>
  <c r="E209" i="7"/>
  <c r="E210" i="7"/>
  <c r="E211" i="7"/>
  <c r="E212" i="7"/>
  <c r="E165" i="7"/>
  <c r="R1" i="5"/>
  <c r="S1" i="5"/>
  <c r="I206" i="7"/>
  <c r="E206" i="7"/>
  <c r="I205" i="7"/>
  <c r="E205" i="7"/>
  <c r="I204" i="7"/>
  <c r="E204" i="7"/>
  <c r="I203" i="7"/>
  <c r="E203" i="7"/>
  <c r="I202" i="7"/>
  <c r="E202" i="7"/>
  <c r="I201" i="7"/>
  <c r="E201" i="7"/>
  <c r="I200" i="7"/>
  <c r="E200" i="7"/>
  <c r="I199" i="7"/>
  <c r="E199" i="7"/>
  <c r="I198" i="7"/>
  <c r="E198" i="7"/>
  <c r="I197" i="7"/>
  <c r="E197" i="7"/>
  <c r="I196" i="7"/>
  <c r="E196" i="7"/>
  <c r="I195" i="7"/>
  <c r="E195" i="7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9" i="7"/>
  <c r="E160" i="7"/>
  <c r="E161" i="7"/>
  <c r="E162" i="7"/>
  <c r="E163" i="7"/>
  <c r="E164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3" i="7"/>
  <c r="E3" i="7"/>
  <c r="L144" i="7" l="1"/>
  <c r="L156" i="7"/>
  <c r="L148" i="7"/>
  <c r="L172" i="7"/>
  <c r="L164" i="7"/>
  <c r="L200" i="7"/>
  <c r="L196" i="7"/>
  <c r="L184" i="7"/>
  <c r="L175" i="7"/>
  <c r="L155" i="7"/>
  <c r="L143" i="7"/>
  <c r="L123" i="7"/>
  <c r="L107" i="7"/>
  <c r="L91" i="7"/>
  <c r="L75" i="7"/>
  <c r="L59" i="7"/>
  <c r="L35" i="7"/>
  <c r="L23" i="7"/>
  <c r="L9" i="7"/>
  <c r="L14" i="7"/>
  <c r="L183" i="7"/>
  <c r="L179" i="7"/>
  <c r="L186" i="7"/>
  <c r="L182" i="7"/>
  <c r="L174" i="7"/>
  <c r="L158" i="7"/>
  <c r="L146" i="7"/>
  <c r="L142" i="7"/>
  <c r="L126" i="7"/>
  <c r="L110" i="7"/>
  <c r="L94" i="7"/>
  <c r="L78" i="7"/>
  <c r="L62" i="7"/>
  <c r="L46" i="7"/>
  <c r="L38" i="7"/>
  <c r="L26" i="7"/>
  <c r="L22" i="7"/>
  <c r="L189" i="7"/>
  <c r="L185" i="7"/>
  <c r="L181" i="7"/>
  <c r="L177" i="7"/>
  <c r="L169" i="7"/>
  <c r="L161" i="7"/>
  <c r="L153" i="7"/>
  <c r="L145" i="7"/>
  <c r="L137" i="7"/>
  <c r="L129" i="7"/>
  <c r="L121" i="7"/>
  <c r="L113" i="7"/>
  <c r="L105" i="7"/>
  <c r="L97" i="7"/>
  <c r="L89" i="7"/>
  <c r="L81" i="7"/>
  <c r="L73" i="7"/>
  <c r="L65" i="7"/>
  <c r="L57" i="7"/>
  <c r="L49" i="7"/>
  <c r="L41" i="7"/>
  <c r="L33" i="7"/>
  <c r="L25" i="7"/>
  <c r="L17" i="7"/>
  <c r="L211" i="7"/>
  <c r="L207" i="7"/>
  <c r="L195" i="7"/>
  <c r="L201" i="7"/>
  <c r="L199" i="7"/>
  <c r="L206" i="7"/>
  <c r="L209" i="7"/>
  <c r="L208" i="7"/>
  <c r="L205" i="7"/>
  <c r="L203" i="7"/>
  <c r="L191" i="7"/>
  <c r="L187" i="7"/>
  <c r="L197" i="7"/>
  <c r="L193" i="7"/>
  <c r="L204" i="7"/>
  <c r="L192" i="7"/>
  <c r="L198" i="7"/>
  <c r="L188" i="7"/>
  <c r="L202" i="7"/>
  <c r="L150" i="7"/>
  <c r="L30" i="7"/>
  <c r="L6" i="7"/>
  <c r="L176" i="7"/>
  <c r="L212" i="7"/>
  <c r="L180" i="7"/>
  <c r="L171" i="7"/>
  <c r="L154" i="7"/>
  <c r="L151" i="7"/>
  <c r="L139" i="7"/>
  <c r="L122" i="7"/>
  <c r="L119" i="7"/>
  <c r="L106" i="7"/>
  <c r="L103" i="7"/>
  <c r="L90" i="7"/>
  <c r="L87" i="7"/>
  <c r="L74" i="7"/>
  <c r="L71" i="7"/>
  <c r="L58" i="7"/>
  <c r="L55" i="7"/>
  <c r="L43" i="7"/>
  <c r="L34" i="7"/>
  <c r="L31" i="7"/>
  <c r="L11" i="7"/>
  <c r="L7" i="7"/>
  <c r="L194" i="7"/>
  <c r="L190" i="7"/>
  <c r="L170" i="7"/>
  <c r="L167" i="7"/>
  <c r="L163" i="7"/>
  <c r="L138" i="7"/>
  <c r="L135" i="7"/>
  <c r="L131" i="7"/>
  <c r="L118" i="7"/>
  <c r="L115" i="7"/>
  <c r="L102" i="7"/>
  <c r="L99" i="7"/>
  <c r="L86" i="7"/>
  <c r="L83" i="7"/>
  <c r="L70" i="7"/>
  <c r="L67" i="7"/>
  <c r="L54" i="7"/>
  <c r="L51" i="7"/>
  <c r="L42" i="7"/>
  <c r="L39" i="7"/>
  <c r="L19" i="7"/>
  <c r="L10" i="7"/>
  <c r="L166" i="7"/>
  <c r="L162" i="7"/>
  <c r="L159" i="7"/>
  <c r="L147" i="7"/>
  <c r="L134" i="7"/>
  <c r="L130" i="7"/>
  <c r="L127" i="7"/>
  <c r="L114" i="7"/>
  <c r="L111" i="7"/>
  <c r="L98" i="7"/>
  <c r="L95" i="7"/>
  <c r="L82" i="7"/>
  <c r="L79" i="7"/>
  <c r="L66" i="7"/>
  <c r="L63" i="7"/>
  <c r="L50" i="7"/>
  <c r="L47" i="7"/>
  <c r="L27" i="7"/>
  <c r="L18" i="7"/>
  <c r="L15" i="7"/>
  <c r="AA3" i="7"/>
  <c r="D4" i="7" s="1"/>
  <c r="AA4" i="7" s="1"/>
  <c r="D5" i="7" s="1"/>
  <c r="L210" i="7"/>
  <c r="L178" i="7"/>
  <c r="L165" i="7"/>
  <c r="L157" i="7"/>
  <c r="L149" i="7"/>
  <c r="L141" i="7"/>
  <c r="L133" i="7"/>
  <c r="L125" i="7"/>
  <c r="L117" i="7"/>
  <c r="L109" i="7"/>
  <c r="L101" i="7"/>
  <c r="L93" i="7"/>
  <c r="L85" i="7"/>
  <c r="L77" i="7"/>
  <c r="L69" i="7"/>
  <c r="L61" i="7"/>
  <c r="L53" i="7"/>
  <c r="L45" i="7"/>
  <c r="L37" i="7"/>
  <c r="L29" i="7"/>
  <c r="L21" i="7"/>
  <c r="L13" i="7"/>
  <c r="L5" i="7"/>
  <c r="L173" i="7"/>
  <c r="AA5" i="7" l="1"/>
  <c r="D6" i="7" s="1"/>
  <c r="AA6" i="7" s="1"/>
  <c r="D7" i="7" s="1"/>
  <c r="AA7" i="7" s="1"/>
  <c r="D8" i="7" s="1"/>
  <c r="AA8" i="7" s="1"/>
  <c r="D9" i="7" s="1"/>
  <c r="AA9" i="7" s="1"/>
  <c r="D10" i="7" s="1"/>
  <c r="AA10" i="7" s="1"/>
  <c r="D11" i="7" s="1"/>
  <c r="AA11" i="7" s="1"/>
  <c r="D12" i="7" s="1"/>
  <c r="AA12" i="7" s="1"/>
  <c r="D13" i="7" s="1"/>
  <c r="AA13" i="7" s="1"/>
  <c r="D14" i="7" s="1"/>
  <c r="AA14" i="7" s="1"/>
  <c r="D15" i="7" s="1"/>
  <c r="AA15" i="7" s="1"/>
  <c r="D16" i="7" s="1"/>
  <c r="AA16" i="7" s="1"/>
  <c r="D17" i="7" s="1"/>
  <c r="AA17" i="7" s="1"/>
  <c r="D18" i="7" s="1"/>
  <c r="AA18" i="7" s="1"/>
  <c r="D19" i="7" s="1"/>
  <c r="AA19" i="7" s="1"/>
  <c r="D20" i="7" s="1"/>
  <c r="AA20" i="7" s="1"/>
  <c r="D21" i="7" s="1"/>
  <c r="AA21" i="7" s="1"/>
  <c r="D22" i="7" s="1"/>
  <c r="AA22" i="7" s="1"/>
  <c r="D23" i="7" s="1"/>
  <c r="AA23" i="7" s="1"/>
  <c r="D24" i="7" s="1"/>
  <c r="AA24" i="7" s="1"/>
  <c r="D25" i="7" s="1"/>
  <c r="AA25" i="7" s="1"/>
  <c r="D26" i="7" s="1"/>
  <c r="AA26" i="7" s="1"/>
  <c r="D27" i="7" s="1"/>
  <c r="AA27" i="7" s="1"/>
  <c r="D28" i="7" s="1"/>
  <c r="AA28" i="7" s="1"/>
  <c r="D29" i="7" s="1"/>
  <c r="AA29" i="7" s="1"/>
  <c r="D30" i="7" s="1"/>
  <c r="AA30" i="7" s="1"/>
  <c r="D31" i="7" s="1"/>
  <c r="AA31" i="7" s="1"/>
  <c r="D32" i="7" s="1"/>
  <c r="AA32" i="7" s="1"/>
  <c r="D33" i="7" s="1"/>
  <c r="AA33" i="7" s="1"/>
  <c r="D34" i="7" s="1"/>
  <c r="AA34" i="7" s="1"/>
  <c r="D35" i="7" s="1"/>
  <c r="AA35" i="7" s="1"/>
  <c r="D36" i="7" s="1"/>
  <c r="AA36" i="7" s="1"/>
  <c r="D37" i="7" s="1"/>
  <c r="AA37" i="7" s="1"/>
  <c r="D38" i="7" s="1"/>
  <c r="AA38" i="7" s="1"/>
  <c r="D39" i="7" s="1"/>
  <c r="AA39" i="7" s="1"/>
  <c r="D40" i="7" s="1"/>
  <c r="AA40" i="7" s="1"/>
  <c r="D41" i="7" s="1"/>
  <c r="AA41" i="7" s="1"/>
  <c r="D42" i="7" s="1"/>
  <c r="AA42" i="7" s="1"/>
  <c r="D43" i="7" s="1"/>
  <c r="AA43" i="7" s="1"/>
  <c r="D44" i="7" s="1"/>
  <c r="AA44" i="7" s="1"/>
  <c r="D45" i="7" s="1"/>
  <c r="AA45" i="7" s="1"/>
  <c r="D46" i="7" s="1"/>
  <c r="AA46" i="7" s="1"/>
  <c r="D47" i="7" s="1"/>
  <c r="AA47" i="7" s="1"/>
  <c r="D48" i="7" s="1"/>
  <c r="AA48" i="7" s="1"/>
  <c r="D49" i="7" s="1"/>
  <c r="AA49" i="7" s="1"/>
  <c r="D50" i="7" s="1"/>
  <c r="AA50" i="7" s="1"/>
  <c r="D51" i="7" s="1"/>
  <c r="AA51" i="7" s="1"/>
  <c r="D52" i="7" s="1"/>
  <c r="AA52" i="7" s="1"/>
  <c r="D53" i="7" s="1"/>
  <c r="AA53" i="7" s="1"/>
  <c r="D54" i="7" s="1"/>
  <c r="AA54" i="7" s="1"/>
  <c r="D55" i="7" s="1"/>
  <c r="AA55" i="7" s="1"/>
  <c r="D56" i="7" s="1"/>
  <c r="AA56" i="7" s="1"/>
  <c r="D57" i="7" s="1"/>
  <c r="AA57" i="7" s="1"/>
  <c r="D58" i="7" s="1"/>
  <c r="AA58" i="7" s="1"/>
  <c r="D59" i="7" s="1"/>
  <c r="AA59" i="7" s="1"/>
  <c r="D60" i="7" s="1"/>
  <c r="AA60" i="7" s="1"/>
  <c r="D61" i="7" s="1"/>
  <c r="AA61" i="7" s="1"/>
  <c r="D62" i="7" s="1"/>
  <c r="AA62" i="7" s="1"/>
  <c r="D63" i="7" s="1"/>
  <c r="AA63" i="7" s="1"/>
  <c r="D64" i="7" s="1"/>
  <c r="AA64" i="7" s="1"/>
  <c r="D65" i="7" s="1"/>
  <c r="AA65" i="7" s="1"/>
  <c r="D66" i="7" s="1"/>
  <c r="AA66" i="7" s="1"/>
  <c r="D67" i="7" s="1"/>
  <c r="AA67" i="7" s="1"/>
  <c r="D68" i="7" s="1"/>
  <c r="AA68" i="7" s="1"/>
  <c r="D69" i="7" s="1"/>
  <c r="AA69" i="7" s="1"/>
  <c r="D70" i="7" s="1"/>
  <c r="AA70" i="7" s="1"/>
  <c r="D71" i="7" s="1"/>
  <c r="AA71" i="7" s="1"/>
  <c r="D72" i="7" s="1"/>
  <c r="AA72" i="7" s="1"/>
  <c r="D73" i="7" s="1"/>
  <c r="AA73" i="7" s="1"/>
  <c r="D74" i="7" s="1"/>
  <c r="AA74" i="7" s="1"/>
  <c r="D75" i="7" s="1"/>
  <c r="AA75" i="7" s="1"/>
  <c r="D76" i="7" s="1"/>
  <c r="AA76" i="7" s="1"/>
  <c r="D77" i="7" s="1"/>
  <c r="AA77" i="7" s="1"/>
  <c r="D78" i="7" s="1"/>
  <c r="AA78" i="7" s="1"/>
  <c r="D79" i="7" s="1"/>
  <c r="AA79" i="7" s="1"/>
  <c r="D80" i="7" s="1"/>
  <c r="AA80" i="7" s="1"/>
  <c r="D81" i="7" s="1"/>
  <c r="AA81" i="7" s="1"/>
  <c r="D82" i="7" s="1"/>
  <c r="AA82" i="7" s="1"/>
  <c r="D83" i="7" s="1"/>
  <c r="AA83" i="7" s="1"/>
  <c r="D84" i="7" s="1"/>
  <c r="AA84" i="7" s="1"/>
  <c r="D85" i="7" s="1"/>
  <c r="AA85" i="7" s="1"/>
  <c r="D86" i="7" s="1"/>
  <c r="AA86" i="7" s="1"/>
  <c r="D87" i="7" s="1"/>
  <c r="AA87" i="7" s="1"/>
  <c r="D88" i="7" s="1"/>
  <c r="AA88" i="7" s="1"/>
  <c r="D89" i="7" s="1"/>
  <c r="AA89" i="7" s="1"/>
  <c r="D90" i="7" s="1"/>
  <c r="AA90" i="7" s="1"/>
  <c r="D91" i="7" s="1"/>
  <c r="AA91" i="7" s="1"/>
  <c r="D92" i="7" s="1"/>
  <c r="AA92" i="7" s="1"/>
  <c r="D93" i="7" s="1"/>
  <c r="AA93" i="7" s="1"/>
  <c r="D94" i="7" s="1"/>
  <c r="AA94" i="7" s="1"/>
  <c r="D95" i="7" s="1"/>
  <c r="AA95" i="7" s="1"/>
  <c r="D96" i="7" s="1"/>
  <c r="AA96" i="7" s="1"/>
  <c r="D97" i="7" s="1"/>
  <c r="AA97" i="7" s="1"/>
  <c r="D98" i="7" s="1"/>
  <c r="AA98" i="7" s="1"/>
  <c r="D99" i="7" s="1"/>
  <c r="AA99" i="7" s="1"/>
  <c r="D100" i="7" s="1"/>
  <c r="AA100" i="7" s="1"/>
  <c r="D101" i="7" s="1"/>
  <c r="AA101" i="7" s="1"/>
  <c r="D102" i="7" s="1"/>
  <c r="AA102" i="7" s="1"/>
  <c r="D103" i="7" s="1"/>
  <c r="AA103" i="7" s="1"/>
  <c r="D104" i="7" s="1"/>
  <c r="AA104" i="7" s="1"/>
  <c r="D105" i="7" s="1"/>
  <c r="AA105" i="7" s="1"/>
  <c r="D106" i="7" s="1"/>
  <c r="AA106" i="7" s="1"/>
  <c r="D107" i="7" s="1"/>
  <c r="AA107" i="7" s="1"/>
  <c r="D108" i="7" s="1"/>
  <c r="AA108" i="7" s="1"/>
  <c r="D109" i="7" s="1"/>
  <c r="AA109" i="7" s="1"/>
  <c r="D110" i="7" s="1"/>
  <c r="AA110" i="7" s="1"/>
  <c r="D111" i="7" s="1"/>
  <c r="AA111" i="7" s="1"/>
  <c r="D112" i="7" s="1"/>
  <c r="AA112" i="7" s="1"/>
  <c r="D113" i="7" s="1"/>
  <c r="AA113" i="7" s="1"/>
  <c r="D114" i="7" s="1"/>
  <c r="AA114" i="7" s="1"/>
  <c r="D115" i="7" s="1"/>
  <c r="AA115" i="7" s="1"/>
  <c r="D116" i="7" s="1"/>
  <c r="AA116" i="7" s="1"/>
  <c r="D117" i="7" s="1"/>
  <c r="AA117" i="7" s="1"/>
  <c r="D118" i="7" s="1"/>
  <c r="AA118" i="7" s="1"/>
  <c r="D119" i="7" s="1"/>
  <c r="AA119" i="7" s="1"/>
  <c r="D120" i="7" s="1"/>
  <c r="AA120" i="7" s="1"/>
  <c r="D121" i="7" s="1"/>
  <c r="AA121" i="7" s="1"/>
  <c r="D122" i="7" s="1"/>
  <c r="AA122" i="7" s="1"/>
  <c r="D123" i="7" s="1"/>
  <c r="AA123" i="7" s="1"/>
  <c r="D124" i="7" s="1"/>
  <c r="AA124" i="7" s="1"/>
  <c r="D125" i="7" s="1"/>
  <c r="AA125" i="7" s="1"/>
  <c r="D126" i="7" s="1"/>
  <c r="AA126" i="7" s="1"/>
  <c r="D127" i="7" s="1"/>
  <c r="AA127" i="7" s="1"/>
  <c r="D128" i="7" s="1"/>
  <c r="AA128" i="7" s="1"/>
  <c r="D129" i="7" s="1"/>
  <c r="AA129" i="7" s="1"/>
  <c r="D130" i="7" s="1"/>
  <c r="AA130" i="7" s="1"/>
  <c r="D131" i="7" s="1"/>
  <c r="AA131" i="7" s="1"/>
  <c r="D132" i="7" s="1"/>
  <c r="AA132" i="7" s="1"/>
  <c r="D133" i="7" s="1"/>
  <c r="AA133" i="7" s="1"/>
  <c r="D134" i="7" s="1"/>
  <c r="AA134" i="7" s="1"/>
  <c r="D135" i="7" s="1"/>
  <c r="AA135" i="7" s="1"/>
  <c r="D136" i="7" s="1"/>
  <c r="AA136" i="7" s="1"/>
  <c r="D137" i="7" s="1"/>
  <c r="AA137" i="7" s="1"/>
  <c r="D138" i="7" s="1"/>
  <c r="AA138" i="7" s="1"/>
  <c r="D139" i="7" s="1"/>
  <c r="AA139" i="7" s="1"/>
  <c r="D140" i="7" s="1"/>
  <c r="AA140" i="7" s="1"/>
  <c r="D141" i="7" s="1"/>
  <c r="AA141" i="7" s="1"/>
  <c r="D142" i="7" s="1"/>
  <c r="AA142" i="7" s="1"/>
  <c r="D143" i="7" s="1"/>
  <c r="AA143" i="7" s="1"/>
  <c r="D144" i="7" s="1"/>
  <c r="AA144" i="7" s="1"/>
  <c r="D145" i="7" s="1"/>
  <c r="AA145" i="7" s="1"/>
  <c r="D146" i="7" s="1"/>
  <c r="AA146" i="7" s="1"/>
  <c r="D147" i="7" s="1"/>
  <c r="AA147" i="7" s="1"/>
  <c r="D148" i="7" s="1"/>
  <c r="AA148" i="7" s="1"/>
  <c r="D149" i="7" s="1"/>
  <c r="AA149" i="7" s="1"/>
  <c r="D150" i="7" s="1"/>
  <c r="AA150" i="7" s="1"/>
  <c r="D151" i="7" s="1"/>
  <c r="AA151" i="7" s="1"/>
  <c r="D152" i="7" s="1"/>
  <c r="AA152" i="7" s="1"/>
  <c r="D153" i="7" s="1"/>
  <c r="AA153" i="7" s="1"/>
  <c r="D154" i="7" s="1"/>
  <c r="AA154" i="7" s="1"/>
  <c r="D155" i="7" s="1"/>
  <c r="AA155" i="7" s="1"/>
  <c r="D156" i="7" s="1"/>
  <c r="AA156" i="7" s="1"/>
  <c r="D157" i="7" s="1"/>
  <c r="AA157" i="7" s="1"/>
  <c r="D158" i="7" s="1"/>
  <c r="AA158" i="7" s="1"/>
  <c r="D159" i="7" s="1"/>
  <c r="AA159" i="7" s="1"/>
  <c r="D160" i="7" s="1"/>
  <c r="AA160" i="7" s="1"/>
  <c r="D161" i="7" s="1"/>
  <c r="AA161" i="7" s="1"/>
  <c r="D162" i="7" s="1"/>
  <c r="AA162" i="7" s="1"/>
  <c r="D163" i="7" s="1"/>
  <c r="AA163" i="7" s="1"/>
  <c r="D164" i="7" s="1"/>
  <c r="AA164" i="7" s="1"/>
  <c r="D165" i="7" s="1"/>
  <c r="AA165" i="7" s="1"/>
  <c r="D166" i="7" s="1"/>
  <c r="AA166" i="7" s="1"/>
  <c r="D167" i="7" s="1"/>
  <c r="AA167" i="7" s="1"/>
  <c r="D168" i="7" s="1"/>
  <c r="AA168" i="7" s="1"/>
  <c r="D169" i="7" s="1"/>
  <c r="AA169" i="7" s="1"/>
  <c r="D170" i="7" s="1"/>
  <c r="AA170" i="7" l="1"/>
  <c r="D171" i="7" l="1"/>
  <c r="AA171" i="7" l="1"/>
  <c r="D172" i="7" l="1"/>
  <c r="AA172" i="7" l="1"/>
  <c r="D173" i="7" l="1"/>
  <c r="AA173" i="7" l="1"/>
  <c r="D174" i="7" l="1"/>
  <c r="AA174" i="7" l="1"/>
  <c r="D175" i="7" l="1"/>
  <c r="AA175" i="7" l="1"/>
  <c r="D176" i="7" l="1"/>
  <c r="AA176" i="7" l="1"/>
  <c r="D177" i="7" l="1"/>
  <c r="AA177" i="7" l="1"/>
  <c r="D178" i="7" l="1"/>
  <c r="AA178" i="7" l="1"/>
  <c r="D179" i="7" l="1"/>
  <c r="AA179" i="7" l="1"/>
  <c r="D180" i="7" l="1"/>
  <c r="AA180" i="7" l="1"/>
  <c r="D181" i="7" l="1"/>
  <c r="AA181" i="7" l="1"/>
  <c r="D182" i="7" l="1"/>
  <c r="AA182" i="7" l="1"/>
  <c r="D183" i="7" l="1"/>
  <c r="AA183" i="7" l="1"/>
  <c r="D184" i="7" l="1"/>
  <c r="AA184" i="7" l="1"/>
  <c r="D185" i="7" l="1"/>
  <c r="AA185" i="7" l="1"/>
  <c r="D186" i="7" l="1"/>
  <c r="AA186" i="7" l="1"/>
  <c r="D187" i="7" l="1"/>
  <c r="AA187" i="7" l="1"/>
  <c r="D188" i="7" l="1"/>
  <c r="AA188" i="7" l="1"/>
  <c r="D189" i="7" l="1"/>
  <c r="AA189" i="7" l="1"/>
  <c r="D190" i="7" l="1"/>
  <c r="AA190" i="7" l="1"/>
  <c r="D191" i="7" l="1"/>
  <c r="AA191" i="7" l="1"/>
  <c r="CB21" i="5"/>
  <c r="DD21" i="5"/>
  <c r="CC8" i="5"/>
  <c r="CE13" i="5"/>
  <c r="GC10" i="5"/>
  <c r="AF9" i="5"/>
  <c r="AH11" i="5"/>
  <c r="BD6" i="5"/>
  <c r="BO19" i="5"/>
  <c r="GX11" i="5"/>
  <c r="AX18" i="5"/>
  <c r="AP16" i="5"/>
  <c r="FT17" i="5"/>
  <c r="AO16" i="5"/>
  <c r="CM9" i="5"/>
  <c r="GZ7" i="5"/>
  <c r="FM7" i="5"/>
  <c r="AF6" i="5"/>
  <c r="GZ14" i="5"/>
  <c r="GQ12" i="5"/>
  <c r="GW13" i="5"/>
  <c r="BB8" i="5"/>
  <c r="DA19" i="5"/>
  <c r="BQ17" i="5"/>
  <c r="EH23" i="5"/>
  <c r="AV15" i="5"/>
  <c r="CY20" i="5"/>
  <c r="FS17" i="5"/>
  <c r="DU21" i="5"/>
  <c r="FJ12" i="5"/>
  <c r="FG10" i="5"/>
  <c r="DO14" i="5"/>
  <c r="DB16" i="5"/>
  <c r="FI14" i="5"/>
  <c r="FJ17" i="5"/>
  <c r="DK21" i="5"/>
  <c r="BV15" i="5"/>
  <c r="AT20" i="5"/>
  <c r="FU9" i="5"/>
  <c r="AM20" i="5"/>
  <c r="EB16" i="5"/>
  <c r="FT13" i="5"/>
  <c r="FE20" i="5"/>
  <c r="AJ16" i="5"/>
  <c r="HJ16" i="5"/>
  <c r="GC11" i="5"/>
  <c r="FN7" i="5"/>
  <c r="FE7" i="5"/>
  <c r="EP22" i="5"/>
  <c r="DG22" i="5"/>
  <c r="HT17" i="5"/>
  <c r="BY19" i="5"/>
  <c r="FC11" i="5"/>
  <c r="FZ18" i="5"/>
  <c r="HT18" i="5"/>
  <c r="DB6" i="5"/>
  <c r="DM18" i="5"/>
  <c r="GB16" i="5"/>
  <c r="HI19" i="5"/>
  <c r="HG19" i="5"/>
  <c r="HA8" i="5"/>
  <c r="EB18" i="5"/>
  <c r="BR21" i="5"/>
  <c r="BM11" i="5"/>
  <c r="CB12" i="5"/>
  <c r="CY17" i="5"/>
  <c r="HO18" i="5"/>
  <c r="FZ14" i="5"/>
  <c r="HH9" i="5"/>
  <c r="CQ22" i="5"/>
  <c r="CV16" i="5"/>
  <c r="AL22" i="5"/>
  <c r="CX19" i="5"/>
  <c r="FU15" i="5"/>
  <c r="BP18" i="5"/>
  <c r="AR15" i="5"/>
  <c r="BV13" i="5"/>
  <c r="EY9" i="5"/>
  <c r="EB8" i="5"/>
  <c r="FL13" i="5"/>
  <c r="FM11" i="5"/>
  <c r="EG16" i="5"/>
  <c r="EW21" i="5"/>
  <c r="CZ20" i="5"/>
  <c r="DS16" i="5"/>
  <c r="EI16" i="5"/>
  <c r="FX19" i="5"/>
  <c r="BC16" i="5"/>
  <c r="CH9" i="5"/>
  <c r="FB6" i="5"/>
  <c r="EO12" i="5"/>
  <c r="CD5" i="5"/>
  <c r="AV13" i="5"/>
  <c r="DW12" i="5"/>
  <c r="BQ12" i="5"/>
  <c r="AP5" i="5"/>
  <c r="DI8" i="5"/>
  <c r="GZ20" i="5"/>
  <c r="GZ17" i="5"/>
  <c r="DO15" i="5"/>
  <c r="BT5" i="5"/>
  <c r="CY5" i="5"/>
  <c r="GE14" i="5"/>
  <c r="AW20" i="5"/>
  <c r="DD12" i="5"/>
  <c r="EE18" i="5"/>
  <c r="AL12" i="5"/>
  <c r="EZ20" i="5"/>
  <c r="FF10" i="5"/>
  <c r="HI17" i="5"/>
  <c r="CK20" i="5"/>
  <c r="DT6" i="5"/>
  <c r="EF21" i="5"/>
  <c r="FJ6" i="5"/>
  <c r="BD16" i="5"/>
  <c r="GR12" i="5"/>
  <c r="DO8" i="5"/>
  <c r="CZ15" i="5"/>
  <c r="GU19" i="5"/>
  <c r="EB21" i="5"/>
  <c r="CG8" i="5"/>
  <c r="FC5" i="5"/>
  <c r="GW21" i="5"/>
  <c r="FA14" i="5"/>
  <c r="FZ17" i="5"/>
  <c r="AO11" i="5"/>
  <c r="FL11" i="5"/>
  <c r="HT21" i="5"/>
  <c r="HK15" i="5"/>
  <c r="AV7" i="5"/>
  <c r="CA15" i="5"/>
  <c r="DX22" i="5"/>
  <c r="FI13" i="5"/>
  <c r="CL21" i="5"/>
  <c r="ER9" i="5"/>
  <c r="DF19" i="5"/>
  <c r="HR6" i="5"/>
  <c r="AO6" i="5"/>
  <c r="EW5" i="5"/>
  <c r="CE12" i="5"/>
  <c r="BC10" i="5"/>
  <c r="GH13" i="5"/>
  <c r="AI15" i="5"/>
  <c r="BK16" i="5"/>
  <c r="FH13" i="5"/>
  <c r="FT19" i="5"/>
  <c r="FN20" i="5"/>
  <c r="CN6" i="5"/>
  <c r="DP17" i="5"/>
  <c r="AL6" i="5"/>
  <c r="DS10" i="5"/>
  <c r="BX23" i="5"/>
  <c r="HR21" i="5"/>
  <c r="DR18" i="5"/>
  <c r="FN23" i="5"/>
  <c r="EE5" i="5"/>
  <c r="EL22" i="5"/>
  <c r="Y16" i="5"/>
  <c r="BD14" i="5"/>
  <c r="FN17" i="5"/>
  <c r="CS6" i="5"/>
  <c r="HG14" i="5"/>
  <c r="FP22" i="5"/>
  <c r="DQ11" i="5"/>
  <c r="HN19" i="5"/>
  <c r="AH16" i="5"/>
  <c r="AX7" i="5"/>
  <c r="CG13" i="5"/>
  <c r="AS17" i="5"/>
  <c r="EV8" i="5"/>
  <c r="DU20" i="5"/>
  <c r="AO12" i="5"/>
  <c r="CQ21" i="5"/>
  <c r="AH19" i="5"/>
  <c r="FX16" i="5"/>
  <c r="GW18" i="5"/>
  <c r="BB13" i="5"/>
  <c r="GI12" i="5"/>
  <c r="FS9" i="5"/>
  <c r="AD11" i="5"/>
  <c r="FI17" i="5"/>
  <c r="BW12" i="5"/>
  <c r="HT8" i="5"/>
  <c r="ES11" i="5"/>
  <c r="EY14" i="5"/>
  <c r="AM10" i="5"/>
  <c r="AU19" i="5"/>
  <c r="X7" i="5"/>
  <c r="EP11" i="5"/>
  <c r="EL12" i="5"/>
  <c r="DD8" i="5"/>
  <c r="DM17" i="5"/>
  <c r="FS20" i="5"/>
  <c r="DK19" i="5"/>
  <c r="ET17" i="5"/>
  <c r="AJ15" i="5"/>
  <c r="EO15" i="5"/>
  <c r="CD13" i="5"/>
  <c r="EE16" i="5"/>
  <c r="FO21" i="5"/>
  <c r="GP9" i="5"/>
  <c r="BX14" i="5"/>
  <c r="CH16" i="5"/>
  <c r="BZ8" i="5"/>
  <c r="CF12" i="5"/>
  <c r="CS7" i="5"/>
  <c r="BE8" i="5"/>
  <c r="CA9" i="5"/>
  <c r="T9" i="5"/>
  <c r="BL13" i="5"/>
  <c r="GJ12" i="5"/>
  <c r="DQ16" i="5"/>
  <c r="AH15" i="5"/>
  <c r="AD23" i="5"/>
  <c r="FS6" i="5"/>
  <c r="HP17" i="5"/>
  <c r="HJ9" i="5"/>
  <c r="EP14" i="5"/>
  <c r="DS7" i="5"/>
  <c r="U13" i="5"/>
  <c r="V18" i="5"/>
  <c r="CY21" i="5"/>
  <c r="EX17" i="5"/>
  <c r="BP12" i="5"/>
  <c r="FA21" i="5"/>
  <c r="W23" i="5"/>
  <c r="DE21" i="5"/>
  <c r="T17" i="5"/>
  <c r="EF15" i="5"/>
  <c r="GQ22" i="5"/>
  <c r="Z18" i="5"/>
  <c r="BC9" i="5"/>
  <c r="CT11" i="5"/>
  <c r="FD15" i="5"/>
  <c r="CK19" i="5"/>
  <c r="FG20" i="5"/>
  <c r="BG6" i="5"/>
  <c r="CI12" i="5"/>
  <c r="FR14" i="5"/>
  <c r="FK16" i="5"/>
  <c r="CV14" i="5"/>
  <c r="GN22" i="5"/>
  <c r="CG22" i="5"/>
  <c r="GL13" i="5"/>
  <c r="EO17" i="5"/>
  <c r="HS10" i="5"/>
  <c r="HL18" i="5"/>
  <c r="EP17" i="5"/>
  <c r="EL8" i="5"/>
  <c r="BG13" i="5"/>
  <c r="AJ7" i="5"/>
  <c r="GQ9" i="5"/>
  <c r="CM6" i="5"/>
  <c r="FZ5" i="5"/>
  <c r="AW5" i="5"/>
  <c r="GR20" i="5"/>
  <c r="CP9" i="5"/>
  <c r="EG5" i="5"/>
  <c r="CE5" i="5"/>
  <c r="GL8" i="5"/>
  <c r="GX21" i="5"/>
  <c r="DQ14" i="5"/>
  <c r="EH5" i="5"/>
  <c r="GI13" i="5"/>
  <c r="EF19" i="5"/>
  <c r="BX13" i="5"/>
  <c r="U15" i="5"/>
  <c r="HN8" i="5"/>
  <c r="GA14" i="5"/>
  <c r="CO9" i="5"/>
  <c r="DO18" i="5"/>
  <c r="ED22" i="5"/>
  <c r="FT7" i="5"/>
  <c r="ER19" i="5"/>
  <c r="GP6" i="5"/>
  <c r="BR23" i="5"/>
  <c r="BL22" i="5"/>
  <c r="FK23" i="5"/>
  <c r="HA20" i="5"/>
  <c r="DI16" i="5"/>
  <c r="CJ21" i="5"/>
  <c r="ET8" i="5"/>
  <c r="EC17" i="5"/>
  <c r="EU5" i="5"/>
  <c r="HB21" i="5"/>
  <c r="HT14" i="5"/>
  <c r="DW8" i="5"/>
  <c r="BR16" i="5"/>
  <c r="BH20" i="5"/>
  <c r="GH7" i="5"/>
  <c r="BE5" i="5"/>
  <c r="FU11" i="5"/>
  <c r="GP22" i="5"/>
  <c r="HK22" i="5"/>
  <c r="CD11" i="5"/>
  <c r="AS6" i="5"/>
  <c r="AW9" i="5"/>
  <c r="DC16" i="5"/>
  <c r="BQ19" i="5"/>
  <c r="DL23" i="5"/>
  <c r="DC19" i="5"/>
  <c r="FI15" i="5"/>
  <c r="GJ22" i="5"/>
  <c r="FD19" i="5"/>
  <c r="GX8" i="5"/>
  <c r="FT18" i="5"/>
  <c r="DR20" i="5"/>
  <c r="BE12" i="5"/>
  <c r="CN14" i="5"/>
  <c r="DL7" i="5"/>
  <c r="FA15" i="5"/>
  <c r="GI19" i="5"/>
  <c r="FJ13" i="5"/>
  <c r="FR20" i="5"/>
  <c r="EC22" i="5"/>
  <c r="DB23" i="5"/>
  <c r="CI7" i="5"/>
  <c r="FK13" i="5"/>
  <c r="BG7" i="5"/>
  <c r="BX19" i="5"/>
  <c r="CY8" i="5"/>
  <c r="GS20" i="5"/>
  <c r="GT13" i="5"/>
  <c r="BL17" i="5"/>
  <c r="GR16" i="5"/>
  <c r="EB14" i="5"/>
  <c r="FU22" i="5"/>
  <c r="BO15" i="5"/>
  <c r="BI6" i="5"/>
  <c r="GL11" i="5"/>
  <c r="DW22" i="5"/>
  <c r="AZ20" i="5"/>
  <c r="FD16" i="5"/>
  <c r="FF8" i="5"/>
  <c r="EE10" i="5"/>
  <c r="EX21" i="5"/>
  <c r="HE13" i="5"/>
  <c r="FI9" i="5"/>
  <c r="AO15" i="5"/>
  <c r="GS21" i="5"/>
  <c r="EZ11" i="5"/>
  <c r="DS17" i="5"/>
  <c r="ER11" i="5"/>
  <c r="EM23" i="5"/>
  <c r="DA15" i="5"/>
  <c r="AN20" i="5"/>
  <c r="CK13" i="5"/>
  <c r="HN20" i="5"/>
  <c r="FU14" i="5"/>
  <c r="CH22" i="5"/>
  <c r="GL14" i="5"/>
  <c r="AC20" i="5"/>
  <c r="BU9" i="5"/>
  <c r="AZ19" i="5"/>
  <c r="GS17" i="5"/>
  <c r="GV8" i="5"/>
  <c r="HE12" i="5"/>
  <c r="BA14" i="5"/>
  <c r="FY8" i="5"/>
  <c r="CI9" i="5"/>
  <c r="EV6" i="5"/>
  <c r="EH8" i="5"/>
  <c r="DO5" i="5"/>
  <c r="AM16" i="5"/>
  <c r="CD22" i="5"/>
  <c r="GK16" i="5"/>
  <c r="GO7" i="5"/>
  <c r="FG16" i="5"/>
  <c r="CT16" i="5"/>
  <c r="FB10" i="5"/>
  <c r="BE18" i="5"/>
  <c r="EE6" i="5"/>
  <c r="CT6" i="5"/>
  <c r="FA13" i="5"/>
  <c r="BS22" i="5"/>
  <c r="Z10" i="5"/>
  <c r="FQ9" i="5"/>
  <c r="FY12" i="5"/>
  <c r="AC15" i="5"/>
  <c r="FS13" i="5"/>
  <c r="BM14" i="5"/>
  <c r="BV21" i="5"/>
  <c r="FW16" i="5"/>
  <c r="DV7" i="5"/>
  <c r="GX7" i="5"/>
  <c r="CX18" i="5"/>
  <c r="GB12" i="5"/>
  <c r="HP8" i="5"/>
  <c r="AX17" i="5"/>
  <c r="HL17" i="5"/>
  <c r="BH12" i="5"/>
  <c r="EV17" i="5"/>
  <c r="BB17" i="5"/>
  <c r="BH5" i="5"/>
  <c r="BX12" i="5"/>
  <c r="GC14" i="5"/>
  <c r="DK7" i="5"/>
  <c r="CM12" i="5"/>
  <c r="FV13" i="5"/>
  <c r="AR19" i="5"/>
  <c r="GJ6" i="5"/>
  <c r="AZ9" i="5"/>
  <c r="DW10" i="5"/>
  <c r="GZ8" i="5"/>
  <c r="DV12" i="5"/>
  <c r="EL15" i="5"/>
  <c r="FE5" i="5"/>
  <c r="AV9" i="5"/>
  <c r="AQ7" i="5"/>
  <c r="FE9" i="5"/>
  <c r="EF9" i="5"/>
  <c r="DR15" i="5"/>
  <c r="EZ18" i="5"/>
  <c r="AF7" i="5"/>
  <c r="FR10" i="5"/>
  <c r="EI5" i="5"/>
  <c r="FX20" i="5"/>
  <c r="Z17" i="5"/>
  <c r="DW9" i="5"/>
  <c r="GA13" i="5"/>
  <c r="HF22" i="5"/>
  <c r="FY10" i="5"/>
  <c r="AL21" i="5"/>
  <c r="BI8" i="5"/>
  <c r="FA11" i="5"/>
  <c r="AU12" i="5"/>
  <c r="CF16" i="5"/>
  <c r="GC23" i="5"/>
  <c r="EQ21" i="5"/>
  <c r="HI9" i="5"/>
  <c r="FR17" i="5"/>
  <c r="FE6" i="5"/>
  <c r="BH9" i="5"/>
  <c r="GM15" i="5"/>
  <c r="CM21" i="5"/>
  <c r="EM7" i="5"/>
  <c r="DS14" i="5"/>
  <c r="DB8" i="5"/>
  <c r="GA9" i="5"/>
  <c r="DS5" i="5"/>
  <c r="CB6" i="5"/>
  <c r="FG17" i="5"/>
  <c r="FT8" i="5"/>
  <c r="EU23" i="5"/>
  <c r="DX13" i="5"/>
  <c r="DM22" i="5"/>
  <c r="EG22" i="5"/>
  <c r="GO6" i="5"/>
  <c r="FJ15" i="5"/>
  <c r="GK11" i="5"/>
  <c r="CT12" i="5"/>
  <c r="DS19" i="5"/>
  <c r="GM19" i="5"/>
  <c r="BB20" i="5"/>
  <c r="ER22" i="5"/>
  <c r="EW16" i="5"/>
  <c r="BI22" i="5"/>
  <c r="BT14" i="5"/>
  <c r="HE7" i="5"/>
  <c r="FI16" i="5"/>
  <c r="BQ11" i="5"/>
  <c r="W9" i="5"/>
  <c r="AA22" i="5"/>
  <c r="CU16" i="5"/>
  <c r="CZ17" i="5"/>
  <c r="X20" i="5"/>
  <c r="CW14" i="5"/>
  <c r="CG9" i="5"/>
  <c r="X15" i="5"/>
  <c r="EM9" i="5"/>
  <c r="GI21" i="5"/>
  <c r="DC10" i="5"/>
  <c r="DD7" i="5"/>
  <c r="EX15" i="5"/>
  <c r="BR17" i="5"/>
  <c r="AB22" i="5"/>
  <c r="BG5" i="5"/>
  <c r="FU16" i="5"/>
  <c r="CZ9" i="5"/>
  <c r="CN10" i="5"/>
  <c r="HU14" i="5"/>
  <c r="FR5" i="5"/>
  <c r="DW11" i="5"/>
  <c r="GT17" i="5"/>
  <c r="FO23" i="5"/>
  <c r="AW7" i="5"/>
  <c r="FP16" i="5"/>
  <c r="FU19" i="5"/>
  <c r="DH17" i="5"/>
  <c r="DZ20" i="5"/>
  <c r="DG21" i="5"/>
  <c r="BN11" i="5"/>
  <c r="HP9" i="5"/>
  <c r="DE16" i="5"/>
  <c r="CR7" i="5"/>
  <c r="DZ12" i="5"/>
  <c r="DS18" i="5"/>
  <c r="DJ20" i="5"/>
  <c r="HJ12" i="5"/>
  <c r="DQ22" i="5"/>
  <c r="AB13" i="5"/>
  <c r="DA13" i="5"/>
  <c r="AB15" i="5"/>
  <c r="AE13" i="5"/>
  <c r="GY12" i="5"/>
  <c r="CJ6" i="5"/>
  <c r="DH11" i="5"/>
  <c r="EF10" i="5"/>
  <c r="GS7" i="5"/>
  <c r="AD15" i="5"/>
  <c r="CS16" i="5"/>
  <c r="AK19" i="5"/>
  <c r="DF16" i="5"/>
  <c r="BV11" i="5"/>
  <c r="GO9" i="5"/>
  <c r="FO16" i="5"/>
  <c r="AI23" i="5"/>
  <c r="CJ7" i="5"/>
  <c r="DX16" i="5"/>
  <c r="HM7" i="5"/>
  <c r="CM15" i="5"/>
  <c r="AY11" i="5"/>
  <c r="HT20" i="5"/>
  <c r="HD18" i="5"/>
  <c r="GT15" i="5"/>
  <c r="EH7" i="5"/>
  <c r="AH14" i="5"/>
  <c r="DW16" i="5"/>
  <c r="FB19" i="5"/>
  <c r="FF14" i="5"/>
  <c r="GJ10" i="5"/>
  <c r="BD20" i="5"/>
  <c r="AP23" i="5"/>
  <c r="GL6" i="5"/>
  <c r="FC20" i="5"/>
  <c r="EI20" i="5"/>
  <c r="BZ5" i="5"/>
  <c r="GY19" i="5"/>
  <c r="EW11" i="5"/>
  <c r="DD16" i="5"/>
  <c r="AK22" i="5"/>
  <c r="GZ16" i="5"/>
  <c r="BO17" i="5"/>
  <c r="GV18" i="5"/>
  <c r="GS15" i="5"/>
  <c r="AL15" i="5"/>
  <c r="CL19" i="5"/>
  <c r="BC20" i="5"/>
  <c r="HI12" i="5"/>
  <c r="CL11" i="5"/>
  <c r="FP5" i="5"/>
  <c r="HN10" i="5"/>
  <c r="FY14" i="5"/>
  <c r="BM21" i="5"/>
  <c r="EI18" i="5"/>
  <c r="EG11" i="5"/>
  <c r="CO8" i="5"/>
  <c r="HG17" i="5"/>
  <c r="FD22" i="5"/>
  <c r="HL20" i="5"/>
  <c r="DC5" i="5"/>
  <c r="DJ18" i="5"/>
  <c r="FE12" i="5"/>
  <c r="HF9" i="5"/>
  <c r="HT12" i="5"/>
  <c r="HK19" i="5"/>
  <c r="BW15" i="5"/>
  <c r="GI23" i="5"/>
  <c r="CI10" i="5"/>
  <c r="CS17" i="5"/>
  <c r="GC16" i="5"/>
  <c r="EK19" i="5"/>
  <c r="GO20" i="5"/>
  <c r="BP10" i="5"/>
  <c r="CQ19" i="5"/>
  <c r="GV7" i="5"/>
  <c r="HU16" i="5"/>
  <c r="BK14" i="5"/>
  <c r="CN17" i="5"/>
  <c r="AS19" i="5"/>
  <c r="HE17" i="5"/>
  <c r="CQ12" i="5"/>
  <c r="FU5" i="5"/>
  <c r="T21" i="5"/>
  <c r="BK21" i="5"/>
  <c r="FD11" i="5"/>
  <c r="FY18" i="5"/>
  <c r="DA8" i="5"/>
  <c r="U10" i="5"/>
  <c r="DC23" i="5"/>
  <c r="HS16" i="5"/>
  <c r="CV7" i="5"/>
  <c r="AN17" i="5"/>
  <c r="HU8" i="5"/>
  <c r="AM8" i="5"/>
  <c r="FM13" i="5"/>
  <c r="CI6" i="5"/>
  <c r="AC19" i="5"/>
  <c r="BK18" i="5"/>
  <c r="FG12" i="5"/>
  <c r="GM8" i="5"/>
  <c r="DI21" i="5"/>
  <c r="EV16" i="5"/>
  <c r="GX12" i="5"/>
  <c r="AY5" i="5"/>
  <c r="EW7" i="5"/>
  <c r="DE15" i="5"/>
  <c r="CD21" i="5"/>
  <c r="DG12" i="5"/>
  <c r="DV19" i="5"/>
  <c r="CQ8" i="5"/>
  <c r="CS12" i="5"/>
  <c r="DY16" i="5"/>
  <c r="EK5" i="5"/>
  <c r="Z16" i="5"/>
  <c r="FN11" i="5"/>
  <c r="FG23" i="5"/>
  <c r="CI19" i="5"/>
  <c r="HD20" i="5"/>
  <c r="BZ18" i="5"/>
  <c r="EF6" i="5"/>
  <c r="CE18" i="5"/>
  <c r="AI17" i="5"/>
  <c r="DM13" i="5"/>
  <c r="BK11" i="5"/>
  <c r="BD12" i="5"/>
  <c r="V13" i="5"/>
  <c r="AU14" i="5"/>
  <c r="AL13" i="5"/>
  <c r="EC16" i="5"/>
  <c r="BD17" i="5"/>
  <c r="CX5" i="5"/>
  <c r="DY9" i="5"/>
  <c r="BN22" i="5"/>
  <c r="HB16" i="5"/>
  <c r="EA15" i="5"/>
  <c r="Y9" i="5"/>
  <c r="HI16" i="5"/>
  <c r="GH16" i="5"/>
  <c r="AY23" i="5"/>
  <c r="FG11" i="5"/>
  <c r="FE10" i="5"/>
  <c r="BK20" i="5"/>
  <c r="HD22" i="5"/>
  <c r="FZ9" i="5"/>
  <c r="GD10" i="5"/>
  <c r="BD13" i="5"/>
  <c r="BV14" i="5"/>
  <c r="DB7" i="5"/>
  <c r="CQ20" i="5"/>
  <c r="CV18" i="5"/>
  <c r="EK22" i="5"/>
  <c r="GD11" i="5"/>
  <c r="CK14" i="5"/>
  <c r="ED21" i="5"/>
  <c r="Y19" i="5"/>
  <c r="GS22" i="5"/>
  <c r="AD6" i="5"/>
  <c r="FU23" i="5"/>
  <c r="DS11" i="5"/>
  <c r="GY8" i="5"/>
  <c r="BJ20" i="5"/>
  <c r="CI21" i="5"/>
  <c r="DQ8" i="5"/>
  <c r="BF18" i="5"/>
  <c r="BO6" i="5"/>
  <c r="FT14" i="5"/>
  <c r="BK6" i="5"/>
  <c r="AX12" i="5"/>
  <c r="GZ18" i="5"/>
  <c r="AJ22" i="5"/>
  <c r="FG19" i="5"/>
  <c r="FV15" i="5"/>
  <c r="FF22" i="5"/>
  <c r="GN17" i="5"/>
  <c r="AL11" i="5"/>
  <c r="BW19" i="5"/>
  <c r="T7" i="5"/>
  <c r="BS21" i="5"/>
  <c r="AG10" i="5"/>
  <c r="EK21" i="5"/>
  <c r="DF9" i="5"/>
  <c r="GQ7" i="5"/>
  <c r="HG7" i="5"/>
  <c r="HK20" i="5"/>
  <c r="BB21" i="5"/>
  <c r="GP17" i="5"/>
  <c r="EF14" i="5"/>
  <c r="AM5" i="5"/>
  <c r="DT8" i="5"/>
  <c r="HB6" i="5"/>
  <c r="GT22" i="5"/>
  <c r="BP22" i="5"/>
  <c r="BW11" i="5"/>
  <c r="HU9" i="5"/>
  <c r="GC6" i="5"/>
  <c r="FE15" i="5"/>
  <c r="CF20" i="5"/>
  <c r="CL6" i="5"/>
  <c r="GH22" i="5"/>
  <c r="AM21" i="5"/>
  <c r="GU8" i="5"/>
  <c r="DI10" i="5"/>
  <c r="CR20" i="5"/>
  <c r="GB8" i="5"/>
  <c r="EG12" i="5"/>
  <c r="FO9" i="5"/>
  <c r="ER21" i="5"/>
  <c r="BC6" i="5"/>
  <c r="GN16" i="5"/>
  <c r="AG16" i="5"/>
  <c r="AX16" i="5"/>
  <c r="EX14" i="5"/>
  <c r="HD8" i="5"/>
  <c r="DD20" i="5"/>
  <c r="ES6" i="5"/>
  <c r="FJ23" i="5"/>
  <c r="FW9" i="5"/>
  <c r="AY16" i="5"/>
  <c r="AO17" i="5"/>
  <c r="GZ10" i="5"/>
  <c r="BW7" i="5"/>
  <c r="EY6" i="5"/>
  <c r="HR16" i="5"/>
  <c r="CN15" i="5"/>
  <c r="AF23" i="5"/>
  <c r="AE14" i="5"/>
  <c r="BO21" i="5"/>
  <c r="AD20" i="5"/>
  <c r="DL17" i="5"/>
  <c r="EQ20" i="5"/>
  <c r="BI14" i="5"/>
  <c r="EQ10" i="5"/>
  <c r="EU11" i="5"/>
  <c r="CF11" i="5"/>
  <c r="HB18" i="5"/>
  <c r="BQ13" i="5"/>
  <c r="HR22" i="5"/>
  <c r="BR19" i="5"/>
  <c r="DM6" i="5"/>
  <c r="FX17" i="5"/>
  <c r="HD17" i="5"/>
  <c r="EZ8" i="5"/>
  <c r="DZ16" i="5"/>
  <c r="EK18" i="5"/>
  <c r="DT13" i="5"/>
  <c r="GU6" i="5"/>
  <c r="GP8" i="5"/>
  <c r="AR21" i="5"/>
  <c r="CE14" i="5"/>
  <c r="FI19" i="5"/>
  <c r="T23" i="5"/>
  <c r="BC15" i="5"/>
  <c r="CE22" i="5"/>
  <c r="DE22" i="5"/>
  <c r="FS8" i="5"/>
  <c r="BT11" i="5"/>
  <c r="DO23" i="5"/>
  <c r="T13" i="5"/>
  <c r="CF23" i="5"/>
  <c r="AG22" i="5"/>
  <c r="BL20" i="5"/>
  <c r="EU22" i="5"/>
  <c r="CX21" i="5"/>
  <c r="CN22" i="5"/>
  <c r="HG12" i="5"/>
  <c r="DE13" i="5"/>
  <c r="AP18" i="5"/>
  <c r="CR11" i="5"/>
  <c r="EA5" i="5"/>
  <c r="CA14" i="5"/>
  <c r="GF9" i="5"/>
  <c r="FM16" i="5"/>
  <c r="FX14" i="5"/>
  <c r="ET18" i="5"/>
  <c r="DG5" i="5"/>
  <c r="DQ13" i="5"/>
  <c r="T19" i="5"/>
  <c r="BE13" i="5"/>
  <c r="FO8" i="5"/>
  <c r="FY13" i="5"/>
  <c r="DK15" i="5"/>
  <c r="GR14" i="5"/>
  <c r="GD16" i="5"/>
  <c r="EQ22" i="5"/>
  <c r="CI18" i="5"/>
  <c r="CC17" i="5"/>
  <c r="AK14" i="5"/>
  <c r="GP12" i="5"/>
  <c r="AG18" i="5"/>
  <c r="GE17" i="5"/>
  <c r="FZ23" i="5"/>
  <c r="EY11" i="5"/>
  <c r="EM16" i="5"/>
  <c r="FP15" i="5"/>
  <c r="BW8" i="5"/>
  <c r="DV20" i="5"/>
  <c r="BT15" i="5"/>
  <c r="BZ12" i="5"/>
  <c r="AU11" i="5"/>
  <c r="EG10" i="5"/>
  <c r="AK5" i="5"/>
  <c r="DM21" i="5"/>
  <c r="CX14" i="5"/>
  <c r="CQ17" i="5"/>
  <c r="BA6" i="5"/>
  <c r="DZ9" i="5"/>
  <c r="HU17" i="5"/>
  <c r="HF11" i="5"/>
  <c r="DD14" i="5"/>
  <c r="CT18" i="5"/>
  <c r="CU12" i="5"/>
  <c r="AT7" i="5"/>
  <c r="DU8" i="5"/>
  <c r="DF15" i="5"/>
  <c r="CB15" i="5"/>
  <c r="BN17" i="5"/>
  <c r="CW21" i="5"/>
  <c r="CV21" i="5"/>
  <c r="FI10" i="5"/>
  <c r="GM14" i="5"/>
  <c r="AY14" i="5"/>
  <c r="DP14" i="5"/>
  <c r="HS11" i="5"/>
  <c r="DQ20" i="5"/>
  <c r="DM10" i="5"/>
  <c r="DI14" i="5"/>
  <c r="BD10" i="5"/>
  <c r="BE9" i="5"/>
  <c r="CM23" i="5"/>
  <c r="DV16" i="5"/>
  <c r="DA17" i="5"/>
  <c r="BT23" i="5"/>
  <c r="CF14" i="5"/>
  <c r="GN7" i="5"/>
  <c r="FE8" i="5"/>
  <c r="HA21" i="5"/>
  <c r="FH16" i="5"/>
  <c r="AH13" i="5"/>
  <c r="FG8" i="5"/>
  <c r="CA7" i="5"/>
  <c r="AK12" i="5"/>
  <c r="DA16" i="5"/>
  <c r="AO20" i="5"/>
  <c r="AP17" i="5"/>
  <c r="GY21" i="5"/>
  <c r="EG9" i="5"/>
  <c r="HO21" i="5"/>
  <c r="CM11" i="5"/>
  <c r="AM11" i="5"/>
  <c r="EF20" i="5"/>
  <c r="GG19" i="5"/>
  <c r="HH16" i="5"/>
  <c r="DX20" i="5"/>
  <c r="AE10" i="5"/>
  <c r="CR15" i="5"/>
  <c r="GV10" i="5"/>
  <c r="GS14" i="5"/>
  <c r="HQ8" i="5"/>
  <c r="BY17" i="5"/>
  <c r="CW10" i="5"/>
  <c r="CT13" i="5"/>
  <c r="FW11" i="5"/>
  <c r="HJ22" i="5"/>
  <c r="CF19" i="5"/>
  <c r="HS17" i="5"/>
  <c r="AQ12" i="5"/>
  <c r="DP16" i="5"/>
  <c r="DN9" i="5"/>
  <c r="GI20" i="5"/>
  <c r="AL10" i="5"/>
  <c r="GY14" i="5"/>
  <c r="HH22" i="5"/>
  <c r="GS10" i="5"/>
  <c r="DW18" i="5"/>
  <c r="FX13" i="5"/>
  <c r="FR6" i="5"/>
  <c r="DL12" i="5"/>
  <c r="FZ16" i="5"/>
  <c r="GH8" i="5"/>
  <c r="AW8" i="5"/>
  <c r="DL9" i="5"/>
  <c r="HF8" i="5"/>
  <c r="HF6" i="5"/>
  <c r="EV13" i="5"/>
  <c r="DH22" i="5"/>
  <c r="BF21" i="5"/>
  <c r="BG9" i="5"/>
  <c r="CT17" i="5"/>
  <c r="EQ8" i="5"/>
  <c r="EY20" i="5"/>
  <c r="AQ14" i="5"/>
  <c r="AD14" i="5"/>
  <c r="CH15" i="5"/>
  <c r="DT14" i="5"/>
  <c r="CV23" i="5"/>
  <c r="AM23" i="5"/>
  <c r="FE22" i="5"/>
  <c r="BZ13" i="5"/>
  <c r="BU13" i="5"/>
  <c r="HD14" i="5"/>
  <c r="EJ18" i="5"/>
  <c r="HN12" i="5"/>
  <c r="FL18" i="5"/>
  <c r="EB11" i="5"/>
  <c r="AX20" i="5"/>
  <c r="GP19" i="5"/>
  <c r="GM22" i="5"/>
  <c r="EP6" i="5"/>
  <c r="EJ21" i="5"/>
  <c r="CQ7" i="5"/>
  <c r="GM20" i="5"/>
  <c r="BJ13" i="5"/>
  <c r="CG20" i="5"/>
  <c r="DY10" i="5"/>
  <c r="HG21" i="5"/>
  <c r="DQ12" i="5"/>
  <c r="AA11" i="5"/>
  <c r="DG16" i="5"/>
  <c r="DD17" i="5"/>
  <c r="GP7" i="5"/>
  <c r="GD13" i="5"/>
  <c r="EB20" i="5"/>
  <c r="GY17" i="5"/>
  <c r="FY23" i="5"/>
  <c r="EY19" i="5"/>
  <c r="HN6" i="5"/>
  <c r="AC23" i="5"/>
  <c r="DN20" i="5"/>
  <c r="DI15" i="5"/>
  <c r="X13" i="5"/>
  <c r="U6" i="5"/>
  <c r="HC12" i="5"/>
  <c r="GD19" i="5"/>
  <c r="AU5" i="5"/>
  <c r="ED18" i="5"/>
  <c r="HO6" i="5"/>
  <c r="HU13" i="5"/>
  <c r="HB20" i="5"/>
  <c r="BL18" i="5"/>
  <c r="V17" i="5"/>
  <c r="FF21" i="5"/>
  <c r="BY21" i="5"/>
  <c r="BL11" i="5"/>
  <c r="HL13" i="5"/>
  <c r="HB12" i="5"/>
  <c r="BE22" i="5"/>
  <c r="ER7" i="5"/>
  <c r="FH10" i="5"/>
  <c r="BE21" i="5"/>
  <c r="DQ17" i="5"/>
  <c r="BN7" i="5"/>
  <c r="EQ9" i="5"/>
  <c r="EF22" i="5"/>
  <c r="BP23" i="5"/>
  <c r="AV23" i="5"/>
  <c r="BK19" i="5"/>
  <c r="HR19" i="5"/>
  <c r="FW21" i="5"/>
  <c r="FQ18" i="5"/>
  <c r="FR13" i="5"/>
  <c r="CW8" i="5"/>
  <c r="GU18" i="5"/>
  <c r="GU13" i="5"/>
  <c r="GG21" i="5"/>
  <c r="BA17" i="5"/>
  <c r="CX9" i="5"/>
  <c r="DJ23" i="5"/>
  <c r="CK11" i="5"/>
  <c r="EO7" i="5"/>
  <c r="V14" i="5"/>
  <c r="HP18" i="5"/>
  <c r="W22" i="5"/>
  <c r="AN10" i="5"/>
  <c r="BR8" i="5"/>
  <c r="FW14" i="5"/>
  <c r="CG16" i="5"/>
  <c r="AW18" i="5"/>
  <c r="DW19" i="5"/>
  <c r="CD12" i="5"/>
  <c r="BN12" i="5"/>
  <c r="DH16" i="5"/>
  <c r="GS12" i="5"/>
  <c r="BU17" i="5"/>
  <c r="BT7" i="5"/>
  <c r="BI13" i="5"/>
  <c r="HU22" i="5"/>
  <c r="EJ14" i="5"/>
  <c r="BP21" i="5"/>
  <c r="EC7" i="5"/>
  <c r="Y18" i="5"/>
  <c r="EG15" i="5"/>
  <c r="FC9" i="5"/>
  <c r="AD5" i="5"/>
  <c r="FV22" i="5"/>
  <c r="EK15" i="5"/>
  <c r="BS10" i="5"/>
  <c r="CK18" i="5"/>
  <c r="CO15" i="5"/>
  <c r="EY15" i="5"/>
  <c r="GX22" i="5"/>
  <c r="HT9" i="5"/>
  <c r="CF5" i="5"/>
  <c r="AQ19" i="5"/>
  <c r="ED12" i="5"/>
  <c r="FI8" i="5"/>
  <c r="CT7" i="5"/>
  <c r="CX20" i="5"/>
  <c r="BW16" i="5"/>
  <c r="HO8" i="5"/>
  <c r="AZ6" i="5"/>
  <c r="CU23" i="5"/>
  <c r="BL10" i="5"/>
  <c r="AQ20" i="5"/>
  <c r="FP6" i="5"/>
  <c r="HJ15" i="5"/>
  <c r="BC23" i="5"/>
  <c r="AW10" i="5"/>
  <c r="GK14" i="5"/>
  <c r="AN13" i="5"/>
  <c r="FC8" i="5"/>
  <c r="AD19" i="5"/>
  <c r="BX18" i="5"/>
  <c r="AS9" i="5"/>
  <c r="BK23" i="5"/>
  <c r="GC12" i="5"/>
  <c r="DI20" i="5"/>
  <c r="AV12" i="5"/>
  <c r="EE8" i="5"/>
  <c r="EQ13" i="5"/>
  <c r="HP10" i="5"/>
  <c r="CA22" i="5"/>
  <c r="DC17" i="5"/>
  <c r="U12" i="5"/>
  <c r="GW7" i="5"/>
  <c r="DB15" i="5"/>
  <c r="ED16" i="5"/>
  <c r="Z13" i="5"/>
  <c r="Z7" i="5"/>
  <c r="CZ8" i="5"/>
  <c r="GV12" i="5"/>
  <c r="DD19" i="5"/>
  <c r="GL19" i="5"/>
  <c r="GR9" i="5"/>
  <c r="DY17" i="5"/>
  <c r="FD8" i="5"/>
  <c r="BU12" i="5"/>
  <c r="EY16" i="5"/>
  <c r="EQ19" i="5"/>
  <c r="HR18" i="5"/>
  <c r="FR9" i="5"/>
  <c r="CG18" i="5"/>
  <c r="DA23" i="5"/>
  <c r="U22" i="5"/>
  <c r="DC6" i="5"/>
  <c r="GN6" i="5"/>
  <c r="U17" i="5"/>
  <c r="T8" i="5"/>
  <c r="CP14" i="5"/>
  <c r="AL20" i="5"/>
  <c r="EW13" i="5"/>
  <c r="BS14" i="5"/>
  <c r="DO12" i="5"/>
  <c r="HC10" i="5"/>
  <c r="AA7" i="5"/>
  <c r="EW19" i="5"/>
  <c r="BC7" i="5"/>
  <c r="EA11" i="5"/>
  <c r="BI5" i="5"/>
  <c r="FR7" i="5"/>
  <c r="ET15" i="5"/>
  <c r="HP11" i="5"/>
  <c r="DB18" i="5"/>
  <c r="BX10" i="5"/>
  <c r="FI22" i="5"/>
  <c r="GM21" i="5"/>
  <c r="GU15" i="5"/>
  <c r="AR13" i="5"/>
  <c r="FE11" i="5"/>
  <c r="BZ14" i="5"/>
  <c r="HN17" i="5"/>
  <c r="CE6" i="5"/>
  <c r="EA10" i="5"/>
  <c r="GZ11" i="5"/>
  <c r="DL13" i="5"/>
  <c r="AG12" i="5"/>
  <c r="CO22" i="5"/>
  <c r="FK6" i="5"/>
  <c r="GP15" i="5"/>
  <c r="HE18" i="5"/>
  <c r="FN9" i="5"/>
  <c r="Y11" i="5"/>
  <c r="GW14" i="5"/>
  <c r="AY20" i="5"/>
  <c r="ET19" i="5"/>
  <c r="DZ22" i="5"/>
  <c r="CQ5" i="5"/>
  <c r="GP14" i="5"/>
  <c r="FO15" i="5"/>
  <c r="AE23" i="5"/>
  <c r="EW10" i="5"/>
  <c r="EW14" i="5"/>
  <c r="GJ16" i="5"/>
  <c r="BT6" i="5"/>
  <c r="GH12" i="5"/>
  <c r="BZ17" i="5"/>
  <c r="CI13" i="5"/>
  <c r="AC21" i="5"/>
  <c r="AO18" i="5"/>
  <c r="CN9" i="5"/>
  <c r="AI20" i="5"/>
  <c r="FT20" i="5"/>
  <c r="HS21" i="5"/>
  <c r="AR8" i="5"/>
  <c r="CY23" i="5"/>
  <c r="AE5" i="5"/>
  <c r="FB21" i="5"/>
  <c r="AK17" i="5"/>
  <c r="AL14" i="5"/>
  <c r="AZ14" i="5"/>
  <c r="EA18" i="5"/>
  <c r="GA18" i="5"/>
  <c r="BY7" i="5"/>
  <c r="HG22" i="5"/>
  <c r="GQ14" i="5"/>
  <c r="AW17" i="5"/>
  <c r="AX15" i="5"/>
  <c r="DJ9" i="5"/>
  <c r="DF12" i="5"/>
  <c r="AE19" i="5"/>
  <c r="EP9" i="5"/>
  <c r="AB12" i="5"/>
  <c r="AE17" i="5"/>
  <c r="FK7" i="5"/>
  <c r="CH18" i="5"/>
  <c r="BY6" i="5"/>
  <c r="GI6" i="5"/>
  <c r="DK6" i="5"/>
  <c r="DK11" i="5"/>
  <c r="GT8" i="5"/>
  <c r="HH18" i="5"/>
  <c r="GX19" i="5"/>
  <c r="FN6" i="5"/>
  <c r="HJ14" i="5"/>
  <c r="GZ13" i="5"/>
  <c r="AF12" i="5"/>
  <c r="AT18" i="5"/>
  <c r="DT16" i="5"/>
  <c r="AB10" i="5"/>
  <c r="CD8" i="5"/>
  <c r="FG18" i="5"/>
  <c r="AH23" i="5"/>
  <c r="EU6" i="5"/>
  <c r="GY22" i="5"/>
  <c r="DB12" i="5"/>
  <c r="HL10" i="5"/>
  <c r="AT12" i="5"/>
  <c r="BT22" i="5"/>
  <c r="AI19" i="5"/>
  <c r="GK17" i="5"/>
  <c r="AA14" i="5"/>
  <c r="EH12" i="5"/>
  <c r="CE16" i="5"/>
  <c r="DU17" i="5"/>
  <c r="GF7" i="5"/>
  <c r="BD8" i="5"/>
  <c r="EU21" i="5"/>
  <c r="GB5" i="5"/>
  <c r="Y15" i="5"/>
  <c r="HI21" i="5"/>
  <c r="BN6" i="5"/>
  <c r="FL22" i="5"/>
  <c r="FP21" i="5"/>
  <c r="HJ17" i="5"/>
  <c r="CA8" i="5"/>
  <c r="FN19" i="5"/>
  <c r="AV19" i="5"/>
  <c r="BB11" i="5"/>
  <c r="AE18" i="5"/>
  <c r="HE19" i="5"/>
  <c r="AA16" i="5"/>
  <c r="W7" i="5"/>
  <c r="BR7" i="5"/>
  <c r="BR18" i="5"/>
  <c r="DO6" i="5"/>
  <c r="EH17" i="5"/>
  <c r="FE13" i="5"/>
  <c r="FQ11" i="5"/>
  <c r="CE11" i="5"/>
  <c r="EI7" i="5"/>
  <c r="BA16" i="5"/>
  <c r="CY6" i="5"/>
  <c r="DL15" i="5"/>
  <c r="AC14" i="5"/>
  <c r="DE23" i="5"/>
  <c r="EG8" i="5"/>
  <c r="HP12" i="5"/>
  <c r="GL9" i="5"/>
  <c r="BV5" i="5"/>
  <c r="HA22" i="5"/>
  <c r="CR12" i="5"/>
  <c r="V11" i="5"/>
  <c r="EY8" i="5"/>
  <c r="CO17" i="5"/>
  <c r="FT9" i="5"/>
  <c r="CT22" i="5"/>
  <c r="CH11" i="5"/>
  <c r="BO20" i="5"/>
  <c r="DW21" i="5"/>
  <c r="CY15" i="5"/>
  <c r="FI5" i="5"/>
  <c r="CD18" i="5"/>
  <c r="CW19" i="5"/>
  <c r="FC19" i="5"/>
  <c r="FH6" i="5"/>
  <c r="BC21" i="5"/>
  <c r="HG18" i="5"/>
  <c r="AC10" i="5"/>
  <c r="FN14" i="5"/>
  <c r="GU9" i="5"/>
  <c r="AX14" i="5"/>
  <c r="FW15" i="5"/>
  <c r="X17" i="5"/>
  <c r="BG19" i="5"/>
  <c r="FD13" i="5"/>
  <c r="GG17" i="5"/>
  <c r="GF15" i="5"/>
  <c r="EN15" i="5"/>
  <c r="HT22" i="5"/>
  <c r="AG11" i="5"/>
  <c r="HA11" i="5"/>
  <c r="DM14" i="5"/>
  <c r="AN14" i="5"/>
  <c r="FZ22" i="5"/>
  <c r="FP13" i="5"/>
  <c r="ES8" i="5"/>
  <c r="FC13" i="5"/>
  <c r="CY13" i="5"/>
  <c r="DE10" i="5"/>
  <c r="BH17" i="5"/>
  <c r="HC21" i="5"/>
  <c r="DG6" i="5"/>
  <c r="FC6" i="5"/>
  <c r="BD19" i="5"/>
  <c r="EI15" i="5"/>
  <c r="BL12" i="5"/>
  <c r="AT23" i="5"/>
  <c r="GJ7" i="5"/>
  <c r="GV16" i="5"/>
  <c r="DU9" i="5"/>
  <c r="GM18" i="5"/>
  <c r="HD13" i="5"/>
  <c r="DC21" i="5"/>
  <c r="EC18" i="5"/>
  <c r="CI5" i="5"/>
  <c r="HM17" i="5"/>
  <c r="GQ10" i="5"/>
  <c r="EE12" i="5"/>
  <c r="AP9" i="5"/>
  <c r="AG15" i="5"/>
  <c r="CE20" i="5"/>
  <c r="BS12" i="5"/>
  <c r="CE7" i="5"/>
  <c r="CC23" i="5"/>
  <c r="DI7" i="5"/>
  <c r="HL12" i="5"/>
  <c r="AB5" i="5"/>
  <c r="AK6" i="5"/>
  <c r="DZ21" i="5"/>
  <c r="AP10" i="5"/>
  <c r="AV20" i="5"/>
  <c r="DT7" i="5"/>
  <c r="EU20" i="5"/>
  <c r="AI16" i="5"/>
  <c r="FW7" i="5"/>
  <c r="GY15" i="5"/>
  <c r="BE16" i="5"/>
  <c r="EI11" i="5"/>
  <c r="AQ11" i="5"/>
  <c r="GW22" i="5"/>
  <c r="HS14" i="5"/>
  <c r="DX14" i="5"/>
  <c r="BO22" i="5"/>
  <c r="AS22" i="5"/>
  <c r="CL14" i="5"/>
  <c r="FR11" i="5"/>
  <c r="HB9" i="5"/>
  <c r="DL5" i="5"/>
  <c r="EP13" i="5"/>
  <c r="DF13" i="5"/>
  <c r="BZ19" i="5"/>
  <c r="BY16" i="5"/>
  <c r="BV20" i="5"/>
  <c r="EK6" i="5"/>
  <c r="GL16" i="5"/>
  <c r="HK16" i="5"/>
  <c r="GE13" i="5"/>
  <c r="CE15" i="5"/>
  <c r="EL14" i="5"/>
  <c r="CP23" i="5"/>
  <c r="EG23" i="5"/>
  <c r="ED23" i="5"/>
  <c r="FD9" i="5"/>
  <c r="DZ23" i="5"/>
  <c r="EK7" i="5"/>
  <c r="AX22" i="5"/>
  <c r="DC11" i="5"/>
  <c r="FQ19" i="5"/>
  <c r="FS19" i="5"/>
  <c r="AP19" i="5"/>
  <c r="GU11" i="5"/>
  <c r="CW20" i="5"/>
  <c r="EP23" i="5"/>
  <c r="GT16" i="5"/>
  <c r="DL11" i="5"/>
  <c r="FA10" i="5"/>
  <c r="EJ17" i="5"/>
  <c r="DR23" i="5"/>
  <c r="AX10" i="5"/>
  <c r="DL14" i="5"/>
  <c r="EV11" i="5"/>
  <c r="GP13" i="5"/>
  <c r="DG13" i="5"/>
  <c r="GQ20" i="5"/>
  <c r="AA20" i="5"/>
  <c r="GL23" i="5"/>
  <c r="GX17" i="5"/>
  <c r="DB10" i="5"/>
  <c r="BH19" i="5"/>
  <c r="BR9" i="5"/>
  <c r="FS16" i="5"/>
  <c r="EI21" i="5"/>
  <c r="HS12" i="5"/>
  <c r="CA11" i="5"/>
  <c r="GQ17" i="5"/>
  <c r="DK12" i="5"/>
  <c r="DP15" i="5"/>
  <c r="BD15" i="5"/>
  <c r="DX7" i="5"/>
  <c r="HE20" i="5"/>
  <c r="GZ21" i="5"/>
  <c r="CZ18" i="5"/>
  <c r="DV10" i="5"/>
  <c r="BM6" i="5"/>
  <c r="AL23" i="5"/>
  <c r="U19" i="5"/>
  <c r="BS17" i="5"/>
  <c r="BL21" i="5"/>
  <c r="GB18" i="5"/>
  <c r="HI6" i="5"/>
  <c r="V12" i="5"/>
  <c r="BI15" i="5"/>
  <c r="FV12" i="5"/>
  <c r="EJ8" i="5"/>
  <c r="BE11" i="5"/>
  <c r="CD10" i="5"/>
  <c r="HG16" i="5"/>
  <c r="CO6" i="5"/>
  <c r="EF23" i="5"/>
  <c r="HN14" i="5"/>
  <c r="T20" i="5"/>
  <c r="HA13" i="5"/>
  <c r="BG20" i="5"/>
  <c r="HT11" i="5"/>
  <c r="DF7" i="5"/>
  <c r="GA21" i="5"/>
  <c r="CK23" i="5"/>
  <c r="DR22" i="5"/>
  <c r="X23" i="5"/>
  <c r="EM14" i="5"/>
  <c r="EF16" i="5"/>
  <c r="GT6" i="5"/>
  <c r="GP18" i="5"/>
  <c r="FJ7" i="5"/>
  <c r="AU8" i="5"/>
  <c r="GD14" i="5"/>
  <c r="AN18" i="5"/>
  <c r="AT11" i="5"/>
  <c r="CI15" i="5"/>
  <c r="GH9" i="5"/>
  <c r="FW19" i="5"/>
  <c r="HB22" i="5"/>
  <c r="GS18" i="5"/>
  <c r="FF9" i="5"/>
  <c r="AY10" i="5"/>
  <c r="DD15" i="5"/>
  <c r="HO13" i="5"/>
  <c r="CR23" i="5"/>
  <c r="GT9" i="5"/>
  <c r="GM13" i="5"/>
  <c r="DS9" i="5"/>
  <c r="CW15" i="5"/>
  <c r="HC6" i="5"/>
  <c r="GI22" i="5"/>
  <c r="ER12" i="5"/>
  <c r="BY5" i="5"/>
  <c r="EZ13" i="5"/>
  <c r="BN15" i="5"/>
  <c r="AB9" i="5"/>
  <c r="BR13" i="5"/>
  <c r="HH17" i="5"/>
  <c r="CZ19" i="5"/>
  <c r="EC19" i="5"/>
  <c r="AZ10" i="5"/>
  <c r="GY10" i="5"/>
  <c r="AZ13" i="5"/>
  <c r="DE8" i="5"/>
  <c r="CV17" i="5"/>
  <c r="AC9" i="5"/>
  <c r="CG19" i="5"/>
  <c r="BP20" i="5"/>
  <c r="ET5" i="5"/>
  <c r="HO19" i="5"/>
  <c r="DM20" i="5"/>
  <c r="DC8" i="5"/>
  <c r="HQ19" i="5"/>
  <c r="EI12" i="5"/>
  <c r="GE16" i="5"/>
  <c r="U7" i="5"/>
  <c r="DS12" i="5"/>
  <c r="DR8" i="5"/>
  <c r="BI20" i="5"/>
  <c r="BS7" i="5"/>
  <c r="FA17" i="5"/>
  <c r="CA20" i="5"/>
  <c r="EO10" i="5"/>
  <c r="DB22" i="5"/>
  <c r="CU5" i="5"/>
  <c r="GE7" i="5"/>
  <c r="GW16" i="5"/>
  <c r="AP7" i="5"/>
  <c r="FE18" i="5"/>
  <c r="AD10" i="5"/>
  <c r="GD12" i="5"/>
  <c r="BS9" i="5"/>
  <c r="AL7" i="5"/>
  <c r="DC12" i="5"/>
  <c r="GJ15" i="5"/>
  <c r="AK21" i="5"/>
  <c r="FD5" i="5"/>
  <c r="GX6" i="5"/>
  <c r="HU6" i="5"/>
  <c r="GE11" i="5"/>
  <c r="CJ16" i="5"/>
  <c r="FZ21" i="5"/>
  <c r="BL14" i="5"/>
  <c r="BU20" i="5"/>
  <c r="EP5" i="5"/>
  <c r="CO14" i="5"/>
  <c r="BE6" i="5"/>
  <c r="DJ15" i="5"/>
  <c r="CW13" i="5"/>
  <c r="BZ16" i="5"/>
  <c r="GH11" i="5"/>
  <c r="BY9" i="5"/>
  <c r="GG22" i="5"/>
  <c r="BN16" i="5"/>
  <c r="HC17" i="5"/>
  <c r="BH16" i="5"/>
  <c r="GR19" i="5"/>
  <c r="BA11" i="5"/>
  <c r="CU6" i="5"/>
  <c r="EX13" i="5"/>
  <c r="FD14" i="5"/>
  <c r="FO17" i="5"/>
  <c r="CS14" i="5"/>
  <c r="HE21" i="5"/>
  <c r="EN21" i="5"/>
  <c r="CK21" i="5"/>
  <c r="EO8" i="5"/>
  <c r="AN12" i="5"/>
  <c r="DM5" i="5"/>
  <c r="EP20" i="5"/>
  <c r="FR16" i="5"/>
  <c r="BJ23" i="5"/>
  <c r="GY11" i="5"/>
  <c r="GJ19" i="5"/>
  <c r="EC23" i="5"/>
  <c r="HC14" i="5"/>
  <c r="EE13" i="5"/>
  <c r="BF15" i="5"/>
  <c r="CO18" i="5"/>
  <c r="EQ14" i="5"/>
  <c r="HI8" i="5"/>
  <c r="HC11" i="5"/>
  <c r="BP8" i="5"/>
  <c r="V19" i="5"/>
  <c r="EH10" i="5"/>
  <c r="AU15" i="5"/>
  <c r="HJ11" i="5"/>
  <c r="AL8" i="5"/>
  <c r="BE20" i="5"/>
  <c r="CC19" i="5"/>
  <c r="EI17" i="5"/>
  <c r="CK16" i="5"/>
  <c r="HH13" i="5"/>
  <c r="DG18" i="5"/>
  <c r="EY18" i="5"/>
  <c r="GA8" i="5"/>
  <c r="CB19" i="5"/>
  <c r="EU17" i="5"/>
  <c r="DB19" i="5"/>
  <c r="DB11" i="5"/>
  <c r="FJ10" i="5"/>
  <c r="EF7" i="5"/>
  <c r="DX10" i="5"/>
  <c r="EU7" i="5"/>
  <c r="AS13" i="5"/>
  <c r="DW13" i="5"/>
  <c r="W5" i="5"/>
  <c r="DX8" i="5"/>
  <c r="FU7" i="5"/>
  <c r="AG17" i="5"/>
  <c r="ED9" i="5"/>
  <c r="DK16" i="5"/>
  <c r="GR23" i="5"/>
  <c r="BH23" i="5"/>
  <c r="BL5" i="5"/>
  <c r="FV5" i="5"/>
  <c r="HC18" i="5"/>
  <c r="DZ11" i="5"/>
  <c r="BS15" i="5"/>
  <c r="DB9" i="5"/>
  <c r="FO5" i="5"/>
  <c r="AX19" i="5"/>
  <c r="AR14" i="5"/>
  <c r="BF17" i="5"/>
  <c r="EU15" i="5"/>
  <c r="HK7" i="5"/>
  <c r="BS18" i="5"/>
  <c r="DX18" i="5"/>
  <c r="W19" i="5"/>
  <c r="AR17" i="5"/>
  <c r="GZ22" i="5"/>
  <c r="DG11" i="5"/>
  <c r="AJ10" i="5"/>
  <c r="DO17" i="5"/>
  <c r="CW7" i="5"/>
  <c r="FQ6" i="5"/>
  <c r="V9" i="5"/>
  <c r="AB6" i="5"/>
  <c r="HQ22" i="5"/>
  <c r="AG8" i="5"/>
  <c r="DX6" i="5"/>
  <c r="DO13" i="5"/>
  <c r="GO22" i="5"/>
  <c r="EW23" i="5"/>
  <c r="CL18" i="5"/>
  <c r="FH15" i="5"/>
  <c r="FK14" i="5"/>
  <c r="EE7" i="5"/>
  <c r="FU20" i="5"/>
  <c r="GI10" i="5"/>
  <c r="BM7" i="5"/>
  <c r="AT13" i="5"/>
  <c r="DZ8" i="5"/>
  <c r="GI5" i="5"/>
  <c r="FA18" i="5"/>
  <c r="DE18" i="5"/>
  <c r="GI7" i="5"/>
  <c r="DF14" i="5"/>
  <c r="BG11" i="5"/>
  <c r="EE21" i="5"/>
  <c r="EO20" i="5"/>
  <c r="BJ16" i="5"/>
  <c r="EZ16" i="5"/>
  <c r="GE19" i="5"/>
  <c r="EH13" i="5"/>
  <c r="DU7" i="5"/>
  <c r="EQ16" i="5"/>
  <c r="EJ9" i="5"/>
  <c r="GL15" i="5"/>
  <c r="DE19" i="5"/>
  <c r="FH5" i="5"/>
  <c r="EB13" i="5"/>
  <c r="ET11" i="5"/>
  <c r="CK12" i="5"/>
  <c r="CG7" i="5"/>
  <c r="FT22" i="5"/>
  <c r="FX22" i="5"/>
  <c r="GQ23" i="5"/>
  <c r="FN12" i="5"/>
  <c r="FT15" i="5"/>
  <c r="AW22" i="5"/>
  <c r="BF16" i="5"/>
  <c r="DT15" i="5"/>
  <c r="FP11" i="5"/>
  <c r="DT10" i="5"/>
  <c r="DR21" i="5"/>
  <c r="FV23" i="5"/>
  <c r="AU22" i="5"/>
  <c r="EH20" i="5"/>
  <c r="FR12" i="5"/>
  <c r="CT21" i="5"/>
  <c r="CS19" i="5"/>
  <c r="EZ19" i="5"/>
  <c r="Z5" i="5"/>
  <c r="EY17" i="5"/>
  <c r="EN13" i="5"/>
  <c r="EQ11" i="5"/>
  <c r="BL16" i="5"/>
  <c r="DG17" i="5"/>
  <c r="BQ15" i="5"/>
  <c r="FK8" i="5"/>
  <c r="DI18" i="5"/>
  <c r="AF22" i="5"/>
  <c r="GD7" i="5"/>
  <c r="GM10" i="5"/>
  <c r="DO20" i="5"/>
  <c r="DY11" i="5"/>
  <c r="ED7" i="5"/>
  <c r="FB23" i="5"/>
  <c r="AD16" i="5"/>
  <c r="CO23" i="5"/>
  <c r="CB22" i="5"/>
  <c r="CD20" i="5"/>
  <c r="FS10" i="5"/>
  <c r="Z20" i="5"/>
  <c r="T14" i="5"/>
  <c r="HC22" i="5"/>
  <c r="DS22" i="5"/>
  <c r="CF10" i="5"/>
  <c r="AG7" i="5"/>
  <c r="CC21" i="5"/>
  <c r="DJ16" i="5"/>
  <c r="CF8" i="5"/>
  <c r="AN21" i="5"/>
  <c r="HS20" i="5"/>
  <c r="BU11" i="5"/>
  <c r="FK11" i="5"/>
  <c r="BX8" i="5"/>
  <c r="EA21" i="5"/>
  <c r="BY12" i="5"/>
  <c r="FW5" i="5"/>
  <c r="BL15" i="5"/>
  <c r="FD10" i="5"/>
  <c r="HH12" i="5"/>
  <c r="AT15" i="5"/>
  <c r="HC19" i="5"/>
  <c r="BN23" i="5"/>
  <c r="GY13" i="5"/>
  <c r="EX20" i="5"/>
  <c r="DY7" i="5"/>
  <c r="DC22" i="5"/>
  <c r="AA17" i="5"/>
  <c r="FO10" i="5"/>
  <c r="CH21" i="5"/>
  <c r="AW15" i="5"/>
  <c r="V23" i="5"/>
  <c r="GD17" i="5"/>
  <c r="FF17" i="5"/>
  <c r="GW8" i="5"/>
  <c r="AV14" i="5"/>
  <c r="BC18" i="5"/>
  <c r="GP11" i="5"/>
  <c r="EN14" i="5"/>
  <c r="GV11" i="5"/>
  <c r="FB8" i="5"/>
  <c r="AC22" i="5"/>
  <c r="AS15" i="5"/>
  <c r="GE22" i="5"/>
  <c r="GV19" i="5"/>
  <c r="CO20" i="5"/>
  <c r="FR8" i="5"/>
  <c r="AA23" i="5"/>
  <c r="DV9" i="5"/>
  <c r="GO12" i="5"/>
  <c r="EZ15" i="5"/>
  <c r="CG5" i="5"/>
  <c r="CH12" i="5"/>
  <c r="GG23" i="5"/>
  <c r="BX16" i="5"/>
  <c r="CB18" i="5"/>
  <c r="CM20" i="5"/>
  <c r="HA7" i="5"/>
  <c r="CB16" i="5"/>
  <c r="AD9" i="5"/>
  <c r="BM19" i="5"/>
  <c r="DT23" i="5"/>
  <c r="EH16" i="5"/>
  <c r="EQ15" i="5"/>
  <c r="DK17" i="5"/>
  <c r="DY5" i="5"/>
  <c r="CO16" i="5"/>
  <c r="FL23" i="5"/>
  <c r="EL21" i="5"/>
  <c r="CR19" i="5"/>
  <c r="DR14" i="5"/>
  <c r="HJ13" i="5"/>
  <c r="DR12" i="5"/>
  <c r="CE21" i="5"/>
  <c r="GX20" i="5"/>
  <c r="AF5" i="5"/>
  <c r="U18" i="5"/>
  <c r="DG15" i="5"/>
  <c r="CY11" i="5"/>
  <c r="DK10" i="5"/>
  <c r="HA10" i="5"/>
  <c r="GS8" i="5"/>
  <c r="HR8" i="5"/>
  <c r="EF12" i="5"/>
  <c r="FL17" i="5"/>
  <c r="DN12" i="5"/>
  <c r="HE10" i="5"/>
  <c r="EL18" i="5"/>
  <c r="GK10" i="5"/>
  <c r="FQ20" i="5"/>
  <c r="AT16" i="5"/>
  <c r="DC7" i="5"/>
  <c r="HE16" i="5"/>
  <c r="FJ8" i="5"/>
  <c r="FD17" i="5"/>
  <c r="FN5" i="5"/>
  <c r="BM9" i="5"/>
  <c r="AP21" i="5"/>
  <c r="CT10" i="5"/>
  <c r="AO9" i="5"/>
  <c r="AU13" i="5"/>
  <c r="DU15" i="5"/>
  <c r="BX9" i="5"/>
  <c r="GI8" i="5"/>
  <c r="AP22" i="5"/>
  <c r="BU18" i="5"/>
  <c r="GY7" i="5"/>
  <c r="CV11" i="5"/>
  <c r="BO11" i="5"/>
  <c r="Z11" i="5"/>
  <c r="AU21" i="5"/>
  <c r="FA16" i="5"/>
  <c r="BC5" i="5"/>
  <c r="AS20" i="5"/>
  <c r="GX15" i="5"/>
  <c r="CY9" i="5"/>
  <c r="AB11" i="5"/>
  <c r="AJ6" i="5"/>
  <c r="BT16" i="5"/>
  <c r="ES23" i="5"/>
  <c r="EI22" i="5"/>
  <c r="AT6" i="5"/>
  <c r="DQ5" i="5"/>
  <c r="HN18" i="5"/>
  <c r="AZ15" i="5"/>
  <c r="CU18" i="5"/>
  <c r="CF6" i="5"/>
  <c r="CT8" i="5"/>
  <c r="HM14" i="5"/>
  <c r="DX17" i="5"/>
  <c r="FM22" i="5"/>
  <c r="GO17" i="5"/>
  <c r="AA21" i="5"/>
  <c r="AG14" i="5"/>
  <c r="FM19" i="5"/>
  <c r="DU19" i="5"/>
  <c r="DR16" i="5"/>
  <c r="AK13" i="5"/>
  <c r="DJ19" i="5"/>
  <c r="EL20" i="5"/>
  <c r="FL6" i="5"/>
  <c r="CW16" i="5"/>
  <c r="EM15" i="5"/>
  <c r="FF18" i="5"/>
  <c r="HO14" i="5"/>
  <c r="EP10" i="5"/>
  <c r="AO14" i="5"/>
  <c r="EU8" i="5"/>
  <c r="BX20" i="5"/>
  <c r="CG17" i="5"/>
  <c r="FQ22" i="5"/>
  <c r="BW22" i="5"/>
  <c r="DU10" i="5"/>
  <c r="EQ5" i="5"/>
  <c r="HQ11" i="5"/>
  <c r="HU12" i="5"/>
  <c r="BV12" i="5"/>
  <c r="EH21" i="5"/>
  <c r="EG19" i="5"/>
  <c r="BA20" i="5"/>
  <c r="FU21" i="5"/>
  <c r="BB23" i="5"/>
  <c r="GL5" i="5"/>
  <c r="DK18" i="5"/>
  <c r="HB17" i="5"/>
  <c r="DE11" i="5"/>
  <c r="FG13" i="5"/>
  <c r="ES15" i="5"/>
  <c r="AN16" i="5"/>
  <c r="HB7" i="5"/>
  <c r="AH8" i="5"/>
  <c r="AZ22" i="5"/>
  <c r="BG22" i="5"/>
  <c r="HM22" i="5"/>
  <c r="AD7" i="5"/>
  <c r="Z15" i="5"/>
  <c r="BJ19" i="5"/>
  <c r="W11" i="5"/>
  <c r="U14" i="5"/>
  <c r="DP11" i="5"/>
  <c r="GG13" i="5"/>
  <c r="GV23" i="5"/>
  <c r="ER14" i="5"/>
  <c r="CP21" i="5"/>
  <c r="EZ5" i="5"/>
  <c r="BW9" i="5"/>
  <c r="BB15" i="5"/>
  <c r="AN11" i="5"/>
  <c r="CN23" i="5"/>
  <c r="DV11" i="5"/>
  <c r="BG18" i="5"/>
  <c r="GP10" i="5"/>
  <c r="DN7" i="5"/>
  <c r="EU10" i="5"/>
  <c r="EA16" i="5"/>
  <c r="EV18" i="5"/>
  <c r="DS15" i="5"/>
  <c r="ET23" i="5"/>
  <c r="ER17" i="5"/>
  <c r="DP9" i="5"/>
  <c r="BJ8" i="5"/>
  <c r="HL15" i="5"/>
  <c r="CM22" i="5"/>
  <c r="ED11" i="5"/>
  <c r="GH10" i="5"/>
  <c r="EA22" i="5"/>
  <c r="EI6" i="5"/>
  <c r="BZ7" i="5"/>
  <c r="BD21" i="5"/>
  <c r="EG17" i="5"/>
  <c r="CX7" i="5"/>
  <c r="HJ6" i="5"/>
  <c r="GY9" i="5"/>
  <c r="HN15" i="5"/>
  <c r="EM22" i="5"/>
  <c r="EU9" i="5"/>
  <c r="AD18" i="5"/>
  <c r="CZ5" i="5"/>
  <c r="FG7" i="5"/>
  <c r="AG13" i="5"/>
  <c r="HM13" i="5"/>
  <c r="AC7" i="5"/>
  <c r="HN7" i="5"/>
  <c r="FM21" i="5"/>
  <c r="GG9" i="5"/>
  <c r="DY23" i="5"/>
  <c r="DK13" i="5"/>
  <c r="CC14" i="5"/>
  <c r="CD15" i="5"/>
  <c r="AE6" i="5"/>
  <c r="EX11" i="5"/>
  <c r="EL6" i="5"/>
  <c r="CP13" i="5"/>
  <c r="CG12" i="5"/>
  <c r="BS19" i="5"/>
  <c r="GJ8" i="5"/>
  <c r="W21" i="5"/>
  <c r="DH12" i="5"/>
  <c r="GC20" i="5"/>
  <c r="EY23" i="5"/>
  <c r="GV15" i="5"/>
  <c r="BU23" i="5"/>
  <c r="BO14" i="5"/>
  <c r="GS11" i="5"/>
  <c r="CC18" i="5"/>
  <c r="DH6" i="5"/>
  <c r="BX5" i="5"/>
  <c r="FZ11" i="5"/>
  <c r="FK22" i="5"/>
  <c r="BM15" i="5"/>
  <c r="HT19" i="5"/>
  <c r="FA12" i="5"/>
  <c r="Y6" i="5"/>
  <c r="FO14" i="5"/>
  <c r="ED15" i="5"/>
  <c r="HP22" i="5"/>
  <c r="HC8" i="5"/>
  <c r="HQ21" i="5"/>
  <c r="DO11" i="5"/>
  <c r="HI20" i="5"/>
  <c r="BS16" i="5"/>
  <c r="FK9" i="5"/>
  <c r="HN22" i="5"/>
  <c r="U20" i="5"/>
  <c r="BA18" i="5"/>
  <c r="EG6" i="5"/>
  <c r="GU17" i="5"/>
  <c r="AA18" i="5"/>
  <c r="AA6" i="5"/>
  <c r="HD12" i="5"/>
  <c r="GK15" i="5"/>
  <c r="CV5" i="5"/>
  <c r="BF5" i="5"/>
  <c r="HP20" i="5"/>
  <c r="DH19" i="5"/>
  <c r="AU20" i="5"/>
  <c r="DF20" i="5"/>
  <c r="FC18" i="5"/>
  <c r="AI14" i="5"/>
  <c r="BZ21" i="5"/>
  <c r="HI18" i="5"/>
  <c r="FX8" i="5"/>
  <c r="GL17" i="5"/>
  <c r="EP8" i="5"/>
  <c r="DU5" i="5"/>
  <c r="BY10" i="5"/>
  <c r="EC11" i="5"/>
  <c r="DC13" i="5"/>
  <c r="DB17" i="5"/>
  <c r="EB17" i="5"/>
  <c r="EJ13" i="5"/>
  <c r="HU19" i="5"/>
  <c r="AA13" i="5"/>
  <c r="DN17" i="5"/>
  <c r="EF11" i="5"/>
  <c r="CQ18" i="5"/>
  <c r="CA16" i="5"/>
  <c r="BL9" i="5"/>
  <c r="BF23" i="5"/>
  <c r="ET7" i="5"/>
  <c r="BJ21" i="5"/>
  <c r="GQ13" i="5"/>
  <c r="AI13" i="5"/>
  <c r="AI5" i="5"/>
  <c r="EP12" i="5"/>
  <c r="GF6" i="5"/>
  <c r="DH14" i="5"/>
  <c r="GA7" i="5"/>
  <c r="GL22" i="5"/>
  <c r="CP20" i="5"/>
  <c r="GB15" i="5"/>
  <c r="ER6" i="5"/>
  <c r="BL7" i="5"/>
  <c r="AE16" i="5"/>
  <c r="AS11" i="5"/>
  <c r="U21" i="5"/>
  <c r="EX8" i="5"/>
  <c r="BJ6" i="5"/>
  <c r="HU15" i="5"/>
  <c r="EA7" i="5"/>
  <c r="CS20" i="5"/>
  <c r="FM23" i="5"/>
  <c r="FL15" i="5"/>
  <c r="CV12" i="5"/>
  <c r="GF19" i="5"/>
  <c r="EW15" i="5"/>
  <c r="GC8" i="5"/>
  <c r="EI9" i="5"/>
  <c r="AT9" i="5"/>
  <c r="DN11" i="5"/>
  <c r="DF8" i="5"/>
  <c r="AL9" i="5"/>
  <c r="DV13" i="5"/>
  <c r="FZ20" i="5"/>
  <c r="EA14" i="5"/>
  <c r="AG20" i="5"/>
  <c r="CU9" i="5"/>
  <c r="BM22" i="5"/>
  <c r="DH21" i="5"/>
  <c r="HK8" i="5"/>
  <c r="FP19" i="5"/>
  <c r="CZ12" i="5"/>
  <c r="CU19" i="5"/>
  <c r="AS8" i="5"/>
  <c r="ES13" i="5"/>
  <c r="EN5" i="5"/>
  <c r="ED13" i="5"/>
  <c r="DC20" i="5"/>
  <c r="BH11" i="5"/>
  <c r="T16" i="5"/>
  <c r="BT20" i="5"/>
  <c r="FP7" i="5"/>
  <c r="DN5" i="5"/>
  <c r="DQ18" i="5"/>
  <c r="HJ20" i="5"/>
  <c r="BY14" i="5"/>
  <c r="GA11" i="5"/>
  <c r="DA9" i="5"/>
  <c r="ED20" i="5"/>
  <c r="CT23" i="5"/>
  <c r="EF5" i="5"/>
  <c r="GU5" i="5"/>
  <c r="FR19" i="5"/>
  <c r="HR13" i="5"/>
  <c r="CL12" i="5"/>
  <c r="GB21" i="5"/>
  <c r="HB13" i="5"/>
  <c r="DM11" i="5"/>
  <c r="DM16" i="5"/>
  <c r="BR6" i="5"/>
  <c r="EU13" i="5"/>
  <c r="CI17" i="5"/>
  <c r="FD6" i="5"/>
  <c r="CP18" i="5"/>
  <c r="BW14" i="5"/>
  <c r="FR18" i="5"/>
  <c r="FP12" i="5"/>
  <c r="AL16" i="5"/>
  <c r="BT12" i="5"/>
  <c r="DG20" i="5"/>
  <c r="T12" i="5"/>
  <c r="GQ15" i="5"/>
  <c r="GD18" i="5"/>
  <c r="FV11" i="5"/>
  <c r="DS21" i="5"/>
  <c r="X16" i="5"/>
  <c r="CU22" i="5"/>
  <c r="EX16" i="5"/>
  <c r="FA7" i="5"/>
  <c r="GR13" i="5"/>
  <c r="CX15" i="5"/>
  <c r="EU19" i="5"/>
  <c r="CN7" i="5"/>
  <c r="AF10" i="5"/>
  <c r="BL8" i="5"/>
  <c r="FP23" i="5"/>
  <c r="CJ22" i="5"/>
  <c r="HD15" i="5"/>
  <c r="BB19" i="5"/>
  <c r="HI13" i="5"/>
  <c r="GS9" i="5"/>
  <c r="HO16" i="5"/>
  <c r="HF18" i="5"/>
  <c r="CU17" i="5"/>
  <c r="AQ18" i="5"/>
  <c r="GC5" i="5"/>
  <c r="HI14" i="5"/>
  <c r="DP6" i="5"/>
  <c r="DJ8" i="5"/>
  <c r="DA6" i="5"/>
  <c r="BH15" i="5"/>
  <c r="W13" i="5"/>
  <c r="FO20" i="5"/>
  <c r="BW20" i="5"/>
  <c r="GK5" i="5"/>
  <c r="FF7" i="5"/>
  <c r="EM8" i="5"/>
  <c r="AF13" i="5"/>
  <c r="FL21" i="5"/>
  <c r="AS10" i="5"/>
  <c r="AH12" i="5"/>
  <c r="AR11" i="5"/>
  <c r="GS23" i="5"/>
  <c r="HB8" i="5"/>
  <c r="FZ6" i="5"/>
  <c r="HQ13" i="5"/>
  <c r="HB14" i="5"/>
  <c r="HA9" i="5"/>
  <c r="CS13" i="5"/>
  <c r="GT21" i="5"/>
  <c r="AJ18" i="5"/>
  <c r="FH11" i="5"/>
  <c r="CF15" i="5"/>
  <c r="AS12" i="5"/>
  <c r="CU21" i="5"/>
  <c r="FG14" i="5"/>
  <c r="HB19" i="5"/>
  <c r="GO15" i="5"/>
  <c r="FO12" i="5"/>
  <c r="DY15" i="5"/>
  <c r="CE8" i="5"/>
  <c r="DN6" i="5"/>
  <c r="AF15" i="5"/>
  <c r="HK17" i="5"/>
  <c r="DK9" i="5"/>
  <c r="DI13" i="5"/>
  <c r="BM5" i="5"/>
  <c r="BI17" i="5"/>
  <c r="FR22" i="5"/>
  <c r="BH14" i="5"/>
  <c r="AZ23" i="5"/>
  <c r="GF12" i="5"/>
  <c r="AH22" i="5"/>
  <c r="GB10" i="5"/>
  <c r="DD11" i="5"/>
  <c r="BV22" i="5"/>
  <c r="CH10" i="5"/>
  <c r="FC23" i="5"/>
  <c r="DQ21" i="5"/>
  <c r="GD23" i="5"/>
  <c r="BT9" i="5"/>
  <c r="DP10" i="5"/>
  <c r="ES17" i="5"/>
  <c r="DH20" i="5"/>
  <c r="AP20" i="5"/>
  <c r="CH19" i="5"/>
  <c r="Y22" i="5"/>
  <c r="FL10" i="5"/>
  <c r="HM6" i="5"/>
  <c r="AT19" i="5"/>
  <c r="FM18" i="5"/>
  <c r="AY8" i="5"/>
  <c r="GK19" i="5"/>
  <c r="CW11" i="5"/>
  <c r="HF12" i="5"/>
  <c r="FM9" i="5"/>
  <c r="CP11" i="5"/>
  <c r="DR6" i="5"/>
  <c r="FC21" i="5"/>
  <c r="AV18" i="5"/>
  <c r="DS13" i="5"/>
  <c r="CZ23" i="5"/>
  <c r="AN15" i="5"/>
  <c r="DX23" i="5"/>
  <c r="EW9" i="5"/>
  <c r="AK18" i="5"/>
  <c r="CO19" i="5"/>
  <c r="ER16" i="5"/>
  <c r="GF13" i="5"/>
  <c r="FL12" i="5"/>
  <c r="CB13" i="5"/>
  <c r="AX11" i="5"/>
  <c r="BO7" i="5"/>
  <c r="FC10" i="5"/>
  <c r="GF10" i="5"/>
  <c r="AF20" i="5"/>
  <c r="EN6" i="5"/>
  <c r="EJ7" i="5"/>
  <c r="HL19" i="5"/>
  <c r="AP6" i="5"/>
  <c r="BS5" i="5"/>
  <c r="FM8" i="5"/>
  <c r="CM10" i="5"/>
  <c r="BA21" i="5"/>
  <c r="GC9" i="5"/>
  <c r="HJ21" i="5"/>
  <c r="GW12" i="5"/>
  <c r="EI10" i="5"/>
  <c r="GQ21" i="5"/>
  <c r="ES9" i="5"/>
  <c r="BX11" i="5"/>
  <c r="AZ5" i="5"/>
  <c r="HO17" i="5"/>
  <c r="FC16" i="5"/>
  <c r="ER5" i="5"/>
  <c r="CC11" i="5"/>
  <c r="BP15" i="5"/>
  <c r="GK12" i="5"/>
  <c r="GD20" i="5"/>
  <c r="DR11" i="5"/>
  <c r="AU23" i="5"/>
  <c r="AO10" i="5"/>
  <c r="GN23" i="5"/>
  <c r="GK7" i="5"/>
  <c r="BL19" i="5"/>
  <c r="DE12" i="5"/>
  <c r="HF14" i="5"/>
  <c r="AE20" i="5"/>
  <c r="AQ6" i="5"/>
  <c r="Y20" i="5"/>
  <c r="EY13" i="5"/>
  <c r="DE5" i="5"/>
  <c r="FX7" i="5"/>
  <c r="BQ5" i="5"/>
  <c r="BJ10" i="5"/>
  <c r="AW21" i="5"/>
  <c r="AP12" i="5"/>
  <c r="W12" i="5"/>
  <c r="FP10" i="5"/>
  <c r="GW10" i="5"/>
  <c r="FB17" i="5"/>
  <c r="HU7" i="5"/>
  <c r="HI7" i="5"/>
  <c r="GO14" i="5"/>
  <c r="AN9" i="5"/>
  <c r="HH11" i="5"/>
  <c r="DW23" i="5"/>
  <c r="FX11" i="5"/>
  <c r="HU20" i="5"/>
  <c r="CF13" i="5"/>
  <c r="DG9" i="5"/>
  <c r="DL22" i="5"/>
  <c r="CQ10" i="5"/>
  <c r="BJ15" i="5"/>
  <c r="FM12" i="5"/>
  <c r="AJ8" i="5"/>
  <c r="GR18" i="5"/>
  <c r="EW18" i="5"/>
  <c r="BJ7" i="5"/>
  <c r="CE10" i="5"/>
  <c r="CQ11" i="5"/>
  <c r="CP7" i="5"/>
  <c r="AS21" i="5"/>
  <c r="FO19" i="5"/>
  <c r="DT9" i="5"/>
  <c r="GX18" i="5"/>
  <c r="CX22" i="5"/>
  <c r="DF21" i="5"/>
  <c r="ER18" i="5"/>
  <c r="DI17" i="5"/>
  <c r="EA8" i="5"/>
  <c r="HS19" i="5"/>
  <c r="AV5" i="5"/>
  <c r="AZ11" i="5"/>
  <c r="HH14" i="5"/>
  <c r="HO9" i="5"/>
  <c r="AY18" i="5"/>
  <c r="AH21" i="5"/>
  <c r="EP19" i="5"/>
  <c r="GV6" i="5"/>
  <c r="AQ16" i="5"/>
  <c r="CR17" i="5"/>
  <c r="GG6" i="5"/>
  <c r="HA18" i="5"/>
  <c r="GO21" i="5"/>
  <c r="CB8" i="5"/>
  <c r="HF20" i="5"/>
  <c r="CU11" i="5"/>
  <c r="HL6" i="5"/>
  <c r="EA9" i="5"/>
  <c r="GC15" i="5"/>
  <c r="GA16" i="5"/>
  <c r="CX23" i="5"/>
  <c r="BW17" i="5"/>
  <c r="FU6" i="5"/>
  <c r="GU21" i="5"/>
  <c r="GJ5" i="5"/>
  <c r="GG7" i="5"/>
  <c r="GZ9" i="5"/>
  <c r="BW18" i="5"/>
  <c r="CM8" i="5"/>
  <c r="EH15" i="5"/>
  <c r="FI6" i="5"/>
  <c r="BR14" i="5"/>
  <c r="GB7" i="5"/>
  <c r="DI6" i="5"/>
  <c r="BI21" i="5"/>
  <c r="GR15" i="5"/>
  <c r="DD5" i="5"/>
  <c r="Y17" i="5"/>
  <c r="CR14" i="5"/>
  <c r="CJ11" i="5"/>
  <c r="GH5" i="5"/>
  <c r="BX21" i="5"/>
  <c r="BE14" i="5"/>
  <c r="AS18" i="5"/>
  <c r="FB15" i="5"/>
  <c r="AW6" i="5"/>
  <c r="DA11" i="5"/>
  <c r="GK20" i="5"/>
  <c r="AP11" i="5"/>
  <c r="FO7" i="5"/>
  <c r="CX16" i="5"/>
  <c r="GA19" i="5"/>
  <c r="FY16" i="5"/>
  <c r="BN10" i="5"/>
  <c r="HK6" i="5"/>
  <c r="BO23" i="5"/>
  <c r="HH19" i="5"/>
  <c r="FS15" i="5"/>
  <c r="CW17" i="5"/>
  <c r="CN16" i="5"/>
  <c r="HR15" i="5"/>
  <c r="CP22" i="5"/>
  <c r="BJ12" i="5"/>
  <c r="AB18" i="5"/>
  <c r="HA12" i="5"/>
  <c r="ER20" i="5"/>
  <c r="FB9" i="5"/>
  <c r="EC8" i="5"/>
  <c r="EK11" i="5"/>
  <c r="FW23" i="5"/>
  <c r="CH7" i="5"/>
  <c r="FJ22" i="5"/>
  <c r="AC18" i="5"/>
  <c r="BV10" i="5"/>
  <c r="EE11" i="5"/>
  <c r="CH23" i="5"/>
  <c r="EJ11" i="5"/>
  <c r="DI12" i="5"/>
  <c r="HM12" i="5"/>
  <c r="BA10" i="5"/>
  <c r="CA17" i="5"/>
  <c r="AY15" i="5"/>
  <c r="GS19" i="5"/>
  <c r="EV21" i="5"/>
  <c r="FE17" i="5"/>
  <c r="EN9" i="5"/>
  <c r="ER8" i="5"/>
  <c r="BA22" i="5"/>
  <c r="AT21" i="5"/>
  <c r="FC7" i="5"/>
  <c r="EQ12" i="5"/>
  <c r="FF23" i="5"/>
  <c r="GX10" i="5"/>
  <c r="AX21" i="5"/>
  <c r="FI20" i="5"/>
  <c r="CN11" i="5"/>
  <c r="AG21" i="5"/>
  <c r="BB22" i="5"/>
  <c r="GI16" i="5"/>
  <c r="HB10" i="5"/>
  <c r="DI19" i="5"/>
  <c r="GN12" i="5"/>
  <c r="CG6" i="5"/>
  <c r="AM9" i="5"/>
  <c r="HS22" i="5"/>
  <c r="AI10" i="5"/>
  <c r="EH19" i="5"/>
  <c r="AS7" i="5"/>
  <c r="EU18" i="5"/>
  <c r="DZ15" i="5"/>
  <c r="FH21" i="5"/>
  <c r="GJ17" i="5"/>
  <c r="AU7" i="5"/>
  <c r="EH18" i="5"/>
  <c r="FF11" i="5"/>
  <c r="HD7" i="5"/>
  <c r="DA21" i="5"/>
  <c r="V22" i="5"/>
  <c r="HK9" i="5"/>
  <c r="EC9" i="5"/>
  <c r="GY18" i="5"/>
  <c r="EX12" i="5"/>
  <c r="CR16" i="5"/>
  <c r="HD9" i="5"/>
  <c r="DI11" i="5"/>
  <c r="FB13" i="5"/>
  <c r="FD23" i="5"/>
  <c r="AK9" i="5"/>
  <c r="HQ15" i="5"/>
  <c r="FT5" i="5"/>
  <c r="AH20" i="5"/>
  <c r="BK15" i="5"/>
  <c r="BN9" i="5"/>
  <c r="W14" i="5"/>
  <c r="BQ23" i="5"/>
  <c r="GA15" i="5"/>
  <c r="AW19" i="5"/>
  <c r="FV7" i="5"/>
  <c r="BM8" i="5"/>
  <c r="BD7" i="5"/>
  <c r="AM7" i="5"/>
  <c r="DV17" i="5"/>
  <c r="CI22" i="5"/>
  <c r="AW12" i="5"/>
  <c r="CF22" i="5"/>
  <c r="FN15" i="5"/>
  <c r="DJ21" i="5"/>
  <c r="ER23" i="5"/>
  <c r="HM15" i="5"/>
  <c r="FN16" i="5"/>
  <c r="DS6" i="5"/>
  <c r="GB17" i="5"/>
  <c r="GO23" i="5"/>
  <c r="AH18" i="5"/>
  <c r="AT5" i="5"/>
  <c r="DM9" i="5"/>
  <c r="CJ8" i="5"/>
  <c r="HM8" i="5"/>
  <c r="BR12" i="5"/>
  <c r="CG15" i="5"/>
  <c r="AW14" i="5"/>
  <c r="FM17" i="5"/>
  <c r="HC13" i="5"/>
  <c r="GO8" i="5"/>
  <c r="HA15" i="5"/>
  <c r="FS21" i="5"/>
  <c r="AT17" i="5"/>
  <c r="AP8" i="5"/>
  <c r="FX12" i="5"/>
  <c r="CM16" i="5"/>
  <c r="BB14" i="5"/>
  <c r="AR16" i="5"/>
  <c r="EZ22" i="5"/>
  <c r="EY10" i="5"/>
  <c r="GI18" i="5"/>
  <c r="BG23" i="5"/>
  <c r="FK18" i="5"/>
  <c r="GJ20" i="5"/>
  <c r="GE8" i="5"/>
  <c r="CJ5" i="5"/>
  <c r="EK23" i="5"/>
  <c r="CA6" i="5"/>
  <c r="ED10" i="5"/>
  <c r="FU17" i="5"/>
  <c r="EZ10" i="5"/>
  <c r="AK20" i="5"/>
  <c r="CS5" i="5"/>
  <c r="BK5" i="5"/>
  <c r="AK11" i="5"/>
  <c r="BY20" i="5"/>
  <c r="DW7" i="5"/>
  <c r="DH15" i="5"/>
  <c r="GK21" i="5"/>
  <c r="HQ10" i="5"/>
  <c r="EE22" i="5"/>
  <c r="EA13" i="5"/>
  <c r="AI9" i="5"/>
  <c r="CJ17" i="5"/>
  <c r="FU10" i="5"/>
  <c r="HS18" i="5"/>
  <c r="EL23" i="5"/>
  <c r="BF22" i="5"/>
  <c r="DP13" i="5"/>
  <c r="GY20" i="5"/>
  <c r="W10" i="5"/>
  <c r="FG5" i="5"/>
  <c r="AY12" i="5"/>
  <c r="GC22" i="5"/>
  <c r="GT7" i="5"/>
  <c r="DA12" i="5"/>
  <c r="BY23" i="5"/>
  <c r="BV19" i="5"/>
  <c r="EB7" i="5"/>
  <c r="HR20" i="5"/>
  <c r="EM12" i="5"/>
  <c r="CS9" i="5"/>
  <c r="BN13" i="5"/>
  <c r="HK14" i="5"/>
  <c r="FZ10" i="5"/>
  <c r="GW17" i="5"/>
  <c r="BT8" i="5"/>
  <c r="DX12" i="5"/>
  <c r="DP19" i="5"/>
  <c r="GU16" i="5"/>
  <c r="BF6" i="5"/>
  <c r="ET10" i="5"/>
  <c r="CW5" i="5"/>
  <c r="EO11" i="5"/>
  <c r="HJ10" i="5"/>
  <c r="AA19" i="5"/>
  <c r="AZ18" i="5"/>
  <c r="AM22" i="5"/>
  <c r="AD17" i="5"/>
  <c r="AO7" i="5"/>
  <c r="FK20" i="5"/>
  <c r="FM6" i="5"/>
  <c r="CU15" i="5"/>
  <c r="FJ19" i="5"/>
  <c r="FY21" i="5"/>
  <c r="AR22" i="5"/>
  <c r="FK10" i="5"/>
  <c r="GV13" i="5"/>
  <c r="DV23" i="5"/>
  <c r="BN8" i="5"/>
  <c r="FV20" i="5"/>
  <c r="T22" i="5"/>
  <c r="FO13" i="5"/>
  <c r="CC20" i="5"/>
  <c r="AB16" i="5"/>
  <c r="AQ10" i="5"/>
  <c r="FH17" i="5"/>
  <c r="EX7" i="5"/>
  <c r="X9" i="5"/>
  <c r="GN15" i="5"/>
  <c r="FM20" i="5"/>
  <c r="BF10" i="5"/>
  <c r="DB14" i="5"/>
  <c r="FK21" i="5"/>
  <c r="AX13" i="5"/>
  <c r="GU10" i="5"/>
  <c r="AP13" i="5"/>
  <c r="BE17" i="5"/>
  <c r="GB13" i="5"/>
  <c r="BP7" i="5"/>
  <c r="GL10" i="5"/>
  <c r="CL15" i="5"/>
  <c r="EP18" i="5"/>
  <c r="BO9" i="5"/>
  <c r="CC7" i="5"/>
  <c r="CP6" i="5"/>
  <c r="CE17" i="5"/>
  <c r="FE14" i="5"/>
  <c r="GU14" i="5"/>
  <c r="FV9" i="5"/>
  <c r="EM5" i="5"/>
  <c r="FU8" i="5"/>
  <c r="AR9" i="5"/>
  <c r="DZ6" i="5"/>
  <c r="HA16" i="5"/>
  <c r="X5" i="5"/>
  <c r="FN10" i="5"/>
  <c r="CG21" i="5"/>
  <c r="DG14" i="5"/>
  <c r="CL17" i="5"/>
  <c r="HL22" i="5"/>
  <c r="BO18" i="5"/>
  <c r="FX15" i="5"/>
  <c r="BI10" i="5"/>
  <c r="GM11" i="5"/>
  <c r="DP18" i="5"/>
  <c r="BZ10" i="5"/>
  <c r="GM7" i="5"/>
  <c r="FM5" i="5"/>
  <c r="BB12" i="5"/>
  <c r="EZ14" i="5"/>
  <c r="EO18" i="5"/>
  <c r="GA20" i="5"/>
  <c r="DE14" i="5"/>
  <c r="CV19" i="5"/>
  <c r="DZ18" i="5"/>
  <c r="GR21" i="5"/>
  <c r="DD22" i="5"/>
  <c r="HA6" i="5"/>
  <c r="CG11" i="5"/>
  <c r="GR5" i="5"/>
  <c r="GH6" i="5"/>
  <c r="DK20" i="5"/>
  <c r="DE6" i="5"/>
  <c r="HM16" i="5"/>
  <c r="FX6" i="5"/>
  <c r="BM18" i="5"/>
  <c r="HA19" i="5"/>
  <c r="CB23" i="5"/>
  <c r="AB14" i="5"/>
  <c r="BV23" i="5"/>
  <c r="GU22" i="5"/>
  <c r="FT11" i="5"/>
  <c r="AV10" i="5"/>
  <c r="HE11" i="5"/>
  <c r="BL23" i="5"/>
  <c r="CL13" i="5"/>
  <c r="BD5" i="5"/>
  <c r="CH14" i="5"/>
  <c r="DN23" i="5"/>
  <c r="EV15" i="5"/>
  <c r="GG14" i="5"/>
  <c r="GT11" i="5"/>
  <c r="CW6" i="5"/>
  <c r="FK5" i="5"/>
  <c r="DG19" i="5"/>
  <c r="FL5" i="5"/>
  <c r="EC14" i="5"/>
  <c r="FX9" i="5"/>
  <c r="EP21" i="5"/>
  <c r="CB5" i="5"/>
  <c r="EW8" i="5"/>
  <c r="CX8" i="5"/>
  <c r="HS13" i="5"/>
  <c r="DM12" i="5"/>
  <c r="BR5" i="5"/>
  <c r="CA12" i="5"/>
  <c r="BA5" i="5"/>
  <c r="EK12" i="5"/>
  <c r="EX9" i="5"/>
  <c r="EM11" i="5"/>
  <c r="BS11" i="5"/>
  <c r="BJ17" i="5"/>
  <c r="FJ5" i="5"/>
  <c r="FY19" i="5"/>
  <c r="DU14" i="5"/>
  <c r="DY6" i="5"/>
  <c r="BA7" i="5"/>
  <c r="FB11" i="5"/>
  <c r="FT16" i="5"/>
  <c r="GN11" i="5"/>
  <c r="FY7" i="5"/>
  <c r="HF13" i="5"/>
  <c r="DL10" i="5"/>
  <c r="BB18" i="5"/>
  <c r="FV6" i="5"/>
  <c r="DT22" i="5"/>
  <c r="BL6" i="5"/>
  <c r="FY5" i="5"/>
  <c r="AU18" i="5"/>
  <c r="EE20" i="5"/>
  <c r="FC14" i="5"/>
  <c r="AP14" i="5"/>
  <c r="FN18" i="5"/>
  <c r="DT5" i="5"/>
  <c r="DL8" i="5"/>
  <c r="AH17" i="5"/>
  <c r="HD10" i="5"/>
  <c r="AJ5" i="5"/>
  <c r="EE9" i="5"/>
  <c r="FJ18" i="5"/>
  <c r="AQ13" i="5"/>
  <c r="AD21" i="5"/>
  <c r="DR13" i="5"/>
  <c r="AS23" i="5"/>
  <c r="HR7" i="5"/>
  <c r="GU20" i="5"/>
  <c r="Y13" i="5"/>
  <c r="EB15" i="5"/>
  <c r="Z14" i="5"/>
  <c r="DK23" i="5"/>
  <c r="HA14" i="5"/>
  <c r="GG5" i="5"/>
  <c r="HJ8" i="5"/>
  <c r="DF5" i="5"/>
  <c r="GG15" i="5"/>
  <c r="DT19" i="5"/>
  <c r="DK22" i="5"/>
  <c r="GN8" i="5"/>
  <c r="DL20" i="5"/>
  <c r="BV8" i="5"/>
  <c r="Y12" i="5"/>
  <c r="CZ7" i="5"/>
  <c r="EM21" i="5"/>
  <c r="EV22" i="5"/>
  <c r="GN18" i="5"/>
  <c r="FO11" i="5"/>
  <c r="BW13" i="5"/>
  <c r="FH18" i="5"/>
  <c r="DY14" i="5"/>
  <c r="HO15" i="5"/>
  <c r="GD22" i="5"/>
  <c r="CR18" i="5"/>
  <c r="ES12" i="5"/>
  <c r="FV16" i="5"/>
  <c r="AS16" i="5"/>
  <c r="CS18" i="5"/>
  <c r="BZ23" i="5"/>
  <c r="BQ20" i="5"/>
  <c r="BD11" i="5"/>
  <c r="CL5" i="5"/>
  <c r="AC8" i="5"/>
  <c r="FE23" i="5"/>
  <c r="EC10" i="5"/>
  <c r="BS8" i="5"/>
  <c r="Z21" i="5"/>
  <c r="CS11" i="5"/>
  <c r="GV17" i="5"/>
  <c r="CL10" i="5"/>
  <c r="DK5" i="5"/>
  <c r="BN19" i="5"/>
  <c r="ES7" i="5"/>
  <c r="FI18" i="5"/>
  <c r="FL7" i="5"/>
  <c r="GP20" i="5"/>
  <c r="CY18" i="5"/>
  <c r="GN5" i="5"/>
  <c r="HH15" i="5"/>
  <c r="BF20" i="5"/>
  <c r="E20" i="5" s="1"/>
  <c r="DV5" i="5"/>
  <c r="DP22" i="5"/>
  <c r="EV5" i="5"/>
  <c r="AE21" i="5"/>
  <c r="EE17" i="5"/>
  <c r="CH17" i="5"/>
  <c r="FD21" i="5"/>
  <c r="HK21" i="5"/>
  <c r="CJ9" i="5"/>
  <c r="EC5" i="5"/>
  <c r="HF7" i="5"/>
  <c r="CD14" i="5"/>
  <c r="EC12" i="5"/>
  <c r="HK13" i="5"/>
  <c r="V6" i="5"/>
  <c r="FP8" i="5"/>
  <c r="FU18" i="5"/>
  <c r="FL19" i="5"/>
  <c r="AO22" i="5"/>
  <c r="BP11" i="5"/>
  <c r="AM19" i="5"/>
  <c r="FQ5" i="5"/>
  <c r="BD18" i="5"/>
  <c r="FB16" i="5"/>
  <c r="CS22" i="5"/>
  <c r="DZ7" i="5"/>
  <c r="BT10" i="5"/>
  <c r="FH9" i="5"/>
  <c r="DB13" i="5"/>
  <c r="BK13" i="5"/>
  <c r="CM17" i="5"/>
  <c r="GN14" i="5"/>
  <c r="EV10" i="5"/>
  <c r="O5" i="5"/>
  <c r="EU14" i="5"/>
  <c r="BM16" i="5"/>
  <c r="AB20" i="5"/>
  <c r="GC17" i="5"/>
  <c r="EU12" i="5"/>
  <c r="HT6" i="5"/>
  <c r="U16" i="5"/>
  <c r="FI23" i="5"/>
  <c r="HC9" i="5"/>
  <c r="BP17" i="5"/>
  <c r="CQ15" i="5"/>
  <c r="GJ11" i="5"/>
  <c r="CC6" i="5"/>
  <c r="GM16" i="5"/>
  <c r="FW13" i="5"/>
  <c r="DF6" i="5"/>
  <c r="EQ17" i="5"/>
  <c r="ER10" i="5"/>
  <c r="ES20" i="5"/>
  <c r="FK17" i="5"/>
  <c r="BZ9" i="5"/>
  <c r="DO9" i="5"/>
  <c r="EX5" i="5"/>
  <c r="CX17" i="5"/>
  <c r="CN8" i="5"/>
  <c r="DH7" i="5"/>
  <c r="HH10" i="5"/>
  <c r="HT16" i="5"/>
  <c r="EV12" i="5"/>
  <c r="DX9" i="5"/>
  <c r="BF11" i="5"/>
  <c r="AZ17" i="5"/>
  <c r="CD7" i="5"/>
  <c r="GR11" i="5"/>
  <c r="FK12" i="5"/>
  <c r="T6" i="5"/>
  <c r="HQ7" i="5"/>
  <c r="EH22" i="5"/>
  <c r="AR20" i="5"/>
  <c r="DN19" i="5"/>
  <c r="GD15" i="5"/>
  <c r="FE19" i="5"/>
  <c r="CA23" i="5"/>
  <c r="DV21" i="5"/>
  <c r="AQ9" i="5"/>
  <c r="FQ12" i="5"/>
  <c r="CW18" i="5"/>
  <c r="GU7" i="5"/>
  <c r="AR23" i="5"/>
  <c r="BQ21" i="5"/>
  <c r="DE20" i="5"/>
  <c r="CI23" i="5"/>
  <c r="FS12" i="5"/>
  <c r="EB10" i="5"/>
  <c r="Z23" i="5"/>
  <c r="R18" i="5"/>
  <c r="BM23" i="5"/>
  <c r="CB17" i="5"/>
  <c r="DZ5" i="5"/>
  <c r="BO16" i="5"/>
  <c r="CE19" i="5"/>
  <c r="EN23" i="5"/>
  <c r="AC13" i="5"/>
  <c r="HA17" i="5"/>
  <c r="CQ14" i="5"/>
  <c r="DL18" i="5"/>
  <c r="CP5" i="5"/>
  <c r="AM17" i="5"/>
  <c r="EV14" i="5"/>
  <c r="X10" i="5"/>
  <c r="ES14" i="5"/>
  <c r="BH22" i="5"/>
  <c r="FS18" i="5"/>
  <c r="AE12" i="5"/>
  <c r="FQ10" i="5"/>
  <c r="HD19" i="5"/>
  <c r="GG16" i="5"/>
  <c r="W15" i="5"/>
  <c r="EO14" i="5"/>
  <c r="CM7" i="5"/>
  <c r="FW22" i="5"/>
  <c r="DR9" i="5"/>
  <c r="CC10" i="5"/>
  <c r="DN10" i="5"/>
  <c r="EQ18" i="5"/>
  <c r="AF8" i="5"/>
  <c r="CR10" i="5"/>
  <c r="CV13" i="5"/>
  <c r="BD22" i="5"/>
  <c r="AI8" i="5"/>
  <c r="CK17" i="5"/>
  <c r="DO16" i="5"/>
  <c r="FF15" i="5"/>
  <c r="FO22" i="5"/>
  <c r="CL9" i="5"/>
  <c r="CI11" i="5"/>
  <c r="BD23" i="5"/>
  <c r="HU10" i="5"/>
  <c r="CZ11" i="5"/>
  <c r="BE23" i="5"/>
  <c r="CV6" i="5"/>
  <c r="EI23" i="5"/>
  <c r="GF14" i="5"/>
  <c r="EQ6" i="5"/>
  <c r="FR23" i="5"/>
  <c r="EJ16" i="5"/>
  <c r="AJ11" i="5"/>
  <c r="EL10" i="5"/>
  <c r="GO16" i="5"/>
  <c r="AK15" i="5"/>
  <c r="BX17" i="5"/>
  <c r="CU14" i="5"/>
  <c r="AD12" i="5"/>
  <c r="Z6" i="5"/>
  <c r="AL19" i="5"/>
  <c r="BH7" i="5"/>
  <c r="EC21" i="5"/>
  <c r="CZ22" i="5"/>
  <c r="AM15" i="5"/>
  <c r="CQ23" i="5"/>
  <c r="FM15" i="5"/>
  <c r="HP21" i="5"/>
  <c r="CJ13" i="5"/>
  <c r="FK19" i="5"/>
  <c r="GH21" i="5"/>
  <c r="BR10" i="5"/>
  <c r="O23" i="5"/>
  <c r="GB9" i="5"/>
  <c r="BG21" i="5"/>
  <c r="FD12" i="5"/>
  <c r="BG12" i="5"/>
  <c r="AW13" i="5"/>
  <c r="T15" i="5"/>
  <c r="FA19" i="5"/>
  <c r="BH8" i="5"/>
  <c r="AH6" i="5"/>
  <c r="Y14" i="5"/>
  <c r="DQ19" i="5"/>
  <c r="FT23" i="5"/>
  <c r="HM9" i="5"/>
  <c r="DA5" i="5"/>
  <c r="BU10" i="5"/>
  <c r="AG19" i="5"/>
  <c r="BO12" i="5"/>
  <c r="ES5" i="5"/>
  <c r="DJ14" i="5"/>
  <c r="CC13" i="5"/>
  <c r="AN6" i="5"/>
  <c r="EN8" i="5"/>
  <c r="Y7" i="5"/>
  <c r="CA13" i="5"/>
  <c r="AV17" i="5"/>
  <c r="FL9" i="5"/>
  <c r="HH20" i="5"/>
  <c r="X8" i="5"/>
  <c r="DU12" i="5"/>
  <c r="BF19" i="5"/>
  <c r="CR9" i="5"/>
  <c r="CZ10" i="5"/>
  <c r="GE20" i="5"/>
  <c r="M11" i="5"/>
  <c r="HE9" i="5"/>
  <c r="HO10" i="5"/>
  <c r="GF11" i="5"/>
  <c r="EY5" i="5"/>
  <c r="CB20" i="5"/>
  <c r="ED5" i="5"/>
  <c r="CN5" i="5"/>
  <c r="DH8" i="5"/>
  <c r="BE7" i="5"/>
  <c r="CH20" i="5"/>
  <c r="EK9" i="5"/>
  <c r="EO16" i="5"/>
  <c r="FY9" i="5"/>
  <c r="AE9" i="5"/>
  <c r="BV6" i="5"/>
  <c r="AW11" i="5"/>
  <c r="EG7" i="5"/>
  <c r="HP7" i="5"/>
  <c r="GG12" i="5"/>
  <c r="BN18" i="5"/>
  <c r="FB12" i="5"/>
  <c r="ED8" i="5"/>
  <c r="FG6" i="5"/>
  <c r="FQ23" i="5"/>
  <c r="HF19" i="5"/>
  <c r="AY17" i="5"/>
  <c r="CO21" i="5"/>
  <c r="FX18" i="5"/>
  <c r="CS21" i="5"/>
  <c r="HN16" i="5"/>
  <c r="DN15" i="5"/>
  <c r="BK22" i="5"/>
  <c r="GF16" i="5"/>
  <c r="DF22" i="5"/>
  <c r="BK9" i="5"/>
  <c r="HH7" i="5"/>
  <c r="EI8" i="5"/>
  <c r="FY6" i="5"/>
  <c r="BT13" i="5"/>
  <c r="CJ12" i="5"/>
  <c r="EW12" i="5"/>
  <c r="EQ23" i="5"/>
  <c r="AZ12" i="5"/>
  <c r="CL20" i="5"/>
  <c r="AX9" i="5"/>
  <c r="GX16" i="5"/>
  <c r="FD20" i="5"/>
  <c r="HK18" i="5"/>
  <c r="DN13" i="5"/>
  <c r="AN19" i="5"/>
  <c r="FH20" i="5"/>
  <c r="EL16" i="5"/>
  <c r="FM14" i="5"/>
  <c r="EK10" i="5"/>
  <c r="FO6" i="5"/>
  <c r="AC11" i="5"/>
  <c r="V15" i="5"/>
  <c r="DO21" i="5"/>
  <c r="EE14" i="5"/>
  <c r="DA18" i="5"/>
  <c r="EF17" i="5"/>
  <c r="GU23" i="5"/>
  <c r="EK14" i="5"/>
  <c r="GI14" i="5"/>
  <c r="HG11" i="5"/>
  <c r="HL9" i="5"/>
  <c r="GP16" i="5"/>
  <c r="AX6" i="5"/>
  <c r="CN12" i="5"/>
  <c r="EM6" i="5"/>
  <c r="HC16" i="5"/>
  <c r="CY7" i="5"/>
  <c r="AJ19" i="5"/>
  <c r="GO10" i="5"/>
  <c r="Y5" i="5"/>
  <c r="DH9" i="5"/>
  <c r="CE9" i="5"/>
  <c r="FB7" i="5"/>
  <c r="Y10" i="5"/>
  <c r="AR5" i="5"/>
  <c r="EC15" i="5"/>
  <c r="HE15" i="5"/>
  <c r="AD22" i="5"/>
  <c r="BG17" i="5"/>
  <c r="HO11" i="5"/>
  <c r="EG14" i="5"/>
  <c r="GT10" i="5"/>
  <c r="BI11" i="5"/>
  <c r="GK13" i="5"/>
  <c r="GW6" i="5"/>
  <c r="FP20" i="5"/>
  <c r="DM23" i="5"/>
  <c r="GO19" i="5"/>
  <c r="CR5" i="5"/>
  <c r="EE15" i="5"/>
  <c r="CW23" i="5"/>
  <c r="FV19" i="5"/>
  <c r="DT20" i="5"/>
  <c r="DF18" i="5"/>
  <c r="BN5" i="5"/>
  <c r="GE6" i="5"/>
  <c r="HG10" i="5"/>
  <c r="FF16" i="5"/>
  <c r="DJ5" i="5"/>
  <c r="BY11" i="5"/>
  <c r="EL9" i="5"/>
  <c r="BA8" i="5"/>
  <c r="CJ19" i="5"/>
  <c r="AY6" i="5"/>
  <c r="FL14" i="5"/>
  <c r="DU6" i="5"/>
  <c r="DU18" i="5"/>
  <c r="HN9" i="5"/>
  <c r="GH19" i="5"/>
  <c r="BF9" i="5"/>
  <c r="EM19" i="5"/>
  <c r="EI14" i="5"/>
  <c r="EY22" i="5"/>
  <c r="EW20" i="5"/>
  <c r="GV21" i="5"/>
  <c r="FT6" i="5"/>
  <c r="HF16" i="5"/>
  <c r="HD11" i="5"/>
  <c r="AQ22" i="5"/>
  <c r="EZ21" i="5"/>
  <c r="EB22" i="5"/>
  <c r="BC12" i="5"/>
  <c r="HR11" i="5"/>
  <c r="EN16" i="5"/>
  <c r="HE14" i="5"/>
  <c r="DV14" i="5"/>
  <c r="BQ10" i="5"/>
  <c r="EL7" i="5"/>
  <c r="AF18" i="5"/>
  <c r="CC9" i="5"/>
  <c r="F23" i="5"/>
  <c r="HP13" i="5"/>
  <c r="CJ20" i="5"/>
  <c r="DW17" i="5"/>
  <c r="CP19" i="5"/>
  <c r="CV10" i="5"/>
  <c r="EY12" i="5"/>
  <c r="FG21" i="5"/>
  <c r="DC18" i="5"/>
  <c r="FS22" i="5"/>
  <c r="GR10" i="5"/>
  <c r="AR10" i="5"/>
  <c r="HM20" i="5"/>
  <c r="CT5" i="5"/>
  <c r="EO5" i="5"/>
  <c r="Z22" i="5"/>
  <c r="DP21" i="5"/>
  <c r="FW12" i="5"/>
  <c r="CS8" i="5"/>
  <c r="CQ13" i="5"/>
  <c r="AW23" i="5"/>
  <c r="FI12" i="5"/>
  <c r="BY8" i="5"/>
  <c r="DV15" i="5"/>
  <c r="AV21" i="5"/>
  <c r="FQ16" i="5"/>
  <c r="HF15" i="5"/>
  <c r="EA12" i="5"/>
  <c r="FF13" i="5"/>
  <c r="AK23" i="5"/>
  <c r="AB8" i="5"/>
  <c r="FH19" i="5"/>
  <c r="V5" i="5"/>
  <c r="GA5" i="5"/>
  <c r="ES19" i="5"/>
  <c r="FF20" i="5"/>
  <c r="CN21" i="5"/>
  <c r="GA6" i="5"/>
  <c r="CY10" i="5"/>
  <c r="BJ5" i="5"/>
  <c r="CV15" i="5"/>
  <c r="DB5" i="5"/>
  <c r="V16" i="5"/>
  <c r="CD19" i="5"/>
  <c r="GJ13" i="5"/>
  <c r="BG8" i="5"/>
  <c r="BC22" i="5"/>
  <c r="BJ14" i="5"/>
  <c r="GB19" i="5"/>
  <c r="DS23" i="5"/>
  <c r="FV17" i="5"/>
  <c r="GT23" i="5"/>
  <c r="I23" i="5"/>
  <c r="EE19" i="5"/>
  <c r="HE6" i="5"/>
  <c r="AY9" i="5"/>
  <c r="AG5" i="5"/>
  <c r="CV9" i="5"/>
  <c r="CL16" i="5"/>
  <c r="CA19" i="5"/>
  <c r="AI18" i="5"/>
  <c r="BX15" i="5"/>
  <c r="DD23" i="5"/>
  <c r="FJ14" i="5"/>
  <c r="DY18" i="5"/>
  <c r="AJ17" i="5"/>
  <c r="DF23" i="5"/>
  <c r="CR6" i="5"/>
  <c r="CC5" i="5"/>
  <c r="GY16" i="5"/>
  <c r="GZ6" i="5"/>
  <c r="AM6" i="5"/>
  <c r="AM18" i="5"/>
  <c r="Z12" i="5"/>
  <c r="GD8" i="5"/>
  <c r="HK10" i="5"/>
  <c r="EB6" i="5"/>
  <c r="BP14" i="5"/>
  <c r="FN21" i="5"/>
  <c r="GW23" i="5"/>
  <c r="HC20" i="5"/>
  <c r="HL16" i="5"/>
  <c r="CB14" i="5"/>
  <c r="FX23" i="5"/>
  <c r="FD18" i="5"/>
  <c r="EV19" i="5"/>
  <c r="EB19" i="5"/>
  <c r="EO13" i="5"/>
  <c r="BC11" i="5"/>
  <c r="CX11" i="5"/>
  <c r="EV20" i="5"/>
  <c r="DH5" i="5"/>
  <c r="AG23" i="5"/>
  <c r="FZ19" i="5"/>
  <c r="AV22" i="5"/>
  <c r="FR21" i="5"/>
  <c r="BP16" i="5"/>
  <c r="FH14" i="5"/>
  <c r="DD18" i="5"/>
  <c r="GT14" i="5"/>
  <c r="GY5" i="5"/>
  <c r="HM10" i="5"/>
  <c r="GN19" i="5"/>
  <c r="BT17" i="5"/>
  <c r="DK8" i="5"/>
  <c r="AJ12" i="5"/>
  <c r="FY20" i="5"/>
  <c r="BP19" i="5"/>
  <c r="AB23" i="5"/>
  <c r="GL21" i="5"/>
  <c r="DW5" i="5"/>
  <c r="EV7" i="5"/>
  <c r="FJ9" i="5"/>
  <c r="DP20" i="5"/>
  <c r="BG10" i="5"/>
  <c r="CH5" i="5"/>
  <c r="BY13" i="5"/>
  <c r="GS16" i="5"/>
  <c r="EK13" i="5"/>
  <c r="FD7" i="5"/>
  <c r="HO22" i="5"/>
  <c r="CV20" i="5"/>
  <c r="DC9" i="5"/>
  <c r="EU16" i="5"/>
  <c r="ER13" i="5"/>
  <c r="ED17" i="5"/>
  <c r="BA23" i="5"/>
  <c r="DQ23" i="5"/>
  <c r="CS10" i="5"/>
  <c r="BA13" i="5"/>
  <c r="CD6" i="5"/>
  <c r="BK17" i="5"/>
  <c r="HC15" i="5"/>
  <c r="AL18" i="5"/>
  <c r="GA17" i="5"/>
  <c r="GD5" i="5"/>
  <c r="DJ12" i="5"/>
  <c r="BT18" i="5"/>
  <c r="DP12" i="5"/>
  <c r="DP8" i="5"/>
  <c r="BU6" i="5"/>
  <c r="EC20" i="5"/>
  <c r="CI14" i="5"/>
  <c r="HR14" i="5"/>
  <c r="HL14" i="5"/>
  <c r="AT14" i="5"/>
  <c r="DJ11" i="5"/>
  <c r="CL23" i="5"/>
  <c r="BI12" i="5"/>
  <c r="CR13" i="5"/>
  <c r="GT12" i="5"/>
  <c r="GK23" i="5"/>
  <c r="HD6" i="5"/>
  <c r="DP5" i="5"/>
  <c r="HD21" i="5"/>
  <c r="P23" i="5"/>
  <c r="DW14" i="5"/>
  <c r="X6" i="5"/>
  <c r="AF19" i="5"/>
  <c r="GX14" i="5"/>
  <c r="DD9" i="5"/>
  <c r="BG15" i="5"/>
  <c r="DG7" i="5"/>
  <c r="AD13" i="5"/>
  <c r="GW20" i="5"/>
  <c r="DN21" i="5"/>
  <c r="GF17" i="5"/>
  <c r="FI21" i="5"/>
  <c r="GN10" i="5"/>
  <c r="CZ21" i="5"/>
  <c r="L5" i="5"/>
  <c r="AA15" i="5"/>
  <c r="CH13" i="5"/>
  <c r="DA20" i="5"/>
  <c r="HL21" i="5"/>
  <c r="EC13" i="5"/>
  <c r="FH8" i="5"/>
  <c r="FQ8" i="5"/>
  <c r="EX6" i="5"/>
  <c r="AC5" i="5"/>
  <c r="BE19" i="5"/>
  <c r="CU7" i="5"/>
  <c r="T11" i="5"/>
  <c r="CC16" i="5"/>
  <c r="AH10" i="5"/>
  <c r="GL12" i="5"/>
  <c r="CY14" i="5"/>
  <c r="AI12" i="5"/>
  <c r="GR6" i="5"/>
  <c r="U11" i="5"/>
  <c r="BW21" i="5"/>
  <c r="GV22" i="5"/>
  <c r="AI22" i="5"/>
  <c r="GO13" i="5"/>
  <c r="HT13" i="5"/>
  <c r="HR9" i="5"/>
  <c r="BK8" i="5"/>
  <c r="CV22" i="5"/>
  <c r="DD6" i="5"/>
  <c r="BC19" i="5"/>
  <c r="FJ21" i="5"/>
  <c r="GK8" i="5"/>
  <c r="DB20" i="5"/>
  <c r="DO22" i="5"/>
  <c r="Q5" i="5"/>
  <c r="T10" i="5"/>
  <c r="ED14" i="5"/>
  <c r="EZ17" i="5"/>
  <c r="DP7" i="5"/>
  <c r="HR17" i="5"/>
  <c r="EB5" i="5"/>
  <c r="CK10" i="5"/>
  <c r="HK12" i="5"/>
  <c r="FS5" i="5"/>
  <c r="W17" i="5"/>
  <c r="BV9" i="5"/>
  <c r="BU14" i="5"/>
  <c r="GN20" i="5"/>
  <c r="BI18" i="5"/>
  <c r="CM14" i="5"/>
  <c r="BU21" i="5"/>
  <c r="FN13" i="5"/>
  <c r="GH17" i="5"/>
  <c r="DH13" i="5"/>
  <c r="BC13" i="5"/>
  <c r="GE10" i="5"/>
  <c r="FF6" i="5"/>
  <c r="Z9" i="5"/>
  <c r="GF22" i="5"/>
  <c r="BB10" i="5"/>
  <c r="GF23" i="5"/>
  <c r="HS6" i="5"/>
  <c r="GZ19" i="5"/>
  <c r="DC15" i="5"/>
  <c r="GE9" i="5"/>
  <c r="FO18" i="5"/>
  <c r="CO10" i="5"/>
  <c r="GW15" i="5"/>
  <c r="CW12" i="5"/>
  <c r="CB9" i="5"/>
  <c r="BQ9" i="5"/>
  <c r="AE8" i="5"/>
  <c r="M5" i="5"/>
  <c r="GT20" i="5"/>
  <c r="FK15" i="5"/>
  <c r="AO21" i="5"/>
  <c r="EL5" i="5"/>
  <c r="FY22" i="5"/>
  <c r="AK8" i="5"/>
  <c r="CZ13" i="5"/>
  <c r="EP16" i="5"/>
  <c r="DV22" i="5"/>
  <c r="HI22" i="5"/>
  <c r="BU8" i="5"/>
  <c r="DM15" i="5"/>
  <c r="GW9" i="5"/>
  <c r="HP14" i="5"/>
  <c r="HI15" i="5"/>
  <c r="CP17" i="5"/>
  <c r="EH11" i="5"/>
  <c r="AE22" i="5"/>
  <c r="HP19" i="5"/>
  <c r="BD9" i="5"/>
  <c r="DV18" i="5"/>
  <c r="AM12" i="5"/>
  <c r="EA20" i="5"/>
  <c r="GH20" i="5"/>
  <c r="DC14" i="5"/>
  <c r="GA10" i="5"/>
  <c r="GP21" i="5"/>
  <c r="GV14" i="5"/>
  <c r="CJ10" i="5"/>
  <c r="AX8" i="5"/>
  <c r="DU11" i="5"/>
  <c r="DW20" i="5"/>
  <c r="BI23" i="5"/>
  <c r="DS20" i="5"/>
  <c r="EL17" i="5"/>
  <c r="CX10" i="5"/>
  <c r="FP17" i="5"/>
  <c r="FS14" i="5"/>
  <c r="DM7" i="5"/>
  <c r="HN21" i="5"/>
  <c r="EA19" i="5"/>
  <c r="AR18" i="5"/>
  <c r="BZ6" i="5"/>
  <c r="GP23" i="5"/>
  <c r="BH10" i="5"/>
  <c r="EB9" i="5"/>
  <c r="K9" i="5" s="1"/>
  <c r="CP16" i="5"/>
  <c r="FH7" i="5"/>
  <c r="X12" i="5"/>
  <c r="W20" i="5"/>
  <c r="FR15" i="5"/>
  <c r="HM21" i="5"/>
  <c r="CM19" i="5"/>
  <c r="Y8" i="5"/>
  <c r="FP9" i="5"/>
  <c r="GM6" i="5"/>
  <c r="GM9" i="5"/>
  <c r="AL17" i="5"/>
  <c r="EN12" i="5"/>
  <c r="AX23" i="5"/>
  <c r="DU13" i="5"/>
  <c r="EK16" i="5"/>
  <c r="GA22" i="5"/>
  <c r="GJ21" i="5"/>
  <c r="DG8" i="5"/>
  <c r="AK7" i="5"/>
  <c r="AI7" i="5"/>
  <c r="BU7" i="5"/>
  <c r="AN8" i="5"/>
  <c r="DR10" i="5"/>
  <c r="HQ12" i="5"/>
  <c r="DG10" i="5"/>
  <c r="U5" i="5"/>
  <c r="GA12" i="5"/>
  <c r="AG6" i="5"/>
  <c r="CM18" i="5"/>
  <c r="DF11" i="5"/>
  <c r="EJ10" i="5"/>
  <c r="ED19" i="5"/>
  <c r="GO18" i="5"/>
  <c r="HG20" i="5"/>
  <c r="AJ21" i="5"/>
  <c r="BV18" i="5"/>
  <c r="V8" i="5"/>
  <c r="V10" i="5"/>
  <c r="FP14" i="5"/>
  <c r="DO7" i="5"/>
  <c r="CT20" i="5"/>
  <c r="DV8" i="5"/>
  <c r="GZ15" i="5"/>
  <c r="HJ7" i="5"/>
  <c r="HL7" i="5"/>
  <c r="FA20" i="5"/>
  <c r="BU22" i="5"/>
  <c r="CN20" i="5"/>
  <c r="GF5" i="5"/>
  <c r="HL11" i="5"/>
  <c r="HQ20" i="5"/>
  <c r="GD21" i="5"/>
  <c r="N23" i="5"/>
  <c r="BF14" i="5"/>
  <c r="GU12" i="5"/>
  <c r="DT12" i="5"/>
  <c r="AU17" i="5"/>
  <c r="BA19" i="5"/>
  <c r="DH10" i="5"/>
  <c r="GG18" i="5"/>
  <c r="GK22" i="5"/>
  <c r="X14" i="5"/>
  <c r="CB7" i="5"/>
  <c r="O19" i="5"/>
  <c r="FQ13" i="5"/>
  <c r="FU13" i="5"/>
  <c r="EM18" i="5"/>
  <c r="G5" i="5"/>
  <c r="GQ5" i="5"/>
  <c r="CP12" i="5"/>
  <c r="EX23" i="5"/>
  <c r="BU15" i="5"/>
  <c r="AH7" i="5"/>
  <c r="ED6" i="5"/>
  <c r="AF16" i="5"/>
  <c r="X22" i="5"/>
  <c r="K23" i="5"/>
  <c r="CG10" i="5"/>
  <c r="HJ19" i="5"/>
  <c r="FB14" i="5"/>
  <c r="AU10" i="5"/>
  <c r="GX23" i="5"/>
  <c r="GH18" i="5"/>
  <c r="BQ18" i="5"/>
  <c r="GV5" i="5"/>
  <c r="CC12" i="5"/>
  <c r="GE23" i="5"/>
  <c r="GH14" i="5"/>
  <c r="GG8" i="5"/>
  <c r="AI6" i="5"/>
  <c r="GC21" i="5"/>
  <c r="AT22" i="5"/>
  <c r="GE12" i="5"/>
  <c r="EG21" i="5"/>
  <c r="I5" i="5"/>
  <c r="GI17" i="5"/>
  <c r="GN9" i="5"/>
  <c r="HO12" i="5"/>
  <c r="CF21" i="5"/>
  <c r="GC18" i="5"/>
  <c r="BR22" i="5"/>
  <c r="BJ22" i="5"/>
  <c r="D23" i="5"/>
  <c r="DA14" i="5"/>
  <c r="Z19" i="5"/>
  <c r="HU18" i="5"/>
  <c r="CH8" i="5"/>
  <c r="CG23" i="5"/>
  <c r="FJ16" i="5"/>
  <c r="GR7" i="5"/>
  <c r="AI11" i="5"/>
  <c r="BR20" i="5"/>
  <c r="HU21" i="5"/>
  <c r="EZ23" i="5"/>
  <c r="CR22" i="5"/>
  <c r="AZ8" i="5"/>
  <c r="EH14" i="5"/>
  <c r="DW6" i="5"/>
  <c r="CL8" i="5"/>
  <c r="DM19" i="5"/>
  <c r="BW6" i="5"/>
  <c r="GH23" i="5"/>
  <c r="FW8" i="5"/>
  <c r="DH18" i="5"/>
  <c r="BZ11" i="5"/>
  <c r="CN19" i="5"/>
  <c r="GR17" i="5"/>
  <c r="CF7" i="5"/>
  <c r="EJ5" i="5"/>
  <c r="AO8" i="5"/>
  <c r="GG11" i="5"/>
  <c r="GQ11" i="5"/>
  <c r="ER15" i="5"/>
  <c r="AA12" i="5"/>
  <c r="GS5" i="5"/>
  <c r="GY6" i="5"/>
  <c r="CR21" i="5"/>
  <c r="AN23" i="5"/>
  <c r="AQ15" i="5"/>
  <c r="DZ17" i="5"/>
  <c r="FT10" i="5"/>
  <c r="CL22" i="5"/>
  <c r="GZ12" i="5"/>
  <c r="HR12" i="5"/>
  <c r="AX5" i="5"/>
  <c r="HG9" i="5"/>
  <c r="CU20" i="5"/>
  <c r="I20" i="5" s="1"/>
  <c r="GF21" i="5"/>
  <c r="GB22" i="5"/>
  <c r="FW6" i="5"/>
  <c r="HL8" i="5"/>
  <c r="AU16" i="5"/>
  <c r="AM14" i="5"/>
  <c r="BQ14" i="5"/>
  <c r="CT14" i="5"/>
  <c r="Y23" i="5"/>
  <c r="EN11" i="5"/>
  <c r="DQ9" i="5"/>
  <c r="BF13" i="5"/>
  <c r="G13" i="5"/>
  <c r="FT12" i="5"/>
  <c r="EZ9" i="5"/>
  <c r="HM18" i="5"/>
  <c r="D20" i="5"/>
  <c r="CF17" i="5"/>
  <c r="AA8" i="5"/>
  <c r="BU19" i="5"/>
  <c r="FZ8" i="5"/>
  <c r="HC7" i="5"/>
  <c r="AT10" i="5"/>
  <c r="GC7" i="5"/>
  <c r="AF14" i="5"/>
  <c r="AV16" i="5"/>
  <c r="AT8" i="5"/>
  <c r="AJ13" i="5"/>
  <c r="C13" i="5" s="1"/>
  <c r="CC22" i="5"/>
  <c r="CS15" i="5"/>
  <c r="GV9" i="5"/>
  <c r="BC8" i="5"/>
  <c r="EO6" i="5"/>
  <c r="GL18" i="5"/>
  <c r="U9" i="5"/>
  <c r="EV23" i="5"/>
  <c r="G23" i="5"/>
  <c r="GV20" i="5"/>
  <c r="BK7" i="5"/>
  <c r="CJ23" i="5"/>
  <c r="DR5" i="5"/>
  <c r="FC12" i="5"/>
  <c r="HS8" i="5"/>
  <c r="GJ18" i="5"/>
  <c r="AI21" i="5"/>
  <c r="Q10" i="5"/>
  <c r="FH12" i="5"/>
  <c r="ET20" i="5"/>
  <c r="EL11" i="5"/>
  <c r="HM19" i="5"/>
  <c r="S19" i="5" s="1"/>
  <c r="CO12" i="5"/>
  <c r="Q23" i="5"/>
  <c r="R14" i="5"/>
  <c r="FM10" i="5"/>
  <c r="P22" i="5"/>
  <c r="G8" i="5"/>
  <c r="AE11" i="5"/>
  <c r="Y21" i="5"/>
  <c r="GG10" i="5"/>
  <c r="BS23" i="5"/>
  <c r="CO11" i="5"/>
  <c r="EO21" i="5"/>
  <c r="EY7" i="5"/>
  <c r="FH22" i="5"/>
  <c r="FB18" i="5"/>
  <c r="EK17" i="5"/>
  <c r="AO5" i="5"/>
  <c r="EP7" i="5"/>
  <c r="FU12" i="5"/>
  <c r="DY20" i="5"/>
  <c r="HH21" i="5"/>
  <c r="ES21" i="5"/>
  <c r="FP18" i="5"/>
  <c r="CT15" i="5"/>
  <c r="I15" i="5" s="1"/>
  <c r="BF8" i="5"/>
  <c r="GQ8" i="5"/>
  <c r="EN17" i="5"/>
  <c r="EV9" i="5"/>
  <c r="BK10" i="5"/>
  <c r="DU23" i="5"/>
  <c r="FA6" i="5"/>
  <c r="EJ15" i="5"/>
  <c r="HF10" i="5"/>
  <c r="AE7" i="5"/>
  <c r="BG14" i="5"/>
  <c r="BQ16" i="5"/>
  <c r="DN18" i="5"/>
  <c r="GA23" i="5"/>
  <c r="DA10" i="5"/>
  <c r="CT9" i="5"/>
  <c r="CJ14" i="5"/>
  <c r="DI9" i="5"/>
  <c r="J9" i="5" s="1"/>
  <c r="FB22" i="5"/>
  <c r="AY22" i="5"/>
  <c r="CD9" i="5"/>
  <c r="FZ7" i="5"/>
  <c r="CK7" i="5"/>
  <c r="P5" i="5"/>
  <c r="E5" i="5"/>
  <c r="FE21" i="5"/>
  <c r="FL16" i="5"/>
  <c r="DM8" i="5"/>
  <c r="GT19" i="5"/>
  <c r="EB23" i="5"/>
  <c r="CM5" i="5"/>
  <c r="X19" i="5"/>
  <c r="FW18" i="5"/>
  <c r="GI15" i="5"/>
  <c r="FQ7" i="5"/>
  <c r="AH5" i="5"/>
  <c r="CA5" i="5"/>
  <c r="BH21" i="5"/>
  <c r="BQ7" i="5"/>
  <c r="BT19" i="5"/>
  <c r="BA9" i="5"/>
  <c r="W18" i="5"/>
  <c r="HF21" i="5"/>
  <c r="DL6" i="5"/>
  <c r="CJ18" i="5"/>
  <c r="HG13" i="5"/>
  <c r="FB20" i="5"/>
  <c r="AB7" i="5"/>
  <c r="C7" i="5" s="1"/>
  <c r="AB21" i="5"/>
  <c r="GS6" i="5"/>
  <c r="FN22" i="5"/>
  <c r="DZ14" i="5"/>
  <c r="CO7" i="5"/>
  <c r="CF18" i="5"/>
  <c r="BH18" i="5"/>
  <c r="DB21" i="5"/>
  <c r="HT7" i="5"/>
  <c r="DR19" i="5"/>
  <c r="DX11" i="5"/>
  <c r="N6" i="5"/>
  <c r="BH13" i="5"/>
  <c r="BA12" i="5"/>
  <c r="FX21" i="5"/>
  <c r="J12" i="5"/>
  <c r="FA22" i="5"/>
  <c r="HD16" i="5"/>
  <c r="DF10" i="5"/>
  <c r="FS7" i="5"/>
  <c r="CB10" i="5"/>
  <c r="DT11" i="5"/>
  <c r="K11" i="5" s="1"/>
  <c r="D10" i="5"/>
  <c r="DJ10" i="5"/>
  <c r="CS23" i="5"/>
  <c r="BQ6" i="5"/>
  <c r="R21" i="5"/>
  <c r="GF18" i="5"/>
  <c r="DX15" i="5"/>
  <c r="CD16" i="5"/>
  <c r="BM13" i="5"/>
  <c r="HN13" i="5"/>
  <c r="HP16" i="5"/>
  <c r="FA5" i="5"/>
  <c r="ET22" i="5"/>
  <c r="FZ12" i="5"/>
  <c r="FS11" i="5"/>
  <c r="CQ16" i="5"/>
  <c r="FB5" i="5"/>
  <c r="HG6" i="5"/>
  <c r="FY17" i="5"/>
  <c r="EH6" i="5"/>
  <c r="FW17" i="5"/>
  <c r="AF21" i="5"/>
  <c r="HQ18" i="5"/>
  <c r="GT18" i="5"/>
  <c r="FJ20" i="5"/>
  <c r="BG16" i="5"/>
  <c r="BV16" i="5"/>
  <c r="AY7" i="5"/>
  <c r="CZ16" i="5"/>
  <c r="EB12" i="5"/>
  <c r="CP8" i="5"/>
  <c r="GL7" i="5"/>
  <c r="GJ9" i="5"/>
  <c r="AC17" i="5"/>
  <c r="FL20" i="5"/>
  <c r="BY22" i="5"/>
  <c r="EJ19" i="5"/>
  <c r="CK8" i="5"/>
  <c r="BF12" i="5"/>
  <c r="FQ21" i="5"/>
  <c r="AS5" i="5"/>
  <c r="BN21" i="5"/>
  <c r="EN20" i="5"/>
  <c r="BM17" i="5"/>
  <c r="CI8" i="5"/>
  <c r="BO5" i="5"/>
  <c r="AR12" i="5"/>
  <c r="GK9" i="5"/>
  <c r="FF12" i="5"/>
  <c r="J18" i="5"/>
  <c r="FA9" i="5"/>
  <c r="DY13" i="5"/>
  <c r="DF17" i="5"/>
  <c r="GO5" i="5"/>
  <c r="CX12" i="5"/>
  <c r="HO20" i="5"/>
  <c r="FQ14" i="5"/>
  <c r="AZ21" i="5"/>
  <c r="BZ20" i="5"/>
  <c r="EZ7" i="5"/>
  <c r="EX22" i="5"/>
  <c r="GQ6" i="5"/>
  <c r="CI16" i="5"/>
  <c r="H16" i="5" s="1"/>
  <c r="CV8" i="5"/>
  <c r="CY19" i="5"/>
  <c r="AS14" i="5"/>
  <c r="EP15" i="5"/>
  <c r="CL7" i="5"/>
  <c r="FC17" i="5"/>
  <c r="GQ19" i="5"/>
  <c r="BX6" i="5"/>
  <c r="CF9" i="5"/>
  <c r="BP5" i="5"/>
  <c r="CU13" i="5"/>
  <c r="HG8" i="5"/>
  <c r="FX10" i="5"/>
  <c r="EM17" i="5"/>
  <c r="EG13" i="5"/>
  <c r="AW16" i="5"/>
  <c r="HH6" i="5"/>
  <c r="BC14" i="5"/>
  <c r="AY13" i="5"/>
  <c r="GX5" i="5"/>
  <c r="AN7" i="5"/>
  <c r="P10" i="5"/>
  <c r="FI7" i="5"/>
  <c r="GL20" i="5"/>
  <c r="BU5" i="5"/>
  <c r="GD9" i="5"/>
  <c r="FV21" i="5"/>
  <c r="DE7" i="5"/>
  <c r="FH23" i="5"/>
  <c r="DQ6" i="5"/>
  <c r="BW5" i="5"/>
  <c r="BI7" i="5"/>
  <c r="DE9" i="5"/>
  <c r="AQ5" i="5"/>
  <c r="AK10" i="5"/>
  <c r="GY23" i="5"/>
  <c r="C22" i="5"/>
  <c r="D14" i="5"/>
  <c r="E22" i="5"/>
  <c r="N17" i="5"/>
  <c r="GE18" i="5"/>
  <c r="AC16" i="5"/>
  <c r="EF13" i="5"/>
  <c r="BW10" i="5"/>
  <c r="CJ15" i="5"/>
  <c r="AJ23" i="5"/>
  <c r="BX22" i="5"/>
  <c r="DL21" i="5"/>
  <c r="DR7" i="5"/>
  <c r="AR7" i="5"/>
  <c r="CK15" i="5"/>
  <c r="DJ13" i="5"/>
  <c r="J23" i="5"/>
  <c r="CU10" i="5"/>
  <c r="AQ23" i="5"/>
  <c r="BB16" i="5"/>
  <c r="HO7" i="5"/>
  <c r="AJ9" i="5"/>
  <c r="GK6" i="5"/>
  <c r="CK6" i="5"/>
  <c r="FF5" i="5"/>
  <c r="HJ18" i="5"/>
  <c r="S18" i="5" s="1"/>
  <c r="CW9" i="5"/>
  <c r="I9" i="5" s="1"/>
  <c r="GE21" i="5"/>
  <c r="AC6" i="5"/>
  <c r="FQ15" i="5"/>
  <c r="CY16" i="5"/>
  <c r="BZ22" i="5"/>
  <c r="AQ21" i="5"/>
  <c r="D21" i="5" s="1"/>
  <c r="GB6" i="5"/>
  <c r="BB6" i="5"/>
  <c r="EA23" i="5"/>
  <c r="EK20" i="5"/>
  <c r="ES16" i="5"/>
  <c r="DT21" i="5"/>
  <c r="GS13" i="5"/>
  <c r="BU16" i="5"/>
  <c r="AV8" i="5"/>
  <c r="EN22" i="5"/>
  <c r="DK14" i="5"/>
  <c r="EA17" i="5"/>
  <c r="BA15" i="5"/>
  <c r="FC15" i="5"/>
  <c r="EG20" i="5"/>
  <c r="GO11" i="5"/>
  <c r="BJ18" i="5"/>
  <c r="AB19" i="5"/>
  <c r="C19" i="5" s="1"/>
  <c r="GX13" i="5"/>
  <c r="GP5" i="5"/>
  <c r="DI23" i="5"/>
  <c r="BP9" i="5"/>
  <c r="DY12" i="5"/>
  <c r="EK8" i="5"/>
  <c r="CE23" i="5"/>
  <c r="DR17" i="5"/>
  <c r="EO23" i="5"/>
  <c r="AY19" i="5"/>
  <c r="DU16" i="5"/>
  <c r="K16" i="5" s="1"/>
  <c r="EX19" i="5"/>
  <c r="CK9" i="5"/>
  <c r="GB11" i="5"/>
  <c r="GQ16" i="5"/>
  <c r="Q16" i="5" s="1"/>
  <c r="ET21" i="5"/>
  <c r="HS7" i="5"/>
  <c r="S7" i="5" s="1"/>
  <c r="EJ6" i="5"/>
  <c r="L6" i="5" s="1"/>
  <c r="CT19" i="5"/>
  <c r="T18" i="5"/>
  <c r="EH9" i="5"/>
  <c r="DY21" i="5"/>
  <c r="GI9" i="5"/>
  <c r="AA10" i="5"/>
  <c r="AO19" i="5"/>
  <c r="D19" i="5" s="1"/>
  <c r="CA18" i="5"/>
  <c r="GH15" i="5"/>
  <c r="BS6" i="5"/>
  <c r="BV17" i="5"/>
  <c r="FV8" i="5"/>
  <c r="DW15" i="5"/>
  <c r="K15" i="5" s="1"/>
  <c r="GF20" i="5"/>
  <c r="EJ23" i="5"/>
  <c r="EG18" i="5"/>
  <c r="GW11" i="5"/>
  <c r="GI11" i="5"/>
  <c r="P11" i="5" s="1"/>
  <c r="DQ10" i="5"/>
  <c r="GJ14" i="5"/>
  <c r="BP13" i="5"/>
  <c r="CQ6" i="5"/>
  <c r="EA6" i="5"/>
  <c r="CZ14" i="5"/>
  <c r="HR10" i="5"/>
  <c r="CO5" i="5"/>
  <c r="GT5" i="5"/>
  <c r="CY12" i="5"/>
  <c r="U23" i="5"/>
  <c r="L17" i="5"/>
  <c r="DI5" i="5"/>
  <c r="DG23" i="5"/>
  <c r="BE10" i="5"/>
  <c r="E10" i="5" s="1"/>
  <c r="FY11" i="5"/>
  <c r="AA9" i="5"/>
  <c r="CM13" i="5"/>
  <c r="BI9" i="5"/>
  <c r="AO13" i="5"/>
  <c r="DA7" i="5"/>
  <c r="DH23" i="5"/>
  <c r="H19" i="5"/>
  <c r="GB20" i="5"/>
  <c r="BV7" i="5"/>
  <c r="EZ6" i="5"/>
  <c r="BQ8" i="5"/>
  <c r="GK18" i="5"/>
  <c r="HP15" i="5"/>
  <c r="EI19" i="5"/>
  <c r="GB23" i="5"/>
  <c r="GM5" i="5"/>
  <c r="BO10" i="5"/>
  <c r="J20" i="5"/>
  <c r="O16" i="5"/>
  <c r="N13" i="5"/>
  <c r="K12" i="5"/>
  <c r="FC22" i="5"/>
  <c r="ES18" i="5"/>
  <c r="DJ17" i="5"/>
  <c r="J17" i="5" s="1"/>
  <c r="DD10" i="5"/>
  <c r="I10" i="5" s="1"/>
  <c r="EN19" i="5"/>
  <c r="GW19" i="5"/>
  <c r="Q19" i="5" s="1"/>
  <c r="BB9" i="5"/>
  <c r="AE15" i="5"/>
  <c r="DN8" i="5"/>
  <c r="J8" i="5" s="1"/>
  <c r="BW23" i="5"/>
  <c r="EX10" i="5"/>
  <c r="EW6" i="5"/>
  <c r="HP6" i="5"/>
  <c r="EI13" i="5"/>
  <c r="AJ20" i="5"/>
  <c r="HQ6" i="5"/>
  <c r="GG20" i="5"/>
  <c r="FV10" i="5"/>
  <c r="GQ18" i="5"/>
  <c r="AN5" i="5"/>
  <c r="BF7" i="5"/>
  <c r="EW22" i="5"/>
  <c r="AK16" i="5"/>
  <c r="DJ22" i="5"/>
  <c r="CI20" i="5"/>
  <c r="H20" i="5" s="1"/>
  <c r="AF11" i="5"/>
  <c r="HB15" i="5"/>
  <c r="HQ14" i="5"/>
  <c r="EO19" i="5"/>
  <c r="GR22" i="5"/>
  <c r="DJ7" i="5"/>
  <c r="DE17" i="5"/>
  <c r="I17" i="5" s="1"/>
  <c r="V7" i="5"/>
  <c r="AH9" i="5"/>
  <c r="ET9" i="5"/>
  <c r="DI22" i="5"/>
  <c r="FA23" i="5"/>
  <c r="M23" i="5" s="1"/>
  <c r="BY18" i="5"/>
  <c r="GD6" i="5"/>
  <c r="DY22" i="5"/>
  <c r="BE15" i="5"/>
  <c r="HU11" i="5"/>
  <c r="CO13" i="5"/>
  <c r="BQ22" i="5"/>
  <c r="EL13" i="5"/>
  <c r="EX18" i="5"/>
  <c r="AM13" i="5"/>
  <c r="DQ15" i="5"/>
  <c r="FT21" i="5"/>
  <c r="T5" i="5"/>
  <c r="CY22" i="5"/>
  <c r="HT10" i="5"/>
  <c r="W6" i="5"/>
  <c r="ET12" i="5"/>
  <c r="CB11" i="5"/>
  <c r="G11" i="5" s="1"/>
  <c r="DU22" i="5"/>
  <c r="EE23" i="5"/>
  <c r="AF17" i="5"/>
  <c r="BZ15" i="5"/>
  <c r="EF18" i="5"/>
  <c r="DY19" i="5"/>
  <c r="FZ13" i="5"/>
  <c r="HI10" i="5"/>
  <c r="R10" i="5" s="1"/>
  <c r="FG15" i="5"/>
  <c r="N15" i="5" s="1"/>
  <c r="FY15" i="5"/>
  <c r="O15" i="5" s="1"/>
  <c r="HQ17" i="5"/>
  <c r="AA5" i="5"/>
  <c r="BB7" i="5"/>
  <c r="FS23" i="5"/>
  <c r="BJ9" i="5"/>
  <c r="GJ23" i="5"/>
  <c r="HG15" i="5"/>
  <c r="R15" i="5" s="1"/>
  <c r="DT17" i="5"/>
  <c r="ET14" i="5"/>
  <c r="M14" i="5" s="1"/>
  <c r="DS8" i="5"/>
  <c r="FW20" i="5"/>
  <c r="HN11" i="5"/>
  <c r="FL8" i="5"/>
  <c r="AZ7" i="5"/>
  <c r="J11" i="5"/>
  <c r="BT21" i="5"/>
  <c r="BC17" i="5"/>
  <c r="HM11" i="5"/>
  <c r="F9" i="5"/>
  <c r="DO19" i="5"/>
  <c r="W16" i="5"/>
  <c r="CC15" i="5"/>
  <c r="AG9" i="5"/>
  <c r="DL16" i="5"/>
  <c r="EJ12" i="5"/>
  <c r="CA10" i="5"/>
  <c r="C5" i="5"/>
  <c r="EJ20" i="5"/>
  <c r="HT15" i="5"/>
  <c r="FN8" i="5"/>
  <c r="O8" i="5" s="1"/>
  <c r="ES22" i="5"/>
  <c r="CN13" i="5"/>
  <c r="AV11" i="5"/>
  <c r="G16" i="5"/>
  <c r="GW5" i="5"/>
  <c r="N5" i="5"/>
  <c r="AQ17" i="5"/>
  <c r="F5" i="5"/>
  <c r="HQ9" i="5"/>
  <c r="FG22" i="5"/>
  <c r="BB5" i="5"/>
  <c r="DJ6" i="5"/>
  <c r="CP15" i="5"/>
  <c r="P16" i="5"/>
  <c r="X11" i="5"/>
  <c r="EM13" i="5"/>
  <c r="CX13" i="5"/>
  <c r="BI19" i="5"/>
  <c r="E19" i="5" s="1"/>
  <c r="FV14" i="5"/>
  <c r="O14" i="5" s="1"/>
  <c r="BP6" i="5"/>
  <c r="GB14" i="5"/>
  <c r="P14" i="5" s="1"/>
  <c r="ET13" i="5"/>
  <c r="M13" i="5" s="1"/>
  <c r="AP15" i="5"/>
  <c r="D15" i="5" s="1"/>
  <c r="AV6" i="5"/>
  <c r="ET16" i="5"/>
  <c r="M16" i="5" s="1"/>
  <c r="Q15" i="5"/>
  <c r="BR11" i="5"/>
  <c r="AZ16" i="5"/>
  <c r="HS15" i="5"/>
  <c r="S15" i="5" s="1"/>
  <c r="AY21" i="5"/>
  <c r="AL5" i="5"/>
  <c r="CD17" i="5"/>
  <c r="CA21" i="5"/>
  <c r="DQ7" i="5"/>
  <c r="FI11" i="5"/>
  <c r="DN22" i="5"/>
  <c r="HI11" i="5"/>
  <c r="EF8" i="5"/>
  <c r="L8" i="5" s="1"/>
  <c r="BH6" i="5"/>
  <c r="DN14" i="5"/>
  <c r="J14" i="5" s="1"/>
  <c r="DZ13" i="5"/>
  <c r="BM12" i="5"/>
  <c r="DL19" i="5"/>
  <c r="BY15" i="5"/>
  <c r="G15" i="5" s="1"/>
  <c r="CN18" i="5"/>
  <c r="X18" i="5"/>
  <c r="EN18" i="5"/>
  <c r="CZ6" i="5"/>
  <c r="FG9" i="5"/>
  <c r="N9" i="5" s="1"/>
  <c r="AN22" i="5"/>
  <c r="GM12" i="5"/>
  <c r="FZ15" i="5"/>
  <c r="CP10" i="5"/>
  <c r="CQ9" i="5"/>
  <c r="H9" i="5" s="1"/>
  <c r="CH6" i="5"/>
  <c r="AU6" i="5"/>
  <c r="AU9" i="5"/>
  <c r="D9" i="5" s="1"/>
  <c r="DA22" i="5"/>
  <c r="X21" i="5"/>
  <c r="CX6" i="5"/>
  <c r="DP23" i="5"/>
  <c r="ET6" i="5"/>
  <c r="M6" i="5" s="1"/>
  <c r="CD23" i="5"/>
  <c r="Z8" i="5"/>
  <c r="BK12" i="5"/>
  <c r="EN10" i="5"/>
  <c r="CW22" i="5"/>
  <c r="I22" i="5" s="1"/>
  <c r="GC13" i="5"/>
  <c r="BN20" i="5"/>
  <c r="FJ11" i="5"/>
  <c r="EC6" i="5"/>
  <c r="GC19" i="5"/>
  <c r="P19" i="5" s="1"/>
  <c r="GE5" i="5"/>
  <c r="Q7" i="5"/>
  <c r="GF8" i="5"/>
  <c r="P8" i="5" s="1"/>
  <c r="C20" i="5"/>
  <c r="AD8" i="5"/>
  <c r="K20" i="5"/>
  <c r="R12" i="5"/>
  <c r="U8" i="5"/>
  <c r="DD13" i="5"/>
  <c r="I13" i="5" s="1"/>
  <c r="DX21" i="5"/>
  <c r="HS9" i="5"/>
  <c r="CR8" i="5"/>
  <c r="H8" i="5" s="1"/>
  <c r="AQ8" i="5"/>
  <c r="D8" i="5" s="1"/>
  <c r="BS20" i="5"/>
  <c r="EL19" i="5"/>
  <c r="L19" i="5" s="1"/>
  <c r="CU8" i="5"/>
  <c r="BJ11" i="5"/>
  <c r="GM23" i="5"/>
  <c r="H5" i="5"/>
  <c r="EY21" i="5"/>
  <c r="DZ19" i="5"/>
  <c r="GR8" i="5"/>
  <c r="CK22" i="5"/>
  <c r="H22" i="5" s="1"/>
  <c r="BM10" i="5"/>
  <c r="FA8" i="5"/>
  <c r="M8" i="5" s="1"/>
  <c r="EO22" i="5"/>
  <c r="C8" i="5"/>
  <c r="V20" i="5"/>
  <c r="HE22" i="5"/>
  <c r="EQ7" i="5"/>
  <c r="AO23" i="5"/>
  <c r="EN7" i="5"/>
  <c r="L7" i="5" s="1"/>
  <c r="FX5" i="5"/>
  <c r="EZ12" i="5"/>
  <c r="DZ10" i="5"/>
  <c r="F21" i="5"/>
  <c r="GE15" i="5"/>
  <c r="AC12" i="5"/>
  <c r="C12" i="5" s="1"/>
  <c r="GX9" i="5"/>
  <c r="EJ22" i="5"/>
  <c r="HB11" i="5"/>
  <c r="DY8" i="5"/>
  <c r="BI16" i="5"/>
  <c r="E16" i="5" s="1"/>
  <c r="K8" i="5"/>
  <c r="G20" i="5"/>
  <c r="S20" i="5"/>
  <c r="L14" i="5"/>
  <c r="D18" i="5"/>
  <c r="M22" i="5"/>
  <c r="R13" i="5"/>
  <c r="H7" i="5"/>
  <c r="F18" i="5"/>
  <c r="G9" i="5"/>
  <c r="G17" i="5"/>
  <c r="O22" i="5"/>
  <c r="K5" i="5"/>
  <c r="S13" i="5"/>
  <c r="EO9" i="5"/>
  <c r="EM20" i="5"/>
  <c r="L20" i="5" s="1"/>
  <c r="J21" i="5"/>
  <c r="C6" i="5"/>
  <c r="GZ5" i="5"/>
  <c r="E11" i="5"/>
  <c r="S22" i="5"/>
  <c r="Q12" i="5"/>
  <c r="S14" i="5"/>
  <c r="R20" i="5"/>
  <c r="AR6" i="5"/>
  <c r="DN16" i="5"/>
  <c r="W8" i="5"/>
  <c r="DT18" i="5"/>
  <c r="K18" i="5" s="1"/>
  <c r="DV6" i="5"/>
  <c r="GM17" i="5"/>
  <c r="BO13" i="5"/>
  <c r="J15" i="5"/>
  <c r="FQ17" i="5"/>
  <c r="CG14" i="5"/>
  <c r="BR15" i="5"/>
  <c r="F15" i="5" s="1"/>
  <c r="BM20" i="5"/>
  <c r="M9" i="5"/>
  <c r="D22" i="5"/>
  <c r="F12" i="5"/>
  <c r="BN14" i="5"/>
  <c r="F14" i="5" s="1"/>
  <c r="ES10" i="5"/>
  <c r="FF19" i="5"/>
  <c r="FV18" i="5"/>
  <c r="EM10" i="5"/>
  <c r="P7" i="5"/>
  <c r="H18" i="5"/>
  <c r="H21" i="5"/>
  <c r="I19" i="5"/>
  <c r="AB17" i="5"/>
  <c r="C17" i="5" s="1"/>
  <c r="DX5" i="5"/>
  <c r="E17" i="5"/>
  <c r="J22" i="5"/>
  <c r="N8" i="5"/>
  <c r="S10" i="5"/>
  <c r="I21" i="5"/>
  <c r="J5" i="5"/>
  <c r="EW17" i="5"/>
  <c r="M17" i="5" s="1"/>
  <c r="I14" i="5"/>
  <c r="V21" i="5"/>
  <c r="HK11" i="5"/>
  <c r="H15" i="5"/>
  <c r="HF17" i="5"/>
  <c r="R17" i="5" s="1"/>
  <c r="BS13" i="5"/>
  <c r="DO10" i="5"/>
  <c r="BX7" i="5"/>
  <c r="D16" i="5"/>
  <c r="M7" i="5"/>
  <c r="O20" i="5"/>
  <c r="GN13" i="5"/>
  <c r="HH8" i="5"/>
  <c r="FW10" i="5"/>
  <c r="H13" i="5"/>
  <c r="DX19" i="5"/>
  <c r="BO8" i="5"/>
  <c r="F8" i="5" s="1"/>
  <c r="HE8" i="5"/>
  <c r="CK5" i="5"/>
  <c r="S11" i="5"/>
  <c r="Q11" i="5"/>
  <c r="Q18" i="5"/>
  <c r="GN21" i="5"/>
  <c r="Q21" i="5" s="1"/>
  <c r="HQ16" i="5"/>
  <c r="AJ14" i="5"/>
  <c r="FE16" i="5"/>
  <c r="N16" i="5" s="1"/>
  <c r="M15" i="5"/>
  <c r="H17" i="5"/>
  <c r="O9" i="5"/>
  <c r="M18" i="5"/>
  <c r="E18" i="5"/>
  <c r="D6" i="5"/>
  <c r="E15" i="5"/>
  <c r="R8" i="5"/>
  <c r="K7" i="5"/>
  <c r="L12" i="5"/>
  <c r="K19" i="5"/>
  <c r="H14" i="5"/>
  <c r="O10" i="5"/>
  <c r="J10" i="5"/>
  <c r="N18" i="5"/>
  <c r="O13" i="5"/>
  <c r="O7" i="5"/>
  <c r="L13" i="5"/>
  <c r="P6" i="5"/>
  <c r="P21" i="5"/>
  <c r="G12" i="5"/>
  <c r="I7" i="5"/>
  <c r="F20" i="5"/>
  <c r="J13" i="5"/>
  <c r="H6" i="5"/>
  <c r="K22" i="5"/>
  <c r="E21" i="5"/>
  <c r="O17" i="5"/>
  <c r="J19" i="5"/>
  <c r="M19" i="5"/>
  <c r="Q20" i="5"/>
  <c r="R11" i="5"/>
  <c r="N11" i="5"/>
  <c r="C9" i="5"/>
  <c r="M12" i="5"/>
  <c r="H11" i="5"/>
  <c r="E9" i="5"/>
  <c r="F16" i="5"/>
  <c r="Q14" i="5"/>
  <c r="L9" i="5"/>
  <c r="Q6" i="5"/>
  <c r="S6" i="5"/>
  <c r="L11" i="5"/>
  <c r="C16" i="5"/>
  <c r="I16" i="5"/>
  <c r="N12" i="5"/>
  <c r="R6" i="5"/>
  <c r="K10" i="5"/>
  <c r="O12" i="5"/>
  <c r="J16" i="5"/>
  <c r="O21" i="5"/>
  <c r="N14" i="5"/>
  <c r="O18" i="5"/>
  <c r="K17" i="5"/>
  <c r="P20" i="5"/>
  <c r="I11" i="5"/>
  <c r="S12" i="5"/>
  <c r="Q17" i="5"/>
  <c r="C10" i="5"/>
  <c r="C18" i="5"/>
  <c r="E7" i="5"/>
  <c r="G6" i="5"/>
  <c r="F17" i="5"/>
  <c r="K14" i="5"/>
  <c r="H12" i="5"/>
  <c r="P9" i="5"/>
  <c r="F19" i="5"/>
  <c r="I8" i="5"/>
  <c r="L21" i="5"/>
  <c r="S9" i="5"/>
  <c r="P15" i="5"/>
  <c r="R9" i="5"/>
  <c r="E6" i="5"/>
  <c r="R7" i="5"/>
  <c r="GZ23" i="5"/>
  <c r="E23" i="5"/>
  <c r="G22" i="5"/>
  <c r="G14" i="5"/>
  <c r="O6" i="5"/>
  <c r="F7" i="5"/>
  <c r="G10" i="5"/>
  <c r="S17" i="5"/>
  <c r="C15" i="5"/>
  <c r="G19" i="5"/>
  <c r="L18" i="5"/>
  <c r="S16" i="5"/>
  <c r="D12" i="5"/>
  <c r="L22" i="5"/>
  <c r="G7" i="5"/>
  <c r="G18" i="5"/>
  <c r="D17" i="5"/>
  <c r="L10" i="5"/>
  <c r="N21" i="5"/>
  <c r="K21" i="5"/>
  <c r="Q22" i="5"/>
  <c r="I6" i="5"/>
  <c r="K6" i="5"/>
  <c r="M10" i="5"/>
  <c r="L15" i="5"/>
  <c r="O11" i="5"/>
  <c r="D11" i="5"/>
  <c r="N19" i="5"/>
  <c r="K13" i="5"/>
  <c r="R5" i="5"/>
  <c r="D5" i="5"/>
  <c r="CK24" i="5" l="1"/>
  <c r="M26" i="5"/>
  <c r="DX24" i="5"/>
  <c r="FX24" i="5"/>
  <c r="GE24" i="5"/>
  <c r="AL24" i="5"/>
  <c r="BB24" i="5"/>
  <c r="GW24" i="5"/>
  <c r="AA24" i="5"/>
  <c r="T24" i="5"/>
  <c r="AN24" i="5"/>
  <c r="GM24" i="5"/>
  <c r="DI24" i="5"/>
  <c r="GT24" i="5"/>
  <c r="CO24" i="5"/>
  <c r="GP24" i="5"/>
  <c r="FF24" i="5"/>
  <c r="AQ24" i="5"/>
  <c r="BW24" i="5"/>
  <c r="BU24" i="5"/>
  <c r="GX24" i="5"/>
  <c r="BP24" i="5"/>
  <c r="GO24" i="5"/>
  <c r="BO24" i="5"/>
  <c r="AS24" i="5"/>
  <c r="FB24" i="5"/>
  <c r="FA24" i="5"/>
  <c r="CA24" i="5"/>
  <c r="AH24" i="5"/>
  <c r="CM24" i="5"/>
  <c r="AO24" i="5"/>
  <c r="DR24" i="5"/>
  <c r="AX24" i="5"/>
  <c r="GS24" i="5"/>
  <c r="EJ24" i="5"/>
  <c r="GV24" i="5"/>
  <c r="GQ24" i="5"/>
  <c r="GF24" i="5"/>
  <c r="U24" i="5"/>
  <c r="EL24" i="5"/>
  <c r="FS24" i="5"/>
  <c r="EB24" i="5"/>
  <c r="AC24" i="5"/>
  <c r="DP24" i="5"/>
  <c r="GD24" i="5"/>
  <c r="CH24" i="5"/>
  <c r="DW24" i="5"/>
  <c r="GY24" i="5"/>
  <c r="DH24" i="5"/>
  <c r="CC24" i="5"/>
  <c r="AG24" i="5"/>
  <c r="DB24" i="5"/>
  <c r="BJ24" i="5"/>
  <c r="GA24" i="5"/>
  <c r="V24" i="5"/>
  <c r="EO24" i="5"/>
  <c r="CT24" i="5"/>
  <c r="DJ24" i="5"/>
  <c r="BN24" i="5"/>
  <c r="CR24" i="5"/>
  <c r="AR24" i="5"/>
  <c r="Y24" i="5"/>
  <c r="CN24" i="5"/>
  <c r="ED24" i="5"/>
  <c r="EY24" i="5"/>
  <c r="ES24" i="5"/>
  <c r="DA24" i="5"/>
  <c r="CP24" i="5"/>
  <c r="DZ24" i="5"/>
  <c r="EX24" i="5"/>
  <c r="FQ24" i="5"/>
  <c r="EC24" i="5"/>
  <c r="EV24" i="5"/>
  <c r="DV24" i="5"/>
  <c r="GN24" i="5"/>
  <c r="DK24" i="5"/>
  <c r="CL24" i="5"/>
  <c r="DF24" i="5"/>
  <c r="GG24" i="5"/>
  <c r="AJ24" i="5"/>
  <c r="DT24" i="5"/>
  <c r="FY24" i="5"/>
  <c r="FJ24" i="5"/>
  <c r="BA24" i="5"/>
  <c r="BR24" i="5"/>
  <c r="CB24" i="5"/>
  <c r="FL24" i="5"/>
  <c r="FK24" i="5"/>
  <c r="BD24" i="5"/>
  <c r="GR24" i="5"/>
  <c r="FM24" i="5"/>
  <c r="X24" i="5"/>
  <c r="EM24" i="5"/>
  <c r="CW24" i="5"/>
  <c r="FG24" i="5"/>
  <c r="BK24" i="5"/>
  <c r="CS24" i="5"/>
  <c r="CJ24" i="5"/>
  <c r="AT24" i="5"/>
  <c r="FT24" i="5"/>
  <c r="GH24" i="5"/>
  <c r="DD24" i="5"/>
  <c r="GJ24" i="5"/>
  <c r="AV24" i="5"/>
  <c r="BQ24" i="5"/>
  <c r="DE24" i="5"/>
  <c r="ER24" i="5"/>
  <c r="AZ24" i="5"/>
  <c r="BS24" i="5"/>
  <c r="BM24" i="5"/>
  <c r="GK24" i="5"/>
  <c r="GC24" i="5"/>
  <c r="GU24" i="5"/>
  <c r="EF24" i="5"/>
  <c r="DN24" i="5"/>
  <c r="EN24" i="5"/>
  <c r="AI24" i="5"/>
  <c r="DU24" i="5"/>
  <c r="BF24" i="5"/>
  <c r="CV24" i="5"/>
  <c r="BX24" i="5"/>
  <c r="CZ24" i="5"/>
  <c r="EZ24" i="5"/>
  <c r="GL24" i="5"/>
  <c r="EQ24" i="5"/>
  <c r="DQ24" i="5"/>
  <c r="BC24" i="5"/>
  <c r="FN24" i="5"/>
  <c r="AF24" i="5"/>
  <c r="DY24" i="5"/>
  <c r="CG24" i="5"/>
  <c r="FW24" i="5"/>
  <c r="Z24" i="5"/>
  <c r="FH24" i="5"/>
  <c r="GI24" i="5"/>
  <c r="FO24" i="5"/>
  <c r="FV24" i="5"/>
  <c r="BL24" i="5"/>
  <c r="W24" i="5"/>
  <c r="DM24" i="5"/>
  <c r="EP24" i="5"/>
  <c r="FD24" i="5"/>
  <c r="CU24" i="5"/>
  <c r="ET24" i="5"/>
  <c r="BY24" i="5"/>
  <c r="DL24" i="5"/>
  <c r="AB24" i="5"/>
  <c r="CI24" i="5"/>
  <c r="FI24" i="5"/>
  <c r="BV24" i="5"/>
  <c r="GB24" i="5"/>
  <c r="AE24" i="5"/>
  <c r="CQ24" i="5"/>
  <c r="BI24" i="5"/>
  <c r="CF24" i="5"/>
  <c r="AD24" i="5"/>
  <c r="AU24" i="5"/>
  <c r="AK24" i="5"/>
  <c r="DG24" i="5"/>
  <c r="EA24" i="5"/>
  <c r="AM24" i="5"/>
  <c r="CX24" i="5"/>
  <c r="EK24" i="5"/>
  <c r="AY24" i="5"/>
  <c r="FU24" i="5"/>
  <c r="DC24" i="5"/>
  <c r="FP24" i="5"/>
  <c r="BZ24" i="5"/>
  <c r="FR24" i="5"/>
  <c r="BG24" i="5"/>
  <c r="DS24" i="5"/>
  <c r="EI24" i="5"/>
  <c r="FE24" i="5"/>
  <c r="BH24" i="5"/>
  <c r="DO24" i="5"/>
  <c r="BE24" i="5"/>
  <c r="EU24" i="5"/>
  <c r="EH24" i="5"/>
  <c r="CE24" i="5"/>
  <c r="EG24" i="5"/>
  <c r="AW24" i="5"/>
  <c r="FZ24" i="5"/>
  <c r="EE24" i="5"/>
  <c r="EW24" i="5"/>
  <c r="FC24" i="5"/>
  <c r="CY24" i="5"/>
  <c r="BT24" i="5"/>
  <c r="AP24" i="5"/>
  <c r="CD24" i="5"/>
  <c r="P24" i="5"/>
  <c r="K24" i="5"/>
  <c r="I24" i="5"/>
  <c r="F26" i="5"/>
  <c r="O24" i="5"/>
  <c r="M24" i="5"/>
  <c r="I26" i="5"/>
  <c r="G24" i="5"/>
  <c r="G26" i="5"/>
  <c r="H26" i="5"/>
  <c r="L26" i="5"/>
  <c r="GZ24" i="5"/>
  <c r="D192" i="7"/>
  <c r="R22" i="5"/>
  <c r="N22" i="5"/>
  <c r="D13" i="5"/>
  <c r="R16" i="5"/>
  <c r="N10" i="5"/>
  <c r="P12" i="5"/>
  <c r="C23" i="5"/>
  <c r="C14" i="5"/>
  <c r="Q8" i="5"/>
  <c r="E12" i="5"/>
  <c r="M20" i="5"/>
  <c r="S21" i="5"/>
  <c r="HA5" i="5"/>
  <c r="Q9" i="5"/>
  <c r="P17" i="5"/>
  <c r="M21" i="5"/>
  <c r="I12" i="5"/>
  <c r="J6" i="5"/>
  <c r="E13" i="5"/>
  <c r="C21" i="5"/>
  <c r="C11" i="5"/>
  <c r="F6" i="5"/>
  <c r="H23" i="5"/>
  <c r="Q13" i="5"/>
  <c r="F11" i="5"/>
  <c r="N20" i="5"/>
  <c r="S8" i="5"/>
  <c r="F22" i="5"/>
  <c r="P13" i="5"/>
  <c r="I18" i="5"/>
  <c r="E14" i="5"/>
  <c r="N7" i="5"/>
  <c r="P18" i="5"/>
  <c r="J7" i="5"/>
  <c r="L16" i="5"/>
  <c r="F13" i="5"/>
  <c r="H10" i="5"/>
  <c r="L23" i="5"/>
  <c r="D7" i="5"/>
  <c r="E8" i="5"/>
  <c r="G21" i="5"/>
  <c r="F10" i="5"/>
  <c r="R19" i="5"/>
  <c r="E24" i="5" l="1"/>
  <c r="D26" i="5"/>
  <c r="D24" i="5"/>
  <c r="E26" i="5"/>
  <c r="L24" i="5"/>
  <c r="K26" i="5"/>
  <c r="J26" i="5"/>
  <c r="N26" i="5"/>
  <c r="O26" i="5"/>
  <c r="N24" i="5"/>
  <c r="H24" i="5"/>
  <c r="F24" i="5"/>
  <c r="J24" i="5"/>
  <c r="Q24" i="5"/>
  <c r="C24" i="5"/>
  <c r="AA192" i="7"/>
  <c r="HA23" i="5"/>
  <c r="HA24" i="5" l="1"/>
  <c r="D193" i="7"/>
  <c r="HB5" i="5"/>
  <c r="AA193" i="7" l="1"/>
  <c r="HB23" i="5"/>
  <c r="HB24" i="5" l="1"/>
  <c r="D194" i="7"/>
  <c r="HC5" i="5"/>
  <c r="AA194" i="7" l="1"/>
  <c r="HC23" i="5"/>
  <c r="HC24" i="5" l="1"/>
  <c r="D195" i="7"/>
  <c r="HD5" i="5"/>
  <c r="AA195" i="7" l="1"/>
  <c r="HD23" i="5"/>
  <c r="HD24" i="5" l="1"/>
  <c r="D196" i="7"/>
  <c r="HE5" i="5"/>
  <c r="AA196" i="7" l="1"/>
  <c r="HE23" i="5"/>
  <c r="HE24" i="5" l="1"/>
  <c r="D197" i="7"/>
  <c r="HF5" i="5"/>
  <c r="AA197" i="7" l="1"/>
  <c r="HF23" i="5"/>
  <c r="HF24" i="5" l="1"/>
  <c r="D198" i="7"/>
  <c r="HG5" i="5"/>
  <c r="AA198" i="7" l="1"/>
  <c r="HG23" i="5"/>
  <c r="HG24" i="5" l="1"/>
  <c r="D199" i="7"/>
  <c r="HH5" i="5"/>
  <c r="AA199" i="7" l="1"/>
  <c r="HH23" i="5"/>
  <c r="HH24" i="5" l="1"/>
  <c r="D200" i="7"/>
  <c r="HI5" i="5"/>
  <c r="AA200" i="7" l="1"/>
  <c r="HI23" i="5"/>
  <c r="HI24" i="5" l="1"/>
  <c r="D201" i="7"/>
  <c r="R23" i="5"/>
  <c r="HJ5" i="5"/>
  <c r="R24" i="5" l="1"/>
  <c r="AA201" i="7"/>
  <c r="HJ23" i="5"/>
  <c r="S5" i="5"/>
  <c r="HJ24" i="5" l="1"/>
  <c r="D202" i="7"/>
  <c r="HK5" i="5"/>
  <c r="AA202" i="7" l="1"/>
  <c r="HK23" i="5"/>
  <c r="HK24" i="5" l="1"/>
  <c r="D203" i="7"/>
  <c r="HL5" i="5"/>
  <c r="AA203" i="7" l="1"/>
  <c r="HL23" i="5"/>
  <c r="HL24" i="5" l="1"/>
  <c r="D204" i="7"/>
  <c r="HM5" i="5"/>
  <c r="AA204" i="7" l="1"/>
  <c r="HM23" i="5"/>
  <c r="HM24" i="5" l="1"/>
  <c r="D205" i="7"/>
  <c r="HN5" i="5"/>
  <c r="AA205" i="7" l="1"/>
  <c r="HN23" i="5"/>
  <c r="HN24" i="5" l="1"/>
  <c r="D206" i="7"/>
  <c r="HO5" i="5"/>
  <c r="AA206" i="7" l="1"/>
  <c r="HO23" i="5"/>
  <c r="HO24" i="5" l="1"/>
  <c r="D207" i="7"/>
  <c r="HP5" i="5"/>
  <c r="AA207" i="7" l="1"/>
  <c r="HP23" i="5"/>
  <c r="HP24" i="5" l="1"/>
  <c r="D208" i="7"/>
  <c r="HQ5" i="5"/>
  <c r="AA208" i="7" l="1"/>
  <c r="HQ23" i="5"/>
  <c r="HQ24" i="5" l="1"/>
  <c r="D209" i="7"/>
  <c r="HR5" i="5"/>
  <c r="AA209" i="7" l="1"/>
  <c r="HR23" i="5"/>
  <c r="HR24" i="5" l="1"/>
  <c r="D210" i="7"/>
  <c r="HS5" i="5"/>
  <c r="AA210" i="7" l="1"/>
  <c r="HS23" i="5"/>
  <c r="HS24" i="5" l="1"/>
  <c r="D211" i="7"/>
  <c r="HT5" i="5"/>
  <c r="AA211" i="7" l="1"/>
  <c r="HT23" i="5"/>
  <c r="HT24" i="5" l="1"/>
  <c r="D212" i="7"/>
  <c r="HU5" i="5"/>
  <c r="AA212" i="7" l="1"/>
  <c r="HU23" i="5"/>
  <c r="HU24" i="5" l="1"/>
  <c r="S23" i="5"/>
  <c r="S2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O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We got two reports. MSS annual report showing 256kMT; a reputable MSS executive saying it is 236kMT (To investigate further).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Official sugar production for the 2022/23 was 232,707 tons as per MSS</t>
        </r>
      </text>
    </comment>
    <comment ref="Q6" authorId="0" shapeId="0" xr:uid="{00000000-0006-0000-0100-000003000000}">
      <text>
        <r>
          <rPr>
            <sz val="9"/>
            <color indexed="81"/>
            <rFont val="Tahoma"/>
            <family val="2"/>
          </rPr>
          <t>Sugar crop expected to continue on the drop-MSS.</t>
        </r>
      </text>
    </comment>
    <comment ref="R6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Significant plating has happened, which could start to manifest in 2024 onwards. The growth is, however, expected to be slow.</t>
        </r>
      </text>
    </comment>
    <comment ref="O12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The flows to the world market are as per the Mauritius-China free trade deal signed in 2021.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tc={0121185F-8275-4820-9ED7-D2F30B5CB9FA}</author>
    <author>Dell</author>
  </authors>
  <commentList>
    <comment ref="Z14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Renuka Sugars the supllier  from  India</t>
        </r>
      </text>
    </comment>
    <comment ref="Z14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Renuka Sugars the supplier from India</t>
        </r>
      </text>
    </comment>
    <comment ref="Y148" authorId="1" shapeId="0" xr:uid="{00000000-0006-0000-0200-000003000000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MV Maratha Promise is carrying 30,000 tons of bulk raws from Brazil.</t>
        </r>
      </text>
    </comment>
    <comment ref="Y15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6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MV BAO Progress from Brazil</t>
        </r>
      </text>
    </comment>
    <comment ref="Y165" authorId="2" shapeId="0" xr:uid="{00000000-0006-0000-0200-000006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Royal Samurai from Brazil</t>
        </r>
      </text>
    </comment>
    <comment ref="Y170" authorId="2" shapeId="0" xr:uid="{00000000-0006-0000-0200-000007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AKTI from India
</t>
        </r>
      </text>
    </comment>
  </commentList>
</comments>
</file>

<file path=xl/sharedStrings.xml><?xml version="1.0" encoding="utf-8"?>
<sst xmlns="http://schemas.openxmlformats.org/spreadsheetml/2006/main" count="307" uniqueCount="75">
  <si>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</si>
  <si>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</si>
  <si>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</si>
  <si>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</si>
  <si>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</si>
  <si>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</si>
  <si>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</si>
  <si>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</si>
  <si>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</si>
  <si>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</si>
  <si>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</si>
  <si>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</si>
  <si>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</si>
  <si>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</si>
  <si>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</si>
  <si>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</si>
  <si>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</si>
  <si>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</si>
  <si>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</si>
  <si>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</si>
  <si>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</si>
  <si>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</si>
  <si>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</si>
  <si>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</si>
  <si>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</si>
  <si>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</si>
  <si>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</si>
  <si>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</si>
  <si>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</si>
  <si>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Mauritius!</t>
  </si>
  <si>
    <t>Opening Stock</t>
  </si>
  <si>
    <t>Closing Stock</t>
  </si>
  <si>
    <t>High-Quality Cons</t>
  </si>
  <si>
    <t>High-Quality(white) prod</t>
  </si>
  <si>
    <t>Low-Quality(special sugars) prod</t>
  </si>
  <si>
    <t>Data</t>
  </si>
  <si>
    <t>Future consumption estimates are based on the projected GDP and population growth metrics.</t>
  </si>
  <si>
    <t>Country Statistics</t>
  </si>
  <si>
    <t>Assumptions for the forecasted production</t>
  </si>
  <si>
    <t>The country also has about 1.2 million tourist on avarage. Therefore, about 2.47million people are in Mauritius at any given time.</t>
  </si>
  <si>
    <t>Consumption Growth</t>
  </si>
  <si>
    <t>The average annual sugar consumption growth is 1%</t>
  </si>
  <si>
    <t>Therefore, production forecasts depend only on expected rainfall patterns, expected cane acreage, and improvement in sugar/cane production efficiency.</t>
  </si>
  <si>
    <t>No new plants expected in the near future.</t>
  </si>
  <si>
    <t>Mauritius</t>
  </si>
  <si>
    <t>Data collected from UN ComTrade and Mauritius Sugar Syndicate, and our trading partners.</t>
  </si>
  <si>
    <t>Raw Exp</t>
  </si>
  <si>
    <t>Raw sugar to US</t>
  </si>
  <si>
    <t>Raw sugar to world mkt</t>
  </si>
  <si>
    <t>OPENING STOCK</t>
  </si>
  <si>
    <t>PRODUCTION</t>
  </si>
  <si>
    <t>CONSUMPTION</t>
  </si>
  <si>
    <t>EXPORTS</t>
  </si>
  <si>
    <t>IMPORTS</t>
  </si>
  <si>
    <t>CLOSING STOCK</t>
  </si>
  <si>
    <t>High-quality white Imp</t>
  </si>
  <si>
    <t>High-Quality white Imp</t>
  </si>
  <si>
    <t>Raw Imp</t>
  </si>
  <si>
    <t>High-quality (Other markets)</t>
  </si>
  <si>
    <t>High-quality (COMESA)</t>
  </si>
  <si>
    <t>High-Quality (Other markets)</t>
  </si>
  <si>
    <t>,</t>
  </si>
  <si>
    <t>Bagged VHP (COMESA)</t>
  </si>
  <si>
    <t>Bagged VHP (Other markets)</t>
  </si>
  <si>
    <t>Bagged VHP Imp</t>
  </si>
  <si>
    <t>Bagged VHP Prod</t>
  </si>
  <si>
    <t>Bagged VHP Cons</t>
  </si>
  <si>
    <t>Bagged VHP Exp</t>
  </si>
  <si>
    <t>High-Quality White Exp</t>
  </si>
  <si>
    <t>July-June</t>
  </si>
  <si>
    <t>Raw sugar to EU/UK</t>
  </si>
  <si>
    <t>The annual population growth is 0.2%.</t>
  </si>
  <si>
    <t>Therefore, the calculated sugar consumption per capita in 2022 is 37kgs</t>
  </si>
  <si>
    <t>The country is witnessing a general reduction in the area under cane. Mauritius had 65,259 hectares under sugarcane in 2008, but the number reduced to 42,000 hectares in 2022.</t>
  </si>
  <si>
    <t>The population of Mauritius as of July 2023 is 1.28 million and the median age is 37.5 years &lt; Worldometers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</si>
</sst>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2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i/>
      <sz val="11"/>
      <color rgb="FF000000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b/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sz val="10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5" fillId="0" borderId="0"/>
    <xf numFmtId="43" fontId="5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53">
    <xf numFmtId="0" fontId="0" fillId="0" borderId="0" xfId="0"/>
    <xf numFmtId="38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8" fillId="0" borderId="0" xfId="0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3" fontId="10" fillId="0" borderId="0" xfId="0" applyNumberFormat="1" applyFont="1" applyBorder="1"/>
    <xf numFmtId="0" fontId="11" fillId="0" borderId="0" xfId="0" applyFont="1" applyAlignment="1">
      <alignment vertical="center"/>
    </xf>
    <xf numFmtId="0" fontId="0" fillId="0" borderId="0" xfId="0" applyFill="1" applyBorder="1"/>
    <xf numFmtId="38" fontId="1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/>
    <xf numFmtId="0" fontId="0" fillId="0" borderId="0" xfId="0" applyFill="1" applyBorder="1" applyAlignment="1">
      <alignment vertical="center"/>
    </xf>
    <xf numFmtId="38" fontId="2" fillId="7" borderId="0" xfId="0" applyNumberFormat="1" applyFont="1" applyFill="1" applyBorder="1" applyAlignment="1">
      <alignment horizontal="center"/>
    </xf>
    <xf numFmtId="38" fontId="1" fillId="7" borderId="0" xfId="0" applyNumberFormat="1" applyFont="1" applyFill="1" applyBorder="1" applyAlignment="1">
      <alignment horizontal="center"/>
    </xf>
    <xf numFmtId="0" fontId="4" fillId="0" borderId="0" xfId="0" applyFont="1"/>
    <xf numFmtId="38" fontId="2" fillId="3" borderId="0" xfId="0" applyNumberFormat="1" applyFon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38" fontId="1" fillId="2" borderId="0" xfId="0" applyNumberFormat="1" applyFont="1" applyFill="1" applyBorder="1" applyAlignment="1">
      <alignment horizontal="center"/>
    </xf>
    <xf numFmtId="38" fontId="1" fillId="4" borderId="0" xfId="0" applyNumberFormat="1" applyFont="1" applyFill="1" applyBorder="1" applyAlignment="1">
      <alignment horizontal="center"/>
    </xf>
    <xf numFmtId="38" fontId="2" fillId="6" borderId="0" xfId="0" applyNumberFormat="1" applyFont="1" applyFill="1" applyBorder="1" applyAlignment="1">
      <alignment horizontal="center"/>
    </xf>
    <xf numFmtId="0" fontId="14" fillId="0" borderId="0" xfId="0" quotePrefix="1" applyFont="1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/>
    <xf numFmtId="0" fontId="15" fillId="0" borderId="0" xfId="0" applyFont="1" applyAlignment="1"/>
    <xf numFmtId="9" fontId="15" fillId="0" borderId="0" xfId="5" applyFont="1"/>
    <xf numFmtId="0" fontId="3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5" xfId="0" applyFont="1" applyFill="1" applyBorder="1" applyAlignment="1">
      <alignment horizontal="center"/>
    </xf>
    <xf numFmtId="38" fontId="1" fillId="0" borderId="5" xfId="0" applyNumberFormat="1" applyFont="1" applyFill="1" applyBorder="1" applyAlignment="1">
      <alignment horizontal="center"/>
    </xf>
    <xf numFmtId="38" fontId="1" fillId="5" borderId="5" xfId="0" applyNumberFormat="1" applyFont="1" applyFill="1" applyBorder="1" applyAlignment="1">
      <alignment horizontal="center"/>
    </xf>
    <xf numFmtId="38" fontId="1" fillId="7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3" fontId="17" fillId="0" borderId="0" xfId="0" applyNumberFormat="1" applyFont="1" applyAlignment="1">
      <alignment vertical="center"/>
    </xf>
    <xf numFmtId="0" fontId="3" fillId="3" borderId="0" xfId="0" applyFont="1" applyFill="1"/>
    <xf numFmtId="3" fontId="3" fillId="3" borderId="0" xfId="0" applyNumberFormat="1" applyFont="1" applyFill="1"/>
    <xf numFmtId="38" fontId="1" fillId="4" borderId="5" xfId="0" applyNumberFormat="1" applyFont="1" applyFill="1" applyBorder="1" applyAlignment="1">
      <alignment horizontal="center"/>
    </xf>
    <xf numFmtId="38" fontId="1" fillId="6" borderId="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0" borderId="5" xfId="0" applyNumberFormat="1" applyFont="1" applyFill="1" applyBorder="1"/>
    <xf numFmtId="38" fontId="1" fillId="0" borderId="14" xfId="0" applyNumberFormat="1" applyFont="1" applyFill="1" applyBorder="1" applyAlignment="1">
      <alignment horizontal="center" vertical="center"/>
    </xf>
    <xf numFmtId="38" fontId="1" fillId="4" borderId="14" xfId="0" applyNumberFormat="1" applyFont="1" applyFill="1" applyBorder="1" applyAlignment="1">
      <alignment horizontal="center" vertical="center"/>
    </xf>
    <xf numFmtId="38" fontId="1" fillId="6" borderId="14" xfId="0" applyNumberFormat="1" applyFont="1" applyFill="1" applyBorder="1" applyAlignment="1">
      <alignment horizontal="center" vertical="center"/>
    </xf>
    <xf numFmtId="38" fontId="1" fillId="5" borderId="14" xfId="0" applyNumberFormat="1" applyFont="1" applyFill="1" applyBorder="1" applyAlignment="1">
      <alignment horizontal="center" vertical="center"/>
    </xf>
    <xf numFmtId="38" fontId="1" fillId="7" borderId="14" xfId="0" applyNumberFormat="1" applyFont="1" applyFill="1" applyBorder="1" applyAlignment="1">
      <alignment horizontal="center" vertical="center" wrapText="1"/>
    </xf>
    <xf numFmtId="38" fontId="12" fillId="0" borderId="14" xfId="0" applyNumberFormat="1" applyFont="1" applyFill="1" applyBorder="1" applyAlignment="1">
      <alignment horizontal="center" vertical="center"/>
    </xf>
    <xf numFmtId="38" fontId="8" fillId="3" borderId="14" xfId="0" applyNumberFormat="1" applyFont="1" applyFill="1" applyBorder="1" applyAlignment="1">
      <alignment horizontal="left" vertical="center"/>
    </xf>
    <xf numFmtId="38" fontId="1" fillId="0" borderId="5" xfId="0" applyNumberFormat="1" applyFont="1" applyFill="1" applyBorder="1" applyAlignment="1">
      <alignment vertical="center"/>
    </xf>
    <xf numFmtId="38" fontId="1" fillId="0" borderId="0" xfId="0" applyNumberFormat="1" applyFont="1" applyFill="1" applyBorder="1"/>
    <xf numFmtId="38" fontId="1" fillId="3" borderId="0" xfId="0" applyNumberFormat="1" applyFont="1" applyFill="1" applyBorder="1" applyAlignment="1">
      <alignment horizontal="center"/>
    </xf>
    <xf numFmtId="38" fontId="1" fillId="6" borderId="0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14" fontId="1" fillId="0" borderId="15" xfId="0" applyNumberFormat="1" applyFont="1" applyFill="1" applyBorder="1" applyAlignment="1">
      <alignment horizontal="center"/>
    </xf>
    <xf numFmtId="38" fontId="1" fillId="0" borderId="15" xfId="0" applyNumberFormat="1" applyFont="1" applyFill="1" applyBorder="1" applyAlignment="1">
      <alignment horizontal="center"/>
    </xf>
    <xf numFmtId="38" fontId="2" fillId="7" borderId="15" xfId="0" applyNumberFormat="1" applyFont="1" applyFill="1" applyBorder="1" applyAlignment="1">
      <alignment horizontal="center"/>
    </xf>
    <xf numFmtId="38" fontId="2" fillId="3" borderId="15" xfId="0" applyNumberFormat="1" applyFont="1" applyFill="1" applyBorder="1" applyAlignment="1">
      <alignment horizontal="center"/>
    </xf>
    <xf numFmtId="38" fontId="1" fillId="0" borderId="15" xfId="0" applyNumberFormat="1" applyFont="1" applyFill="1" applyBorder="1"/>
    <xf numFmtId="1" fontId="3" fillId="0" borderId="6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0" fontId="17" fillId="0" borderId="0" xfId="5" applyNumberFormat="1" applyFont="1" applyAlignment="1">
      <alignment vertical="center"/>
    </xf>
    <xf numFmtId="38" fontId="1" fillId="4" borderId="15" xfId="0" applyNumberFormat="1" applyFont="1" applyFill="1" applyBorder="1" applyAlignment="1">
      <alignment horizontal="center"/>
    </xf>
    <xf numFmtId="38" fontId="2" fillId="6" borderId="15" xfId="0" applyNumberFormat="1" applyFon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left"/>
    </xf>
    <xf numFmtId="0" fontId="7" fillId="8" borderId="1" xfId="0" applyFont="1" applyFill="1" applyBorder="1"/>
    <xf numFmtId="0" fontId="3" fillId="8" borderId="0" xfId="0" applyFont="1" applyFill="1"/>
    <xf numFmtId="0" fontId="3" fillId="8" borderId="17" xfId="0" applyFont="1" applyFill="1" applyBorder="1"/>
    <xf numFmtId="0" fontId="4" fillId="0" borderId="16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Fill="1" applyBorder="1"/>
    <xf numFmtId="0" fontId="4" fillId="4" borderId="19" xfId="0" applyFont="1" applyFill="1" applyBorder="1" applyAlignment="1">
      <alignment horizontal="left"/>
    </xf>
    <xf numFmtId="0" fontId="4" fillId="4" borderId="20" xfId="0" applyFont="1" applyFill="1" applyBorder="1"/>
    <xf numFmtId="3" fontId="4" fillId="4" borderId="20" xfId="0" applyNumberFormat="1" applyFont="1" applyFill="1" applyBorder="1" applyAlignment="1">
      <alignment horizontal="right"/>
    </xf>
    <xf numFmtId="3" fontId="18" fillId="4" borderId="20" xfId="0" applyNumberFormat="1" applyFont="1" applyFill="1" applyBorder="1" applyAlignment="1">
      <alignment horizontal="right"/>
    </xf>
    <xf numFmtId="3" fontId="4" fillId="4" borderId="21" xfId="0" applyNumberFormat="1" applyFont="1" applyFill="1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22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18" fillId="0" borderId="0" xfId="0" applyFont="1"/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0" fontId="20" fillId="0" borderId="0" xfId="0" applyFont="1" applyFill="1" applyBorder="1"/>
    <xf numFmtId="0" fontId="3" fillId="0" borderId="0" xfId="0" applyFont="1" applyAlignment="1"/>
    <xf numFmtId="0" fontId="20" fillId="0" borderId="12" xfId="0" applyFont="1" applyBorder="1"/>
    <xf numFmtId="0" fontId="20" fillId="0" borderId="13" xfId="0" applyFont="1" applyFill="1" applyBorder="1" applyAlignment="1">
      <alignment horizontal="right"/>
    </xf>
    <xf numFmtId="3" fontId="22" fillId="0" borderId="15" xfId="0" applyNumberFormat="1" applyFont="1" applyBorder="1"/>
    <xf numFmtId="3" fontId="22" fillId="0" borderId="13" xfId="0" applyNumberFormat="1" applyFont="1" applyBorder="1"/>
    <xf numFmtId="0" fontId="20" fillId="0" borderId="1" xfId="0" applyFont="1" applyBorder="1"/>
    <xf numFmtId="0" fontId="23" fillId="0" borderId="2" xfId="0" applyFont="1" applyBorder="1"/>
    <xf numFmtId="0" fontId="4" fillId="4" borderId="0" xfId="0" applyFont="1" applyFill="1"/>
    <xf numFmtId="0" fontId="24" fillId="4" borderId="0" xfId="0" applyFont="1" applyFill="1" applyAlignment="1">
      <alignment horizontal="left"/>
    </xf>
    <xf numFmtId="0" fontId="24" fillId="4" borderId="0" xfId="0" applyFont="1" applyFill="1"/>
    <xf numFmtId="3" fontId="24" fillId="4" borderId="0" xfId="0" applyNumberFormat="1" applyFont="1" applyFill="1" applyAlignment="1">
      <alignment horizontal="right"/>
    </xf>
    <xf numFmtId="3" fontId="25" fillId="4" borderId="0" xfId="0" applyNumberFormat="1" applyFont="1" applyFill="1" applyAlignment="1">
      <alignment horizontal="right"/>
    </xf>
    <xf numFmtId="0" fontId="8" fillId="3" borderId="3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right"/>
    </xf>
    <xf numFmtId="3" fontId="8" fillId="3" borderId="0" xfId="0" applyNumberFormat="1" applyFont="1" applyFill="1" applyAlignment="1">
      <alignment horizontal="right"/>
    </xf>
    <xf numFmtId="3" fontId="8" fillId="3" borderId="4" xfId="0" applyNumberFormat="1" applyFont="1" applyFill="1" applyBorder="1" applyAlignment="1">
      <alignment horizontal="right"/>
    </xf>
    <xf numFmtId="3" fontId="8" fillId="3" borderId="22" xfId="0" applyNumberFormat="1" applyFont="1" applyFill="1" applyBorder="1" applyAlignment="1">
      <alignment horizontal="right"/>
    </xf>
    <xf numFmtId="0" fontId="8" fillId="3" borderId="0" xfId="0" applyFont="1" applyFill="1" applyBorder="1" applyAlignment="1">
      <alignment horizontal="left"/>
    </xf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24" fillId="0" borderId="10" xfId="0" applyFont="1" applyBorder="1"/>
    <xf numFmtId="0" fontId="29" fillId="0" borderId="0" xfId="0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/>
    </xf>
    <xf numFmtId="0" fontId="3" fillId="4" borderId="8" xfId="0" applyFont="1" applyFill="1" applyBorder="1"/>
    <xf numFmtId="0" fontId="3" fillId="4" borderId="0" xfId="0" applyFont="1" applyFill="1" applyBorder="1"/>
    <xf numFmtId="0" fontId="3" fillId="4" borderId="18" xfId="0" applyFont="1" applyFill="1" applyBorder="1"/>
    <xf numFmtId="0" fontId="4" fillId="0" borderId="26" xfId="0" applyFont="1" applyBorder="1"/>
    <xf numFmtId="0" fontId="4" fillId="0" borderId="27" xfId="0" applyFont="1" applyFill="1" applyBorder="1"/>
    <xf numFmtId="3" fontId="4" fillId="4" borderId="28" xfId="0" applyNumberFormat="1" applyFont="1" applyFill="1" applyBorder="1" applyAlignment="1">
      <alignment horizontal="right"/>
    </xf>
    <xf numFmtId="3" fontId="4" fillId="4" borderId="29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0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3" fillId="0" borderId="30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3" fillId="3" borderId="31" xfId="0" applyNumberFormat="1" applyFont="1" applyFill="1" applyBorder="1" applyAlignment="1">
      <alignment horizontal="right"/>
    </xf>
    <xf numFmtId="3" fontId="3" fillId="3" borderId="30" xfId="0" applyNumberFormat="1" applyFont="1" applyFill="1" applyBorder="1" applyAlignment="1">
      <alignment horizontal="right"/>
    </xf>
    <xf numFmtId="3" fontId="4" fillId="4" borderId="32" xfId="0" applyNumberFormat="1" applyFont="1" applyFill="1" applyBorder="1" applyAlignment="1">
      <alignment horizontal="right"/>
    </xf>
    <xf numFmtId="3" fontId="4" fillId="4" borderId="33" xfId="0" applyNumberFormat="1" applyFont="1" applyFill="1" applyBorder="1" applyAlignment="1">
      <alignment horizontal="right"/>
    </xf>
    <xf numFmtId="3" fontId="4" fillId="4" borderId="34" xfId="0" applyNumberFormat="1" applyFont="1" applyFill="1" applyBorder="1" applyAlignment="1">
      <alignment horizontal="right"/>
    </xf>
    <xf numFmtId="38" fontId="2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38" fontId="2" fillId="0" borderId="15" xfId="0" applyNumberFormat="1" applyFont="1" applyBorder="1" applyAlignment="1">
      <alignment horizontal="center"/>
    </xf>
    <xf numFmtId="38" fontId="1" fillId="0" borderId="15" xfId="0" applyNumberFormat="1" applyFont="1" applyBorder="1" applyAlignment="1">
      <alignment horizontal="center"/>
    </xf>
    <xf numFmtId="38" fontId="2" fillId="7" borderId="0" xfId="0" applyNumberFormat="1" applyFont="1" applyFill="1" applyAlignment="1">
      <alignment horizontal="center"/>
    </xf>
    <xf numFmtId="38" fontId="1" fillId="7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center"/>
    </xf>
    <xf numFmtId="3" fontId="4" fillId="9" borderId="20" xfId="0" applyNumberFormat="1" applyFont="1" applyFill="1" applyBorder="1" applyAlignment="1">
      <alignment horizontal="right"/>
    </xf>
    <xf numFmtId="3" fontId="3" fillId="9" borderId="0" xfId="0" applyNumberFormat="1" applyFont="1" applyFill="1" applyBorder="1" applyAlignment="1">
      <alignment horizontal="right"/>
    </xf>
    <xf numFmtId="3" fontId="3" fillId="9" borderId="31" xfId="0" applyNumberFormat="1" applyFont="1" applyFill="1" applyBorder="1" applyAlignment="1">
      <alignment horizontal="right"/>
    </xf>
    <xf numFmtId="3" fontId="4" fillId="4" borderId="1" xfId="0" applyNumberFormat="1" applyFont="1" applyFill="1" applyBorder="1" applyAlignment="1">
      <alignment horizontal="right"/>
    </xf>
    <xf numFmtId="14" fontId="0" fillId="0" borderId="0" xfId="0" applyNumberFormat="1"/>
    <xf numFmtId="0" fontId="0" fillId="0" borderId="35" xfId="0" applyBorder="1" applyAlignment="1">
      <alignment horizontal="right" wrapText="1"/>
    </xf>
    <xf numFmtId="0" fontId="3" fillId="8" borderId="0" xfId="0" applyFont="1" applyFill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1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s Oduor" id="{E738286D-5C37-4654-B911-5B17D2B8BAE0}" userId="8240f820e180944c" providerId="Windows Live"/>
</personList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72" dT="2021-02-04T13:35:53.30" personId="{E738286D-5C37-4654-B911-5B17D2B8BAE0}" id="{0121185F-8275-4820-9ED7-D2F30B5CB9FA}">
    <text>MV Maratha Promise is carrying 30,000 tons of bulk raws from Brazil.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0"/>
  <sheetViews>
    <sheetView showGridLines="0" workbookViewId="0">
      <selection activeCell="D31" sqref="D31"/>
    </sheetView>
  </sheetViews>
  <sheetFormatPr defaultColWidth="9" defaultRowHeight="13" x14ac:dyDescent="0.3"/>
  <cols>
    <col min="1" max="16384" width="9" style="25"/>
  </cols>
  <sheetData>
    <row r="3" spans="1:2" x14ac:dyDescent="0.3">
      <c r="A3" s="24" t="s">
        <v>18</v>
      </c>
      <c r="B3" s="25" t="s">
        <v>19</v>
      </c>
    </row>
    <row r="4" spans="1:2" x14ac:dyDescent="0.3">
      <c r="B4" s="25" t="s">
        <v>20</v>
      </c>
    </row>
    <row r="6" spans="1:2" x14ac:dyDescent="0.3">
      <c r="B6" s="26"/>
    </row>
    <row r="12" spans="1:2" x14ac:dyDescent="0.3">
      <c r="B12" s="27"/>
    </row>
    <row r="13" spans="1:2" x14ac:dyDescent="0.3">
      <c r="B13" s="27"/>
    </row>
    <row r="14" spans="1:2" x14ac:dyDescent="0.3">
      <c r="B14" s="28"/>
    </row>
    <row r="20" spans="2:2" x14ac:dyDescent="0.3">
      <c r="B20" s="29"/>
    </row>
    <row r="25" spans="2:2" x14ac:dyDescent="0.3">
      <c r="B25" s="26"/>
    </row>
    <row r="30" spans="2:2" x14ac:dyDescent="0.3">
      <c r="B30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41"/>
  <sheetViews>
    <sheetView showGridLines="0" zoomScale="140" zoomScaleNormal="140" workbookViewId="0">
      <pane xSplit="2" ySplit="4" topLeftCell="M5" activePane="bottomRight" state="frozen"/>
      <selection pane="topRight" activeCell="C1" sqref="C1"/>
      <selection pane="bottomLeft" activeCell="A5" sqref="A5"/>
      <selection pane="bottomRight" activeCell="S11" sqref="S11"/>
    </sheetView>
  </sheetViews>
  <sheetFormatPr defaultColWidth="9.58203125" defaultRowHeight="12.5" outlineLevelRow="1" outlineLevelCol="1" x14ac:dyDescent="0.25"/>
  <cols>
    <col min="1" max="1" width="10.58203125" style="4" customWidth="1" outlineLevel="1"/>
    <col min="2" max="2" width="10.58203125" style="4" customWidth="1"/>
    <col min="3" max="8" width="9.58203125" style="4" outlineLevel="1"/>
    <col min="9" max="187" width="9.58203125" style="4"/>
    <col min="188" max="199" width="9.58203125" style="6"/>
    <col min="200" max="16384" width="9.58203125" style="4"/>
  </cols>
  <sheetData>
    <row r="1" spans="1:230" ht="13" outlineLevel="1" x14ac:dyDescent="0.3">
      <c r="A1" s="30" t="s">
        <v>29</v>
      </c>
      <c r="B1" s="113" t="s">
        <v>69</v>
      </c>
      <c r="C1" s="62">
        <f>COLUMN(T1)+6</f>
        <v>26</v>
      </c>
      <c r="D1" s="63">
        <f>COLUMN(AF1)+6</f>
        <v>38</v>
      </c>
      <c r="E1" s="63">
        <f>COLUMN(AR1)+6</f>
        <v>50</v>
      </c>
      <c r="F1" s="63">
        <f>COLUMN(BD1)+6</f>
        <v>62</v>
      </c>
      <c r="G1" s="63">
        <f>COLUMN(BP1)+6</f>
        <v>74</v>
      </c>
      <c r="H1" s="63">
        <f>COLUMN(CB1)+6</f>
        <v>86</v>
      </c>
      <c r="I1" s="63">
        <f>COLUMN(CN1)+6</f>
        <v>98</v>
      </c>
      <c r="J1" s="63">
        <f>COLUMN(CZ1)+6</f>
        <v>110</v>
      </c>
      <c r="K1" s="63">
        <f>COLUMN(DL1)+6</f>
        <v>122</v>
      </c>
      <c r="L1" s="63">
        <f>COLUMN(DX1)+6</f>
        <v>134</v>
      </c>
      <c r="M1" s="63">
        <f>COLUMN(EJ1)+6</f>
        <v>146</v>
      </c>
      <c r="N1" s="63">
        <f>COLUMN(EV1)+6</f>
        <v>158</v>
      </c>
      <c r="O1" s="63">
        <f>COLUMN(FH1)+6</f>
        <v>170</v>
      </c>
      <c r="P1" s="63">
        <f>COLUMN(FT1)+6</f>
        <v>182</v>
      </c>
      <c r="Q1" s="63">
        <f>COLUMN(GF1)+6</f>
        <v>194</v>
      </c>
      <c r="R1" s="37">
        <f>COLUMN(GR1)+6</f>
        <v>206</v>
      </c>
      <c r="S1" s="37">
        <f>COLUMN(HD1)+6</f>
        <v>218</v>
      </c>
      <c r="T1" s="3">
        <v>39814</v>
      </c>
      <c r="U1" s="3">
        <v>39845</v>
      </c>
      <c r="V1" s="3">
        <v>39873</v>
      </c>
      <c r="W1" s="3">
        <v>39904</v>
      </c>
      <c r="X1" s="3">
        <v>39934</v>
      </c>
      <c r="Y1" s="3">
        <v>39965</v>
      </c>
      <c r="Z1" s="3">
        <v>39995</v>
      </c>
      <c r="AA1" s="3">
        <v>40026</v>
      </c>
      <c r="AB1" s="3">
        <v>40057</v>
      </c>
      <c r="AC1" s="3">
        <v>40087</v>
      </c>
      <c r="AD1" s="3">
        <v>40118</v>
      </c>
      <c r="AE1" s="57">
        <v>40148</v>
      </c>
      <c r="AF1" s="3">
        <v>40179</v>
      </c>
      <c r="AG1" s="3">
        <v>40210</v>
      </c>
      <c r="AH1" s="3">
        <v>40238</v>
      </c>
      <c r="AI1" s="3">
        <v>40269</v>
      </c>
      <c r="AJ1" s="3">
        <v>40299</v>
      </c>
      <c r="AK1" s="3">
        <v>40330</v>
      </c>
      <c r="AL1" s="3">
        <v>40360</v>
      </c>
      <c r="AM1" s="3">
        <v>40391</v>
      </c>
      <c r="AN1" s="3">
        <v>40422</v>
      </c>
      <c r="AO1" s="3">
        <v>40452</v>
      </c>
      <c r="AP1" s="3">
        <v>40483</v>
      </c>
      <c r="AQ1" s="3">
        <v>40513</v>
      </c>
      <c r="AR1" s="57">
        <v>40544</v>
      </c>
      <c r="AS1" s="3">
        <v>40575</v>
      </c>
      <c r="AT1" s="3">
        <v>40603</v>
      </c>
      <c r="AU1" s="3">
        <v>40634</v>
      </c>
      <c r="AV1" s="3">
        <v>40664</v>
      </c>
      <c r="AW1" s="3">
        <v>40695</v>
      </c>
      <c r="AX1" s="3">
        <v>40725</v>
      </c>
      <c r="AY1" s="3">
        <v>40756</v>
      </c>
      <c r="AZ1" s="3">
        <v>40787</v>
      </c>
      <c r="BA1" s="3">
        <v>40817</v>
      </c>
      <c r="BB1" s="3">
        <v>40848</v>
      </c>
      <c r="BC1" s="57">
        <v>40878</v>
      </c>
      <c r="BD1" s="3">
        <v>40909</v>
      </c>
      <c r="BE1" s="3">
        <v>40940</v>
      </c>
      <c r="BF1" s="3">
        <v>40969</v>
      </c>
      <c r="BG1" s="3">
        <v>41000</v>
      </c>
      <c r="BH1" s="3">
        <v>41030</v>
      </c>
      <c r="BI1" s="3">
        <v>41061</v>
      </c>
      <c r="BJ1" s="3">
        <v>41091</v>
      </c>
      <c r="BK1" s="3">
        <v>41122</v>
      </c>
      <c r="BL1" s="3">
        <v>41153</v>
      </c>
      <c r="BM1" s="3">
        <v>41183</v>
      </c>
      <c r="BN1" s="3">
        <v>41214</v>
      </c>
      <c r="BO1" s="57">
        <v>41244</v>
      </c>
      <c r="BP1" s="3">
        <v>41275</v>
      </c>
      <c r="BQ1" s="3">
        <v>41306</v>
      </c>
      <c r="BR1" s="3">
        <v>41334</v>
      </c>
      <c r="BS1" s="3">
        <v>41365</v>
      </c>
      <c r="BT1" s="3">
        <v>41395</v>
      </c>
      <c r="BU1" s="3">
        <v>41426</v>
      </c>
      <c r="BV1" s="3">
        <v>41456</v>
      </c>
      <c r="BW1" s="3">
        <v>41487</v>
      </c>
      <c r="BX1" s="3">
        <v>41518</v>
      </c>
      <c r="BY1" s="3">
        <v>41548</v>
      </c>
      <c r="BZ1" s="3">
        <v>41579</v>
      </c>
      <c r="CA1" s="57">
        <v>41609</v>
      </c>
      <c r="CB1" s="3">
        <v>41640</v>
      </c>
      <c r="CC1" s="3">
        <v>41671</v>
      </c>
      <c r="CD1" s="3">
        <v>41699</v>
      </c>
      <c r="CE1" s="3">
        <v>41730</v>
      </c>
      <c r="CF1" s="3">
        <v>41760</v>
      </c>
      <c r="CG1" s="3">
        <v>41791</v>
      </c>
      <c r="CH1" s="3">
        <v>41821</v>
      </c>
      <c r="CI1" s="3">
        <v>41852</v>
      </c>
      <c r="CJ1" s="3">
        <v>41883</v>
      </c>
      <c r="CK1" s="3">
        <v>41913</v>
      </c>
      <c r="CL1" s="3">
        <v>41944</v>
      </c>
      <c r="CM1" s="57">
        <v>41974</v>
      </c>
      <c r="CN1" s="3">
        <v>42005</v>
      </c>
      <c r="CO1" s="3">
        <v>42036</v>
      </c>
      <c r="CP1" s="3">
        <v>42064</v>
      </c>
      <c r="CQ1" s="3">
        <v>42095</v>
      </c>
      <c r="CR1" s="3">
        <v>42125</v>
      </c>
      <c r="CS1" s="3">
        <v>42156</v>
      </c>
      <c r="CT1" s="3">
        <v>42186</v>
      </c>
      <c r="CU1" s="3">
        <v>42217</v>
      </c>
      <c r="CV1" s="3">
        <v>42248</v>
      </c>
      <c r="CW1" s="3">
        <v>42278</v>
      </c>
      <c r="CX1" s="3">
        <v>42309</v>
      </c>
      <c r="CY1" s="57">
        <v>42339</v>
      </c>
      <c r="CZ1" s="3">
        <v>42370</v>
      </c>
      <c r="DA1" s="3">
        <v>42401</v>
      </c>
      <c r="DB1" s="3">
        <v>42430</v>
      </c>
      <c r="DC1" s="3">
        <v>42461</v>
      </c>
      <c r="DD1" s="3">
        <v>42491</v>
      </c>
      <c r="DE1" s="3">
        <v>42522</v>
      </c>
      <c r="DF1" s="3">
        <v>42552</v>
      </c>
      <c r="DG1" s="3">
        <v>42583</v>
      </c>
      <c r="DH1" s="3">
        <v>42614</v>
      </c>
      <c r="DI1" s="3">
        <v>42644</v>
      </c>
      <c r="DJ1" s="3">
        <v>42675</v>
      </c>
      <c r="DK1" s="57">
        <v>42705</v>
      </c>
      <c r="DL1" s="3">
        <v>42736</v>
      </c>
      <c r="DM1" s="3">
        <v>42767</v>
      </c>
      <c r="DN1" s="3">
        <v>42795</v>
      </c>
      <c r="DO1" s="3">
        <v>42826</v>
      </c>
      <c r="DP1" s="3">
        <v>42856</v>
      </c>
      <c r="DQ1" s="3">
        <v>42887</v>
      </c>
      <c r="DR1" s="3">
        <v>42917</v>
      </c>
      <c r="DS1" s="3">
        <v>42948</v>
      </c>
      <c r="DT1" s="3">
        <v>42979</v>
      </c>
      <c r="DU1" s="3">
        <v>43009</v>
      </c>
      <c r="DV1" s="3">
        <v>43040</v>
      </c>
      <c r="DW1" s="57">
        <v>43070</v>
      </c>
      <c r="DX1" s="3">
        <v>43101</v>
      </c>
      <c r="DY1" s="3">
        <v>43132</v>
      </c>
      <c r="DZ1" s="3">
        <v>43160</v>
      </c>
      <c r="EA1" s="3">
        <v>43191</v>
      </c>
      <c r="EB1" s="3">
        <v>43221</v>
      </c>
      <c r="EC1" s="3">
        <v>43252</v>
      </c>
      <c r="ED1" s="3">
        <v>43282</v>
      </c>
      <c r="EE1" s="3">
        <v>43313</v>
      </c>
      <c r="EF1" s="3">
        <v>43344</v>
      </c>
      <c r="EG1" s="3">
        <v>43374</v>
      </c>
      <c r="EH1" s="3">
        <v>43405</v>
      </c>
      <c r="EI1" s="57">
        <v>43435</v>
      </c>
      <c r="EJ1" s="3">
        <v>43466</v>
      </c>
      <c r="EK1" s="3">
        <v>43497</v>
      </c>
      <c r="EL1" s="3">
        <v>43525</v>
      </c>
      <c r="EM1" s="3">
        <v>43556</v>
      </c>
      <c r="EN1" s="3">
        <v>43586</v>
      </c>
      <c r="EO1" s="3">
        <v>43617</v>
      </c>
      <c r="EP1" s="3">
        <v>43647</v>
      </c>
      <c r="EQ1" s="3">
        <v>43678</v>
      </c>
      <c r="ER1" s="3">
        <v>43709</v>
      </c>
      <c r="ES1" s="3">
        <v>43739</v>
      </c>
      <c r="ET1" s="3">
        <v>43770</v>
      </c>
      <c r="EU1" s="57">
        <v>43800</v>
      </c>
      <c r="EV1" s="3">
        <v>43831</v>
      </c>
      <c r="EW1" s="3">
        <v>43862</v>
      </c>
      <c r="EX1" s="3">
        <v>43891</v>
      </c>
      <c r="EY1" s="3">
        <v>43922</v>
      </c>
      <c r="EZ1" s="3">
        <v>43952</v>
      </c>
      <c r="FA1" s="3">
        <v>43983</v>
      </c>
      <c r="FB1" s="3">
        <v>44013</v>
      </c>
      <c r="FC1" s="3">
        <v>44044</v>
      </c>
      <c r="FD1" s="3">
        <v>44075</v>
      </c>
      <c r="FE1" s="3">
        <v>44105</v>
      </c>
      <c r="FF1" s="3">
        <v>44136</v>
      </c>
      <c r="FG1" s="57">
        <v>44166</v>
      </c>
      <c r="FH1" s="3">
        <v>44197</v>
      </c>
      <c r="FI1" s="3">
        <v>44228</v>
      </c>
      <c r="FJ1" s="3">
        <v>44256</v>
      </c>
      <c r="FK1" s="3">
        <v>44287</v>
      </c>
      <c r="FL1" s="3">
        <v>44317</v>
      </c>
      <c r="FM1" s="3">
        <v>44348</v>
      </c>
      <c r="FN1" s="3">
        <v>44378</v>
      </c>
      <c r="FO1" s="3">
        <v>44409</v>
      </c>
      <c r="FP1" s="3">
        <v>44440</v>
      </c>
      <c r="FQ1" s="3">
        <v>44470</v>
      </c>
      <c r="FR1" s="3">
        <v>44501</v>
      </c>
      <c r="FS1" s="57">
        <v>44531</v>
      </c>
      <c r="FT1" s="3">
        <v>44562</v>
      </c>
      <c r="FU1" s="3">
        <v>44593</v>
      </c>
      <c r="FV1" s="3">
        <v>44621</v>
      </c>
      <c r="FW1" s="3">
        <v>44652</v>
      </c>
      <c r="FX1" s="3">
        <v>44682</v>
      </c>
      <c r="FY1" s="3">
        <v>44713</v>
      </c>
      <c r="FZ1" s="3">
        <v>44743</v>
      </c>
      <c r="GA1" s="3">
        <v>44774</v>
      </c>
      <c r="GB1" s="3">
        <v>44805</v>
      </c>
      <c r="GC1" s="3">
        <v>44835</v>
      </c>
      <c r="GD1" s="3">
        <v>44866</v>
      </c>
      <c r="GE1" s="57">
        <v>44896</v>
      </c>
      <c r="GF1" s="3">
        <v>44927</v>
      </c>
      <c r="GG1" s="3">
        <v>44958</v>
      </c>
      <c r="GH1" s="3">
        <v>44986</v>
      </c>
      <c r="GI1" s="3">
        <v>45017</v>
      </c>
      <c r="GJ1" s="3">
        <v>45047</v>
      </c>
      <c r="GK1" s="3">
        <v>45078</v>
      </c>
      <c r="GL1" s="3">
        <v>45108</v>
      </c>
      <c r="GM1" s="3">
        <v>45139</v>
      </c>
      <c r="GN1" s="3">
        <v>45170</v>
      </c>
      <c r="GO1" s="3">
        <v>45200</v>
      </c>
      <c r="GP1" s="3">
        <v>45231</v>
      </c>
      <c r="GQ1" s="3">
        <v>45261</v>
      </c>
      <c r="GR1" s="3">
        <v>45292</v>
      </c>
      <c r="GS1" s="3">
        <v>45323</v>
      </c>
      <c r="GT1" s="57">
        <v>45352</v>
      </c>
      <c r="GU1" s="3">
        <v>45383</v>
      </c>
      <c r="GV1" s="3">
        <v>45413</v>
      </c>
      <c r="GW1" s="3">
        <v>45444</v>
      </c>
      <c r="GX1" s="3">
        <v>45474</v>
      </c>
      <c r="GY1" s="3">
        <v>45505</v>
      </c>
      <c r="GZ1" s="3">
        <v>45536</v>
      </c>
      <c r="HA1" s="57">
        <v>45566</v>
      </c>
      <c r="HB1" s="3">
        <v>45597</v>
      </c>
      <c r="HC1" s="3">
        <v>45627</v>
      </c>
      <c r="HD1" s="3">
        <v>45658</v>
      </c>
      <c r="HE1" s="3">
        <v>45689</v>
      </c>
      <c r="HF1" s="3">
        <v>45717</v>
      </c>
      <c r="HG1" s="3">
        <v>45748</v>
      </c>
      <c r="HH1" s="57">
        <v>45778</v>
      </c>
      <c r="HI1" s="3">
        <v>45809</v>
      </c>
      <c r="HJ1" s="3">
        <v>45839</v>
      </c>
      <c r="HK1" s="3">
        <v>45870</v>
      </c>
      <c r="HL1" s="3">
        <v>45901</v>
      </c>
      <c r="HM1" s="3">
        <v>45931</v>
      </c>
      <c r="HN1" s="3">
        <v>45962</v>
      </c>
      <c r="HO1" s="57">
        <v>45992</v>
      </c>
      <c r="HP1" s="3">
        <v>46023</v>
      </c>
      <c r="HQ1" s="3">
        <v>46054</v>
      </c>
      <c r="HR1" s="3">
        <v>46082</v>
      </c>
      <c r="HS1" s="3">
        <v>46113</v>
      </c>
      <c r="HT1" s="3">
        <v>46143</v>
      </c>
      <c r="HU1" s="3">
        <v>46174</v>
      </c>
      <c r="HV1" s="3"/>
    </row>
    <row r="2" spans="1:230" s="68" customFormat="1" ht="13.5" thickBot="1" x14ac:dyDescent="0.35">
      <c r="A2" s="67"/>
      <c r="B2" s="100" t="s">
        <v>44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8"/>
      <c r="T2" s="69" t="s">
        <v>1</v>
      </c>
      <c r="U2" s="69" t="s">
        <v>2</v>
      </c>
      <c r="V2" s="69" t="s">
        <v>3</v>
      </c>
      <c r="W2" s="69" t="s">
        <v>4</v>
      </c>
      <c r="X2" s="69" t="s">
        <v>5</v>
      </c>
      <c r="Y2" s="69" t="s">
        <v>6</v>
      </c>
      <c r="Z2" s="69" t="s">
        <v>7</v>
      </c>
      <c r="AA2" s="69" t="s">
        <v>8</v>
      </c>
      <c r="AB2" s="69" t="s">
        <v>17</v>
      </c>
      <c r="AC2" s="69" t="s">
        <v>9</v>
      </c>
      <c r="AD2" s="69" t="s">
        <v>10</v>
      </c>
      <c r="AE2" s="69" t="s">
        <v>0</v>
      </c>
      <c r="AF2" s="69" t="s">
        <v>1</v>
      </c>
      <c r="AG2" s="69" t="s">
        <v>2</v>
      </c>
      <c r="AH2" s="69" t="s">
        <v>3</v>
      </c>
      <c r="AI2" s="69" t="s">
        <v>4</v>
      </c>
      <c r="AJ2" s="69" t="s">
        <v>5</v>
      </c>
      <c r="AK2" s="69" t="s">
        <v>6</v>
      </c>
      <c r="AL2" s="69" t="s">
        <v>7</v>
      </c>
      <c r="AM2" s="69" t="s">
        <v>8</v>
      </c>
      <c r="AN2" s="69" t="s">
        <v>17</v>
      </c>
      <c r="AO2" s="69" t="s">
        <v>9</v>
      </c>
      <c r="AP2" s="69" t="s">
        <v>10</v>
      </c>
      <c r="AQ2" s="69" t="s">
        <v>0</v>
      </c>
      <c r="AR2" s="69" t="s">
        <v>1</v>
      </c>
      <c r="AS2" s="69" t="s">
        <v>2</v>
      </c>
      <c r="AT2" s="69" t="s">
        <v>3</v>
      </c>
      <c r="AU2" s="69" t="s">
        <v>4</v>
      </c>
      <c r="AV2" s="69" t="s">
        <v>5</v>
      </c>
      <c r="AW2" s="69" t="s">
        <v>6</v>
      </c>
      <c r="AX2" s="69" t="s">
        <v>7</v>
      </c>
      <c r="AY2" s="69" t="s">
        <v>8</v>
      </c>
      <c r="AZ2" s="69" t="s">
        <v>17</v>
      </c>
      <c r="BA2" s="69" t="s">
        <v>9</v>
      </c>
      <c r="BB2" s="69" t="s">
        <v>10</v>
      </c>
      <c r="BC2" s="69" t="s">
        <v>0</v>
      </c>
      <c r="BD2" s="69" t="s">
        <v>1</v>
      </c>
      <c r="BE2" s="69" t="s">
        <v>2</v>
      </c>
      <c r="BF2" s="69" t="s">
        <v>3</v>
      </c>
      <c r="BG2" s="69" t="s">
        <v>4</v>
      </c>
      <c r="BH2" s="69" t="s">
        <v>5</v>
      </c>
      <c r="BI2" s="69" t="s">
        <v>6</v>
      </c>
      <c r="BJ2" s="69" t="s">
        <v>7</v>
      </c>
      <c r="BK2" s="69" t="s">
        <v>8</v>
      </c>
      <c r="BL2" s="69" t="s">
        <v>17</v>
      </c>
      <c r="BM2" s="69" t="s">
        <v>9</v>
      </c>
      <c r="BN2" s="69" t="s">
        <v>10</v>
      </c>
      <c r="BO2" s="69" t="s">
        <v>0</v>
      </c>
      <c r="BP2" s="69" t="s">
        <v>1</v>
      </c>
      <c r="BQ2" s="69" t="s">
        <v>2</v>
      </c>
      <c r="BR2" s="69" t="s">
        <v>3</v>
      </c>
      <c r="BS2" s="69" t="s">
        <v>4</v>
      </c>
      <c r="BT2" s="69" t="s">
        <v>5</v>
      </c>
      <c r="BU2" s="69" t="s">
        <v>6</v>
      </c>
      <c r="BV2" s="69" t="s">
        <v>7</v>
      </c>
      <c r="BW2" s="69" t="s">
        <v>8</v>
      </c>
      <c r="BX2" s="69" t="s">
        <v>17</v>
      </c>
      <c r="BY2" s="69" t="s">
        <v>9</v>
      </c>
      <c r="BZ2" s="69" t="s">
        <v>10</v>
      </c>
      <c r="CA2" s="69" t="s">
        <v>0</v>
      </c>
      <c r="CB2" s="69" t="s">
        <v>1</v>
      </c>
      <c r="CC2" s="69" t="s">
        <v>2</v>
      </c>
      <c r="CD2" s="69" t="s">
        <v>3</v>
      </c>
      <c r="CE2" s="69" t="s">
        <v>4</v>
      </c>
      <c r="CF2" s="69" t="s">
        <v>5</v>
      </c>
      <c r="CG2" s="69" t="s">
        <v>6</v>
      </c>
      <c r="CH2" s="69" t="s">
        <v>7</v>
      </c>
      <c r="CI2" s="69" t="s">
        <v>8</v>
      </c>
      <c r="CJ2" s="69" t="s">
        <v>17</v>
      </c>
      <c r="CK2" s="69" t="s">
        <v>9</v>
      </c>
      <c r="CL2" s="69" t="s">
        <v>10</v>
      </c>
      <c r="CM2" s="69" t="s">
        <v>0</v>
      </c>
      <c r="CN2" s="69" t="s">
        <v>1</v>
      </c>
      <c r="CO2" s="69" t="s">
        <v>2</v>
      </c>
      <c r="CP2" s="69" t="s">
        <v>3</v>
      </c>
      <c r="CQ2" s="69" t="s">
        <v>4</v>
      </c>
      <c r="CR2" s="69" t="s">
        <v>5</v>
      </c>
      <c r="CS2" s="69" t="s">
        <v>6</v>
      </c>
      <c r="CT2" s="69" t="s">
        <v>7</v>
      </c>
      <c r="CU2" s="69" t="s">
        <v>8</v>
      </c>
      <c r="CV2" s="69" t="s">
        <v>17</v>
      </c>
      <c r="CW2" s="69" t="s">
        <v>9</v>
      </c>
      <c r="CX2" s="69" t="s">
        <v>10</v>
      </c>
      <c r="CY2" s="69" t="s">
        <v>0</v>
      </c>
      <c r="CZ2" s="69" t="s">
        <v>1</v>
      </c>
      <c r="DA2" s="69" t="s">
        <v>2</v>
      </c>
      <c r="DB2" s="69" t="s">
        <v>3</v>
      </c>
      <c r="DC2" s="69" t="s">
        <v>4</v>
      </c>
      <c r="DD2" s="69" t="s">
        <v>5</v>
      </c>
      <c r="DE2" s="69" t="s">
        <v>6</v>
      </c>
      <c r="DF2" s="69" t="s">
        <v>7</v>
      </c>
      <c r="DG2" s="69" t="s">
        <v>8</v>
      </c>
      <c r="DH2" s="69" t="s">
        <v>17</v>
      </c>
      <c r="DI2" s="69" t="s">
        <v>9</v>
      </c>
      <c r="DJ2" s="69" t="s">
        <v>10</v>
      </c>
      <c r="DK2" s="69" t="s">
        <v>0</v>
      </c>
      <c r="DL2" s="69" t="s">
        <v>1</v>
      </c>
      <c r="DM2" s="69" t="s">
        <v>2</v>
      </c>
      <c r="DN2" s="69" t="s">
        <v>3</v>
      </c>
      <c r="DO2" s="69" t="s">
        <v>4</v>
      </c>
      <c r="DP2" s="69" t="s">
        <v>5</v>
      </c>
      <c r="DQ2" s="69" t="s">
        <v>6</v>
      </c>
      <c r="DR2" s="69" t="s">
        <v>7</v>
      </c>
      <c r="DS2" s="69" t="s">
        <v>8</v>
      </c>
      <c r="DT2" s="69" t="s">
        <v>17</v>
      </c>
      <c r="DU2" s="69" t="s">
        <v>9</v>
      </c>
      <c r="DV2" s="69" t="s">
        <v>10</v>
      </c>
      <c r="DW2" s="69" t="s">
        <v>0</v>
      </c>
      <c r="DX2" s="69" t="s">
        <v>1</v>
      </c>
      <c r="DY2" s="69" t="s">
        <v>2</v>
      </c>
      <c r="DZ2" s="69" t="s">
        <v>3</v>
      </c>
      <c r="EA2" s="69" t="s">
        <v>4</v>
      </c>
      <c r="EB2" s="69" t="s">
        <v>5</v>
      </c>
      <c r="EC2" s="69" t="s">
        <v>6</v>
      </c>
      <c r="ED2" s="69" t="s">
        <v>7</v>
      </c>
      <c r="EE2" s="69" t="s">
        <v>8</v>
      </c>
      <c r="EF2" s="69" t="s">
        <v>17</v>
      </c>
      <c r="EG2" s="69" t="s">
        <v>9</v>
      </c>
      <c r="EH2" s="69" t="s">
        <v>10</v>
      </c>
      <c r="EI2" s="69" t="s">
        <v>0</v>
      </c>
      <c r="EJ2" s="69" t="s">
        <v>1</v>
      </c>
      <c r="EK2" s="69" t="s">
        <v>2</v>
      </c>
      <c r="EL2" s="69" t="s">
        <v>3</v>
      </c>
      <c r="EM2" s="69" t="s">
        <v>4</v>
      </c>
      <c r="EN2" s="69" t="s">
        <v>5</v>
      </c>
      <c r="EO2" s="69" t="s">
        <v>6</v>
      </c>
      <c r="EP2" s="69" t="s">
        <v>7</v>
      </c>
      <c r="EQ2" s="69" t="s">
        <v>8</v>
      </c>
      <c r="ER2" s="69" t="s">
        <v>17</v>
      </c>
      <c r="ES2" s="69" t="s">
        <v>9</v>
      </c>
      <c r="ET2" s="69" t="s">
        <v>10</v>
      </c>
      <c r="EU2" s="69" t="s">
        <v>0</v>
      </c>
      <c r="EV2" s="69" t="s">
        <v>1</v>
      </c>
      <c r="EW2" s="69" t="s">
        <v>2</v>
      </c>
      <c r="EX2" s="69" t="s">
        <v>3</v>
      </c>
      <c r="EY2" s="69" t="s">
        <v>4</v>
      </c>
      <c r="EZ2" s="69" t="s">
        <v>5</v>
      </c>
      <c r="FA2" s="69" t="s">
        <v>6</v>
      </c>
      <c r="FB2" s="69" t="s">
        <v>7</v>
      </c>
      <c r="FC2" s="69" t="s">
        <v>8</v>
      </c>
      <c r="FD2" s="69" t="s">
        <v>17</v>
      </c>
      <c r="FE2" s="69" t="s">
        <v>9</v>
      </c>
      <c r="FF2" s="69" t="s">
        <v>10</v>
      </c>
      <c r="FG2" s="69" t="s">
        <v>0</v>
      </c>
      <c r="FH2" s="69" t="s">
        <v>1</v>
      </c>
      <c r="FI2" s="69" t="s">
        <v>2</v>
      </c>
      <c r="FJ2" s="69" t="s">
        <v>3</v>
      </c>
      <c r="FK2" s="69" t="s">
        <v>4</v>
      </c>
      <c r="FL2" s="69" t="s">
        <v>5</v>
      </c>
      <c r="FM2" s="69" t="s">
        <v>6</v>
      </c>
      <c r="FN2" s="69" t="s">
        <v>7</v>
      </c>
      <c r="FO2" s="69" t="s">
        <v>8</v>
      </c>
      <c r="FP2" s="69" t="s">
        <v>17</v>
      </c>
      <c r="FQ2" s="69" t="s">
        <v>9</v>
      </c>
      <c r="FR2" s="69" t="s">
        <v>10</v>
      </c>
      <c r="FS2" s="69" t="s">
        <v>0</v>
      </c>
      <c r="FT2" s="69" t="s">
        <v>1</v>
      </c>
      <c r="FU2" s="69" t="s">
        <v>2</v>
      </c>
      <c r="FV2" s="69" t="s">
        <v>3</v>
      </c>
      <c r="FW2" s="69" t="s">
        <v>4</v>
      </c>
      <c r="FX2" s="69" t="s">
        <v>5</v>
      </c>
      <c r="FY2" s="69" t="s">
        <v>6</v>
      </c>
      <c r="FZ2" s="69" t="s">
        <v>7</v>
      </c>
      <c r="GA2" s="69" t="s">
        <v>8</v>
      </c>
      <c r="GB2" s="69" t="s">
        <v>17</v>
      </c>
      <c r="GC2" s="69" t="s">
        <v>9</v>
      </c>
      <c r="GD2" s="69" t="s">
        <v>10</v>
      </c>
      <c r="GE2" s="69" t="s">
        <v>0</v>
      </c>
      <c r="GF2" s="69" t="s">
        <v>1</v>
      </c>
      <c r="GG2" s="69" t="s">
        <v>2</v>
      </c>
      <c r="GH2" s="69" t="s">
        <v>25</v>
      </c>
      <c r="GI2" s="69" t="s">
        <v>26</v>
      </c>
      <c r="GJ2" s="69" t="s">
        <v>5</v>
      </c>
      <c r="GK2" s="69" t="s">
        <v>27</v>
      </c>
      <c r="GL2" s="69" t="s">
        <v>28</v>
      </c>
      <c r="GM2" s="69" t="s">
        <v>8</v>
      </c>
      <c r="GN2" s="69" t="s">
        <v>17</v>
      </c>
      <c r="GO2" s="69" t="s">
        <v>9</v>
      </c>
      <c r="GP2" s="69" t="s">
        <v>10</v>
      </c>
      <c r="GQ2" s="70" t="s">
        <v>0</v>
      </c>
      <c r="GR2" s="69" t="s">
        <v>1</v>
      </c>
      <c r="GS2" s="69" t="s">
        <v>2</v>
      </c>
      <c r="GT2" s="69" t="s">
        <v>25</v>
      </c>
      <c r="GU2" s="69" t="s">
        <v>26</v>
      </c>
      <c r="GV2" s="69" t="s">
        <v>5</v>
      </c>
      <c r="GW2" s="69" t="s">
        <v>27</v>
      </c>
      <c r="GX2" s="69" t="s">
        <v>28</v>
      </c>
      <c r="GY2" s="69" t="s">
        <v>8</v>
      </c>
      <c r="GZ2" s="69" t="s">
        <v>17</v>
      </c>
      <c r="HA2" s="69" t="s">
        <v>9</v>
      </c>
      <c r="HB2" s="69" t="s">
        <v>10</v>
      </c>
      <c r="HC2" s="70" t="s">
        <v>0</v>
      </c>
      <c r="HD2" s="69" t="s">
        <v>1</v>
      </c>
      <c r="HE2" s="69" t="s">
        <v>2</v>
      </c>
      <c r="HF2" s="69" t="s">
        <v>25</v>
      </c>
      <c r="HG2" s="69" t="s">
        <v>26</v>
      </c>
      <c r="HH2" s="69" t="s">
        <v>5</v>
      </c>
      <c r="HI2" s="69" t="s">
        <v>27</v>
      </c>
      <c r="HJ2" s="69" t="s">
        <v>28</v>
      </c>
      <c r="HK2" s="69" t="s">
        <v>8</v>
      </c>
      <c r="HL2" s="69" t="s">
        <v>17</v>
      </c>
      <c r="HM2" s="69" t="s">
        <v>9</v>
      </c>
      <c r="HN2" s="69" t="s">
        <v>10</v>
      </c>
      <c r="HO2" s="70" t="s">
        <v>0</v>
      </c>
      <c r="HP2" s="69" t="s">
        <v>1</v>
      </c>
      <c r="HQ2" s="69" t="s">
        <v>2</v>
      </c>
      <c r="HR2" s="69" t="s">
        <v>25</v>
      </c>
      <c r="HS2" s="70" t="s">
        <v>26</v>
      </c>
      <c r="HT2" s="69" t="s">
        <v>5</v>
      </c>
      <c r="HU2" s="69" t="s">
        <v>27</v>
      </c>
      <c r="HV2" s="69"/>
    </row>
    <row r="3" spans="1:230" s="73" customFormat="1" ht="13" x14ac:dyDescent="0.3">
      <c r="A3" s="71">
        <v>1</v>
      </c>
      <c r="B3" s="72"/>
      <c r="C3" s="149" t="s">
        <v>15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1"/>
      <c r="T3" s="148" t="s">
        <v>16</v>
      </c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  <c r="BM3" s="148"/>
      <c r="BN3" s="148"/>
      <c r="BO3" s="148"/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8"/>
      <c r="CL3" s="148"/>
      <c r="CM3" s="148"/>
      <c r="CN3" s="148"/>
      <c r="CO3" s="148"/>
      <c r="CP3" s="148"/>
      <c r="CQ3" s="148"/>
      <c r="CR3" s="148"/>
      <c r="CS3" s="148"/>
      <c r="CT3" s="148"/>
      <c r="CU3" s="148"/>
      <c r="CV3" s="148"/>
      <c r="CW3" s="148"/>
      <c r="CX3" s="148"/>
      <c r="CY3" s="148"/>
      <c r="CZ3" s="148"/>
      <c r="DA3" s="148"/>
      <c r="DB3" s="148"/>
      <c r="DC3" s="148"/>
      <c r="DD3" s="148"/>
      <c r="DE3" s="148"/>
      <c r="DF3" s="148"/>
      <c r="DG3" s="148"/>
      <c r="DH3" s="148"/>
      <c r="DI3" s="148"/>
      <c r="DJ3" s="148"/>
      <c r="DK3" s="148"/>
      <c r="DL3" s="148"/>
      <c r="DM3" s="148"/>
      <c r="DN3" s="148"/>
      <c r="DO3" s="148"/>
      <c r="DP3" s="148"/>
      <c r="DQ3" s="148"/>
      <c r="DR3" s="148"/>
      <c r="DS3" s="148"/>
      <c r="DT3" s="148"/>
      <c r="DU3" s="148"/>
      <c r="DV3" s="148"/>
      <c r="DW3" s="148"/>
      <c r="DX3" s="148"/>
      <c r="DY3" s="148"/>
      <c r="DZ3" s="148"/>
      <c r="EA3" s="148"/>
      <c r="EB3" s="148"/>
      <c r="EC3" s="148"/>
      <c r="ED3" s="148"/>
      <c r="EE3" s="148"/>
      <c r="EF3" s="148"/>
      <c r="EG3" s="148"/>
      <c r="EH3" s="148"/>
      <c r="EI3" s="148"/>
      <c r="EJ3" s="148"/>
      <c r="EK3" s="148"/>
      <c r="EL3" s="148"/>
      <c r="EM3" s="148"/>
      <c r="EN3" s="148"/>
      <c r="EO3" s="148"/>
      <c r="EP3" s="148"/>
      <c r="EQ3" s="148"/>
      <c r="ER3" s="148"/>
      <c r="ES3" s="148"/>
      <c r="ET3" s="148"/>
      <c r="EU3" s="148"/>
      <c r="GQ3" s="74"/>
      <c r="HC3" s="74"/>
      <c r="HO3" s="74"/>
    </row>
    <row r="4" spans="1:230" s="18" customFormat="1" ht="13" x14ac:dyDescent="0.3">
      <c r="A4" s="75"/>
      <c r="B4" s="99"/>
      <c r="C4" s="119">
        <v>2009</v>
      </c>
      <c r="D4" s="76">
        <v>2010</v>
      </c>
      <c r="E4" s="76">
        <v>2011</v>
      </c>
      <c r="F4" s="76">
        <v>2012</v>
      </c>
      <c r="G4" s="76">
        <v>2013</v>
      </c>
      <c r="H4" s="76">
        <v>2014</v>
      </c>
      <c r="I4" s="76">
        <v>2015</v>
      </c>
      <c r="J4" s="76">
        <v>2016</v>
      </c>
      <c r="K4" s="77">
        <v>2017</v>
      </c>
      <c r="L4" s="77">
        <v>2018</v>
      </c>
      <c r="M4" s="77">
        <v>2019</v>
      </c>
      <c r="N4" s="77">
        <v>2020</v>
      </c>
      <c r="O4" s="77">
        <v>2021</v>
      </c>
      <c r="P4" s="77">
        <v>2022</v>
      </c>
      <c r="Q4" s="77">
        <v>2023</v>
      </c>
      <c r="R4" s="77">
        <v>2024</v>
      </c>
      <c r="S4" s="120">
        <v>2025</v>
      </c>
      <c r="T4" s="114">
        <v>2009</v>
      </c>
      <c r="U4" s="114">
        <v>2009</v>
      </c>
      <c r="V4" s="114">
        <v>2009</v>
      </c>
      <c r="W4" s="114">
        <v>2009</v>
      </c>
      <c r="X4" s="114">
        <v>2009</v>
      </c>
      <c r="Y4" s="114">
        <v>2009</v>
      </c>
      <c r="Z4" s="114">
        <v>2009</v>
      </c>
      <c r="AA4" s="114">
        <v>2009</v>
      </c>
      <c r="AB4" s="114">
        <v>2009</v>
      </c>
      <c r="AC4" s="114">
        <v>2009</v>
      </c>
      <c r="AD4" s="114">
        <v>2009</v>
      </c>
      <c r="AE4" s="115">
        <v>2009</v>
      </c>
      <c r="AF4" s="114">
        <v>2010</v>
      </c>
      <c r="AG4" s="114">
        <v>2010</v>
      </c>
      <c r="AH4" s="114">
        <v>2010</v>
      </c>
      <c r="AI4" s="114">
        <v>2010</v>
      </c>
      <c r="AJ4" s="114">
        <v>2010</v>
      </c>
      <c r="AK4" s="114">
        <v>2010</v>
      </c>
      <c r="AL4" s="114">
        <v>2010</v>
      </c>
      <c r="AM4" s="114">
        <v>2010</v>
      </c>
      <c r="AN4" s="114">
        <v>2010</v>
      </c>
      <c r="AO4" s="114">
        <v>2010</v>
      </c>
      <c r="AP4" s="114">
        <v>2010</v>
      </c>
      <c r="AQ4" s="114">
        <v>2010</v>
      </c>
      <c r="AR4" s="115">
        <v>2011</v>
      </c>
      <c r="AS4" s="114">
        <v>2011</v>
      </c>
      <c r="AT4" s="114">
        <v>2011</v>
      </c>
      <c r="AU4" s="114">
        <v>2011</v>
      </c>
      <c r="AV4" s="114">
        <v>2011</v>
      </c>
      <c r="AW4" s="114">
        <v>2011</v>
      </c>
      <c r="AX4" s="114">
        <v>2011</v>
      </c>
      <c r="AY4" s="114">
        <v>2011</v>
      </c>
      <c r="AZ4" s="114">
        <v>2011</v>
      </c>
      <c r="BA4" s="114">
        <v>2011</v>
      </c>
      <c r="BB4" s="114">
        <v>2011</v>
      </c>
      <c r="BC4" s="115">
        <v>2011</v>
      </c>
      <c r="BD4" s="114">
        <v>2012</v>
      </c>
      <c r="BE4" s="114">
        <v>2012</v>
      </c>
      <c r="BF4" s="114">
        <v>2012</v>
      </c>
      <c r="BG4" s="114">
        <v>2012</v>
      </c>
      <c r="BH4" s="114">
        <v>2012</v>
      </c>
      <c r="BI4" s="114">
        <v>2012</v>
      </c>
      <c r="BJ4" s="114">
        <v>2012</v>
      </c>
      <c r="BK4" s="114">
        <v>2012</v>
      </c>
      <c r="BL4" s="114">
        <v>2012</v>
      </c>
      <c r="BM4" s="114">
        <v>2012</v>
      </c>
      <c r="BN4" s="114">
        <v>2012</v>
      </c>
      <c r="BO4" s="115">
        <v>2012</v>
      </c>
      <c r="BP4" s="114">
        <v>2013</v>
      </c>
      <c r="BQ4" s="114">
        <v>2013</v>
      </c>
      <c r="BR4" s="114">
        <v>2013</v>
      </c>
      <c r="BS4" s="114">
        <v>2013</v>
      </c>
      <c r="BT4" s="114">
        <v>2013</v>
      </c>
      <c r="BU4" s="114">
        <v>2013</v>
      </c>
      <c r="BV4" s="114">
        <v>2013</v>
      </c>
      <c r="BW4" s="114">
        <v>2013</v>
      </c>
      <c r="BX4" s="114">
        <v>2013</v>
      </c>
      <c r="BY4" s="114">
        <v>2013</v>
      </c>
      <c r="BZ4" s="114">
        <v>2013</v>
      </c>
      <c r="CA4" s="115">
        <v>2013</v>
      </c>
      <c r="CB4" s="114">
        <v>2014</v>
      </c>
      <c r="CC4" s="114">
        <v>2014</v>
      </c>
      <c r="CD4" s="114">
        <v>2014</v>
      </c>
      <c r="CE4" s="114">
        <v>2014</v>
      </c>
      <c r="CF4" s="114">
        <v>2014</v>
      </c>
      <c r="CG4" s="114">
        <v>2014</v>
      </c>
      <c r="CH4" s="114">
        <v>2014</v>
      </c>
      <c r="CI4" s="114">
        <v>2014</v>
      </c>
      <c r="CJ4" s="114">
        <v>2014</v>
      </c>
      <c r="CK4" s="114">
        <v>2014</v>
      </c>
      <c r="CL4" s="114">
        <v>2014</v>
      </c>
      <c r="CM4" s="115">
        <v>2014</v>
      </c>
      <c r="CN4" s="114">
        <v>2015</v>
      </c>
      <c r="CO4" s="114">
        <v>2015</v>
      </c>
      <c r="CP4" s="114">
        <v>2015</v>
      </c>
      <c r="CQ4" s="114">
        <v>2015</v>
      </c>
      <c r="CR4" s="114">
        <v>2015</v>
      </c>
      <c r="CS4" s="114">
        <v>2015</v>
      </c>
      <c r="CT4" s="114">
        <v>2015</v>
      </c>
      <c r="CU4" s="114">
        <v>2015</v>
      </c>
      <c r="CV4" s="114">
        <v>2015</v>
      </c>
      <c r="CW4" s="114">
        <v>2015</v>
      </c>
      <c r="CX4" s="114">
        <v>2015</v>
      </c>
      <c r="CY4" s="115">
        <v>2015</v>
      </c>
      <c r="CZ4" s="114">
        <v>2016</v>
      </c>
      <c r="DA4" s="114">
        <v>2016</v>
      </c>
      <c r="DB4" s="114">
        <v>2016</v>
      </c>
      <c r="DC4" s="114">
        <v>2016</v>
      </c>
      <c r="DD4" s="114">
        <v>2016</v>
      </c>
      <c r="DE4" s="114">
        <v>2016</v>
      </c>
      <c r="DF4" s="114">
        <v>2016</v>
      </c>
      <c r="DG4" s="114">
        <v>2016</v>
      </c>
      <c r="DH4" s="114">
        <v>2016</v>
      </c>
      <c r="DI4" s="114">
        <v>2016</v>
      </c>
      <c r="DJ4" s="114">
        <v>2016</v>
      </c>
      <c r="DK4" s="115">
        <v>2016</v>
      </c>
      <c r="DL4" s="114">
        <v>2017</v>
      </c>
      <c r="DM4" s="114">
        <v>2017</v>
      </c>
      <c r="DN4" s="114">
        <v>2017</v>
      </c>
      <c r="DO4" s="114">
        <v>2017</v>
      </c>
      <c r="DP4" s="114">
        <v>2017</v>
      </c>
      <c r="DQ4" s="114">
        <v>2017</v>
      </c>
      <c r="DR4" s="114">
        <v>2017</v>
      </c>
      <c r="DS4" s="114">
        <v>2017</v>
      </c>
      <c r="DT4" s="114">
        <v>2017</v>
      </c>
      <c r="DU4" s="114">
        <v>2017</v>
      </c>
      <c r="DV4" s="114">
        <v>2017</v>
      </c>
      <c r="DW4" s="115">
        <v>2017</v>
      </c>
      <c r="DX4" s="114">
        <v>2018</v>
      </c>
      <c r="DY4" s="114">
        <v>2018</v>
      </c>
      <c r="DZ4" s="114">
        <v>2018</v>
      </c>
      <c r="EA4" s="114">
        <v>2018</v>
      </c>
      <c r="EB4" s="114">
        <v>2018</v>
      </c>
      <c r="EC4" s="114">
        <v>2018</v>
      </c>
      <c r="ED4" s="114">
        <v>2018</v>
      </c>
      <c r="EE4" s="114">
        <v>2018</v>
      </c>
      <c r="EF4" s="114">
        <v>2018</v>
      </c>
      <c r="EG4" s="114">
        <v>2018</v>
      </c>
      <c r="EH4" s="114">
        <v>2018</v>
      </c>
      <c r="EI4" s="115">
        <v>2018</v>
      </c>
      <c r="EJ4" s="114">
        <v>2019</v>
      </c>
      <c r="EK4" s="114">
        <v>2019</v>
      </c>
      <c r="EL4" s="114">
        <v>2019</v>
      </c>
      <c r="EM4" s="114">
        <v>2019</v>
      </c>
      <c r="EN4" s="114">
        <v>2019</v>
      </c>
      <c r="EO4" s="114">
        <v>2019</v>
      </c>
      <c r="EP4" s="114">
        <v>2019</v>
      </c>
      <c r="EQ4" s="114">
        <v>2019</v>
      </c>
      <c r="ER4" s="114">
        <v>2019</v>
      </c>
      <c r="ES4" s="114">
        <v>2019</v>
      </c>
      <c r="ET4" s="114">
        <v>2019</v>
      </c>
      <c r="EU4" s="115">
        <v>2019</v>
      </c>
      <c r="EV4" s="114">
        <v>2020</v>
      </c>
      <c r="EW4" s="114">
        <v>2020</v>
      </c>
      <c r="EX4" s="114">
        <v>2020</v>
      </c>
      <c r="EY4" s="114">
        <v>2020</v>
      </c>
      <c r="EZ4" s="114">
        <v>2020</v>
      </c>
      <c r="FA4" s="114">
        <v>2020</v>
      </c>
      <c r="FB4" s="114">
        <v>2020</v>
      </c>
      <c r="FC4" s="114">
        <v>2020</v>
      </c>
      <c r="FD4" s="114">
        <v>2020</v>
      </c>
      <c r="FE4" s="114">
        <v>2020</v>
      </c>
      <c r="FF4" s="114">
        <v>2020</v>
      </c>
      <c r="FG4" s="115">
        <v>2020</v>
      </c>
      <c r="FH4" s="114">
        <v>2021</v>
      </c>
      <c r="FI4" s="114">
        <v>2021</v>
      </c>
      <c r="FJ4" s="114">
        <v>2021</v>
      </c>
      <c r="FK4" s="114">
        <v>2021</v>
      </c>
      <c r="FL4" s="114">
        <v>2021</v>
      </c>
      <c r="FM4" s="114">
        <v>2021</v>
      </c>
      <c r="FN4" s="114">
        <v>2021</v>
      </c>
      <c r="FO4" s="114">
        <v>2021</v>
      </c>
      <c r="FP4" s="114">
        <v>2021</v>
      </c>
      <c r="FQ4" s="114">
        <v>2021</v>
      </c>
      <c r="FR4" s="114">
        <v>2021</v>
      </c>
      <c r="FS4" s="115">
        <v>2021</v>
      </c>
      <c r="FT4" s="114">
        <v>2022</v>
      </c>
      <c r="FU4" s="114">
        <v>2022</v>
      </c>
      <c r="FV4" s="114">
        <v>2022</v>
      </c>
      <c r="FW4" s="114">
        <v>2022</v>
      </c>
      <c r="FX4" s="114">
        <v>2022</v>
      </c>
      <c r="FY4" s="114">
        <v>2022</v>
      </c>
      <c r="FZ4" s="114">
        <v>2022</v>
      </c>
      <c r="GA4" s="114">
        <v>2022</v>
      </c>
      <c r="GB4" s="114">
        <v>2022</v>
      </c>
      <c r="GC4" s="114">
        <v>2022</v>
      </c>
      <c r="GD4" s="114">
        <v>2022</v>
      </c>
      <c r="GE4" s="115">
        <v>2022</v>
      </c>
      <c r="GF4" s="114">
        <v>2023</v>
      </c>
      <c r="GG4" s="114">
        <v>2023</v>
      </c>
      <c r="GH4" s="114">
        <v>2023</v>
      </c>
      <c r="GI4" s="114">
        <v>2023</v>
      </c>
      <c r="GJ4" s="114">
        <v>2023</v>
      </c>
      <c r="GK4" s="114">
        <v>2023</v>
      </c>
      <c r="GL4" s="114">
        <v>2023</v>
      </c>
      <c r="GM4" s="114">
        <v>2023</v>
      </c>
      <c r="GN4" s="114">
        <v>2023</v>
      </c>
      <c r="GO4" s="114">
        <v>2023</v>
      </c>
      <c r="GP4" s="114">
        <v>2023</v>
      </c>
      <c r="GQ4" s="114">
        <v>2023</v>
      </c>
      <c r="GR4" s="114">
        <v>2024</v>
      </c>
      <c r="GS4" s="114">
        <v>2024</v>
      </c>
      <c r="GT4" s="114">
        <v>2024</v>
      </c>
      <c r="GU4" s="114">
        <v>2024</v>
      </c>
      <c r="GV4" s="114">
        <v>2024</v>
      </c>
      <c r="GW4" s="114">
        <v>2024</v>
      </c>
      <c r="GX4" s="114">
        <v>2024</v>
      </c>
      <c r="GY4" s="114">
        <v>2024</v>
      </c>
      <c r="GZ4" s="114">
        <v>2024</v>
      </c>
      <c r="HA4" s="114">
        <v>2024</v>
      </c>
      <c r="HB4" s="114">
        <v>2024</v>
      </c>
      <c r="HC4" s="114">
        <v>2024</v>
      </c>
      <c r="HD4" s="114">
        <v>2025</v>
      </c>
      <c r="HE4" s="114">
        <v>2025</v>
      </c>
      <c r="HF4" s="114">
        <v>2025</v>
      </c>
      <c r="HG4" s="114">
        <v>2025</v>
      </c>
      <c r="HH4" s="114">
        <v>2025</v>
      </c>
      <c r="HI4" s="114">
        <v>2025</v>
      </c>
      <c r="HJ4" s="114">
        <v>2025</v>
      </c>
      <c r="HK4" s="114">
        <v>2025</v>
      </c>
      <c r="HL4" s="114">
        <v>2025</v>
      </c>
      <c r="HM4" s="114">
        <v>2025</v>
      </c>
      <c r="HN4" s="114">
        <v>2025</v>
      </c>
      <c r="HO4" s="114">
        <v>2025</v>
      </c>
      <c r="HP4" s="114">
        <v>2026</v>
      </c>
      <c r="HQ4" s="114">
        <v>2026</v>
      </c>
      <c r="HR4" s="114">
        <v>2026</v>
      </c>
      <c r="HS4" s="114">
        <v>2026</v>
      </c>
      <c r="HT4" s="114">
        <v>2026</v>
      </c>
      <c r="HU4" s="114">
        <v>2026</v>
      </c>
    </row>
    <row r="5" spans="1:230" s="79" customFormat="1" ht="13" x14ac:dyDescent="0.3">
      <c r="A5" s="78" t="s">
        <v>49</v>
      </c>
      <c r="C5" s="121">
        <f ca="1">INDIRECT(ADDRESS(ROW(),C$1))</f>
        <v>43.869250346703467</v>
      </c>
      <c r="D5" s="80">
        <f t="shared" ref="D5:K5" ca="1" si="0">INDIRECT(ADDRESS(ROW(),D$1))</f>
        <v>57.733391850280896</v>
      </c>
      <c r="E5" s="80">
        <f t="shared" ca="1" si="0"/>
        <v>58.816772805560682</v>
      </c>
      <c r="F5" s="80">
        <f t="shared" ca="1" si="0"/>
        <v>94.86186451726924</v>
      </c>
      <c r="G5" s="80">
        <f t="shared" ca="1" si="0"/>
        <v>91.051075146094973</v>
      </c>
      <c r="H5" s="80">
        <f t="shared" ca="1" si="0"/>
        <v>91.92104436393501</v>
      </c>
      <c r="I5" s="80">
        <f t="shared" ca="1" si="0"/>
        <v>107.03198427395363</v>
      </c>
      <c r="J5" s="80">
        <f t="shared" ca="1" si="0"/>
        <v>83.634818522203361</v>
      </c>
      <c r="K5" s="80">
        <f t="shared" ca="1" si="0"/>
        <v>102.5149197074131</v>
      </c>
      <c r="L5" s="80">
        <f t="shared" ref="L5:R5" ca="1" si="1">INDIRECT(ADDRESS(ROW(),L$1))</f>
        <v>136.28322870447496</v>
      </c>
      <c r="M5" s="80">
        <f t="shared" ca="1" si="1"/>
        <v>88.89425159150764</v>
      </c>
      <c r="N5" s="80">
        <f t="shared" ca="1" si="1"/>
        <v>92.334199767410681</v>
      </c>
      <c r="O5" s="80">
        <f t="shared" ca="1" si="1"/>
        <v>89.513393425072678</v>
      </c>
      <c r="P5" s="80">
        <f ca="1">INDIRECT(ADDRESS(ROW(),P$1))</f>
        <v>67.38543342507279</v>
      </c>
      <c r="Q5" s="80">
        <f t="shared" ca="1" si="1"/>
        <v>94.409033425072863</v>
      </c>
      <c r="R5" s="80">
        <f t="shared" ca="1" si="1"/>
        <v>38.773833425072922</v>
      </c>
      <c r="S5" s="122">
        <f ca="1">INDIRECT(ADDRESS(ROW(),S$1))</f>
        <v>43.487233425072958</v>
      </c>
      <c r="T5" s="80">
        <f t="shared" ref="T5:AI16" ca="1" si="2">INDIRECT($A$1&amp;ADDRESS(MATCH(T$1,INDIRECT($A$1&amp;"C:C"),0),MATCH($A5,INDIRECT($A$1&amp;"2:2"),0)))</f>
        <v>273</v>
      </c>
      <c r="U5" s="80">
        <f t="shared" ref="U5:CF7" ca="1" si="3">INDIRECT($A$1&amp;ADDRESS(MATCH(U$1,INDIRECT($A$1&amp;"C:C"),0),MATCH($A5,INDIRECT($A$1&amp;"2:2"),0)))</f>
        <v>234.03446733333334</v>
      </c>
      <c r="V5" s="80">
        <f t="shared" ca="1" si="3"/>
        <v>193.06893466666668</v>
      </c>
      <c r="W5" s="80">
        <f t="shared" ca="1" si="3"/>
        <v>154.10340200000002</v>
      </c>
      <c r="X5" s="80">
        <f t="shared" ca="1" si="3"/>
        <v>115.69201811556783</v>
      </c>
      <c r="Y5" s="80">
        <f t="shared" ca="1" si="3"/>
        <v>78.28063423113565</v>
      </c>
      <c r="Z5" s="80">
        <f t="shared" ca="1" si="3"/>
        <v>43.869250346703467</v>
      </c>
      <c r="AA5" s="80">
        <f t="shared" ca="1" si="3"/>
        <v>67.350032462271287</v>
      </c>
      <c r="AB5" s="80">
        <f t="shared" ca="1" si="3"/>
        <v>81.830814577839107</v>
      </c>
      <c r="AC5" s="80">
        <f t="shared" ca="1" si="3"/>
        <v>103.31159669340693</v>
      </c>
      <c r="AD5" s="80">
        <f t="shared" ca="1" si="3"/>
        <v>120.79237880897475</v>
      </c>
      <c r="AE5" s="80">
        <f t="shared" ca="1" si="3"/>
        <v>133.27316092454257</v>
      </c>
      <c r="AF5" s="80">
        <f t="shared" ca="1" si="3"/>
        <v>152.75394304011039</v>
      </c>
      <c r="AG5" s="80">
        <f t="shared" ca="1" si="3"/>
        <v>105.97617270677705</v>
      </c>
      <c r="AH5" s="80">
        <f t="shared" ca="1" si="3"/>
        <v>73.198402373443713</v>
      </c>
      <c r="AI5" s="80">
        <f t="shared" ca="1" si="3"/>
        <v>65.417632040110377</v>
      </c>
      <c r="AJ5" s="80">
        <f t="shared" ca="1" si="3"/>
        <v>62.189551976833883</v>
      </c>
      <c r="AK5" s="80">
        <f t="shared" ca="1" si="3"/>
        <v>58.961471913557389</v>
      </c>
      <c r="AL5" s="80">
        <f t="shared" ca="1" si="3"/>
        <v>57.733391850280896</v>
      </c>
      <c r="AM5" s="80">
        <f t="shared" ca="1" si="3"/>
        <v>69.715481787004379</v>
      </c>
      <c r="AN5" s="80">
        <f t="shared" ca="1" si="3"/>
        <v>77.697571723727847</v>
      </c>
      <c r="AO5" s="80">
        <f t="shared" ca="1" si="3"/>
        <v>80.796161660451318</v>
      </c>
      <c r="AP5" s="80">
        <f t="shared" ca="1" si="3"/>
        <v>86.894751597174817</v>
      </c>
      <c r="AQ5" s="80">
        <f t="shared" ca="1" si="3"/>
        <v>87.993341533898317</v>
      </c>
      <c r="AR5" s="80">
        <f t="shared" ca="1" si="3"/>
        <v>90.091931470621816</v>
      </c>
      <c r="AS5" s="80">
        <f t="shared" ca="1" si="3"/>
        <v>84.703101470621817</v>
      </c>
      <c r="AT5" s="80">
        <f t="shared" ca="1" si="3"/>
        <v>81.598723433955143</v>
      </c>
      <c r="AU5" s="80">
        <f t="shared" ca="1" si="3"/>
        <v>78.49434539728847</v>
      </c>
      <c r="AV5" s="80">
        <f t="shared" ca="1" si="3"/>
        <v>71.935154533379205</v>
      </c>
      <c r="AW5" s="80">
        <f t="shared" ca="1" si="3"/>
        <v>65.37596366946994</v>
      </c>
      <c r="AX5" s="80">
        <f t="shared" ca="1" si="3"/>
        <v>58.816772805560682</v>
      </c>
      <c r="AY5" s="80">
        <f t="shared" ca="1" si="3"/>
        <v>64.046011941651415</v>
      </c>
      <c r="AZ5" s="80">
        <f t="shared" ca="1" si="3"/>
        <v>69.275251077742141</v>
      </c>
      <c r="BA5" s="80">
        <f t="shared" ca="1" si="3"/>
        <v>76.204490213832869</v>
      </c>
      <c r="BB5" s="80">
        <f t="shared" ca="1" si="3"/>
        <v>86.43372934992361</v>
      </c>
      <c r="BC5" s="80">
        <f t="shared" ca="1" si="3"/>
        <v>96.662968486014321</v>
      </c>
      <c r="BD5" s="80">
        <f t="shared" ca="1" si="3"/>
        <v>106.36256848601433</v>
      </c>
      <c r="BE5" s="80">
        <f t="shared" ca="1" si="3"/>
        <v>104.67546496898099</v>
      </c>
      <c r="BF5" s="80">
        <f t="shared" ca="1" si="3"/>
        <v>102.98836145194765</v>
      </c>
      <c r="BG5" s="80">
        <f t="shared" ca="1" si="3"/>
        <v>101.30125793491432</v>
      </c>
      <c r="BH5" s="80">
        <f t="shared" ca="1" si="3"/>
        <v>99.154793462365959</v>
      </c>
      <c r="BI5" s="80">
        <f t="shared" ca="1" si="3"/>
        <v>97.008328989817599</v>
      </c>
      <c r="BJ5" s="80">
        <f t="shared" ca="1" si="3"/>
        <v>94.86186451726924</v>
      </c>
      <c r="BK5" s="80">
        <f t="shared" ca="1" si="3"/>
        <v>88.715440044720907</v>
      </c>
      <c r="BL5" s="80">
        <f t="shared" ca="1" si="3"/>
        <v>82.56901557217256</v>
      </c>
      <c r="BM5" s="80">
        <f t="shared" ca="1" si="3"/>
        <v>78.422591099624213</v>
      </c>
      <c r="BN5" s="80">
        <f t="shared" ca="1" si="3"/>
        <v>71.276166627075867</v>
      </c>
      <c r="BO5" s="80">
        <f t="shared" ca="1" si="3"/>
        <v>77.12974215452752</v>
      </c>
      <c r="BP5" s="80">
        <f t="shared" ca="1" si="3"/>
        <v>79.796382154527521</v>
      </c>
      <c r="BQ5" s="80">
        <f t="shared" ca="1" si="3"/>
        <v>91.904141602323847</v>
      </c>
      <c r="BR5" s="80">
        <f t="shared" ca="1" si="3"/>
        <v>96.011901050120173</v>
      </c>
      <c r="BS5" s="80">
        <f t="shared" ca="1" si="3"/>
        <v>98.119660497916499</v>
      </c>
      <c r="BT5" s="80">
        <f t="shared" ca="1" si="3"/>
        <v>99.763465380642657</v>
      </c>
      <c r="BU5" s="80">
        <f t="shared" ca="1" si="3"/>
        <v>95.407270263368815</v>
      </c>
      <c r="BV5" s="80">
        <f t="shared" ca="1" si="3"/>
        <v>91.051075146094973</v>
      </c>
      <c r="BW5" s="80">
        <f t="shared" ca="1" si="3"/>
        <v>90.194880028821117</v>
      </c>
      <c r="BX5" s="80">
        <f t="shared" ca="1" si="3"/>
        <v>86.338684911547247</v>
      </c>
      <c r="BY5" s="80">
        <f t="shared" ca="1" si="3"/>
        <v>82.482489794273405</v>
      </c>
      <c r="BZ5" s="80">
        <f t="shared" ca="1" si="3"/>
        <v>82.292994676999569</v>
      </c>
      <c r="CA5" s="80">
        <f t="shared" ca="1" si="3"/>
        <v>81.103499559725719</v>
      </c>
      <c r="CB5" s="80">
        <f t="shared" ca="1" si="3"/>
        <v>85.247304442451878</v>
      </c>
      <c r="CC5" s="80">
        <f t="shared" ca="1" si="3"/>
        <v>86.649441484726168</v>
      </c>
      <c r="CD5" s="80">
        <f t="shared" ca="1" si="3"/>
        <v>87.718278527000464</v>
      </c>
      <c r="CE5" s="80">
        <f t="shared" ca="1" si="3"/>
        <v>89.120415569274755</v>
      </c>
      <c r="CF5" s="80">
        <f t="shared" ca="1" si="3"/>
        <v>90.053958500828173</v>
      </c>
      <c r="CG5" s="80">
        <f t="shared" ref="CG5:ER7" ca="1" si="4">INDIRECT($A$1&amp;ADDRESS(MATCH(CG$1,INDIRECT($A$1&amp;"C:C"),0),MATCH($A5,INDIRECT($A$1&amp;"2:2"),0)))</f>
        <v>90.987501432381592</v>
      </c>
      <c r="CH5" s="80">
        <f t="shared" ca="1" si="4"/>
        <v>91.92104436393501</v>
      </c>
      <c r="CI5" s="80">
        <f t="shared" ca="1" si="4"/>
        <v>91.438317295488446</v>
      </c>
      <c r="CJ5" s="80">
        <f t="shared" ca="1" si="4"/>
        <v>81.872260227041878</v>
      </c>
      <c r="CK5" s="80">
        <f t="shared" ca="1" si="4"/>
        <v>74.306203158595324</v>
      </c>
      <c r="CL5" s="80">
        <f t="shared" ca="1" si="4"/>
        <v>72.823476090148745</v>
      </c>
      <c r="CM5" s="80">
        <f t="shared" ca="1" si="4"/>
        <v>72.34074902170218</v>
      </c>
      <c r="CN5" s="80">
        <f t="shared" ca="1" si="4"/>
        <v>101.85802195325562</v>
      </c>
      <c r="CO5" s="80">
        <f t="shared" ca="1" si="4"/>
        <v>103.97087736595266</v>
      </c>
      <c r="CP5" s="80">
        <f t="shared" ca="1" si="4"/>
        <v>106.0837327786497</v>
      </c>
      <c r="CQ5" s="80">
        <f t="shared" ca="1" si="4"/>
        <v>108.19658819134675</v>
      </c>
      <c r="CR5" s="80">
        <f t="shared" ca="1" si="4"/>
        <v>109.83616355221571</v>
      </c>
      <c r="CS5" s="80">
        <f t="shared" ca="1" si="4"/>
        <v>111.47573891308467</v>
      </c>
      <c r="CT5" s="80">
        <f t="shared" ca="1" si="4"/>
        <v>107.03198427395363</v>
      </c>
      <c r="CU5" s="80">
        <f t="shared" ca="1" si="4"/>
        <v>102.67156663482258</v>
      </c>
      <c r="CV5" s="80">
        <f t="shared" ca="1" si="4"/>
        <v>98.311148995691539</v>
      </c>
      <c r="CW5" s="80">
        <f t="shared" ca="1" si="4"/>
        <v>86.367431356560502</v>
      </c>
      <c r="CX5" s="80">
        <f t="shared" ca="1" si="4"/>
        <v>74.42371371742945</v>
      </c>
      <c r="CY5" s="80">
        <f t="shared" ca="1" si="4"/>
        <v>70.063296078298393</v>
      </c>
      <c r="CZ5" s="80">
        <f t="shared" ca="1" si="4"/>
        <v>96.963333078298405</v>
      </c>
      <c r="DA5" s="80">
        <f t="shared" ca="1" si="4"/>
        <v>100.53645374512242</v>
      </c>
      <c r="DB5" s="80">
        <f t="shared" ca="1" si="4"/>
        <v>101.10957441194641</v>
      </c>
      <c r="DC5" s="80">
        <f t="shared" ca="1" si="4"/>
        <v>97.099395078770414</v>
      </c>
      <c r="DD5" s="80">
        <f t="shared" ca="1" si="4"/>
        <v>92.611202893248063</v>
      </c>
      <c r="DE5" s="80">
        <f t="shared" ca="1" si="4"/>
        <v>88.123010707725712</v>
      </c>
      <c r="DF5" s="80">
        <f t="shared" ca="1" si="4"/>
        <v>83.634818522203361</v>
      </c>
      <c r="DG5" s="80">
        <f t="shared" ca="1" si="4"/>
        <v>105.36459633668098</v>
      </c>
      <c r="DH5" s="80">
        <f t="shared" ca="1" si="4"/>
        <v>103.76137415115862</v>
      </c>
      <c r="DI5" s="80">
        <f t="shared" ca="1" si="4"/>
        <v>102.15815196563624</v>
      </c>
      <c r="DJ5" s="80">
        <f t="shared" ca="1" si="4"/>
        <v>94.138229780113846</v>
      </c>
      <c r="DK5" s="80">
        <f t="shared" ca="1" si="4"/>
        <v>87.118307594591471</v>
      </c>
      <c r="DL5" s="80">
        <f t="shared" ca="1" si="4"/>
        <v>110.0983854090691</v>
      </c>
      <c r="DM5" s="80">
        <f t="shared" ca="1" si="4"/>
        <v>115.63140428256133</v>
      </c>
      <c r="DN5" s="80">
        <f t="shared" ca="1" si="4"/>
        <v>120.16442315605357</v>
      </c>
      <c r="DO5" s="80">
        <f t="shared" ca="1" si="4"/>
        <v>116.11414202954582</v>
      </c>
      <c r="DP5" s="80">
        <f t="shared" ca="1" si="4"/>
        <v>111.58106792216824</v>
      </c>
      <c r="DQ5" s="80">
        <f t="shared" ca="1" si="4"/>
        <v>107.04799381479067</v>
      </c>
      <c r="DR5" s="80">
        <f t="shared" ca="1" si="4"/>
        <v>102.5149197074131</v>
      </c>
      <c r="DS5" s="80">
        <f t="shared" ca="1" si="4"/>
        <v>116.12540560003549</v>
      </c>
      <c r="DT5" s="80">
        <f t="shared" ca="1" si="4"/>
        <v>123.73589149265788</v>
      </c>
      <c r="DU5" s="80">
        <f t="shared" ca="1" si="4"/>
        <v>131.34637738528028</v>
      </c>
      <c r="DV5" s="80">
        <f t="shared" ca="1" si="4"/>
        <v>132.95686327790267</v>
      </c>
      <c r="DW5" s="80">
        <f t="shared" ca="1" si="4"/>
        <v>140.56734917052509</v>
      </c>
      <c r="DX5" s="80">
        <f t="shared" ca="1" si="4"/>
        <v>178.17783506314751</v>
      </c>
      <c r="DY5" s="80">
        <f t="shared" ca="1" si="4"/>
        <v>157.44671112537466</v>
      </c>
      <c r="DZ5" s="80">
        <f t="shared" ca="1" si="4"/>
        <v>156.50158718760184</v>
      </c>
      <c r="EA5" s="80">
        <f t="shared" ca="1" si="4"/>
        <v>148.22846324982902</v>
      </c>
      <c r="EB5" s="80">
        <f t="shared" ca="1" si="4"/>
        <v>143.91771840137767</v>
      </c>
      <c r="EC5" s="80">
        <f t="shared" ca="1" si="4"/>
        <v>139.69497355292631</v>
      </c>
      <c r="ED5" s="80">
        <f t="shared" ca="1" si="4"/>
        <v>136.28322870447496</v>
      </c>
      <c r="EE5" s="80">
        <f t="shared" ca="1" si="4"/>
        <v>178.5835308560236</v>
      </c>
      <c r="EF5" s="80">
        <f t="shared" ca="1" si="4"/>
        <v>187.41283300757226</v>
      </c>
      <c r="EG5" s="80">
        <f t="shared" ca="1" si="4"/>
        <v>203.63813515912091</v>
      </c>
      <c r="EH5" s="80">
        <f t="shared" ca="1" si="4"/>
        <v>209.66343731066956</v>
      </c>
      <c r="EI5" s="80">
        <f t="shared" ca="1" si="4"/>
        <v>219.68873946221822</v>
      </c>
      <c r="EJ5" s="81">
        <f t="shared" ca="1" si="4"/>
        <v>227.33304161376691</v>
      </c>
      <c r="EK5" s="80">
        <f t="shared" ca="1" si="4"/>
        <v>197.72601683661634</v>
      </c>
      <c r="EL5" s="80">
        <f t="shared" ca="1" si="4"/>
        <v>200.16449205946577</v>
      </c>
      <c r="EM5" s="80">
        <f t="shared" ca="1" si="4"/>
        <v>169.48821728231522</v>
      </c>
      <c r="EN5" s="80">
        <f t="shared" ca="1" si="4"/>
        <v>134.24319538537935</v>
      </c>
      <c r="EO5" s="80">
        <f t="shared" ca="1" si="4"/>
        <v>113.2459734884435</v>
      </c>
      <c r="EP5" s="80">
        <f t="shared" ca="1" si="4"/>
        <v>88.89425159150764</v>
      </c>
      <c r="EQ5" s="80">
        <f t="shared" ca="1" si="4"/>
        <v>105.85906269457178</v>
      </c>
      <c r="ER5" s="80">
        <f t="shared" ca="1" si="4"/>
        <v>109.55337379763591</v>
      </c>
      <c r="ES5" s="80">
        <f t="shared" ref="ES5:FH16" ca="1" si="5">INDIRECT($A$1&amp;ADDRESS(MATCH(ES$1,INDIRECT($A$1&amp;"C:C"),0),MATCH($A5,INDIRECT($A$1&amp;"2:2"),0)))</f>
        <v>133.71818490070007</v>
      </c>
      <c r="ET5" s="80">
        <f t="shared" ca="1" si="5"/>
        <v>149.0159960037642</v>
      </c>
      <c r="EU5" s="82">
        <f t="shared" ca="1" si="5"/>
        <v>186.57130710682833</v>
      </c>
      <c r="EV5" s="80">
        <f t="shared" ca="1" si="5"/>
        <v>232.75851820989249</v>
      </c>
      <c r="EW5" s="80">
        <f t="shared" ca="1" si="5"/>
        <v>176.63650951497044</v>
      </c>
      <c r="EX5" s="80">
        <f t="shared" ca="1" si="5"/>
        <v>153.13250082004839</v>
      </c>
      <c r="EY5" s="80">
        <f t="shared" ca="1" si="5"/>
        <v>145.09049212512633</v>
      </c>
      <c r="EZ5" s="80">
        <f t="shared" ca="1" si="5"/>
        <v>114.54006133922113</v>
      </c>
      <c r="FA5" s="80">
        <f t="shared" ca="1" si="5"/>
        <v>101.8456305533159</v>
      </c>
      <c r="FB5" s="80">
        <f t="shared" ca="1" si="5"/>
        <v>92.334199767410681</v>
      </c>
      <c r="FC5" s="80">
        <f t="shared" ca="1" si="5"/>
        <v>118.63576898150546</v>
      </c>
      <c r="FD5" s="80">
        <f t="shared" ca="1" si="5"/>
        <v>153.09133819560026</v>
      </c>
      <c r="FE5" s="80">
        <f t="shared" ca="1" si="5"/>
        <v>158.35660740969504</v>
      </c>
      <c r="FF5" s="80">
        <f t="shared" ca="1" si="5"/>
        <v>201.68317662378985</v>
      </c>
      <c r="FG5" s="82">
        <f t="shared" ca="1" si="5"/>
        <v>225.96574583788464</v>
      </c>
      <c r="FH5" s="80">
        <f t="shared" ca="1" si="5"/>
        <v>241.66731505197939</v>
      </c>
      <c r="FI5" s="80">
        <f t="shared" ref="FI5:GF16" ca="1" si="6">INDIRECT($A$1&amp;ADDRESS(MATCH(FI$1,INDIRECT($A$1&amp;"C:C"),0),MATCH($A5,INDIRECT($A$1&amp;"2:2"),0)))</f>
        <v>214.1505762701081</v>
      </c>
      <c r="FJ5" s="80">
        <f t="shared" ca="1" si="6"/>
        <v>205.4918374882368</v>
      </c>
      <c r="FK5" s="80">
        <f t="shared" ca="1" si="6"/>
        <v>180.2160987063655</v>
      </c>
      <c r="FL5" s="80">
        <f t="shared" ca="1" si="6"/>
        <v>130.55196361260121</v>
      </c>
      <c r="FM5" s="80">
        <f t="shared" ca="1" si="6"/>
        <v>110.85452851883694</v>
      </c>
      <c r="FN5" s="80">
        <f t="shared" ca="1" si="6"/>
        <v>89.513393425072678</v>
      </c>
      <c r="FO5" s="80">
        <f t="shared" ca="1" si="6"/>
        <v>106.15206342507267</v>
      </c>
      <c r="FP5" s="80">
        <f t="shared" ca="1" si="6"/>
        <v>107.94173342507267</v>
      </c>
      <c r="FQ5" s="80">
        <f t="shared" ca="1" si="6"/>
        <v>169.14340342507268</v>
      </c>
      <c r="FR5" s="80">
        <f t="shared" ca="1" si="6"/>
        <v>200.9970734250727</v>
      </c>
      <c r="FS5" s="82">
        <f t="shared" ca="1" si="6"/>
        <v>168.21974342507272</v>
      </c>
      <c r="FT5" s="80">
        <f t="shared" ca="1" si="6"/>
        <v>191.31741342507274</v>
      </c>
      <c r="FU5" s="80">
        <f t="shared" ca="1" si="6"/>
        <v>170.38408342507276</v>
      </c>
      <c r="FV5" s="80">
        <f t="shared" ca="1" si="6"/>
        <v>153.22375342507277</v>
      </c>
      <c r="FW5" s="80">
        <f t="shared" ca="1" si="6"/>
        <v>170.05642342507278</v>
      </c>
      <c r="FX5" s="80">
        <f t="shared" ca="1" si="6"/>
        <v>121.64309342507279</v>
      </c>
      <c r="FY5" s="80">
        <f t="shared" ca="1" si="6"/>
        <v>91.880763425072786</v>
      </c>
      <c r="FZ5" s="80">
        <f t="shared" ca="1" si="6"/>
        <v>67.38543342507279</v>
      </c>
      <c r="GA5" s="80">
        <f t="shared" ca="1" si="6"/>
        <v>112.51143342507279</v>
      </c>
      <c r="GB5" s="80">
        <f t="shared" ca="1" si="6"/>
        <v>123.43943342507279</v>
      </c>
      <c r="GC5" s="80">
        <f t="shared" ca="1" si="6"/>
        <v>148.70743342507279</v>
      </c>
      <c r="GD5" s="80">
        <f t="shared" ca="1" si="6"/>
        <v>156.18043342507281</v>
      </c>
      <c r="GE5" s="80">
        <f t="shared" ca="1" si="6"/>
        <v>170.68443342507283</v>
      </c>
      <c r="GF5" s="80">
        <f t="shared" ca="1" si="6"/>
        <v>244.86143342507285</v>
      </c>
      <c r="GG5" s="80">
        <f t="shared" ref="GG5:GV16" ca="1" si="7">INDIRECT($A$1&amp;ADDRESS(MATCH(GG$1,INDIRECT($A$1&amp;"C:C"),0),MATCH($A5,INDIRECT($A$1&amp;"2:2"),0)))</f>
        <v>204.97983342507285</v>
      </c>
      <c r="GH5" s="80">
        <f t="shared" ca="1" si="7"/>
        <v>175.08483342507287</v>
      </c>
      <c r="GI5" s="80">
        <f t="shared" ca="1" si="7"/>
        <v>131.47823342507286</v>
      </c>
      <c r="GJ5" s="80">
        <f t="shared" ca="1" si="7"/>
        <v>106.89563342507286</v>
      </c>
      <c r="GK5" s="80">
        <f t="shared" ca="1" si="7"/>
        <v>77.07503342507286</v>
      </c>
      <c r="GL5" s="80">
        <f t="shared" ca="1" si="7"/>
        <v>94.409033425072863</v>
      </c>
      <c r="GM5" s="80">
        <f t="shared" ca="1" si="7"/>
        <v>96.742433425072861</v>
      </c>
      <c r="GN5" s="80">
        <f t="shared" ca="1" si="7"/>
        <v>108.07583342507287</v>
      </c>
      <c r="GO5" s="80">
        <f t="shared" ca="1" si="7"/>
        <v>117.40923342507287</v>
      </c>
      <c r="GP5" s="80">
        <f t="shared" ca="1" si="7"/>
        <v>115.10663342507289</v>
      </c>
      <c r="GQ5" s="80">
        <f t="shared" ca="1" si="7"/>
        <v>109.9400334250729</v>
      </c>
      <c r="GR5" s="80">
        <f t="shared" ca="1" si="7"/>
        <v>170.27343342507291</v>
      </c>
      <c r="GS5" s="80">
        <f t="shared" ca="1" si="7"/>
        <v>140.10683342507292</v>
      </c>
      <c r="GT5" s="80">
        <f t="shared" ca="1" si="7"/>
        <v>108.44023342507293</v>
      </c>
      <c r="GU5" s="80">
        <f t="shared" ca="1" si="7"/>
        <v>91.77363342507293</v>
      </c>
      <c r="GV5" s="80">
        <f t="shared" ca="1" si="7"/>
        <v>81.107033425072927</v>
      </c>
      <c r="GW5" s="80">
        <f t="shared" ref="GQ5:HF16" ca="1" si="8">INDIRECT($A$1&amp;ADDRESS(MATCH(GW$1,INDIRECT($A$1&amp;"C:C"),0),MATCH($A5,INDIRECT($A$1&amp;"2:2"),0)))</f>
        <v>75.440433425072925</v>
      </c>
      <c r="GX5" s="80">
        <f t="shared" ca="1" si="8"/>
        <v>38.773833425072922</v>
      </c>
      <c r="GY5" s="80">
        <f t="shared" ca="1" si="8"/>
        <v>52.10723342507292</v>
      </c>
      <c r="GZ5" s="80">
        <f t="shared" ca="1" si="8"/>
        <v>43.039033425072915</v>
      </c>
      <c r="HA5" s="80">
        <f t="shared" ca="1" si="8"/>
        <v>83.45583342507291</v>
      </c>
      <c r="HB5" s="80">
        <f t="shared" ca="1" si="8"/>
        <v>107.15323342507291</v>
      </c>
      <c r="HC5" s="80">
        <f t="shared" ca="1" si="8"/>
        <v>143.57003342507295</v>
      </c>
      <c r="HD5" s="80">
        <f t="shared" ca="1" si="8"/>
        <v>138.90343342507296</v>
      </c>
      <c r="HE5" s="80">
        <f t="shared" ca="1" si="8"/>
        <v>116.73683342507297</v>
      </c>
      <c r="HF5" s="80">
        <f t="shared" ca="1" si="8"/>
        <v>103.07023342507297</v>
      </c>
      <c r="HG5" s="80">
        <f t="shared" ref="HD5:HS16" ca="1" si="9">INDIRECT($A$1&amp;ADDRESS(MATCH(HG$1,INDIRECT($A$1&amp;"C:C"),0),MATCH($A5,INDIRECT($A$1&amp;"2:2"),0)))</f>
        <v>81.403633425072968</v>
      </c>
      <c r="HH5" s="80">
        <f t="shared" ca="1" si="9"/>
        <v>67.737033425072966</v>
      </c>
      <c r="HI5" s="80">
        <f t="shared" ca="1" si="9"/>
        <v>59.070433425072963</v>
      </c>
      <c r="HJ5" s="80">
        <f t="shared" ca="1" si="9"/>
        <v>43.487233425072958</v>
      </c>
      <c r="HK5" s="80">
        <f t="shared" ca="1" si="9"/>
        <v>52.737233425072958</v>
      </c>
      <c r="HL5" s="80">
        <f t="shared" ca="1" si="9"/>
        <v>45.502233425072959</v>
      </c>
      <c r="HM5" s="80">
        <f t="shared" ca="1" si="9"/>
        <v>88.752233425072959</v>
      </c>
      <c r="HN5" s="80">
        <f t="shared" ca="1" si="9"/>
        <v>143.36623342507298</v>
      </c>
      <c r="HO5" s="80">
        <f t="shared" ca="1" si="9"/>
        <v>160.61623342507298</v>
      </c>
      <c r="HP5" s="80">
        <f t="shared" ca="1" si="9"/>
        <v>157.86623342507298</v>
      </c>
      <c r="HQ5" s="80">
        <f t="shared" ca="1" si="9"/>
        <v>138.11623342507298</v>
      </c>
      <c r="HR5" s="80">
        <f t="shared" ca="1" si="9"/>
        <v>119.36623342507298</v>
      </c>
      <c r="HS5" s="80">
        <f t="shared" ca="1" si="9"/>
        <v>90.616233425072977</v>
      </c>
      <c r="HT5" s="80">
        <f t="shared" ref="HT5:HU16" ca="1" si="10">INDIRECT($A$1&amp;ADDRESS(MATCH(HT$1,INDIRECT($A$1&amp;"C:C"),0),MATCH($A5,INDIRECT($A$1&amp;"2:2"),0)))</f>
        <v>69.866233425072977</v>
      </c>
      <c r="HU5" s="80">
        <f t="shared" ca="1" si="10"/>
        <v>57.116233425072977</v>
      </c>
      <c r="HV5" s="80"/>
    </row>
    <row r="6" spans="1:230" s="79" customFormat="1" ht="13" x14ac:dyDescent="0.3">
      <c r="A6" s="78" t="s">
        <v>50</v>
      </c>
      <c r="C6" s="121">
        <f t="shared" ref="C6:C22" ca="1" si="11">SUM(INDIRECT(ADDRESS(ROW(),C$1)&amp;":"&amp;ADDRESS(ROW(),C$1+11)))</f>
        <v>466.99799999999993</v>
      </c>
      <c r="D6" s="80">
        <f t="shared" ref="D6:S22" ca="1" si="12">SUM(INDIRECT(ADDRESS(ROW(),D$1)&amp;":"&amp;ADDRESS(ROW(),D$1+11)))</f>
        <v>451.99199999999996</v>
      </c>
      <c r="E6" s="80">
        <f t="shared" ca="1" si="12"/>
        <v>434.99779999999998</v>
      </c>
      <c r="F6" s="80">
        <f t="shared" ca="1" si="12"/>
        <v>408.99779999999998</v>
      </c>
      <c r="G6" s="80">
        <f t="shared" ca="1" si="12"/>
        <v>403.99739999999997</v>
      </c>
      <c r="H6" s="80">
        <f t="shared" ca="1" si="12"/>
        <v>399.99779999999998</v>
      </c>
      <c r="I6" s="80">
        <f t="shared" ca="1" si="12"/>
        <v>365.9982</v>
      </c>
      <c r="J6" s="80">
        <f t="shared" ca="1" si="12"/>
        <v>386.29979999999989</v>
      </c>
      <c r="K6" s="80">
        <f t="shared" ca="1" si="12"/>
        <v>355.1952</v>
      </c>
      <c r="L6" s="80">
        <f t="shared" ca="1" si="12"/>
        <v>322.5992</v>
      </c>
      <c r="M6" s="80">
        <f t="shared" ca="1" si="12"/>
        <v>331.10500000000002</v>
      </c>
      <c r="N6" s="80">
        <f t="shared" ca="1" si="12"/>
        <v>271</v>
      </c>
      <c r="O6" s="80">
        <f t="shared" ca="1" si="12"/>
        <v>246</v>
      </c>
      <c r="P6" s="80">
        <f t="shared" ca="1" si="12"/>
        <v>233</v>
      </c>
      <c r="Q6" s="80">
        <f t="shared" ca="1" si="12"/>
        <v>220</v>
      </c>
      <c r="R6" s="142">
        <f t="shared" ca="1" si="12"/>
        <v>230</v>
      </c>
      <c r="S6" s="142">
        <f t="shared" ca="1" si="12"/>
        <v>240</v>
      </c>
      <c r="T6" s="80">
        <f t="shared" ca="1" si="2"/>
        <v>0</v>
      </c>
      <c r="U6" s="80">
        <f t="shared" ca="1" si="3"/>
        <v>0</v>
      </c>
      <c r="V6" s="80">
        <f t="shared" ca="1" si="3"/>
        <v>0</v>
      </c>
      <c r="W6" s="80">
        <f t="shared" ca="1" si="3"/>
        <v>0</v>
      </c>
      <c r="X6" s="80">
        <f t="shared" ca="1" si="3"/>
        <v>0</v>
      </c>
      <c r="Y6" s="80">
        <f t="shared" ca="1" si="3"/>
        <v>0</v>
      </c>
      <c r="Z6" s="80">
        <f t="shared" ca="1" si="3"/>
        <v>77.832999999999998</v>
      </c>
      <c r="AA6" s="80">
        <f t="shared" ca="1" si="3"/>
        <v>77.832999999999998</v>
      </c>
      <c r="AB6" s="80">
        <f t="shared" ca="1" si="3"/>
        <v>77.832999999999998</v>
      </c>
      <c r="AC6" s="80">
        <f t="shared" ca="1" si="3"/>
        <v>77.832999999999998</v>
      </c>
      <c r="AD6" s="80">
        <f t="shared" ca="1" si="3"/>
        <v>77.832999999999998</v>
      </c>
      <c r="AE6" s="80">
        <f t="shared" ca="1" si="3"/>
        <v>77.832999999999998</v>
      </c>
      <c r="AF6" s="80">
        <f t="shared" ca="1" si="3"/>
        <v>0</v>
      </c>
      <c r="AG6" s="80">
        <f t="shared" ca="1" si="3"/>
        <v>0</v>
      </c>
      <c r="AH6" s="80">
        <f t="shared" ca="1" si="3"/>
        <v>0</v>
      </c>
      <c r="AI6" s="80">
        <f t="shared" ca="1" si="3"/>
        <v>0</v>
      </c>
      <c r="AJ6" s="80">
        <f t="shared" ca="1" si="3"/>
        <v>0</v>
      </c>
      <c r="AK6" s="80">
        <f t="shared" ca="1" si="3"/>
        <v>0</v>
      </c>
      <c r="AL6" s="80">
        <f t="shared" ca="1" si="3"/>
        <v>75.331999999999994</v>
      </c>
      <c r="AM6" s="80">
        <f t="shared" ca="1" si="3"/>
        <v>75.331999999999994</v>
      </c>
      <c r="AN6" s="80">
        <f t="shared" ca="1" si="3"/>
        <v>75.331999999999994</v>
      </c>
      <c r="AO6" s="80">
        <f t="shared" ca="1" si="3"/>
        <v>75.331999999999994</v>
      </c>
      <c r="AP6" s="80">
        <f t="shared" ca="1" si="3"/>
        <v>75.331999999999994</v>
      </c>
      <c r="AQ6" s="80">
        <f t="shared" ca="1" si="3"/>
        <v>75.331999999999994</v>
      </c>
      <c r="AR6" s="80">
        <f t="shared" ca="1" si="3"/>
        <v>0</v>
      </c>
      <c r="AS6" s="80">
        <f t="shared" ca="1" si="3"/>
        <v>0</v>
      </c>
      <c r="AT6" s="80">
        <f t="shared" ca="1" si="3"/>
        <v>0</v>
      </c>
      <c r="AU6" s="80">
        <f t="shared" ca="1" si="3"/>
        <v>0</v>
      </c>
      <c r="AV6" s="80">
        <f t="shared" ca="1" si="3"/>
        <v>0</v>
      </c>
      <c r="AW6" s="80">
        <f t="shared" ca="1" si="3"/>
        <v>0</v>
      </c>
      <c r="AX6" s="80">
        <f t="shared" ca="1" si="3"/>
        <v>72.666300000000007</v>
      </c>
      <c r="AY6" s="80">
        <f t="shared" ca="1" si="3"/>
        <v>72.666300000000007</v>
      </c>
      <c r="AZ6" s="80">
        <f t="shared" ca="1" si="3"/>
        <v>72.666300000000007</v>
      </c>
      <c r="BA6" s="80">
        <f t="shared" ca="1" si="3"/>
        <v>72.666300000000007</v>
      </c>
      <c r="BB6" s="80">
        <f t="shared" ca="1" si="3"/>
        <v>72.666300000000007</v>
      </c>
      <c r="BC6" s="80">
        <f t="shared" ca="1" si="3"/>
        <v>71.666300000000007</v>
      </c>
      <c r="BD6" s="80">
        <f t="shared" ca="1" si="3"/>
        <v>0</v>
      </c>
      <c r="BE6" s="80">
        <f t="shared" ca="1" si="3"/>
        <v>0</v>
      </c>
      <c r="BF6" s="80">
        <f t="shared" ca="1" si="3"/>
        <v>0</v>
      </c>
      <c r="BG6" s="80">
        <f t="shared" ca="1" si="3"/>
        <v>0</v>
      </c>
      <c r="BH6" s="80">
        <f t="shared" ca="1" si="3"/>
        <v>0</v>
      </c>
      <c r="BI6" s="80">
        <f t="shared" ca="1" si="3"/>
        <v>0</v>
      </c>
      <c r="BJ6" s="80">
        <f t="shared" ca="1" si="3"/>
        <v>68.166300000000007</v>
      </c>
      <c r="BK6" s="80">
        <f t="shared" ca="1" si="3"/>
        <v>68.166300000000007</v>
      </c>
      <c r="BL6" s="80">
        <f t="shared" ca="1" si="3"/>
        <v>68.166300000000007</v>
      </c>
      <c r="BM6" s="80">
        <f t="shared" ca="1" si="3"/>
        <v>68.166300000000007</v>
      </c>
      <c r="BN6" s="80">
        <f t="shared" ca="1" si="3"/>
        <v>68.166300000000007</v>
      </c>
      <c r="BO6" s="80">
        <f t="shared" ca="1" si="3"/>
        <v>68.166300000000007</v>
      </c>
      <c r="BP6" s="80">
        <f t="shared" ca="1" si="3"/>
        <v>0</v>
      </c>
      <c r="BQ6" s="80">
        <f t="shared" ca="1" si="3"/>
        <v>0</v>
      </c>
      <c r="BR6" s="80">
        <f t="shared" ca="1" si="3"/>
        <v>0</v>
      </c>
      <c r="BS6" s="80">
        <f t="shared" ca="1" si="3"/>
        <v>0</v>
      </c>
      <c r="BT6" s="80">
        <f t="shared" ca="1" si="3"/>
        <v>0</v>
      </c>
      <c r="BU6" s="80">
        <f t="shared" ca="1" si="3"/>
        <v>0</v>
      </c>
      <c r="BV6" s="80">
        <f t="shared" ca="1" si="3"/>
        <v>67.332899999999995</v>
      </c>
      <c r="BW6" s="80">
        <f t="shared" ca="1" si="3"/>
        <v>67.332899999999995</v>
      </c>
      <c r="BX6" s="80">
        <f t="shared" ca="1" si="3"/>
        <v>67.332899999999995</v>
      </c>
      <c r="BY6" s="80">
        <f t="shared" ca="1" si="3"/>
        <v>67.332899999999995</v>
      </c>
      <c r="BZ6" s="80">
        <f t="shared" ca="1" si="3"/>
        <v>67.332899999999995</v>
      </c>
      <c r="CA6" s="80">
        <f t="shared" ca="1" si="3"/>
        <v>67.332899999999995</v>
      </c>
      <c r="CB6" s="80">
        <f t="shared" ca="1" si="3"/>
        <v>0</v>
      </c>
      <c r="CC6" s="80">
        <f t="shared" ca="1" si="3"/>
        <v>0</v>
      </c>
      <c r="CD6" s="80">
        <f t="shared" ca="1" si="3"/>
        <v>0</v>
      </c>
      <c r="CE6" s="80">
        <f t="shared" ca="1" si="3"/>
        <v>0</v>
      </c>
      <c r="CF6" s="80">
        <f t="shared" ca="1" si="3"/>
        <v>0</v>
      </c>
      <c r="CG6" s="80">
        <f t="shared" ca="1" si="4"/>
        <v>0</v>
      </c>
      <c r="CH6" s="80">
        <f t="shared" ca="1" si="4"/>
        <v>66.666300000000007</v>
      </c>
      <c r="CI6" s="80">
        <f t="shared" ca="1" si="4"/>
        <v>66.666300000000007</v>
      </c>
      <c r="CJ6" s="80">
        <f t="shared" ca="1" si="4"/>
        <v>66.666300000000007</v>
      </c>
      <c r="CK6" s="80">
        <f t="shared" ca="1" si="4"/>
        <v>66.666300000000007</v>
      </c>
      <c r="CL6" s="80">
        <f t="shared" ca="1" si="4"/>
        <v>66.666300000000007</v>
      </c>
      <c r="CM6" s="80">
        <f t="shared" ca="1" si="4"/>
        <v>66.666300000000007</v>
      </c>
      <c r="CN6" s="80">
        <f t="shared" ca="1" si="4"/>
        <v>0</v>
      </c>
      <c r="CO6" s="80">
        <f t="shared" ca="1" si="4"/>
        <v>0</v>
      </c>
      <c r="CP6" s="80">
        <f t="shared" ca="1" si="4"/>
        <v>0</v>
      </c>
      <c r="CQ6" s="80">
        <f t="shared" ca="1" si="4"/>
        <v>0</v>
      </c>
      <c r="CR6" s="80">
        <f t="shared" ca="1" si="4"/>
        <v>0</v>
      </c>
      <c r="CS6" s="80">
        <f t="shared" ca="1" si="4"/>
        <v>0</v>
      </c>
      <c r="CT6" s="80">
        <f t="shared" ca="1" si="4"/>
        <v>60.999699999999997</v>
      </c>
      <c r="CU6" s="80">
        <f t="shared" ca="1" si="4"/>
        <v>60.999699999999997</v>
      </c>
      <c r="CV6" s="80">
        <f t="shared" ca="1" si="4"/>
        <v>60.999699999999997</v>
      </c>
      <c r="CW6" s="80">
        <f t="shared" ca="1" si="4"/>
        <v>60.999699999999997</v>
      </c>
      <c r="CX6" s="80">
        <f t="shared" ca="1" si="4"/>
        <v>60.999699999999997</v>
      </c>
      <c r="CY6" s="80">
        <f t="shared" ca="1" si="4"/>
        <v>60.999699999999997</v>
      </c>
      <c r="CZ6" s="80">
        <f t="shared" ca="1" si="4"/>
        <v>0</v>
      </c>
      <c r="DA6" s="80">
        <f t="shared" ca="1" si="4"/>
        <v>0</v>
      </c>
      <c r="DB6" s="80">
        <f t="shared" ca="1" si="4"/>
        <v>0</v>
      </c>
      <c r="DC6" s="80">
        <f t="shared" ca="1" si="4"/>
        <v>0</v>
      </c>
      <c r="DD6" s="80">
        <f t="shared" ca="1" si="4"/>
        <v>0</v>
      </c>
      <c r="DE6" s="80">
        <f t="shared" ca="1" si="4"/>
        <v>0</v>
      </c>
      <c r="DF6" s="80">
        <f t="shared" ca="1" si="4"/>
        <v>64.383299999999991</v>
      </c>
      <c r="DG6" s="80">
        <f t="shared" ca="1" si="4"/>
        <v>64.383299999999991</v>
      </c>
      <c r="DH6" s="80">
        <f t="shared" ca="1" si="4"/>
        <v>64.383299999999991</v>
      </c>
      <c r="DI6" s="80">
        <f t="shared" ca="1" si="4"/>
        <v>64.383299999999991</v>
      </c>
      <c r="DJ6" s="80">
        <f t="shared" ca="1" si="4"/>
        <v>64.383299999999991</v>
      </c>
      <c r="DK6" s="80">
        <f t="shared" ca="1" si="4"/>
        <v>64.383299999999991</v>
      </c>
      <c r="DL6" s="80">
        <f t="shared" ca="1" si="4"/>
        <v>0</v>
      </c>
      <c r="DM6" s="80">
        <f t="shared" ca="1" si="4"/>
        <v>0</v>
      </c>
      <c r="DN6" s="80">
        <f t="shared" ca="1" si="4"/>
        <v>0</v>
      </c>
      <c r="DO6" s="80">
        <f t="shared" ca="1" si="4"/>
        <v>0</v>
      </c>
      <c r="DP6" s="80">
        <f t="shared" ca="1" si="4"/>
        <v>0</v>
      </c>
      <c r="DQ6" s="80">
        <f t="shared" ca="1" si="4"/>
        <v>0</v>
      </c>
      <c r="DR6" s="80">
        <f t="shared" ca="1" si="4"/>
        <v>59.19919999999999</v>
      </c>
      <c r="DS6" s="80">
        <f t="shared" ca="1" si="4"/>
        <v>59.19919999999999</v>
      </c>
      <c r="DT6" s="80">
        <f t="shared" ca="1" si="4"/>
        <v>59.19919999999999</v>
      </c>
      <c r="DU6" s="80">
        <f t="shared" ca="1" si="4"/>
        <v>59.19919999999999</v>
      </c>
      <c r="DV6" s="80">
        <f t="shared" ca="1" si="4"/>
        <v>59.19919999999999</v>
      </c>
      <c r="DW6" s="80">
        <f t="shared" ca="1" si="4"/>
        <v>59.19919999999999</v>
      </c>
      <c r="DX6" s="80">
        <f t="shared" ca="1" si="4"/>
        <v>0</v>
      </c>
      <c r="DY6" s="80">
        <f t="shared" ca="1" si="4"/>
        <v>0</v>
      </c>
      <c r="DZ6" s="80">
        <f t="shared" ca="1" si="4"/>
        <v>0</v>
      </c>
      <c r="EA6" s="80">
        <f t="shared" ca="1" si="4"/>
        <v>0</v>
      </c>
      <c r="EB6" s="80">
        <f t="shared" ca="1" si="4"/>
        <v>0</v>
      </c>
      <c r="EC6" s="80">
        <f t="shared" ca="1" si="4"/>
        <v>0</v>
      </c>
      <c r="ED6" s="80">
        <f t="shared" ca="1" si="4"/>
        <v>54.933199999999999</v>
      </c>
      <c r="EE6" s="80">
        <f t="shared" ca="1" si="4"/>
        <v>54.933199999999999</v>
      </c>
      <c r="EF6" s="80">
        <f t="shared" ca="1" si="4"/>
        <v>54.933199999999999</v>
      </c>
      <c r="EG6" s="80">
        <f t="shared" ca="1" si="4"/>
        <v>49.933199999999999</v>
      </c>
      <c r="EH6" s="80">
        <f t="shared" ca="1" si="4"/>
        <v>54.933199999999999</v>
      </c>
      <c r="EI6" s="80">
        <f t="shared" ca="1" si="4"/>
        <v>52.933199999999999</v>
      </c>
      <c r="EJ6" s="81">
        <f t="shared" ca="1" si="4"/>
        <v>0</v>
      </c>
      <c r="EK6" s="80">
        <f t="shared" ca="1" si="4"/>
        <v>0</v>
      </c>
      <c r="EL6" s="80">
        <f t="shared" ca="1" si="4"/>
        <v>0</v>
      </c>
      <c r="EM6" s="80">
        <f t="shared" ca="1" si="4"/>
        <v>0</v>
      </c>
      <c r="EN6" s="80">
        <f t="shared" ca="1" si="4"/>
        <v>0</v>
      </c>
      <c r="EO6" s="80">
        <f t="shared" ca="1" si="4"/>
        <v>0</v>
      </c>
      <c r="EP6" s="80">
        <f t="shared" ca="1" si="4"/>
        <v>56</v>
      </c>
      <c r="EQ6" s="80">
        <f t="shared" ca="1" si="4"/>
        <v>50</v>
      </c>
      <c r="ER6" s="80">
        <f t="shared" ca="1" si="4"/>
        <v>62</v>
      </c>
      <c r="ES6" s="80">
        <f t="shared" ca="1" si="5"/>
        <v>57</v>
      </c>
      <c r="ET6" s="80">
        <f t="shared" ca="1" si="5"/>
        <v>55</v>
      </c>
      <c r="EU6" s="82">
        <f t="shared" ca="1" si="5"/>
        <v>51.105000000000004</v>
      </c>
      <c r="EV6" s="80">
        <f t="shared" ca="1" si="5"/>
        <v>0</v>
      </c>
      <c r="EW6" s="80">
        <f t="shared" ca="1" si="5"/>
        <v>0</v>
      </c>
      <c r="EX6" s="80">
        <f t="shared" ca="1" si="5"/>
        <v>0</v>
      </c>
      <c r="EY6" s="80">
        <f t="shared" ca="1" si="5"/>
        <v>0</v>
      </c>
      <c r="EZ6" s="80">
        <f t="shared" ca="1" si="5"/>
        <v>0</v>
      </c>
      <c r="FA6" s="80">
        <f t="shared" ca="1" si="5"/>
        <v>0</v>
      </c>
      <c r="FB6" s="80">
        <f t="shared" ca="1" si="5"/>
        <v>43</v>
      </c>
      <c r="FC6" s="80">
        <f t="shared" ca="1" si="5"/>
        <v>48</v>
      </c>
      <c r="FD6" s="80">
        <f t="shared" ca="1" si="5"/>
        <v>50</v>
      </c>
      <c r="FE6" s="80">
        <f t="shared" ca="1" si="5"/>
        <v>50</v>
      </c>
      <c r="FF6" s="80">
        <f t="shared" ca="1" si="5"/>
        <v>40</v>
      </c>
      <c r="FG6" s="82">
        <f t="shared" ca="1" si="5"/>
        <v>40</v>
      </c>
      <c r="FH6" s="80">
        <f t="shared" ca="1" si="5"/>
        <v>0</v>
      </c>
      <c r="FI6" s="80">
        <f t="shared" ca="1" si="6"/>
        <v>0</v>
      </c>
      <c r="FJ6" s="80">
        <f t="shared" ca="1" si="6"/>
        <v>0</v>
      </c>
      <c r="FK6" s="80">
        <f t="shared" ca="1" si="6"/>
        <v>0</v>
      </c>
      <c r="FL6" s="80">
        <f t="shared" ca="1" si="6"/>
        <v>0</v>
      </c>
      <c r="FM6" s="80">
        <f t="shared" ca="1" si="6"/>
        <v>0</v>
      </c>
      <c r="FN6" s="80">
        <f t="shared" ca="1" si="6"/>
        <v>38</v>
      </c>
      <c r="FO6" s="80">
        <f t="shared" ca="1" si="6"/>
        <v>40</v>
      </c>
      <c r="FP6" s="80">
        <f t="shared" ca="1" si="6"/>
        <v>45</v>
      </c>
      <c r="FQ6" s="80">
        <f t="shared" ca="1" si="6"/>
        <v>45</v>
      </c>
      <c r="FR6" s="80">
        <f t="shared" ca="1" si="6"/>
        <v>40</v>
      </c>
      <c r="FS6" s="82">
        <f t="shared" ca="1" si="6"/>
        <v>38</v>
      </c>
      <c r="FT6" s="80">
        <f t="shared" ca="1" si="6"/>
        <v>0</v>
      </c>
      <c r="FU6" s="80">
        <f t="shared" ca="1" si="6"/>
        <v>0</v>
      </c>
      <c r="FV6" s="80">
        <f t="shared" ca="1" si="6"/>
        <v>0</v>
      </c>
      <c r="FW6" s="80">
        <f t="shared" ca="1" si="6"/>
        <v>0</v>
      </c>
      <c r="FX6" s="80">
        <f t="shared" ca="1" si="6"/>
        <v>0</v>
      </c>
      <c r="FY6" s="80">
        <f t="shared" ca="1" si="6"/>
        <v>0</v>
      </c>
      <c r="FZ6" s="80">
        <f t="shared" ca="1" si="6"/>
        <v>30</v>
      </c>
      <c r="GA6" s="80">
        <f t="shared" ca="1" si="6"/>
        <v>38</v>
      </c>
      <c r="GB6" s="80">
        <f t="shared" ca="1" si="6"/>
        <v>44</v>
      </c>
      <c r="GC6" s="80">
        <f t="shared" ca="1" si="6"/>
        <v>42</v>
      </c>
      <c r="GD6" s="80">
        <f t="shared" ca="1" si="6"/>
        <v>46</v>
      </c>
      <c r="GE6" s="80">
        <f t="shared" ca="1" si="6"/>
        <v>33</v>
      </c>
      <c r="GF6" s="80">
        <f t="shared" ca="1" si="6"/>
        <v>0</v>
      </c>
      <c r="GG6" s="80">
        <f t="shared" ca="1" si="7"/>
        <v>0</v>
      </c>
      <c r="GH6" s="80">
        <f t="shared" ca="1" si="7"/>
        <v>0</v>
      </c>
      <c r="GI6" s="80">
        <f t="shared" ca="1" si="7"/>
        <v>0</v>
      </c>
      <c r="GJ6" s="80">
        <f t="shared" ca="1" si="7"/>
        <v>0</v>
      </c>
      <c r="GK6" s="80">
        <f t="shared" ca="1" si="7"/>
        <v>0</v>
      </c>
      <c r="GL6" s="80">
        <f t="shared" ca="1" si="7"/>
        <v>30</v>
      </c>
      <c r="GM6" s="80">
        <f t="shared" ca="1" si="7"/>
        <v>35</v>
      </c>
      <c r="GN6" s="80">
        <f t="shared" ca="1" si="7"/>
        <v>42</v>
      </c>
      <c r="GO6" s="80">
        <f t="shared" ca="1" si="7"/>
        <v>40</v>
      </c>
      <c r="GP6" s="80">
        <f t="shared" ca="1" si="7"/>
        <v>40</v>
      </c>
      <c r="GQ6" s="80">
        <f t="shared" ca="1" si="8"/>
        <v>33</v>
      </c>
      <c r="GR6" s="80">
        <f t="shared" ca="1" si="8"/>
        <v>0</v>
      </c>
      <c r="GS6" s="80">
        <f t="shared" ca="1" si="8"/>
        <v>0</v>
      </c>
      <c r="GT6" s="80">
        <f t="shared" ca="1" si="8"/>
        <v>0</v>
      </c>
      <c r="GU6" s="80">
        <f t="shared" ca="1" si="8"/>
        <v>0</v>
      </c>
      <c r="GV6" s="80">
        <f t="shared" ca="1" si="8"/>
        <v>0</v>
      </c>
      <c r="GW6" s="80">
        <f t="shared" ca="1" si="8"/>
        <v>0</v>
      </c>
      <c r="GX6" s="80">
        <f t="shared" ca="1" si="8"/>
        <v>32</v>
      </c>
      <c r="GY6" s="80">
        <f t="shared" ca="1" si="8"/>
        <v>41</v>
      </c>
      <c r="GZ6" s="80">
        <f t="shared" ca="1" si="8"/>
        <v>44</v>
      </c>
      <c r="HA6" s="80">
        <f t="shared" ca="1" si="8"/>
        <v>43</v>
      </c>
      <c r="HB6" s="80">
        <f t="shared" ca="1" si="8"/>
        <v>42</v>
      </c>
      <c r="HC6" s="80">
        <f t="shared" ca="1" si="8"/>
        <v>28</v>
      </c>
      <c r="HD6" s="80">
        <f t="shared" ca="1" si="9"/>
        <v>0</v>
      </c>
      <c r="HE6" s="80">
        <f t="shared" ca="1" si="9"/>
        <v>0</v>
      </c>
      <c r="HF6" s="80">
        <f t="shared" ca="1" si="9"/>
        <v>0</v>
      </c>
      <c r="HG6" s="80">
        <f t="shared" ca="1" si="9"/>
        <v>0</v>
      </c>
      <c r="HH6" s="80">
        <f t="shared" ca="1" si="9"/>
        <v>0</v>
      </c>
      <c r="HI6" s="80">
        <f t="shared" ca="1" si="9"/>
        <v>0</v>
      </c>
      <c r="HJ6" s="80">
        <f t="shared" ca="1" si="9"/>
        <v>30</v>
      </c>
      <c r="HK6" s="80">
        <f t="shared" ca="1" si="9"/>
        <v>39</v>
      </c>
      <c r="HL6" s="80">
        <f t="shared" ca="1" si="9"/>
        <v>47</v>
      </c>
      <c r="HM6" s="80">
        <f t="shared" ca="1" si="9"/>
        <v>47</v>
      </c>
      <c r="HN6" s="80">
        <f t="shared" ca="1" si="9"/>
        <v>45</v>
      </c>
      <c r="HO6" s="80">
        <f t="shared" ca="1" si="9"/>
        <v>32</v>
      </c>
      <c r="HP6" s="80">
        <f t="shared" ca="1" si="9"/>
        <v>0</v>
      </c>
      <c r="HQ6" s="80">
        <f t="shared" ca="1" si="9"/>
        <v>0</v>
      </c>
      <c r="HR6" s="80">
        <f t="shared" ca="1" si="9"/>
        <v>0</v>
      </c>
      <c r="HS6" s="80">
        <f t="shared" ca="1" si="9"/>
        <v>0</v>
      </c>
      <c r="HT6" s="80">
        <f t="shared" ca="1" si="10"/>
        <v>0</v>
      </c>
      <c r="HU6" s="80">
        <f t="shared" ca="1" si="10"/>
        <v>0</v>
      </c>
      <c r="HV6" s="80"/>
    </row>
    <row r="7" spans="1:230" s="79" customFormat="1" ht="13" x14ac:dyDescent="0.3">
      <c r="A7" s="78" t="s">
        <v>51</v>
      </c>
      <c r="C7" s="121">
        <f t="shared" ca="1" si="11"/>
        <v>49.134858496422538</v>
      </c>
      <c r="D7" s="80">
        <f t="shared" ca="1" si="12"/>
        <v>49.910659044720106</v>
      </c>
      <c r="E7" s="80">
        <f t="shared" ca="1" si="12"/>
        <v>50.352108288291376</v>
      </c>
      <c r="F7" s="80">
        <f t="shared" ca="1" si="12"/>
        <v>51.210629371174292</v>
      </c>
      <c r="G7" s="80">
        <f t="shared" ca="1" si="12"/>
        <v>51.129930782159867</v>
      </c>
      <c r="H7" s="80">
        <f t="shared" ca="1" si="12"/>
        <v>51.64123008998147</v>
      </c>
      <c r="I7" s="80">
        <f t="shared" ca="1" si="12"/>
        <v>52.413887751750238</v>
      </c>
      <c r="J7" s="80">
        <f t="shared" ca="1" si="12"/>
        <v>52.67921881479009</v>
      </c>
      <c r="K7" s="80">
        <f t="shared" ca="1" si="12"/>
        <v>53.206011002937984</v>
      </c>
      <c r="L7" s="80">
        <f t="shared" ca="1" si="12"/>
        <v>53.738071112967368</v>
      </c>
      <c r="M7" s="80">
        <f t="shared" ca="1" si="12"/>
        <v>54.275451824097054</v>
      </c>
      <c r="N7" s="80">
        <f t="shared" ca="1" si="12"/>
        <v>54.818206342338023</v>
      </c>
      <c r="O7" s="80">
        <f t="shared" ca="1" si="12"/>
        <v>54.999960000000016</v>
      </c>
      <c r="P7" s="80">
        <f t="shared" ca="1" si="12"/>
        <v>55.99199999999999</v>
      </c>
      <c r="Q7" s="80">
        <f t="shared" ca="1" si="12"/>
        <v>55.999200000000009</v>
      </c>
      <c r="R7" s="80">
        <f t="shared" ca="1" si="12"/>
        <v>55.999200000000009</v>
      </c>
      <c r="S7" s="122">
        <f t="shared" ca="1" si="12"/>
        <v>57</v>
      </c>
      <c r="T7" s="80">
        <f t="shared" ca="1" si="2"/>
        <v>3.7403666666666666</v>
      </c>
      <c r="U7" s="80">
        <f t="shared" ca="1" si="3"/>
        <v>3.7403666666666666</v>
      </c>
      <c r="V7" s="80">
        <f t="shared" ca="1" si="3"/>
        <v>3.7403666666666666</v>
      </c>
      <c r="W7" s="80">
        <f t="shared" ca="1" si="3"/>
        <v>4.1862178844321756</v>
      </c>
      <c r="X7" s="80">
        <f t="shared" ca="1" si="3"/>
        <v>4.1862178844321756</v>
      </c>
      <c r="Y7" s="80">
        <f t="shared" ca="1" si="3"/>
        <v>4.1862178844321756</v>
      </c>
      <c r="Z7" s="80">
        <f t="shared" ca="1" si="3"/>
        <v>4.1862178844321756</v>
      </c>
      <c r="AA7" s="80">
        <f t="shared" ca="1" si="3"/>
        <v>4.1862178844321756</v>
      </c>
      <c r="AB7" s="80">
        <f t="shared" ca="1" si="3"/>
        <v>4.1862178844321756</v>
      </c>
      <c r="AC7" s="80">
        <f t="shared" ca="1" si="3"/>
        <v>4.1862178844321756</v>
      </c>
      <c r="AD7" s="80">
        <f t="shared" ca="1" si="3"/>
        <v>4.1862178844321756</v>
      </c>
      <c r="AE7" s="80">
        <f t="shared" ca="1" si="3"/>
        <v>4.1862178844321756</v>
      </c>
      <c r="AF7" s="80">
        <f t="shared" ca="1" si="3"/>
        <v>3.7777703333333332</v>
      </c>
      <c r="AG7" s="80">
        <f t="shared" ca="1" si="3"/>
        <v>3.7777703333333332</v>
      </c>
      <c r="AH7" s="80">
        <f t="shared" ca="1" si="3"/>
        <v>3.7777703333333332</v>
      </c>
      <c r="AI7" s="80">
        <f t="shared" ca="1" si="3"/>
        <v>4.2280800632764972</v>
      </c>
      <c r="AJ7" s="80">
        <f t="shared" ca="1" si="3"/>
        <v>4.2280800632764972</v>
      </c>
      <c r="AK7" s="80">
        <f t="shared" ca="1" si="3"/>
        <v>4.2280800632764972</v>
      </c>
      <c r="AL7" s="80">
        <f t="shared" ca="1" si="3"/>
        <v>4.2280800632764972</v>
      </c>
      <c r="AM7" s="80">
        <f t="shared" ca="1" si="3"/>
        <v>4.2280800632764972</v>
      </c>
      <c r="AN7" s="80">
        <f t="shared" ca="1" si="3"/>
        <v>4.2280800632764972</v>
      </c>
      <c r="AO7" s="80">
        <f t="shared" ca="1" si="3"/>
        <v>4.2280800632764972</v>
      </c>
      <c r="AP7" s="80">
        <f t="shared" ca="1" si="3"/>
        <v>4.2280800632764972</v>
      </c>
      <c r="AQ7" s="80">
        <f t="shared" ca="1" si="3"/>
        <v>4.2280800632764972</v>
      </c>
      <c r="AR7" s="80">
        <f t="shared" ca="1" si="3"/>
        <v>4.0999999999999996</v>
      </c>
      <c r="AS7" s="80">
        <f t="shared" ca="1" si="3"/>
        <v>3.8155480366666668</v>
      </c>
      <c r="AT7" s="80">
        <f t="shared" ca="1" si="3"/>
        <v>3.8155480366666668</v>
      </c>
      <c r="AU7" s="80">
        <f t="shared" ca="1" si="3"/>
        <v>4.2703608639092625</v>
      </c>
      <c r="AV7" s="80">
        <f t="shared" ca="1" si="3"/>
        <v>4.2703608639092625</v>
      </c>
      <c r="AW7" s="80">
        <f t="shared" ca="1" si="3"/>
        <v>4.2703608639092625</v>
      </c>
      <c r="AX7" s="80">
        <f t="shared" ca="1" si="3"/>
        <v>4.2703608639092625</v>
      </c>
      <c r="AY7" s="80">
        <f t="shared" ca="1" si="3"/>
        <v>4.2703608639092625</v>
      </c>
      <c r="AZ7" s="80">
        <f t="shared" ca="1" si="3"/>
        <v>4.2703608639092625</v>
      </c>
      <c r="BA7" s="80">
        <f t="shared" ca="1" si="3"/>
        <v>4.2703608639092625</v>
      </c>
      <c r="BB7" s="80">
        <f t="shared" ca="1" si="3"/>
        <v>4.2703608639092625</v>
      </c>
      <c r="BC7" s="80">
        <f t="shared" ca="1" si="3"/>
        <v>4.5</v>
      </c>
      <c r="BD7" s="80">
        <f t="shared" ca="1" si="3"/>
        <v>3.8537035170333334</v>
      </c>
      <c r="BE7" s="80">
        <f t="shared" ca="1" si="3"/>
        <v>3.8537035170333334</v>
      </c>
      <c r="BF7" s="80">
        <f t="shared" ca="1" si="3"/>
        <v>3.8537035170333334</v>
      </c>
      <c r="BG7" s="80">
        <f t="shared" ca="1" si="3"/>
        <v>4.3130644725483549</v>
      </c>
      <c r="BH7" s="80">
        <f t="shared" ca="1" si="3"/>
        <v>4.3130644725483549</v>
      </c>
      <c r="BI7" s="80">
        <f t="shared" ca="1" si="3"/>
        <v>4.3130644725483549</v>
      </c>
      <c r="BJ7" s="80">
        <f t="shared" ca="1" si="3"/>
        <v>4.3130644725483549</v>
      </c>
      <c r="BK7" s="80">
        <f t="shared" ca="1" si="3"/>
        <v>4.3130644725483549</v>
      </c>
      <c r="BL7" s="80">
        <f t="shared" ca="1" si="3"/>
        <v>4.3130644725483549</v>
      </c>
      <c r="BM7" s="80">
        <f t="shared" ca="1" si="3"/>
        <v>4.3130644725483549</v>
      </c>
      <c r="BN7" s="80">
        <f t="shared" ca="1" si="3"/>
        <v>4.3130644725483549</v>
      </c>
      <c r="BO7" s="80">
        <f t="shared" ca="1" si="3"/>
        <v>4.9000000000000004</v>
      </c>
      <c r="BP7" s="80">
        <f t="shared" ca="1" si="3"/>
        <v>3.8922405522036669</v>
      </c>
      <c r="BQ7" s="80">
        <f t="shared" ca="1" si="3"/>
        <v>3.8922405522036669</v>
      </c>
      <c r="BR7" s="80">
        <f t="shared" ca="1" si="3"/>
        <v>3.8922405522036669</v>
      </c>
      <c r="BS7" s="80">
        <f t="shared" ca="1" si="3"/>
        <v>4.3561951172738382</v>
      </c>
      <c r="BT7" s="80">
        <f t="shared" ca="1" si="3"/>
        <v>4.3561951172738382</v>
      </c>
      <c r="BU7" s="80">
        <f t="shared" ca="1" si="3"/>
        <v>4.3561951172738382</v>
      </c>
      <c r="BV7" s="80">
        <f t="shared" ca="1" si="3"/>
        <v>4.3561951172738382</v>
      </c>
      <c r="BW7" s="80">
        <f t="shared" ca="1" si="3"/>
        <v>4.3561951172738382</v>
      </c>
      <c r="BX7" s="80">
        <f t="shared" ca="1" si="3"/>
        <v>4.3561951172738382</v>
      </c>
      <c r="BY7" s="80">
        <f t="shared" ca="1" si="3"/>
        <v>4.3561951172738382</v>
      </c>
      <c r="BZ7" s="80">
        <f t="shared" ca="1" si="3"/>
        <v>4.3561951172738382</v>
      </c>
      <c r="CA7" s="80">
        <f t="shared" ca="1" si="3"/>
        <v>4.3561951172738382</v>
      </c>
      <c r="CB7" s="80">
        <f t="shared" ca="1" si="3"/>
        <v>3.9311629577257037</v>
      </c>
      <c r="CC7" s="80">
        <f t="shared" ca="1" si="3"/>
        <v>3.9311629577257037</v>
      </c>
      <c r="CD7" s="80">
        <f t="shared" ca="1" si="3"/>
        <v>3.9311629577257037</v>
      </c>
      <c r="CE7" s="80">
        <f t="shared" ca="1" si="3"/>
        <v>4.3997570684465765</v>
      </c>
      <c r="CF7" s="80">
        <f t="shared" ca="1" si="3"/>
        <v>4.3997570684465765</v>
      </c>
      <c r="CG7" s="80">
        <f t="shared" ca="1" si="4"/>
        <v>4.3997570684465765</v>
      </c>
      <c r="CH7" s="80">
        <f t="shared" ca="1" si="4"/>
        <v>4.3997570684465765</v>
      </c>
      <c r="CI7" s="80">
        <f t="shared" ca="1" si="4"/>
        <v>4.3997570684465765</v>
      </c>
      <c r="CJ7" s="80">
        <f t="shared" ca="1" si="4"/>
        <v>4.3997570684465765</v>
      </c>
      <c r="CK7" s="80">
        <f t="shared" ca="1" si="4"/>
        <v>4.3997570684465765</v>
      </c>
      <c r="CL7" s="80">
        <f t="shared" ca="1" si="4"/>
        <v>4.3997570684465765</v>
      </c>
      <c r="CM7" s="80">
        <f t="shared" ca="1" si="4"/>
        <v>4.3997570684465765</v>
      </c>
      <c r="CN7" s="80">
        <f t="shared" ca="1" si="4"/>
        <v>3.9704745873029608</v>
      </c>
      <c r="CO7" s="80">
        <f t="shared" ca="1" si="4"/>
        <v>3.9704745873029608</v>
      </c>
      <c r="CP7" s="80">
        <f t="shared" ca="1" si="4"/>
        <v>3.9704745873029608</v>
      </c>
      <c r="CQ7" s="80">
        <f t="shared" ca="1" si="4"/>
        <v>4.4437546391310425</v>
      </c>
      <c r="CR7" s="80">
        <f t="shared" ca="1" si="4"/>
        <v>4.4437546391310425</v>
      </c>
      <c r="CS7" s="80">
        <f t="shared" ca="1" si="4"/>
        <v>4.4437546391310425</v>
      </c>
      <c r="CT7" s="80">
        <f t="shared" ca="1" si="4"/>
        <v>4.4437546391310425</v>
      </c>
      <c r="CU7" s="80">
        <f t="shared" ca="1" si="4"/>
        <v>4.4437546391310425</v>
      </c>
      <c r="CV7" s="80">
        <f t="shared" ca="1" si="4"/>
        <v>4.4437546391310425</v>
      </c>
      <c r="CW7" s="80">
        <f t="shared" ca="1" si="4"/>
        <v>4.4437546391310425</v>
      </c>
      <c r="CX7" s="80">
        <f t="shared" ca="1" si="4"/>
        <v>4.4437546391310425</v>
      </c>
      <c r="CY7" s="80">
        <f t="shared" ca="1" si="4"/>
        <v>4.7</v>
      </c>
      <c r="CZ7" s="80">
        <f t="shared" ca="1" si="4"/>
        <v>4.0101793331759907</v>
      </c>
      <c r="DA7" s="80">
        <f t="shared" ca="1" si="4"/>
        <v>4.0101793331759907</v>
      </c>
      <c r="DB7" s="80">
        <f t="shared" ca="1" si="4"/>
        <v>4.0101793331759907</v>
      </c>
      <c r="DC7" s="80">
        <f t="shared" ca="1" si="4"/>
        <v>4.4881921855223528</v>
      </c>
      <c r="DD7" s="80">
        <f t="shared" ca="1" si="4"/>
        <v>4.4881921855223528</v>
      </c>
      <c r="DE7" s="80">
        <f t="shared" ca="1" si="4"/>
        <v>4.4881921855223528</v>
      </c>
      <c r="DF7" s="80">
        <f t="shared" ca="1" si="4"/>
        <v>4.4881921855223528</v>
      </c>
      <c r="DG7" s="80">
        <f t="shared" ca="1" si="4"/>
        <v>4.4881921855223528</v>
      </c>
      <c r="DH7" s="80">
        <f t="shared" ca="1" si="4"/>
        <v>4.4881921855223528</v>
      </c>
      <c r="DI7" s="80">
        <f t="shared" ca="1" si="4"/>
        <v>4.4881921855223528</v>
      </c>
      <c r="DJ7" s="80">
        <f t="shared" ca="1" si="4"/>
        <v>4.4881921855223528</v>
      </c>
      <c r="DK7" s="80">
        <f t="shared" ca="1" si="4"/>
        <v>4.4881921855223528</v>
      </c>
      <c r="DL7" s="80">
        <f t="shared" ca="1" si="4"/>
        <v>4.050281126507751</v>
      </c>
      <c r="DM7" s="80">
        <f t="shared" ca="1" si="4"/>
        <v>4.050281126507751</v>
      </c>
      <c r="DN7" s="80">
        <f t="shared" ca="1" si="4"/>
        <v>4.050281126507751</v>
      </c>
      <c r="DO7" s="80">
        <f t="shared" ca="1" si="4"/>
        <v>4.5330741073775762</v>
      </c>
      <c r="DP7" s="80">
        <f t="shared" ca="1" si="4"/>
        <v>4.5330741073775762</v>
      </c>
      <c r="DQ7" s="80">
        <f t="shared" ca="1" si="4"/>
        <v>4.5330741073775762</v>
      </c>
      <c r="DR7" s="80">
        <f t="shared" ca="1" si="4"/>
        <v>4.5330741073775762</v>
      </c>
      <c r="DS7" s="80">
        <f t="shared" ca="1" si="4"/>
        <v>4.5330741073775762</v>
      </c>
      <c r="DT7" s="80">
        <f t="shared" ca="1" si="4"/>
        <v>4.5330741073775762</v>
      </c>
      <c r="DU7" s="80">
        <f t="shared" ca="1" si="4"/>
        <v>4.5330741073775762</v>
      </c>
      <c r="DV7" s="80">
        <f t="shared" ca="1" si="4"/>
        <v>4.5330741073775762</v>
      </c>
      <c r="DW7" s="80">
        <f t="shared" ca="1" si="4"/>
        <v>4.5330741073775762</v>
      </c>
      <c r="DX7" s="80">
        <f t="shared" ca="1" si="4"/>
        <v>4.0907839377728283</v>
      </c>
      <c r="DY7" s="80">
        <f t="shared" ca="1" si="4"/>
        <v>4.0907839377728283</v>
      </c>
      <c r="DZ7" s="80">
        <f t="shared" ca="1" si="4"/>
        <v>4.0907839377728283</v>
      </c>
      <c r="EA7" s="80">
        <f t="shared" ca="1" si="4"/>
        <v>4.5784048484513518</v>
      </c>
      <c r="EB7" s="80">
        <f t="shared" ca="1" si="4"/>
        <v>4.5784048484513518</v>
      </c>
      <c r="EC7" s="80">
        <f t="shared" ca="1" si="4"/>
        <v>4.5784048484513518</v>
      </c>
      <c r="ED7" s="80">
        <f t="shared" ca="1" si="4"/>
        <v>4.5784048484513518</v>
      </c>
      <c r="EE7" s="80">
        <f t="shared" ca="1" si="4"/>
        <v>4.5784048484513518</v>
      </c>
      <c r="EF7" s="80">
        <f t="shared" ca="1" si="4"/>
        <v>4.5784048484513518</v>
      </c>
      <c r="EG7" s="80">
        <f t="shared" ca="1" si="4"/>
        <v>4.5784048484513518</v>
      </c>
      <c r="EH7" s="80">
        <f t="shared" ca="1" si="4"/>
        <v>4.5784048484513518</v>
      </c>
      <c r="EI7" s="80">
        <f t="shared" ca="1" si="4"/>
        <v>4.5784048484513518</v>
      </c>
      <c r="EJ7" s="81">
        <f t="shared" ca="1" si="4"/>
        <v>4.1316917771505564</v>
      </c>
      <c r="EK7" s="80">
        <f t="shared" ca="1" si="4"/>
        <v>4.1316917771505564</v>
      </c>
      <c r="EL7" s="80">
        <f t="shared" ca="1" si="4"/>
        <v>4.1316917771505564</v>
      </c>
      <c r="EM7" s="80">
        <f t="shared" ca="1" si="4"/>
        <v>4.6241888969358653</v>
      </c>
      <c r="EN7" s="80">
        <f t="shared" ca="1" si="4"/>
        <v>4.6241888969358653</v>
      </c>
      <c r="EO7" s="80">
        <f t="shared" ca="1" si="4"/>
        <v>4.6241888969358653</v>
      </c>
      <c r="EP7" s="80">
        <f t="shared" ca="1" si="4"/>
        <v>4.6241888969358653</v>
      </c>
      <c r="EQ7" s="80">
        <f t="shared" ca="1" si="4"/>
        <v>4.6241888969358653</v>
      </c>
      <c r="ER7" s="80">
        <f t="shared" ca="1" si="4"/>
        <v>4.6241888969358653</v>
      </c>
      <c r="ES7" s="80">
        <f t="shared" ca="1" si="5"/>
        <v>4.6241888969358653</v>
      </c>
      <c r="ET7" s="80">
        <f t="shared" ca="1" si="5"/>
        <v>4.6241888969358653</v>
      </c>
      <c r="EU7" s="82">
        <f t="shared" ca="1" si="5"/>
        <v>4.6241888969358653</v>
      </c>
      <c r="EV7" s="80">
        <f t="shared" ca="1" si="5"/>
        <v>4.1730086949220624</v>
      </c>
      <c r="EW7" s="80">
        <f t="shared" ca="1" si="5"/>
        <v>4.1730086949220624</v>
      </c>
      <c r="EX7" s="80">
        <f t="shared" ca="1" si="5"/>
        <v>4.1730086949220624</v>
      </c>
      <c r="EY7" s="80">
        <f t="shared" ca="1" si="5"/>
        <v>4.6704307859052241</v>
      </c>
      <c r="EZ7" s="80">
        <f t="shared" ca="1" si="5"/>
        <v>4.6704307859052241</v>
      </c>
      <c r="FA7" s="80">
        <f t="shared" ca="1" si="5"/>
        <v>4.6704307859052241</v>
      </c>
      <c r="FB7" s="80">
        <f t="shared" ca="1" si="5"/>
        <v>4.6704307859052241</v>
      </c>
      <c r="FC7" s="80">
        <f t="shared" ca="1" si="5"/>
        <v>4.6704307859052241</v>
      </c>
      <c r="FD7" s="80">
        <f t="shared" ca="1" si="5"/>
        <v>4.6704307859052241</v>
      </c>
      <c r="FE7" s="80">
        <f t="shared" ca="1" si="5"/>
        <v>4.6704307859052241</v>
      </c>
      <c r="FF7" s="80">
        <f t="shared" ca="1" si="5"/>
        <v>4.6704307859052241</v>
      </c>
      <c r="FG7" s="82">
        <f t="shared" ca="1" si="5"/>
        <v>4.6704307859052241</v>
      </c>
      <c r="FH7" s="80">
        <f t="shared" ca="1" si="5"/>
        <v>4.2147387818712829</v>
      </c>
      <c r="FI7" s="80">
        <f t="shared" ca="1" si="6"/>
        <v>4.2147387818712829</v>
      </c>
      <c r="FJ7" s="80">
        <f t="shared" ca="1" si="6"/>
        <v>4.2147387818712829</v>
      </c>
      <c r="FK7" s="80">
        <f t="shared" ca="1" si="6"/>
        <v>4.7171350937642762</v>
      </c>
      <c r="FL7" s="80">
        <f t="shared" ca="1" si="6"/>
        <v>4.7171350937642762</v>
      </c>
      <c r="FM7" s="80">
        <f t="shared" ca="1" si="6"/>
        <v>4.7171350937642762</v>
      </c>
      <c r="FN7" s="80">
        <f t="shared" ca="1" si="6"/>
        <v>4.5833300000000001</v>
      </c>
      <c r="FO7" s="80">
        <f t="shared" ca="1" si="6"/>
        <v>4.5833300000000001</v>
      </c>
      <c r="FP7" s="80">
        <f t="shared" ca="1" si="6"/>
        <v>4.5833300000000001</v>
      </c>
      <c r="FQ7" s="80">
        <f t="shared" ca="1" si="6"/>
        <v>4.5833300000000001</v>
      </c>
      <c r="FR7" s="80">
        <f t="shared" ca="1" si="6"/>
        <v>4.5833300000000001</v>
      </c>
      <c r="FS7" s="82">
        <f t="shared" ca="1" si="6"/>
        <v>4.5833300000000001</v>
      </c>
      <c r="FT7" s="80">
        <f t="shared" ca="1" si="6"/>
        <v>4.5833300000000001</v>
      </c>
      <c r="FU7" s="80">
        <f t="shared" ca="1" si="6"/>
        <v>4.5833300000000001</v>
      </c>
      <c r="FV7" s="80">
        <f t="shared" ca="1" si="6"/>
        <v>4.5833300000000001</v>
      </c>
      <c r="FW7" s="80">
        <f t="shared" ca="1" si="6"/>
        <v>4.5833300000000001</v>
      </c>
      <c r="FX7" s="80">
        <f t="shared" ca="1" si="6"/>
        <v>4.5833300000000001</v>
      </c>
      <c r="FY7" s="80">
        <f t="shared" ca="1" si="6"/>
        <v>4.5833300000000001</v>
      </c>
      <c r="FZ7" s="80">
        <f t="shared" ca="1" si="6"/>
        <v>4.6660000000000004</v>
      </c>
      <c r="GA7" s="80">
        <f t="shared" ca="1" si="6"/>
        <v>4.6660000000000004</v>
      </c>
      <c r="GB7" s="80">
        <f t="shared" ca="1" si="6"/>
        <v>4.6660000000000004</v>
      </c>
      <c r="GC7" s="80">
        <f t="shared" ca="1" si="6"/>
        <v>4.6660000000000004</v>
      </c>
      <c r="GD7" s="80">
        <f t="shared" ca="1" si="6"/>
        <v>4.6660000000000004</v>
      </c>
      <c r="GE7" s="80">
        <f t="shared" ca="1" si="6"/>
        <v>4.6660000000000004</v>
      </c>
      <c r="GF7" s="80">
        <f t="shared" ca="1" si="6"/>
        <v>4.6660000000000004</v>
      </c>
      <c r="GG7" s="80">
        <f t="shared" ca="1" si="7"/>
        <v>4.6660000000000004</v>
      </c>
      <c r="GH7" s="80">
        <f t="shared" ca="1" si="7"/>
        <v>4.6660000000000004</v>
      </c>
      <c r="GI7" s="80">
        <f t="shared" ca="1" si="7"/>
        <v>4.6660000000000004</v>
      </c>
      <c r="GJ7" s="80">
        <f t="shared" ca="1" si="7"/>
        <v>4.6660000000000004</v>
      </c>
      <c r="GK7" s="80">
        <f t="shared" ca="1" si="7"/>
        <v>4.6660000000000004</v>
      </c>
      <c r="GL7" s="80">
        <f t="shared" ca="1" si="7"/>
        <v>4.6665999999999999</v>
      </c>
      <c r="GM7" s="80">
        <f t="shared" ca="1" si="7"/>
        <v>4.6665999999999999</v>
      </c>
      <c r="GN7" s="80">
        <f t="shared" ca="1" si="7"/>
        <v>4.6665999999999999</v>
      </c>
      <c r="GO7" s="80">
        <f t="shared" ca="1" si="7"/>
        <v>4.6665999999999999</v>
      </c>
      <c r="GP7" s="80">
        <f t="shared" ca="1" si="7"/>
        <v>4.6665999999999999</v>
      </c>
      <c r="GQ7" s="80">
        <f t="shared" ca="1" si="8"/>
        <v>4.6665999999999999</v>
      </c>
      <c r="GR7" s="80">
        <f t="shared" ca="1" si="8"/>
        <v>4.6665999999999999</v>
      </c>
      <c r="GS7" s="80">
        <f t="shared" ca="1" si="8"/>
        <v>4.6665999999999999</v>
      </c>
      <c r="GT7" s="80">
        <f t="shared" ca="1" si="8"/>
        <v>4.6665999999999999</v>
      </c>
      <c r="GU7" s="80">
        <f t="shared" ca="1" si="8"/>
        <v>4.6665999999999999</v>
      </c>
      <c r="GV7" s="80">
        <f t="shared" ca="1" si="8"/>
        <v>4.6665999999999999</v>
      </c>
      <c r="GW7" s="80">
        <f t="shared" ca="1" si="8"/>
        <v>4.6665999999999999</v>
      </c>
      <c r="GX7" s="80">
        <f t="shared" ca="1" si="8"/>
        <v>4.6665999999999999</v>
      </c>
      <c r="GY7" s="80">
        <f t="shared" ca="1" si="8"/>
        <v>4.6665999999999999</v>
      </c>
      <c r="GZ7" s="80">
        <f t="shared" ca="1" si="8"/>
        <v>4.6665999999999999</v>
      </c>
      <c r="HA7" s="80">
        <f t="shared" ca="1" si="8"/>
        <v>4.6665999999999999</v>
      </c>
      <c r="HB7" s="80">
        <f t="shared" ca="1" si="8"/>
        <v>4.6665999999999999</v>
      </c>
      <c r="HC7" s="80">
        <f t="shared" ca="1" si="8"/>
        <v>4.6665999999999999</v>
      </c>
      <c r="HD7" s="80">
        <f t="shared" ca="1" si="9"/>
        <v>4.6665999999999999</v>
      </c>
      <c r="HE7" s="80">
        <f t="shared" ca="1" si="9"/>
        <v>4.6665999999999999</v>
      </c>
      <c r="HF7" s="80">
        <f t="shared" ca="1" si="9"/>
        <v>4.6665999999999999</v>
      </c>
      <c r="HG7" s="80">
        <f t="shared" ca="1" si="9"/>
        <v>4.6665999999999999</v>
      </c>
      <c r="HH7" s="80">
        <f t="shared" ca="1" si="9"/>
        <v>4.6665999999999999</v>
      </c>
      <c r="HI7" s="80">
        <f t="shared" ca="1" si="9"/>
        <v>4.6665999999999999</v>
      </c>
      <c r="HJ7" s="80">
        <f t="shared" ca="1" si="9"/>
        <v>4.75</v>
      </c>
      <c r="HK7" s="80">
        <f t="shared" ca="1" si="9"/>
        <v>4.75</v>
      </c>
      <c r="HL7" s="80">
        <f t="shared" ca="1" si="9"/>
        <v>4.75</v>
      </c>
      <c r="HM7" s="80">
        <f t="shared" ca="1" si="9"/>
        <v>4.75</v>
      </c>
      <c r="HN7" s="80">
        <f t="shared" ca="1" si="9"/>
        <v>4.75</v>
      </c>
      <c r="HO7" s="80">
        <f t="shared" ca="1" si="9"/>
        <v>4.75</v>
      </c>
      <c r="HP7" s="80">
        <f t="shared" ca="1" si="9"/>
        <v>4.75</v>
      </c>
      <c r="HQ7" s="80">
        <f t="shared" ca="1" si="9"/>
        <v>4.75</v>
      </c>
      <c r="HR7" s="80">
        <f t="shared" ca="1" si="9"/>
        <v>4.75</v>
      </c>
      <c r="HS7" s="80">
        <f t="shared" ca="1" si="9"/>
        <v>4.75</v>
      </c>
      <c r="HT7" s="80">
        <f t="shared" ca="1" si="10"/>
        <v>4.75</v>
      </c>
      <c r="HU7" s="80">
        <f t="shared" ca="1" si="10"/>
        <v>4.75</v>
      </c>
      <c r="HV7" s="80"/>
    </row>
    <row r="8" spans="1:230" s="79" customFormat="1" ht="13" x14ac:dyDescent="0.3">
      <c r="A8" s="78" t="s">
        <v>52</v>
      </c>
      <c r="C8" s="121">
        <f t="shared" ca="1" si="11"/>
        <v>432.99899999999997</v>
      </c>
      <c r="D8" s="80">
        <f t="shared" ref="D8:S16" ca="1" si="13">SUM(INDIRECT(ADDRESS(ROW(),D$1)&amp;":"&amp;ADDRESS(ROW(),D$1+11)))</f>
        <v>431.99796000000015</v>
      </c>
      <c r="E8" s="80">
        <f t="shared" ca="1" si="13"/>
        <v>374.59980000000002</v>
      </c>
      <c r="F8" s="80">
        <f t="shared" ca="1" si="13"/>
        <v>438.59796000000006</v>
      </c>
      <c r="G8" s="80">
        <f t="shared" ca="1" si="13"/>
        <v>423.99720000000002</v>
      </c>
      <c r="H8" s="80">
        <f t="shared" ca="1" si="13"/>
        <v>417.99560000000002</v>
      </c>
      <c r="I8" s="80">
        <f t="shared" ca="1" si="13"/>
        <v>408.99797799999999</v>
      </c>
      <c r="J8" s="80">
        <f t="shared" ca="1" si="13"/>
        <v>459.98998</v>
      </c>
      <c r="K8" s="80">
        <f t="shared" ca="1" si="13"/>
        <v>345.22080000000005</v>
      </c>
      <c r="L8" s="80">
        <f t="shared" ca="1" si="13"/>
        <v>367.20110599999998</v>
      </c>
      <c r="M8" s="80">
        <f t="shared" ca="1" si="13"/>
        <v>353.38959999999997</v>
      </c>
      <c r="N8" s="80">
        <f t="shared" ca="1" si="13"/>
        <v>353.90260000000001</v>
      </c>
      <c r="O8" s="80">
        <f t="shared" ca="1" si="13"/>
        <v>336.12799999999999</v>
      </c>
      <c r="P8" s="80">
        <f t="shared" ca="1" si="13"/>
        <v>314.98440000000005</v>
      </c>
      <c r="Q8" s="80">
        <f t="shared" ca="1" si="13"/>
        <v>302.63599999999997</v>
      </c>
      <c r="R8" s="80">
        <f t="shared" ca="1" si="13"/>
        <v>271.28740000000005</v>
      </c>
      <c r="S8" s="122">
        <f t="shared" ca="1" si="13"/>
        <v>272.12099999999998</v>
      </c>
      <c r="T8" s="80">
        <f t="shared" ca="1" si="2"/>
        <v>37.225166000000002</v>
      </c>
      <c r="U8" s="80">
        <f t="shared" ref="U8:CF16" ca="1" si="14">INDIRECT($A$1&amp;ADDRESS(MATCH(U$1,INDIRECT($A$1&amp;"C:C"),0),MATCH($A8,INDIRECT($A$1&amp;"2:2"),0)))</f>
        <v>37.225166000000002</v>
      </c>
      <c r="V8" s="80">
        <f t="shared" ca="1" si="14"/>
        <v>37.225166000000002</v>
      </c>
      <c r="W8" s="80">
        <f t="shared" ca="1" si="14"/>
        <v>37.225166000000002</v>
      </c>
      <c r="X8" s="80">
        <f t="shared" ca="1" si="14"/>
        <v>37.225166000000002</v>
      </c>
      <c r="Y8" s="80">
        <f t="shared" ca="1" si="14"/>
        <v>37.225166000000002</v>
      </c>
      <c r="Z8" s="80">
        <f t="shared" ca="1" si="14"/>
        <v>57.165999999999997</v>
      </c>
      <c r="AA8" s="80">
        <f t="shared" ca="1" si="14"/>
        <v>61.165999999999997</v>
      </c>
      <c r="AB8" s="80">
        <f t="shared" ca="1" si="14"/>
        <v>57.165999999999997</v>
      </c>
      <c r="AC8" s="80">
        <f t="shared" ca="1" si="14"/>
        <v>57.165999999999997</v>
      </c>
      <c r="AD8" s="80">
        <f t="shared" ca="1" si="14"/>
        <v>65.165999999999997</v>
      </c>
      <c r="AE8" s="80">
        <f t="shared" ca="1" si="14"/>
        <v>57.165999999999997</v>
      </c>
      <c r="AF8" s="80">
        <f t="shared" ca="1" si="14"/>
        <v>44</v>
      </c>
      <c r="AG8" s="80">
        <f t="shared" ca="1" si="14"/>
        <v>29</v>
      </c>
      <c r="AH8" s="80">
        <f t="shared" ca="1" si="14"/>
        <v>5.0029999999999992</v>
      </c>
      <c r="AI8" s="80">
        <f t="shared" ca="1" si="14"/>
        <v>0</v>
      </c>
      <c r="AJ8" s="80">
        <f t="shared" ca="1" si="14"/>
        <v>0</v>
      </c>
      <c r="AK8" s="80">
        <f t="shared" ca="1" si="14"/>
        <v>0</v>
      </c>
      <c r="AL8" s="80">
        <f t="shared" ca="1" si="14"/>
        <v>63.121830000000003</v>
      </c>
      <c r="AM8" s="80">
        <f t="shared" ca="1" si="14"/>
        <v>65.121830000000003</v>
      </c>
      <c r="AN8" s="80">
        <f t="shared" ca="1" si="14"/>
        <v>71.005330000000001</v>
      </c>
      <c r="AO8" s="80">
        <f t="shared" ca="1" si="14"/>
        <v>71.005330000000001</v>
      </c>
      <c r="AP8" s="80">
        <f t="shared" ca="1" si="14"/>
        <v>71.005330000000001</v>
      </c>
      <c r="AQ8" s="80">
        <f t="shared" ca="1" si="14"/>
        <v>71.005330000000001</v>
      </c>
      <c r="AR8" s="80">
        <f t="shared" ca="1" si="14"/>
        <v>3.2888299999999999</v>
      </c>
      <c r="AS8" s="80">
        <f t="shared" ca="1" si="14"/>
        <v>3.2888299999999999</v>
      </c>
      <c r="AT8" s="80">
        <f t="shared" ca="1" si="14"/>
        <v>3.2888299999999999</v>
      </c>
      <c r="AU8" s="80">
        <f t="shared" ca="1" si="14"/>
        <v>3.2888299999999999</v>
      </c>
      <c r="AV8" s="80">
        <f t="shared" ca="1" si="14"/>
        <v>3.2888299999999999</v>
      </c>
      <c r="AW8" s="80">
        <f t="shared" ca="1" si="14"/>
        <v>3.2888299999999999</v>
      </c>
      <c r="AX8" s="80">
        <f t="shared" ca="1" si="14"/>
        <v>65.333300000000008</v>
      </c>
      <c r="AY8" s="80">
        <f t="shared" ca="1" si="14"/>
        <v>65.333300000000008</v>
      </c>
      <c r="AZ8" s="80">
        <f t="shared" ca="1" si="14"/>
        <v>63.633299999999998</v>
      </c>
      <c r="BA8" s="80">
        <f t="shared" ca="1" si="14"/>
        <v>60.333300000000001</v>
      </c>
      <c r="BB8" s="80">
        <f t="shared" ca="1" si="14"/>
        <v>60.333300000000001</v>
      </c>
      <c r="BC8" s="80">
        <f t="shared" ca="1" si="14"/>
        <v>59.633299999999998</v>
      </c>
      <c r="BD8" s="80">
        <f t="shared" ca="1" si="14"/>
        <v>0</v>
      </c>
      <c r="BE8" s="80">
        <f t="shared" ca="1" si="14"/>
        <v>0</v>
      </c>
      <c r="BF8" s="80">
        <f t="shared" ca="1" si="14"/>
        <v>0</v>
      </c>
      <c r="BG8" s="80">
        <f t="shared" ca="1" si="14"/>
        <v>0</v>
      </c>
      <c r="BH8" s="80">
        <f t="shared" ca="1" si="14"/>
        <v>0</v>
      </c>
      <c r="BI8" s="80">
        <f t="shared" ca="1" si="14"/>
        <v>0</v>
      </c>
      <c r="BJ8" s="80">
        <f t="shared" ca="1" si="14"/>
        <v>75.999660000000006</v>
      </c>
      <c r="BK8" s="80">
        <f t="shared" ca="1" si="14"/>
        <v>75.999660000000006</v>
      </c>
      <c r="BL8" s="80">
        <f t="shared" ca="1" si="14"/>
        <v>73.999660000000006</v>
      </c>
      <c r="BM8" s="80">
        <f t="shared" ca="1" si="14"/>
        <v>70.999660000000006</v>
      </c>
      <c r="BN8" s="80">
        <f t="shared" ca="1" si="14"/>
        <v>70.999660000000006</v>
      </c>
      <c r="BO8" s="80">
        <f t="shared" ca="1" si="14"/>
        <v>70.59966</v>
      </c>
      <c r="BP8" s="80">
        <f t="shared" ca="1" si="14"/>
        <v>0</v>
      </c>
      <c r="BQ8" s="80">
        <f t="shared" ca="1" si="14"/>
        <v>0</v>
      </c>
      <c r="BR8" s="80">
        <f t="shared" ca="1" si="14"/>
        <v>0</v>
      </c>
      <c r="BS8" s="80">
        <f t="shared" ca="1" si="14"/>
        <v>0</v>
      </c>
      <c r="BT8" s="80">
        <f t="shared" ca="1" si="14"/>
        <v>0</v>
      </c>
      <c r="BU8" s="80">
        <f t="shared" ca="1" si="14"/>
        <v>0</v>
      </c>
      <c r="BV8" s="80">
        <f t="shared" ca="1" si="14"/>
        <v>69.166200000000003</v>
      </c>
      <c r="BW8" s="80">
        <f t="shared" ca="1" si="14"/>
        <v>72.166200000000003</v>
      </c>
      <c r="BX8" s="80">
        <f t="shared" ca="1" si="14"/>
        <v>72.166200000000003</v>
      </c>
      <c r="BY8" s="80">
        <f t="shared" ca="1" si="14"/>
        <v>68.166200000000003</v>
      </c>
      <c r="BZ8" s="80">
        <f t="shared" ca="1" si="14"/>
        <v>68.166200000000003</v>
      </c>
      <c r="CA8" s="80">
        <f t="shared" ca="1" si="14"/>
        <v>69.166200000000003</v>
      </c>
      <c r="CB8" s="80">
        <f t="shared" ca="1" si="14"/>
        <v>5</v>
      </c>
      <c r="CC8" s="80">
        <f t="shared" ca="1" si="14"/>
        <v>0</v>
      </c>
      <c r="CD8" s="80">
        <f t="shared" ca="1" si="14"/>
        <v>0</v>
      </c>
      <c r="CE8" s="80">
        <f t="shared" ca="1" si="14"/>
        <v>0</v>
      </c>
      <c r="CF8" s="80">
        <f t="shared" ca="1" si="14"/>
        <v>0</v>
      </c>
      <c r="CG8" s="80">
        <f t="shared" ref="CG8:ER16" ca="1" si="15">INDIRECT($A$1&amp;ADDRESS(MATCH(CG$1,INDIRECT($A$1&amp;"C:C"),0),MATCH($A8,INDIRECT($A$1&amp;"2:2"),0)))</f>
        <v>0</v>
      </c>
      <c r="CH8" s="80">
        <f t="shared" ca="1" si="15"/>
        <v>68.832599999999999</v>
      </c>
      <c r="CI8" s="80">
        <f t="shared" ca="1" si="15"/>
        <v>71.832599999999999</v>
      </c>
      <c r="CJ8" s="80">
        <f t="shared" ca="1" si="15"/>
        <v>69.832599999999999</v>
      </c>
      <c r="CK8" s="80">
        <f t="shared" ca="1" si="15"/>
        <v>69.832599999999999</v>
      </c>
      <c r="CL8" s="80">
        <f t="shared" ca="1" si="15"/>
        <v>68.832599999999999</v>
      </c>
      <c r="CM8" s="80">
        <f t="shared" ca="1" si="15"/>
        <v>68.832599999999999</v>
      </c>
      <c r="CN8" s="80">
        <f t="shared" ca="1" si="15"/>
        <v>0</v>
      </c>
      <c r="CO8" s="80">
        <f t="shared" ca="1" si="15"/>
        <v>0</v>
      </c>
      <c r="CP8" s="80">
        <f t="shared" ca="1" si="15"/>
        <v>0</v>
      </c>
      <c r="CQ8" s="80">
        <f t="shared" ca="1" si="15"/>
        <v>0</v>
      </c>
      <c r="CR8" s="80">
        <f t="shared" ca="1" si="15"/>
        <v>0</v>
      </c>
      <c r="CS8" s="80">
        <f t="shared" ca="1" si="15"/>
        <v>0</v>
      </c>
      <c r="CT8" s="80">
        <f t="shared" ca="1" si="15"/>
        <v>68.499662999999998</v>
      </c>
      <c r="CU8" s="80">
        <f t="shared" ca="1" si="15"/>
        <v>68.499662999999998</v>
      </c>
      <c r="CV8" s="80">
        <f t="shared" ca="1" si="15"/>
        <v>68.499662999999998</v>
      </c>
      <c r="CW8" s="80">
        <f t="shared" ca="1" si="15"/>
        <v>68.499662999999998</v>
      </c>
      <c r="CX8" s="80">
        <f t="shared" ca="1" si="15"/>
        <v>68.499662999999998</v>
      </c>
      <c r="CY8" s="80">
        <f t="shared" ca="1" si="15"/>
        <v>66.499662999999998</v>
      </c>
      <c r="CZ8" s="80">
        <f t="shared" ca="1" si="15"/>
        <v>0</v>
      </c>
      <c r="DA8" s="80">
        <f t="shared" ca="1" si="15"/>
        <v>0</v>
      </c>
      <c r="DB8" s="80">
        <f t="shared" ca="1" si="15"/>
        <v>0</v>
      </c>
      <c r="DC8" s="80">
        <f t="shared" ca="1" si="15"/>
        <v>0</v>
      </c>
      <c r="DD8" s="80">
        <f t="shared" ca="1" si="15"/>
        <v>0</v>
      </c>
      <c r="DE8" s="80">
        <f t="shared" ca="1" si="15"/>
        <v>0</v>
      </c>
      <c r="DF8" s="80">
        <f t="shared" ca="1" si="15"/>
        <v>76.498329999999996</v>
      </c>
      <c r="DG8" s="80">
        <f t="shared" ca="1" si="15"/>
        <v>76.498329999999996</v>
      </c>
      <c r="DH8" s="80">
        <f t="shared" ca="1" si="15"/>
        <v>76.498329999999996</v>
      </c>
      <c r="DI8" s="80">
        <f t="shared" ca="1" si="15"/>
        <v>77.498329999999996</v>
      </c>
      <c r="DJ8" s="80">
        <f t="shared" ca="1" si="15"/>
        <v>76.498329999999996</v>
      </c>
      <c r="DK8" s="80">
        <f t="shared" ca="1" si="15"/>
        <v>76.498329999999996</v>
      </c>
      <c r="DL8" s="80">
        <f t="shared" ca="1" si="15"/>
        <v>0</v>
      </c>
      <c r="DM8" s="80">
        <f t="shared" ca="1" si="15"/>
        <v>0</v>
      </c>
      <c r="DN8" s="80">
        <f t="shared" ca="1" si="15"/>
        <v>0</v>
      </c>
      <c r="DO8" s="80">
        <f t="shared" ca="1" si="15"/>
        <v>0</v>
      </c>
      <c r="DP8" s="80">
        <f t="shared" ca="1" si="15"/>
        <v>0</v>
      </c>
      <c r="DQ8" s="80">
        <f t="shared" ca="1" si="15"/>
        <v>0</v>
      </c>
      <c r="DR8" s="80">
        <f t="shared" ca="1" si="15"/>
        <v>44.972300000000004</v>
      </c>
      <c r="DS8" s="80">
        <f t="shared" ca="1" si="15"/>
        <v>50.972300000000004</v>
      </c>
      <c r="DT8" s="80">
        <f t="shared" ca="1" si="15"/>
        <v>50.972300000000004</v>
      </c>
      <c r="DU8" s="80">
        <f t="shared" ca="1" si="15"/>
        <v>56.972300000000004</v>
      </c>
      <c r="DV8" s="80">
        <f t="shared" ca="1" si="15"/>
        <v>50.972300000000004</v>
      </c>
      <c r="DW8" s="80">
        <f t="shared" ca="1" si="15"/>
        <v>50.972300000000004</v>
      </c>
      <c r="DX8" s="80">
        <f t="shared" ca="1" si="15"/>
        <v>20.557000000000002</v>
      </c>
      <c r="DY8" s="80">
        <f t="shared" ca="1" si="15"/>
        <v>0.77100000000000002</v>
      </c>
      <c r="DZ8" s="80">
        <f t="shared" ca="1" si="15"/>
        <v>8.0990000000000002</v>
      </c>
      <c r="EA8" s="80">
        <f t="shared" ca="1" si="15"/>
        <v>3.649</v>
      </c>
      <c r="EB8" s="80">
        <f t="shared" ca="1" si="15"/>
        <v>3.5609999999999999</v>
      </c>
      <c r="EC8" s="80">
        <f t="shared" ca="1" si="15"/>
        <v>2.75</v>
      </c>
      <c r="ED8" s="80">
        <f t="shared" ca="1" si="15"/>
        <v>21.689492999999999</v>
      </c>
      <c r="EE8" s="80">
        <f t="shared" ca="1" si="15"/>
        <v>41.525492999999997</v>
      </c>
      <c r="EF8" s="80">
        <f t="shared" ca="1" si="15"/>
        <v>40.329492999999999</v>
      </c>
      <c r="EG8" s="80">
        <f t="shared" ca="1" si="15"/>
        <v>40.329492999999999</v>
      </c>
      <c r="EH8" s="80">
        <f t="shared" ca="1" si="15"/>
        <v>40.329492999999999</v>
      </c>
      <c r="EI8" s="80">
        <f t="shared" ca="1" si="15"/>
        <v>42.826492999999999</v>
      </c>
      <c r="EJ8" s="81">
        <f t="shared" ca="1" si="15"/>
        <v>25.475332999999999</v>
      </c>
      <c r="EK8" s="80">
        <f t="shared" ca="1" si="15"/>
        <v>21.429833000000002</v>
      </c>
      <c r="EL8" s="80">
        <f t="shared" ca="1" si="15"/>
        <v>26.544582999999999</v>
      </c>
      <c r="EM8" s="80">
        <f t="shared" ca="1" si="15"/>
        <v>30.620832999999998</v>
      </c>
      <c r="EN8" s="80">
        <f t="shared" ca="1" si="15"/>
        <v>16.373033</v>
      </c>
      <c r="EO8" s="80">
        <f t="shared" ca="1" si="15"/>
        <v>19.727533000000001</v>
      </c>
      <c r="EP8" s="80">
        <f t="shared" ca="1" si="15"/>
        <v>34.411000000000001</v>
      </c>
      <c r="EQ8" s="80">
        <f t="shared" ca="1" si="15"/>
        <v>41.6815</v>
      </c>
      <c r="ER8" s="80">
        <f t="shared" ca="1" si="15"/>
        <v>33.210999999999999</v>
      </c>
      <c r="ES8" s="80">
        <f t="shared" ca="1" si="5"/>
        <v>37.078000000000003</v>
      </c>
      <c r="ET8" s="80">
        <f t="shared" ca="1" si="5"/>
        <v>32.820499999999996</v>
      </c>
      <c r="EU8" s="82">
        <f t="shared" ca="1" si="5"/>
        <v>30.293600000000001</v>
      </c>
      <c r="EV8" s="80">
        <f t="shared" ca="1" si="5"/>
        <v>51.948999999999998</v>
      </c>
      <c r="EW8" s="80">
        <f t="shared" ca="1" si="5"/>
        <v>19.331</v>
      </c>
      <c r="EX8" s="80">
        <f t="shared" ca="1" si="5"/>
        <v>33.869</v>
      </c>
      <c r="EY8" s="80">
        <f t="shared" ca="1" si="5"/>
        <v>25.88</v>
      </c>
      <c r="EZ8" s="80">
        <f t="shared" ca="1" si="5"/>
        <v>8.0240000000000009</v>
      </c>
      <c r="FA8" s="80">
        <f t="shared" ca="1" si="5"/>
        <v>4.8410000000000002</v>
      </c>
      <c r="FB8" s="80">
        <f t="shared" ca="1" si="5"/>
        <v>32.027999999999999</v>
      </c>
      <c r="FC8" s="80">
        <f t="shared" ca="1" si="5"/>
        <v>30.873999999999999</v>
      </c>
      <c r="FD8" s="80">
        <f t="shared" ca="1" si="5"/>
        <v>44.064300000000003</v>
      </c>
      <c r="FE8" s="80">
        <f t="shared" ca="1" si="5"/>
        <v>29.652999999999999</v>
      </c>
      <c r="FF8" s="80">
        <f t="shared" ca="1" si="5"/>
        <v>31.046999999999997</v>
      </c>
      <c r="FG8" s="82">
        <f t="shared" ca="1" si="5"/>
        <v>28.978000000000002</v>
      </c>
      <c r="FH8" s="80">
        <f t="shared" ca="1" si="5"/>
        <v>25.201999999999998</v>
      </c>
      <c r="FI8" s="80">
        <f t="shared" ca="1" si="6"/>
        <v>34.444000000000003</v>
      </c>
      <c r="FJ8" s="80">
        <f t="shared" ca="1" si="6"/>
        <v>21.061</v>
      </c>
      <c r="FK8" s="80">
        <f t="shared" ca="1" si="6"/>
        <v>44.947000000000003</v>
      </c>
      <c r="FL8" s="80">
        <f t="shared" ca="1" si="6"/>
        <v>14.9803</v>
      </c>
      <c r="FM8" s="80">
        <f t="shared" ca="1" si="6"/>
        <v>16.624000000000002</v>
      </c>
      <c r="FN8" s="80">
        <f t="shared" ca="1" si="6"/>
        <v>16.777999999999999</v>
      </c>
      <c r="FO8" s="80">
        <f t="shared" ca="1" si="6"/>
        <v>33.627000000000002</v>
      </c>
      <c r="FP8" s="80">
        <f t="shared" ca="1" si="6"/>
        <v>21.214999999999996</v>
      </c>
      <c r="FQ8" s="80">
        <f t="shared" ca="1" si="6"/>
        <v>13.563000000000001</v>
      </c>
      <c r="FR8" s="80">
        <f t="shared" ca="1" si="6"/>
        <v>72.193999999999988</v>
      </c>
      <c r="FS8" s="82">
        <f t="shared" ca="1" si="6"/>
        <v>40.319000000000003</v>
      </c>
      <c r="FT8" s="80">
        <f t="shared" ca="1" si="6"/>
        <v>16.349999999999998</v>
      </c>
      <c r="FU8" s="80">
        <f t="shared" ca="1" si="6"/>
        <v>12.577</v>
      </c>
      <c r="FV8" s="80">
        <f t="shared" ca="1" si="6"/>
        <v>20.584</v>
      </c>
      <c r="FW8" s="80">
        <f t="shared" ca="1" si="6"/>
        <v>43.83</v>
      </c>
      <c r="FX8" s="80">
        <f t="shared" ca="1" si="6"/>
        <v>25.179000000000002</v>
      </c>
      <c r="FY8" s="80">
        <f t="shared" ca="1" si="6"/>
        <v>19.911999999999999</v>
      </c>
      <c r="FZ8" s="80">
        <f t="shared" ca="1" si="6"/>
        <v>20.207999999999998</v>
      </c>
      <c r="GA8" s="80">
        <f t="shared" ca="1" si="6"/>
        <v>22.405999999999999</v>
      </c>
      <c r="GB8" s="80">
        <f t="shared" ca="1" si="6"/>
        <v>20.065999999999999</v>
      </c>
      <c r="GC8" s="80">
        <f t="shared" ca="1" si="6"/>
        <v>29.861000000000001</v>
      </c>
      <c r="GD8" s="80">
        <f t="shared" ca="1" si="6"/>
        <v>26.83</v>
      </c>
      <c r="GE8" s="80">
        <f t="shared" ca="1" si="6"/>
        <v>31.156999999999996</v>
      </c>
      <c r="GF8" s="80">
        <f t="shared" ca="1" si="6"/>
        <v>35.215600000000002</v>
      </c>
      <c r="GG8" s="80">
        <f t="shared" ca="1" si="7"/>
        <v>25.228999999999999</v>
      </c>
      <c r="GH8" s="80">
        <f t="shared" ca="1" si="7"/>
        <v>38.940600000000003</v>
      </c>
      <c r="GI8" s="80">
        <f t="shared" ca="1" si="7"/>
        <v>19.916599999999999</v>
      </c>
      <c r="GJ8" s="80">
        <f t="shared" ca="1" si="7"/>
        <v>25.154599999999999</v>
      </c>
      <c r="GK8" s="80">
        <f t="shared" ca="1" si="7"/>
        <v>20</v>
      </c>
      <c r="GL8" s="80">
        <f t="shared" ca="1" si="7"/>
        <v>23</v>
      </c>
      <c r="GM8" s="80">
        <f t="shared" ca="1" si="7"/>
        <v>19</v>
      </c>
      <c r="GN8" s="80">
        <f t="shared" ca="1" si="7"/>
        <v>28</v>
      </c>
      <c r="GO8" s="80">
        <f t="shared" ca="1" si="7"/>
        <v>37.635999999999996</v>
      </c>
      <c r="GP8" s="80">
        <f t="shared" ca="1" si="7"/>
        <v>45.5</v>
      </c>
      <c r="GQ8" s="80">
        <f t="shared" ca="1" si="8"/>
        <v>41</v>
      </c>
      <c r="GR8" s="80">
        <f t="shared" ca="1" si="8"/>
        <v>25.5</v>
      </c>
      <c r="GS8" s="80">
        <f t="shared" ca="1" si="8"/>
        <v>27</v>
      </c>
      <c r="GT8" s="80">
        <f t="shared" ca="1" si="8"/>
        <v>12</v>
      </c>
      <c r="GU8" s="80">
        <f t="shared" ca="1" si="8"/>
        <v>6</v>
      </c>
      <c r="GV8" s="80">
        <f t="shared" ca="1" si="8"/>
        <v>6</v>
      </c>
      <c r="GW8" s="80">
        <f t="shared" ca="1" si="8"/>
        <v>32</v>
      </c>
      <c r="GX8" s="80">
        <f t="shared" ca="1" si="8"/>
        <v>14</v>
      </c>
      <c r="GY8" s="80">
        <f t="shared" ca="1" si="8"/>
        <v>45.401600000000002</v>
      </c>
      <c r="GZ8" s="80">
        <f t="shared" ca="1" si="8"/>
        <v>38.916600000000003</v>
      </c>
      <c r="HA8" s="80">
        <f t="shared" ca="1" si="8"/>
        <v>49.635999999999996</v>
      </c>
      <c r="HB8" s="80">
        <f t="shared" ca="1" si="8"/>
        <v>22.916600000000003</v>
      </c>
      <c r="HC8" s="80">
        <f t="shared" ca="1" si="8"/>
        <v>28</v>
      </c>
      <c r="HD8" s="80">
        <f t="shared" ca="1" si="9"/>
        <v>17.5</v>
      </c>
      <c r="HE8" s="80">
        <f t="shared" ca="1" si="9"/>
        <v>9</v>
      </c>
      <c r="HF8" s="80">
        <f t="shared" ca="1" si="9"/>
        <v>17</v>
      </c>
      <c r="HG8" s="80">
        <f t="shared" ca="1" si="9"/>
        <v>9</v>
      </c>
      <c r="HH8" s="80">
        <f t="shared" ca="1" si="9"/>
        <v>9</v>
      </c>
      <c r="HI8" s="80">
        <f t="shared" ca="1" si="9"/>
        <v>10.916600000000001</v>
      </c>
      <c r="HJ8" s="80">
        <f t="shared" ca="1" si="9"/>
        <v>16</v>
      </c>
      <c r="HK8" s="80">
        <f t="shared" ca="1" si="9"/>
        <v>41.484999999999999</v>
      </c>
      <c r="HL8" s="80">
        <f t="shared" ca="1" si="9"/>
        <v>39</v>
      </c>
      <c r="HM8" s="80">
        <f t="shared" ca="1" si="9"/>
        <v>39.635999999999996</v>
      </c>
      <c r="HN8" s="80">
        <f t="shared" ca="1" si="9"/>
        <v>23</v>
      </c>
      <c r="HO8" s="80">
        <f t="shared" ca="1" si="9"/>
        <v>30</v>
      </c>
      <c r="HP8" s="80">
        <f t="shared" ca="1" si="9"/>
        <v>21</v>
      </c>
      <c r="HQ8" s="80">
        <f t="shared" ca="1" si="9"/>
        <v>14</v>
      </c>
      <c r="HR8" s="80">
        <f t="shared" ca="1" si="9"/>
        <v>24</v>
      </c>
      <c r="HS8" s="80">
        <f t="shared" ca="1" si="9"/>
        <v>16</v>
      </c>
      <c r="HT8" s="80">
        <f t="shared" ca="1" si="10"/>
        <v>8</v>
      </c>
      <c r="HU8" s="80">
        <f t="shared" ca="1" si="10"/>
        <v>0</v>
      </c>
      <c r="HV8" s="80"/>
    </row>
    <row r="9" spans="1:230" s="102" customFormat="1" ht="13" x14ac:dyDescent="0.3">
      <c r="A9" s="101" t="s">
        <v>46</v>
      </c>
      <c r="C9" s="123">
        <f t="shared" ca="1" si="11"/>
        <v>321.99799999999999</v>
      </c>
      <c r="D9" s="124">
        <f t="shared" ca="1" si="13"/>
        <v>95</v>
      </c>
      <c r="E9" s="124">
        <f t="shared" ca="1" si="13"/>
        <v>102.29979999999999</v>
      </c>
      <c r="F9" s="124">
        <f t="shared" ca="1" si="13"/>
        <v>113.99799999999999</v>
      </c>
      <c r="G9" s="124">
        <f t="shared" ca="1" si="13"/>
        <v>76.999600000000001</v>
      </c>
      <c r="H9" s="124">
        <f t="shared" ca="1" si="13"/>
        <v>81.995999999999995</v>
      </c>
      <c r="I9" s="124">
        <f t="shared" ca="1" si="13"/>
        <v>89.998000000000005</v>
      </c>
      <c r="J9" s="124">
        <f t="shared" ca="1" si="13"/>
        <v>78.994</v>
      </c>
      <c r="K9" s="124">
        <f t="shared" ca="1" si="13"/>
        <v>75.995999999999995</v>
      </c>
      <c r="L9" s="124">
        <f t="shared" ca="1" si="13"/>
        <v>83.017955999999998</v>
      </c>
      <c r="M9" s="124">
        <f t="shared" ca="1" si="13"/>
        <v>68.603999999999999</v>
      </c>
      <c r="N9" s="124">
        <f t="shared" ca="1" si="13"/>
        <v>75.698000000000022</v>
      </c>
      <c r="O9" s="124">
        <f t="shared" ca="1" si="13"/>
        <v>84.5</v>
      </c>
      <c r="P9" s="124">
        <f t="shared" ca="1" si="13"/>
        <v>109.93140000000001</v>
      </c>
      <c r="Q9" s="124">
        <f t="shared" ca="1" si="13"/>
        <v>101.636</v>
      </c>
      <c r="R9" s="124">
        <f t="shared" ca="1" si="13"/>
        <v>112.30240000000001</v>
      </c>
      <c r="S9" s="125">
        <f t="shared" ca="1" si="13"/>
        <v>122.636</v>
      </c>
      <c r="T9" s="103">
        <f t="shared" ca="1" si="2"/>
        <v>37.225166000000002</v>
      </c>
      <c r="U9" s="103">
        <f t="shared" ca="1" si="2"/>
        <v>37.225166000000002</v>
      </c>
      <c r="V9" s="103">
        <f t="shared" ca="1" si="2"/>
        <v>37.225166000000002</v>
      </c>
      <c r="W9" s="103">
        <f t="shared" ca="1" si="2"/>
        <v>37.225166000000002</v>
      </c>
      <c r="X9" s="103">
        <f t="shared" ca="1" si="2"/>
        <v>37.225166000000002</v>
      </c>
      <c r="Y9" s="103">
        <f t="shared" ca="1" si="2"/>
        <v>37.225166000000002</v>
      </c>
      <c r="Z9" s="103">
        <f t="shared" ca="1" si="2"/>
        <v>41.832999999999998</v>
      </c>
      <c r="AA9" s="103">
        <f t="shared" ca="1" si="2"/>
        <v>41.832999999999998</v>
      </c>
      <c r="AB9" s="103">
        <f t="shared" ca="1" si="2"/>
        <v>41.832999999999998</v>
      </c>
      <c r="AC9" s="103">
        <f t="shared" ca="1" si="2"/>
        <v>41.832999999999998</v>
      </c>
      <c r="AD9" s="103">
        <f t="shared" ca="1" si="2"/>
        <v>44.832999999999998</v>
      </c>
      <c r="AE9" s="103">
        <f t="shared" ca="1" si="2"/>
        <v>41.832999999999998</v>
      </c>
      <c r="AF9" s="103">
        <f t="shared" ca="1" si="2"/>
        <v>42</v>
      </c>
      <c r="AG9" s="103">
        <f t="shared" ca="1" si="2"/>
        <v>26</v>
      </c>
      <c r="AH9" s="103">
        <f t="shared" ca="1" si="2"/>
        <v>0</v>
      </c>
      <c r="AI9" s="103">
        <f t="shared" ca="1" si="2"/>
        <v>0</v>
      </c>
      <c r="AJ9" s="103">
        <f t="shared" ref="AJ9:CU9" ca="1" si="16">INDIRECT($A$1&amp;ADDRESS(MATCH(AJ$1,INDIRECT($A$1&amp;"C:C"),0),MATCH($A9,INDIRECT($A$1&amp;"2:2"),0)))</f>
        <v>0</v>
      </c>
      <c r="AK9" s="103">
        <f t="shared" ca="1" si="16"/>
        <v>0</v>
      </c>
      <c r="AL9" s="103">
        <f t="shared" ca="1" si="16"/>
        <v>13.5</v>
      </c>
      <c r="AM9" s="103">
        <f t="shared" ca="1" si="16"/>
        <v>15.5</v>
      </c>
      <c r="AN9" s="103">
        <f t="shared" ca="1" si="16"/>
        <v>16.5</v>
      </c>
      <c r="AO9" s="103">
        <f t="shared" ca="1" si="16"/>
        <v>16.5</v>
      </c>
      <c r="AP9" s="103">
        <f t="shared" ca="1" si="16"/>
        <v>16.5</v>
      </c>
      <c r="AQ9" s="103">
        <f t="shared" ca="1" si="16"/>
        <v>16.5</v>
      </c>
      <c r="AR9" s="103">
        <f t="shared" ca="1" si="16"/>
        <v>0</v>
      </c>
      <c r="AS9" s="103">
        <f t="shared" ca="1" si="16"/>
        <v>0</v>
      </c>
      <c r="AT9" s="103">
        <f t="shared" ca="1" si="16"/>
        <v>0</v>
      </c>
      <c r="AU9" s="103">
        <f t="shared" ca="1" si="16"/>
        <v>0</v>
      </c>
      <c r="AV9" s="103">
        <f t="shared" ca="1" si="16"/>
        <v>0</v>
      </c>
      <c r="AW9" s="103">
        <f t="shared" ca="1" si="16"/>
        <v>0</v>
      </c>
      <c r="AX9" s="103">
        <f t="shared" ca="1" si="16"/>
        <v>19.833300000000001</v>
      </c>
      <c r="AY9" s="103">
        <f t="shared" ca="1" si="16"/>
        <v>19.833300000000001</v>
      </c>
      <c r="AZ9" s="103">
        <f t="shared" ca="1" si="16"/>
        <v>18.133299999999998</v>
      </c>
      <c r="BA9" s="103">
        <f t="shared" ca="1" si="16"/>
        <v>14.833299999999999</v>
      </c>
      <c r="BB9" s="103">
        <f t="shared" ca="1" si="16"/>
        <v>14.833299999999999</v>
      </c>
      <c r="BC9" s="103">
        <f t="shared" ca="1" si="16"/>
        <v>14.833299999999999</v>
      </c>
      <c r="BD9" s="103">
        <f t="shared" ca="1" si="16"/>
        <v>0</v>
      </c>
      <c r="BE9" s="103">
        <f t="shared" ca="1" si="16"/>
        <v>0</v>
      </c>
      <c r="BF9" s="103">
        <f t="shared" ca="1" si="16"/>
        <v>0</v>
      </c>
      <c r="BG9" s="103">
        <f t="shared" ca="1" si="16"/>
        <v>0</v>
      </c>
      <c r="BH9" s="103">
        <f t="shared" ca="1" si="16"/>
        <v>0</v>
      </c>
      <c r="BI9" s="103">
        <f t="shared" ca="1" si="16"/>
        <v>0</v>
      </c>
      <c r="BJ9" s="103">
        <f t="shared" ca="1" si="16"/>
        <v>21.832999999999998</v>
      </c>
      <c r="BK9" s="103">
        <f t="shared" ca="1" si="16"/>
        <v>21.832999999999998</v>
      </c>
      <c r="BL9" s="103">
        <f t="shared" ca="1" si="16"/>
        <v>19.832999999999998</v>
      </c>
      <c r="BM9" s="103">
        <f t="shared" ca="1" si="16"/>
        <v>16.832999999999998</v>
      </c>
      <c r="BN9" s="103">
        <f t="shared" ca="1" si="16"/>
        <v>16.832999999999998</v>
      </c>
      <c r="BO9" s="103">
        <f t="shared" ca="1" si="16"/>
        <v>16.832999999999998</v>
      </c>
      <c r="BP9" s="103">
        <f t="shared" ca="1" si="16"/>
        <v>0</v>
      </c>
      <c r="BQ9" s="103">
        <f t="shared" ca="1" si="16"/>
        <v>0</v>
      </c>
      <c r="BR9" s="103">
        <f t="shared" ca="1" si="16"/>
        <v>0</v>
      </c>
      <c r="BS9" s="103">
        <f t="shared" ca="1" si="16"/>
        <v>0</v>
      </c>
      <c r="BT9" s="103">
        <f t="shared" ca="1" si="16"/>
        <v>0</v>
      </c>
      <c r="BU9" s="103">
        <f t="shared" ca="1" si="16"/>
        <v>0</v>
      </c>
      <c r="BV9" s="103">
        <f t="shared" ca="1" si="16"/>
        <v>11.666600000000001</v>
      </c>
      <c r="BW9" s="103">
        <f t="shared" ca="1" si="16"/>
        <v>14.666600000000001</v>
      </c>
      <c r="BX9" s="103">
        <f t="shared" ca="1" si="16"/>
        <v>14.666600000000001</v>
      </c>
      <c r="BY9" s="103">
        <f t="shared" ca="1" si="16"/>
        <v>12.666600000000001</v>
      </c>
      <c r="BZ9" s="103">
        <f t="shared" ca="1" si="16"/>
        <v>11.666600000000001</v>
      </c>
      <c r="CA9" s="103">
        <f t="shared" ca="1" si="16"/>
        <v>11.666600000000001</v>
      </c>
      <c r="CB9" s="103">
        <f t="shared" ca="1" si="16"/>
        <v>0</v>
      </c>
      <c r="CC9" s="103">
        <f t="shared" ca="1" si="16"/>
        <v>0</v>
      </c>
      <c r="CD9" s="103">
        <f t="shared" ca="1" si="16"/>
        <v>0</v>
      </c>
      <c r="CE9" s="103">
        <f t="shared" ca="1" si="16"/>
        <v>0</v>
      </c>
      <c r="CF9" s="103">
        <f t="shared" ca="1" si="16"/>
        <v>0</v>
      </c>
      <c r="CG9" s="103">
        <f t="shared" ca="1" si="16"/>
        <v>0</v>
      </c>
      <c r="CH9" s="103">
        <f t="shared" ca="1" si="16"/>
        <v>12.666</v>
      </c>
      <c r="CI9" s="103">
        <f t="shared" ca="1" si="16"/>
        <v>15.666</v>
      </c>
      <c r="CJ9" s="103">
        <f t="shared" ca="1" si="16"/>
        <v>14.666</v>
      </c>
      <c r="CK9" s="103">
        <f t="shared" ca="1" si="16"/>
        <v>13.666</v>
      </c>
      <c r="CL9" s="103">
        <f t="shared" ca="1" si="16"/>
        <v>12.666</v>
      </c>
      <c r="CM9" s="103">
        <f t="shared" ca="1" si="16"/>
        <v>12.666</v>
      </c>
      <c r="CN9" s="103">
        <f t="shared" ca="1" si="16"/>
        <v>0</v>
      </c>
      <c r="CO9" s="103">
        <f t="shared" ca="1" si="16"/>
        <v>0</v>
      </c>
      <c r="CP9" s="103">
        <f t="shared" ca="1" si="16"/>
        <v>0</v>
      </c>
      <c r="CQ9" s="103">
        <f t="shared" ca="1" si="16"/>
        <v>0</v>
      </c>
      <c r="CR9" s="103">
        <f t="shared" ca="1" si="16"/>
        <v>0</v>
      </c>
      <c r="CS9" s="103">
        <f t="shared" ca="1" si="16"/>
        <v>0</v>
      </c>
      <c r="CT9" s="103">
        <f t="shared" ca="1" si="16"/>
        <v>15.333</v>
      </c>
      <c r="CU9" s="103">
        <f t="shared" ca="1" si="16"/>
        <v>15.333</v>
      </c>
      <c r="CV9" s="103">
        <f t="shared" ref="CV9:ER9" ca="1" si="17">INDIRECT($A$1&amp;ADDRESS(MATCH(CV$1,INDIRECT($A$1&amp;"C:C"),0),MATCH($A9,INDIRECT($A$1&amp;"2:2"),0)))</f>
        <v>15.333</v>
      </c>
      <c r="CW9" s="103">
        <f t="shared" ca="1" si="17"/>
        <v>15.333</v>
      </c>
      <c r="CX9" s="103">
        <f t="shared" ca="1" si="17"/>
        <v>15.333</v>
      </c>
      <c r="CY9" s="103">
        <f t="shared" ca="1" si="17"/>
        <v>13.333</v>
      </c>
      <c r="CZ9" s="103">
        <f t="shared" ca="1" si="17"/>
        <v>0</v>
      </c>
      <c r="DA9" s="103">
        <f t="shared" ca="1" si="17"/>
        <v>0</v>
      </c>
      <c r="DB9" s="103">
        <f t="shared" ca="1" si="17"/>
        <v>0</v>
      </c>
      <c r="DC9" s="103">
        <f t="shared" ca="1" si="17"/>
        <v>0</v>
      </c>
      <c r="DD9" s="103">
        <f t="shared" ca="1" si="17"/>
        <v>0</v>
      </c>
      <c r="DE9" s="103">
        <f t="shared" ca="1" si="17"/>
        <v>0</v>
      </c>
      <c r="DF9" s="103">
        <f t="shared" ca="1" si="17"/>
        <v>12.999000000000001</v>
      </c>
      <c r="DG9" s="103">
        <f t="shared" ca="1" si="17"/>
        <v>12.999000000000001</v>
      </c>
      <c r="DH9" s="103">
        <f t="shared" ca="1" si="17"/>
        <v>12.999000000000001</v>
      </c>
      <c r="DI9" s="103">
        <f t="shared" ca="1" si="17"/>
        <v>13.999000000000001</v>
      </c>
      <c r="DJ9" s="103">
        <f t="shared" ca="1" si="17"/>
        <v>12.999000000000001</v>
      </c>
      <c r="DK9" s="103">
        <f t="shared" ca="1" si="17"/>
        <v>12.999000000000001</v>
      </c>
      <c r="DL9" s="103">
        <f t="shared" ca="1" si="17"/>
        <v>0</v>
      </c>
      <c r="DM9" s="103">
        <f t="shared" ca="1" si="17"/>
        <v>0</v>
      </c>
      <c r="DN9" s="103">
        <f t="shared" ca="1" si="17"/>
        <v>0</v>
      </c>
      <c r="DO9" s="103">
        <f t="shared" ca="1" si="17"/>
        <v>0</v>
      </c>
      <c r="DP9" s="103">
        <f t="shared" ca="1" si="17"/>
        <v>0</v>
      </c>
      <c r="DQ9" s="103">
        <f t="shared" ca="1" si="17"/>
        <v>0</v>
      </c>
      <c r="DR9" s="103">
        <f t="shared" ca="1" si="17"/>
        <v>11.666</v>
      </c>
      <c r="DS9" s="103">
        <f t="shared" ca="1" si="17"/>
        <v>11.666</v>
      </c>
      <c r="DT9" s="103">
        <f t="shared" ca="1" si="17"/>
        <v>11.666</v>
      </c>
      <c r="DU9" s="103">
        <f t="shared" ca="1" si="17"/>
        <v>17.666</v>
      </c>
      <c r="DV9" s="103">
        <f t="shared" ca="1" si="17"/>
        <v>11.666</v>
      </c>
      <c r="DW9" s="103">
        <f t="shared" ca="1" si="17"/>
        <v>11.666</v>
      </c>
      <c r="DX9" s="103">
        <f t="shared" ca="1" si="17"/>
        <v>0</v>
      </c>
      <c r="DY9" s="103">
        <f t="shared" ca="1" si="17"/>
        <v>0</v>
      </c>
      <c r="DZ9" s="103">
        <f t="shared" ca="1" si="17"/>
        <v>0</v>
      </c>
      <c r="EA9" s="103">
        <f t="shared" ca="1" si="17"/>
        <v>0</v>
      </c>
      <c r="EB9" s="103">
        <f t="shared" ca="1" si="17"/>
        <v>0</v>
      </c>
      <c r="EC9" s="103">
        <f t="shared" ca="1" si="17"/>
        <v>0</v>
      </c>
      <c r="ED9" s="103">
        <f t="shared" ca="1" si="17"/>
        <v>7.8294930000000003</v>
      </c>
      <c r="EE9" s="103">
        <f t="shared" ca="1" si="17"/>
        <v>7.8294930000000003</v>
      </c>
      <c r="EF9" s="103">
        <f t="shared" ca="1" si="17"/>
        <v>7.8294930000000003</v>
      </c>
      <c r="EG9" s="103">
        <f t="shared" ca="1" si="17"/>
        <v>7.8294930000000003</v>
      </c>
      <c r="EH9" s="103">
        <f t="shared" ca="1" si="17"/>
        <v>7.8294930000000003</v>
      </c>
      <c r="EI9" s="103">
        <f t="shared" ca="1" si="17"/>
        <v>7.8294930000000003</v>
      </c>
      <c r="EJ9" s="104">
        <f t="shared" ca="1" si="17"/>
        <v>6.0068330000000003</v>
      </c>
      <c r="EK9" s="103">
        <f t="shared" ca="1" si="17"/>
        <v>6.0068330000000003</v>
      </c>
      <c r="EL9" s="103">
        <f t="shared" ca="1" si="17"/>
        <v>6.0068330000000003</v>
      </c>
      <c r="EM9" s="103">
        <f t="shared" ca="1" si="17"/>
        <v>6.0068330000000003</v>
      </c>
      <c r="EN9" s="103">
        <f t="shared" ca="1" si="17"/>
        <v>6.0068330000000003</v>
      </c>
      <c r="EO9" s="103">
        <f t="shared" ca="1" si="17"/>
        <v>6.0068330000000003</v>
      </c>
      <c r="EP9" s="103">
        <f t="shared" ca="1" si="17"/>
        <v>7.9560000000000004</v>
      </c>
      <c r="EQ9" s="103">
        <f t="shared" ca="1" si="17"/>
        <v>7.1319999999999997</v>
      </c>
      <c r="ER9" s="103">
        <f t="shared" ca="1" si="17"/>
        <v>7.0119999999999996</v>
      </c>
      <c r="ES9" s="103">
        <f t="shared" ca="1" si="5"/>
        <v>7.8940000000000001</v>
      </c>
      <c r="ET9" s="103">
        <f t="shared" ca="1" si="5"/>
        <v>6.1429999999999998</v>
      </c>
      <c r="EU9" s="103">
        <f t="shared" ca="1" si="5"/>
        <v>8.6120000000000001</v>
      </c>
      <c r="EV9" s="103">
        <f t="shared" ca="1" si="5"/>
        <v>5.4989999999999997</v>
      </c>
      <c r="EW9" s="103">
        <f t="shared" ca="1" si="5"/>
        <v>2.831</v>
      </c>
      <c r="EX9" s="103">
        <f t="shared" ca="1" si="5"/>
        <v>4.6719999999999997</v>
      </c>
      <c r="EY9" s="103">
        <f t="shared" ca="1" si="5"/>
        <v>4.63</v>
      </c>
      <c r="EZ9" s="103">
        <f t="shared" ca="1" si="5"/>
        <v>2.7679999999999998</v>
      </c>
      <c r="FA9" s="103">
        <f t="shared" ca="1" si="5"/>
        <v>3.4550000000000001</v>
      </c>
      <c r="FB9" s="103">
        <f t="shared" ca="1" si="5"/>
        <v>8.6980000000000004</v>
      </c>
      <c r="FC9" s="103">
        <f t="shared" ca="1" si="5"/>
        <v>9.7249999999999996</v>
      </c>
      <c r="FD9" s="103">
        <f t="shared" ca="1" si="5"/>
        <v>8.0560000000000009</v>
      </c>
      <c r="FE9" s="103">
        <f t="shared" ca="1" si="5"/>
        <v>7.6230000000000002</v>
      </c>
      <c r="FF9" s="103">
        <f t="shared" ca="1" si="5"/>
        <v>5.4409999999999998</v>
      </c>
      <c r="FG9" s="103">
        <f t="shared" ca="1" si="5"/>
        <v>5.8390000000000004</v>
      </c>
      <c r="FH9" s="103">
        <f t="shared" ca="1" si="5"/>
        <v>6.0780000000000003</v>
      </c>
      <c r="FI9" s="103">
        <f t="shared" ref="FI9:GF9" ca="1" si="18">INDIRECT($A$1&amp;ADDRESS(MATCH(FI$1,INDIRECT($A$1&amp;"C:C"),0),MATCH($A9,INDIRECT($A$1&amp;"2:2"),0)))</f>
        <v>4.8010000000000002</v>
      </c>
      <c r="FJ9" s="103">
        <f t="shared" ca="1" si="18"/>
        <v>4.4870000000000001</v>
      </c>
      <c r="FK9" s="103">
        <f t="shared" ca="1" si="18"/>
        <v>8.5760000000000005</v>
      </c>
      <c r="FL9" s="103">
        <f t="shared" ca="1" si="18"/>
        <v>3.2690000000000001</v>
      </c>
      <c r="FM9" s="103">
        <f t="shared" ca="1" si="18"/>
        <v>3.105</v>
      </c>
      <c r="FN9" s="103">
        <f t="shared" ca="1" si="18"/>
        <v>3.6930000000000001</v>
      </c>
      <c r="FO9" s="103">
        <f t="shared" ca="1" si="18"/>
        <v>8.213000000000001</v>
      </c>
      <c r="FP9" s="103">
        <f t="shared" ca="1" si="18"/>
        <v>5.0019999999999998</v>
      </c>
      <c r="FQ9" s="103">
        <f t="shared" ca="1" si="18"/>
        <v>4.577</v>
      </c>
      <c r="FR9" s="103">
        <f t="shared" ca="1" si="18"/>
        <v>9.7899999999999991</v>
      </c>
      <c r="FS9" s="103">
        <f t="shared" ca="1" si="18"/>
        <v>19.396000000000001</v>
      </c>
      <c r="FT9" s="103">
        <f t="shared" ca="1" si="18"/>
        <v>4.22</v>
      </c>
      <c r="FU9" s="103">
        <f t="shared" ca="1" si="18"/>
        <v>4.9359999999999999</v>
      </c>
      <c r="FV9" s="103">
        <f t="shared" ca="1" si="18"/>
        <v>4.95</v>
      </c>
      <c r="FW9" s="103">
        <f t="shared" ca="1" si="18"/>
        <v>3.7229999999999999</v>
      </c>
      <c r="FX9" s="103">
        <f t="shared" ca="1" si="18"/>
        <v>8.407</v>
      </c>
      <c r="FY9" s="103">
        <f t="shared" ca="1" si="18"/>
        <v>7.593</v>
      </c>
      <c r="FZ9" s="103">
        <f t="shared" ca="1" si="18"/>
        <v>12.019</v>
      </c>
      <c r="GA9" s="103">
        <f t="shared" ca="1" si="18"/>
        <v>17.838000000000001</v>
      </c>
      <c r="GB9" s="103">
        <f t="shared" ca="1" si="18"/>
        <v>11.510999999999999</v>
      </c>
      <c r="GC9" s="103">
        <f t="shared" ca="1" si="18"/>
        <v>13.561</v>
      </c>
      <c r="GD9" s="103">
        <f t="shared" ca="1" si="18"/>
        <v>10.837999999999999</v>
      </c>
      <c r="GE9" s="103">
        <f t="shared" ca="1" si="18"/>
        <v>9.4979999999999993</v>
      </c>
      <c r="GF9" s="103">
        <f t="shared" ca="1" si="18"/>
        <v>4.9165999999999999</v>
      </c>
      <c r="GG9" s="103">
        <f t="shared" ca="1" si="7"/>
        <v>10</v>
      </c>
      <c r="GH9" s="103">
        <f t="shared" ca="1" si="7"/>
        <v>4.9165999999999999</v>
      </c>
      <c r="GI9" s="103">
        <f t="shared" ca="1" si="7"/>
        <v>4.9165999999999999</v>
      </c>
      <c r="GJ9" s="103">
        <f t="shared" ca="1" si="7"/>
        <v>4.9165999999999999</v>
      </c>
      <c r="GK9" s="103">
        <f t="shared" ca="1" si="7"/>
        <v>5</v>
      </c>
      <c r="GL9" s="103">
        <f t="shared" ca="1" si="7"/>
        <v>18</v>
      </c>
      <c r="GM9" s="103">
        <f t="shared" ca="1" si="7"/>
        <v>13</v>
      </c>
      <c r="GN9" s="103">
        <f t="shared" ca="1" si="7"/>
        <v>8</v>
      </c>
      <c r="GO9" s="103">
        <f t="shared" ca="1" si="7"/>
        <v>12.635999999999999</v>
      </c>
      <c r="GP9" s="103">
        <f t="shared" ca="1" si="7"/>
        <v>20</v>
      </c>
      <c r="GQ9" s="103">
        <f t="shared" ca="1" si="8"/>
        <v>13</v>
      </c>
      <c r="GR9" s="103">
        <f t="shared" ca="1" si="8"/>
        <v>2</v>
      </c>
      <c r="GS9" s="103">
        <f t="shared" ca="1" si="8"/>
        <v>0</v>
      </c>
      <c r="GT9" s="103">
        <f t="shared" ca="1" si="8"/>
        <v>0</v>
      </c>
      <c r="GU9" s="103">
        <f t="shared" ca="1" si="8"/>
        <v>0</v>
      </c>
      <c r="GV9" s="103">
        <f t="shared" ca="1" si="8"/>
        <v>0</v>
      </c>
      <c r="GW9" s="103">
        <f t="shared" ca="1" si="8"/>
        <v>15</v>
      </c>
      <c r="GX9" s="103">
        <f t="shared" ca="1" si="8"/>
        <v>12</v>
      </c>
      <c r="GY9" s="103">
        <f t="shared" ca="1" si="8"/>
        <v>21.916600000000003</v>
      </c>
      <c r="GZ9" s="103">
        <f t="shared" ca="1" si="8"/>
        <v>18.916600000000003</v>
      </c>
      <c r="HA9" s="103">
        <f t="shared" ca="1" si="8"/>
        <v>25.635999999999999</v>
      </c>
      <c r="HB9" s="103">
        <f t="shared" ca="1" si="8"/>
        <v>9.9166000000000007</v>
      </c>
      <c r="HC9" s="103">
        <f t="shared" ca="1" si="8"/>
        <v>15</v>
      </c>
      <c r="HD9" s="103">
        <f t="shared" ca="1" si="9"/>
        <v>0</v>
      </c>
      <c r="HE9" s="103">
        <f t="shared" ca="1" si="9"/>
        <v>0</v>
      </c>
      <c r="HF9" s="103">
        <f t="shared" ca="1" si="9"/>
        <v>0</v>
      </c>
      <c r="HG9" s="103">
        <f t="shared" ca="1" si="9"/>
        <v>0</v>
      </c>
      <c r="HH9" s="103">
        <f t="shared" ca="1" si="9"/>
        <v>0</v>
      </c>
      <c r="HI9" s="103">
        <f t="shared" ca="1" si="9"/>
        <v>8.9166000000000007</v>
      </c>
      <c r="HJ9" s="103">
        <f t="shared" ca="1" si="9"/>
        <v>15</v>
      </c>
      <c r="HK9" s="103">
        <f t="shared" ca="1" si="9"/>
        <v>18</v>
      </c>
      <c r="HL9" s="103">
        <f t="shared" ca="1" si="9"/>
        <v>18</v>
      </c>
      <c r="HM9" s="103">
        <f t="shared" ca="1" si="9"/>
        <v>20.635999999999999</v>
      </c>
      <c r="HN9" s="103">
        <f t="shared" ca="1" si="9"/>
        <v>11</v>
      </c>
      <c r="HO9" s="103">
        <f t="shared" ca="1" si="9"/>
        <v>15</v>
      </c>
      <c r="HP9" s="103">
        <f t="shared" ca="1" si="9"/>
        <v>5</v>
      </c>
      <c r="HQ9" s="103">
        <f t="shared" ca="1" si="9"/>
        <v>5</v>
      </c>
      <c r="HR9" s="103">
        <f t="shared" ca="1" si="9"/>
        <v>5</v>
      </c>
      <c r="HS9" s="102">
        <f t="shared" ca="1" si="9"/>
        <v>5</v>
      </c>
      <c r="HT9" s="102">
        <f t="shared" ca="1" si="10"/>
        <v>5</v>
      </c>
      <c r="HU9" s="102">
        <f t="shared" ca="1" si="10"/>
        <v>0</v>
      </c>
    </row>
    <row r="10" spans="1:230" ht="13" x14ac:dyDescent="0.3">
      <c r="A10" s="31" t="s">
        <v>70</v>
      </c>
      <c r="B10" s="7"/>
      <c r="C10" s="126">
        <f t="shared" ca="1" si="11"/>
        <v>318.99799999999999</v>
      </c>
      <c r="D10" s="127">
        <f t="shared" ca="1" si="13"/>
        <v>81</v>
      </c>
      <c r="E10" s="127">
        <f t="shared" ca="1" si="13"/>
        <v>88.999799999999993</v>
      </c>
      <c r="F10" s="127">
        <f t="shared" ca="1" si="13"/>
        <v>100.99799999999999</v>
      </c>
      <c r="G10" s="127">
        <f t="shared" ca="1" si="13"/>
        <v>72.999600000000001</v>
      </c>
      <c r="H10" s="127">
        <f t="shared" ca="1" si="13"/>
        <v>76.995999999999995</v>
      </c>
      <c r="I10" s="127">
        <f t="shared" ca="1" si="13"/>
        <v>79.998000000000005</v>
      </c>
      <c r="J10" s="127">
        <f t="shared" ca="1" si="13"/>
        <v>64.995999999999995</v>
      </c>
      <c r="K10" s="127">
        <f t="shared" ca="1" si="13"/>
        <v>58.997999999999998</v>
      </c>
      <c r="L10" s="127">
        <f t="shared" ca="1" si="13"/>
        <v>72.081996000000004</v>
      </c>
      <c r="M10" s="128">
        <f t="shared" ca="1" si="13"/>
        <v>53.104000000000006</v>
      </c>
      <c r="N10" s="128">
        <f t="shared" ca="1" si="13"/>
        <v>63.062000000000005</v>
      </c>
      <c r="O10" s="128">
        <f t="shared" ca="1" si="13"/>
        <v>55.563000000000002</v>
      </c>
      <c r="P10" s="128">
        <f t="shared" ca="1" si="13"/>
        <v>77.295400000000001</v>
      </c>
      <c r="Q10" s="128">
        <f t="shared" ca="1" si="13"/>
        <v>80</v>
      </c>
      <c r="R10" s="143">
        <f t="shared" ca="1" si="13"/>
        <v>69.66640000000001</v>
      </c>
      <c r="S10" s="144">
        <f t="shared" ca="1" si="13"/>
        <v>75</v>
      </c>
      <c r="T10" s="85">
        <f t="shared" ca="1" si="2"/>
        <v>37.225166000000002</v>
      </c>
      <c r="U10" s="85">
        <f t="shared" ca="1" si="14"/>
        <v>37.225166000000002</v>
      </c>
      <c r="V10" s="85">
        <f t="shared" ca="1" si="14"/>
        <v>37.225166000000002</v>
      </c>
      <c r="W10" s="85">
        <f t="shared" ca="1" si="14"/>
        <v>37.225166000000002</v>
      </c>
      <c r="X10" s="85">
        <f t="shared" ca="1" si="14"/>
        <v>37.225166000000002</v>
      </c>
      <c r="Y10" s="85">
        <f t="shared" ca="1" si="14"/>
        <v>37.225166000000002</v>
      </c>
      <c r="Z10" s="85">
        <f t="shared" ca="1" si="14"/>
        <v>41.832999999999998</v>
      </c>
      <c r="AA10" s="85">
        <f t="shared" ca="1" si="14"/>
        <v>41.832999999999998</v>
      </c>
      <c r="AB10" s="85">
        <f t="shared" ca="1" si="14"/>
        <v>41.832999999999998</v>
      </c>
      <c r="AC10" s="85">
        <f t="shared" ca="1" si="14"/>
        <v>41.832999999999998</v>
      </c>
      <c r="AD10" s="85">
        <f t="shared" ca="1" si="14"/>
        <v>41.832999999999998</v>
      </c>
      <c r="AE10" s="8">
        <f t="shared" ca="1" si="14"/>
        <v>41.832999999999998</v>
      </c>
      <c r="AF10" s="85">
        <f t="shared" ca="1" si="14"/>
        <v>42</v>
      </c>
      <c r="AG10" s="85">
        <f t="shared" ca="1" si="14"/>
        <v>26</v>
      </c>
      <c r="AH10" s="85">
        <f t="shared" ca="1" si="14"/>
        <v>0</v>
      </c>
      <c r="AI10" s="85">
        <f t="shared" ca="1" si="14"/>
        <v>0</v>
      </c>
      <c r="AJ10" s="85">
        <f t="shared" ca="1" si="14"/>
        <v>0</v>
      </c>
      <c r="AK10" s="85">
        <f t="shared" ca="1" si="14"/>
        <v>0</v>
      </c>
      <c r="AL10" s="85">
        <f t="shared" ca="1" si="14"/>
        <v>13.5</v>
      </c>
      <c r="AM10" s="85">
        <f t="shared" ca="1" si="14"/>
        <v>13.5</v>
      </c>
      <c r="AN10" s="85">
        <f t="shared" ca="1" si="14"/>
        <v>13.5</v>
      </c>
      <c r="AO10" s="85">
        <f t="shared" ca="1" si="14"/>
        <v>13.5</v>
      </c>
      <c r="AP10" s="85">
        <f t="shared" ca="1" si="14"/>
        <v>13.5</v>
      </c>
      <c r="AQ10" s="8">
        <f t="shared" ca="1" si="14"/>
        <v>13.5</v>
      </c>
      <c r="AR10" s="85">
        <f t="shared" ca="1" si="14"/>
        <v>0</v>
      </c>
      <c r="AS10" s="85">
        <f t="shared" ca="1" si="14"/>
        <v>0</v>
      </c>
      <c r="AT10" s="85">
        <f t="shared" ca="1" si="14"/>
        <v>0</v>
      </c>
      <c r="AU10" s="85">
        <f t="shared" ca="1" si="14"/>
        <v>0</v>
      </c>
      <c r="AV10" s="85">
        <f t="shared" ca="1" si="14"/>
        <v>0</v>
      </c>
      <c r="AW10" s="85">
        <f t="shared" ca="1" si="14"/>
        <v>0</v>
      </c>
      <c r="AX10" s="85">
        <f t="shared" ca="1" si="14"/>
        <v>14.833299999999999</v>
      </c>
      <c r="AY10" s="85">
        <f t="shared" ca="1" si="14"/>
        <v>14.833299999999999</v>
      </c>
      <c r="AZ10" s="85">
        <f t="shared" ca="1" si="14"/>
        <v>14.833299999999999</v>
      </c>
      <c r="BA10" s="85">
        <f t="shared" ca="1" si="14"/>
        <v>14.833299999999999</v>
      </c>
      <c r="BB10" s="85">
        <f t="shared" ca="1" si="14"/>
        <v>14.833299999999999</v>
      </c>
      <c r="BC10" s="86">
        <f t="shared" ca="1" si="14"/>
        <v>14.833299999999999</v>
      </c>
      <c r="BD10" s="85">
        <f t="shared" ca="1" si="14"/>
        <v>0</v>
      </c>
      <c r="BE10" s="85">
        <f t="shared" ca="1" si="14"/>
        <v>0</v>
      </c>
      <c r="BF10" s="85">
        <f t="shared" ca="1" si="14"/>
        <v>0</v>
      </c>
      <c r="BG10" s="85">
        <f t="shared" ca="1" si="14"/>
        <v>0</v>
      </c>
      <c r="BH10" s="85">
        <f t="shared" ca="1" si="14"/>
        <v>0</v>
      </c>
      <c r="BI10" s="85">
        <f t="shared" ca="1" si="14"/>
        <v>0</v>
      </c>
      <c r="BJ10" s="85">
        <f t="shared" ca="1" si="14"/>
        <v>16.832999999999998</v>
      </c>
      <c r="BK10" s="85">
        <f t="shared" ca="1" si="14"/>
        <v>16.832999999999998</v>
      </c>
      <c r="BL10" s="85">
        <f t="shared" ca="1" si="14"/>
        <v>16.832999999999998</v>
      </c>
      <c r="BM10" s="85">
        <f t="shared" ca="1" si="14"/>
        <v>16.832999999999998</v>
      </c>
      <c r="BN10" s="85">
        <f t="shared" ca="1" si="14"/>
        <v>16.832999999999998</v>
      </c>
      <c r="BO10" s="86">
        <f t="shared" ca="1" si="14"/>
        <v>16.832999999999998</v>
      </c>
      <c r="BP10" s="85">
        <f t="shared" ca="1" si="14"/>
        <v>0</v>
      </c>
      <c r="BQ10" s="85">
        <f t="shared" ca="1" si="14"/>
        <v>0</v>
      </c>
      <c r="BR10" s="85">
        <f t="shared" ca="1" si="14"/>
        <v>0</v>
      </c>
      <c r="BS10" s="85">
        <f t="shared" ca="1" si="14"/>
        <v>0</v>
      </c>
      <c r="BT10" s="85">
        <f t="shared" ca="1" si="14"/>
        <v>0</v>
      </c>
      <c r="BU10" s="85">
        <f t="shared" ca="1" si="14"/>
        <v>0</v>
      </c>
      <c r="BV10" s="85">
        <f t="shared" ca="1" si="14"/>
        <v>11.666600000000001</v>
      </c>
      <c r="BW10" s="85">
        <f t="shared" ca="1" si="14"/>
        <v>11.666600000000001</v>
      </c>
      <c r="BX10" s="85">
        <f t="shared" ca="1" si="14"/>
        <v>14.666600000000001</v>
      </c>
      <c r="BY10" s="85">
        <f t="shared" ca="1" si="14"/>
        <v>11.666600000000001</v>
      </c>
      <c r="BZ10" s="85">
        <f t="shared" ca="1" si="14"/>
        <v>11.666600000000001</v>
      </c>
      <c r="CA10" s="86">
        <f t="shared" ca="1" si="14"/>
        <v>11.666600000000001</v>
      </c>
      <c r="CB10" s="85">
        <f t="shared" ca="1" si="14"/>
        <v>0</v>
      </c>
      <c r="CC10" s="85">
        <f t="shared" ca="1" si="14"/>
        <v>0</v>
      </c>
      <c r="CD10" s="85">
        <f t="shared" ca="1" si="14"/>
        <v>0</v>
      </c>
      <c r="CE10" s="85">
        <f t="shared" ca="1" si="14"/>
        <v>0</v>
      </c>
      <c r="CF10" s="85">
        <f t="shared" ca="1" si="14"/>
        <v>0</v>
      </c>
      <c r="CG10" s="85">
        <f t="shared" ca="1" si="15"/>
        <v>0</v>
      </c>
      <c r="CH10" s="85">
        <f t="shared" ca="1" si="15"/>
        <v>12.666</v>
      </c>
      <c r="CI10" s="85">
        <f t="shared" ca="1" si="15"/>
        <v>13.666</v>
      </c>
      <c r="CJ10" s="85">
        <f t="shared" ca="1" si="15"/>
        <v>12.666</v>
      </c>
      <c r="CK10" s="85">
        <f t="shared" ca="1" si="15"/>
        <v>12.666</v>
      </c>
      <c r="CL10" s="85">
        <f t="shared" ca="1" si="15"/>
        <v>12.666</v>
      </c>
      <c r="CM10" s="86">
        <f t="shared" ca="1" si="15"/>
        <v>12.666</v>
      </c>
      <c r="CN10" s="85">
        <f t="shared" ca="1" si="15"/>
        <v>0</v>
      </c>
      <c r="CO10" s="85">
        <f t="shared" ca="1" si="15"/>
        <v>0</v>
      </c>
      <c r="CP10" s="85">
        <f t="shared" ca="1" si="15"/>
        <v>0</v>
      </c>
      <c r="CQ10" s="85">
        <f t="shared" ca="1" si="15"/>
        <v>0</v>
      </c>
      <c r="CR10" s="85">
        <f t="shared" ca="1" si="15"/>
        <v>0</v>
      </c>
      <c r="CS10" s="85">
        <f t="shared" ca="1" si="15"/>
        <v>0</v>
      </c>
      <c r="CT10" s="85">
        <f t="shared" ca="1" si="15"/>
        <v>13.333</v>
      </c>
      <c r="CU10" s="85">
        <f t="shared" ca="1" si="15"/>
        <v>13.333</v>
      </c>
      <c r="CV10" s="85">
        <f t="shared" ca="1" si="15"/>
        <v>13.333</v>
      </c>
      <c r="CW10" s="85">
        <f t="shared" ca="1" si="15"/>
        <v>13.333</v>
      </c>
      <c r="CX10" s="85">
        <f t="shared" ca="1" si="15"/>
        <v>13.333</v>
      </c>
      <c r="CY10" s="86">
        <f t="shared" ca="1" si="15"/>
        <v>13.333</v>
      </c>
      <c r="CZ10" s="85">
        <f t="shared" ca="1" si="15"/>
        <v>0</v>
      </c>
      <c r="DA10" s="85">
        <f t="shared" ca="1" si="15"/>
        <v>0</v>
      </c>
      <c r="DB10" s="85">
        <f t="shared" ca="1" si="15"/>
        <v>0</v>
      </c>
      <c r="DC10" s="85">
        <f t="shared" ca="1" si="15"/>
        <v>0</v>
      </c>
      <c r="DD10" s="85">
        <f t="shared" ca="1" si="15"/>
        <v>0</v>
      </c>
      <c r="DE10" s="85">
        <f t="shared" ca="1" si="15"/>
        <v>0</v>
      </c>
      <c r="DF10" s="85">
        <f t="shared" ca="1" si="15"/>
        <v>10.666</v>
      </c>
      <c r="DG10" s="85">
        <f t="shared" ca="1" si="15"/>
        <v>10.666</v>
      </c>
      <c r="DH10" s="85">
        <f t="shared" ca="1" si="15"/>
        <v>10.666</v>
      </c>
      <c r="DI10" s="85">
        <f t="shared" ca="1" si="15"/>
        <v>11.666</v>
      </c>
      <c r="DJ10" s="85">
        <f t="shared" ca="1" si="15"/>
        <v>10.666</v>
      </c>
      <c r="DK10" s="86">
        <f t="shared" ca="1" si="15"/>
        <v>10.666</v>
      </c>
      <c r="DL10" s="85">
        <f t="shared" ca="1" si="15"/>
        <v>0</v>
      </c>
      <c r="DM10" s="85">
        <f t="shared" ca="1" si="15"/>
        <v>0</v>
      </c>
      <c r="DN10" s="85">
        <f t="shared" ca="1" si="15"/>
        <v>0</v>
      </c>
      <c r="DO10" s="85">
        <f t="shared" ca="1" si="15"/>
        <v>0</v>
      </c>
      <c r="DP10" s="85">
        <f t="shared" ca="1" si="15"/>
        <v>0</v>
      </c>
      <c r="DQ10" s="85">
        <f t="shared" ca="1" si="15"/>
        <v>0</v>
      </c>
      <c r="DR10" s="85">
        <f t="shared" ca="1" si="15"/>
        <v>8.8330000000000002</v>
      </c>
      <c r="DS10" s="85">
        <f t="shared" ca="1" si="15"/>
        <v>8.8330000000000002</v>
      </c>
      <c r="DT10" s="85">
        <f t="shared" ca="1" si="15"/>
        <v>8.8330000000000002</v>
      </c>
      <c r="DU10" s="85">
        <f t="shared" ca="1" si="15"/>
        <v>14.833</v>
      </c>
      <c r="DV10" s="85">
        <f t="shared" ca="1" si="15"/>
        <v>8.8330000000000002</v>
      </c>
      <c r="DW10" s="86">
        <f t="shared" ca="1" si="15"/>
        <v>8.8330000000000002</v>
      </c>
      <c r="DX10" s="85">
        <f t="shared" ca="1" si="15"/>
        <v>0</v>
      </c>
      <c r="DY10" s="85">
        <f t="shared" ca="1" si="15"/>
        <v>0</v>
      </c>
      <c r="DZ10" s="85">
        <f t="shared" ca="1" si="15"/>
        <v>0</v>
      </c>
      <c r="EA10" s="85">
        <f t="shared" ca="1" si="15"/>
        <v>0</v>
      </c>
      <c r="EB10" s="85">
        <f t="shared" ca="1" si="15"/>
        <v>0</v>
      </c>
      <c r="EC10" s="85">
        <f t="shared" ca="1" si="15"/>
        <v>0</v>
      </c>
      <c r="ED10" s="85">
        <f t="shared" ca="1" si="15"/>
        <v>6.0068330000000003</v>
      </c>
      <c r="EE10" s="85">
        <f t="shared" ca="1" si="15"/>
        <v>6.0068330000000003</v>
      </c>
      <c r="EF10" s="85">
        <f t="shared" ca="1" si="15"/>
        <v>6.0068330000000003</v>
      </c>
      <c r="EG10" s="85">
        <f t="shared" ca="1" si="15"/>
        <v>6.0068330000000003</v>
      </c>
      <c r="EH10" s="85">
        <f t="shared" ca="1" si="15"/>
        <v>6.0068330000000003</v>
      </c>
      <c r="EI10" s="86">
        <f t="shared" ca="1" si="15"/>
        <v>6.0068330000000003</v>
      </c>
      <c r="EJ10" s="85">
        <f t="shared" ca="1" si="15"/>
        <v>6.0068330000000003</v>
      </c>
      <c r="EK10" s="85">
        <f t="shared" ca="1" si="15"/>
        <v>6.0068330000000003</v>
      </c>
      <c r="EL10" s="85">
        <f t="shared" ca="1" si="15"/>
        <v>6.0068330000000003</v>
      </c>
      <c r="EM10" s="85">
        <f t="shared" ca="1" si="15"/>
        <v>6.0068330000000003</v>
      </c>
      <c r="EN10" s="85">
        <f t="shared" ca="1" si="15"/>
        <v>6.0068330000000003</v>
      </c>
      <c r="EO10" s="85">
        <f t="shared" ca="1" si="15"/>
        <v>6.0068330000000003</v>
      </c>
      <c r="EP10" s="85">
        <f t="shared" ca="1" si="15"/>
        <v>4.9560000000000004</v>
      </c>
      <c r="EQ10" s="85">
        <f t="shared" ca="1" si="15"/>
        <v>4.1319999999999997</v>
      </c>
      <c r="ER10" s="85">
        <f t="shared" ca="1" si="15"/>
        <v>4.0119999999999996</v>
      </c>
      <c r="ES10" s="85">
        <f t="shared" ca="1" si="5"/>
        <v>4.8940000000000001</v>
      </c>
      <c r="ET10" s="85">
        <f t="shared" ca="1" si="5"/>
        <v>3.6429999999999998</v>
      </c>
      <c r="EU10" s="86">
        <f t="shared" ca="1" si="5"/>
        <v>7.6120000000000001</v>
      </c>
      <c r="EV10" s="85">
        <f t="shared" ca="1" si="5"/>
        <v>5.4989999999999997</v>
      </c>
      <c r="EW10" s="85">
        <f t="shared" ca="1" si="5"/>
        <v>2.831</v>
      </c>
      <c r="EX10" s="85">
        <f t="shared" ca="1" si="5"/>
        <v>4.6719999999999997</v>
      </c>
      <c r="EY10" s="85">
        <f t="shared" ca="1" si="5"/>
        <v>4.63</v>
      </c>
      <c r="EZ10" s="85">
        <f t="shared" ca="1" si="5"/>
        <v>2.7679999999999998</v>
      </c>
      <c r="FA10" s="85">
        <f t="shared" ca="1" si="5"/>
        <v>3.4550000000000001</v>
      </c>
      <c r="FB10" s="85">
        <f t="shared" ca="1" si="5"/>
        <v>5.6980000000000004</v>
      </c>
      <c r="FC10" s="85">
        <f t="shared" ca="1" si="5"/>
        <v>6.7249999999999996</v>
      </c>
      <c r="FD10" s="85">
        <f t="shared" ca="1" si="5"/>
        <v>5.056</v>
      </c>
      <c r="FE10" s="85">
        <f t="shared" ca="1" si="5"/>
        <v>4.9870000000000001</v>
      </c>
      <c r="FF10" s="85">
        <f t="shared" ca="1" si="5"/>
        <v>4.4409999999999998</v>
      </c>
      <c r="FG10" s="86">
        <f t="shared" ca="1" si="5"/>
        <v>5.8390000000000004</v>
      </c>
      <c r="FH10" s="85">
        <f t="shared" ca="1" si="5"/>
        <v>6.0780000000000003</v>
      </c>
      <c r="FI10" s="85">
        <f t="shared" ca="1" si="6"/>
        <v>4.8010000000000002</v>
      </c>
      <c r="FJ10" s="85">
        <f t="shared" ca="1" si="6"/>
        <v>4.4870000000000001</v>
      </c>
      <c r="FK10" s="85">
        <f t="shared" ca="1" si="6"/>
        <v>8.5760000000000005</v>
      </c>
      <c r="FL10" s="85">
        <f t="shared" ca="1" si="6"/>
        <v>3.2690000000000001</v>
      </c>
      <c r="FM10" s="85">
        <f t="shared" ca="1" si="6"/>
        <v>3.105</v>
      </c>
      <c r="FN10" s="85">
        <f t="shared" ca="1" si="6"/>
        <v>3.6930000000000001</v>
      </c>
      <c r="FO10" s="85">
        <f t="shared" ca="1" si="6"/>
        <v>5.2130000000000001</v>
      </c>
      <c r="FP10" s="85">
        <f t="shared" ca="1" si="6"/>
        <v>2.0019999999999998</v>
      </c>
      <c r="FQ10" s="85">
        <f t="shared" ca="1" si="6"/>
        <v>1.577</v>
      </c>
      <c r="FR10" s="85">
        <f t="shared" ca="1" si="6"/>
        <v>3.79</v>
      </c>
      <c r="FS10" s="86">
        <f t="shared" ca="1" si="6"/>
        <v>5.4589999999999996</v>
      </c>
      <c r="FT10" s="85">
        <f t="shared" ca="1" si="6"/>
        <v>4.22</v>
      </c>
      <c r="FU10" s="85">
        <f t="shared" ca="1" si="6"/>
        <v>4.9359999999999999</v>
      </c>
      <c r="FV10" s="85">
        <f t="shared" ca="1" si="6"/>
        <v>4.95</v>
      </c>
      <c r="FW10" s="85">
        <f t="shared" ca="1" si="6"/>
        <v>3.7229999999999999</v>
      </c>
      <c r="FX10" s="85">
        <f t="shared" ca="1" si="6"/>
        <v>8.407</v>
      </c>
      <c r="FY10" s="85">
        <f t="shared" ca="1" si="6"/>
        <v>7.593</v>
      </c>
      <c r="FZ10" s="85">
        <f t="shared" ca="1" si="6"/>
        <v>4.0190000000000001</v>
      </c>
      <c r="GA10" s="85">
        <f t="shared" ca="1" si="6"/>
        <v>9.8379999999999992</v>
      </c>
      <c r="GB10" s="85">
        <f t="shared" ca="1" si="6"/>
        <v>3.5110000000000001</v>
      </c>
      <c r="GC10" s="85">
        <f t="shared" ca="1" si="6"/>
        <v>5.9249999999999998</v>
      </c>
      <c r="GD10" s="85">
        <f t="shared" ca="1" si="6"/>
        <v>9.8379999999999992</v>
      </c>
      <c r="GE10" s="86">
        <f t="shared" ca="1" si="6"/>
        <v>9.4979999999999993</v>
      </c>
      <c r="GF10" s="85">
        <f t="shared" ca="1" si="6"/>
        <v>4.9165999999999999</v>
      </c>
      <c r="GG10" s="85">
        <f t="shared" ca="1" si="7"/>
        <v>10</v>
      </c>
      <c r="GH10" s="85">
        <f t="shared" ca="1" si="7"/>
        <v>4.9165999999999999</v>
      </c>
      <c r="GI10" s="85">
        <f t="shared" ca="1" si="7"/>
        <v>4.9165999999999999</v>
      </c>
      <c r="GJ10" s="85">
        <f t="shared" ca="1" si="7"/>
        <v>4.9165999999999999</v>
      </c>
      <c r="GK10" s="85">
        <f t="shared" ca="1" si="7"/>
        <v>5</v>
      </c>
      <c r="GL10" s="85">
        <f t="shared" ca="1" si="7"/>
        <v>15</v>
      </c>
      <c r="GM10" s="85">
        <f t="shared" ca="1" si="7"/>
        <v>10</v>
      </c>
      <c r="GN10" s="85">
        <f t="shared" ca="1" si="7"/>
        <v>5</v>
      </c>
      <c r="GO10" s="85">
        <f t="shared" ca="1" si="7"/>
        <v>10</v>
      </c>
      <c r="GP10" s="85">
        <f t="shared" ca="1" si="7"/>
        <v>15</v>
      </c>
      <c r="GQ10" s="85">
        <f t="shared" ca="1" si="8"/>
        <v>10</v>
      </c>
      <c r="GR10" s="85">
        <f t="shared" ca="1" si="8"/>
        <v>0</v>
      </c>
      <c r="GS10" s="85">
        <f t="shared" ca="1" si="8"/>
        <v>0</v>
      </c>
      <c r="GT10" s="85">
        <f t="shared" ca="1" si="8"/>
        <v>0</v>
      </c>
      <c r="GU10" s="85">
        <f t="shared" ca="1" si="8"/>
        <v>0</v>
      </c>
      <c r="GV10" s="85">
        <f t="shared" ca="1" si="8"/>
        <v>0</v>
      </c>
      <c r="GW10" s="85">
        <f t="shared" ca="1" si="8"/>
        <v>15</v>
      </c>
      <c r="GX10" s="85">
        <f t="shared" ca="1" si="8"/>
        <v>4</v>
      </c>
      <c r="GY10" s="85">
        <f t="shared" ca="1" si="8"/>
        <v>8.9166000000000007</v>
      </c>
      <c r="GZ10" s="85">
        <f t="shared" ca="1" si="8"/>
        <v>8.9166000000000007</v>
      </c>
      <c r="HA10" s="85">
        <f t="shared" ca="1" si="8"/>
        <v>15</v>
      </c>
      <c r="HB10" s="85">
        <f t="shared" ca="1" si="8"/>
        <v>8.9166000000000007</v>
      </c>
      <c r="HC10" s="85">
        <f t="shared" ca="1" si="8"/>
        <v>15</v>
      </c>
      <c r="HD10" s="85">
        <f t="shared" ca="1" si="9"/>
        <v>0</v>
      </c>
      <c r="HE10" s="85">
        <f t="shared" ca="1" si="9"/>
        <v>0</v>
      </c>
      <c r="HF10" s="85">
        <f t="shared" ca="1" si="9"/>
        <v>0</v>
      </c>
      <c r="HG10" s="85">
        <f t="shared" ca="1" si="9"/>
        <v>0</v>
      </c>
      <c r="HH10" s="85">
        <f t="shared" ca="1" si="9"/>
        <v>0</v>
      </c>
      <c r="HI10" s="85">
        <f t="shared" ca="1" si="9"/>
        <v>8.9166000000000007</v>
      </c>
      <c r="HJ10" s="85">
        <f t="shared" ca="1" si="9"/>
        <v>5</v>
      </c>
      <c r="HK10" s="85">
        <f t="shared" ca="1" si="9"/>
        <v>5</v>
      </c>
      <c r="HL10" s="85">
        <f t="shared" ca="1" si="9"/>
        <v>5</v>
      </c>
      <c r="HM10" s="85">
        <f t="shared" ca="1" si="9"/>
        <v>10</v>
      </c>
      <c r="HN10" s="85">
        <f t="shared" ca="1" si="9"/>
        <v>10</v>
      </c>
      <c r="HO10" s="85">
        <f t="shared" ca="1" si="9"/>
        <v>15</v>
      </c>
      <c r="HP10" s="85">
        <f t="shared" ca="1" si="9"/>
        <v>5</v>
      </c>
      <c r="HQ10" s="85">
        <f t="shared" ca="1" si="9"/>
        <v>5</v>
      </c>
      <c r="HR10" s="85">
        <f t="shared" ca="1" si="9"/>
        <v>5</v>
      </c>
      <c r="HS10" s="85">
        <f t="shared" ca="1" si="9"/>
        <v>5</v>
      </c>
      <c r="HT10" s="85">
        <f t="shared" ca="1" si="10"/>
        <v>5</v>
      </c>
      <c r="HU10" s="85">
        <f t="shared" ca="1" si="10"/>
        <v>0</v>
      </c>
      <c r="HV10" s="85"/>
    </row>
    <row r="11" spans="1:230" ht="13" x14ac:dyDescent="0.3">
      <c r="A11" s="31" t="s">
        <v>47</v>
      </c>
      <c r="B11" s="7"/>
      <c r="C11" s="126">
        <f t="shared" ca="1" si="11"/>
        <v>3</v>
      </c>
      <c r="D11" s="127">
        <f t="shared" ca="1" si="13"/>
        <v>14</v>
      </c>
      <c r="E11" s="127">
        <f t="shared" ca="1" si="13"/>
        <v>13.3</v>
      </c>
      <c r="F11" s="127">
        <f t="shared" ca="1" si="13"/>
        <v>13</v>
      </c>
      <c r="G11" s="127">
        <f t="shared" ca="1" si="13"/>
        <v>4</v>
      </c>
      <c r="H11" s="127">
        <f t="shared" ca="1" si="13"/>
        <v>5</v>
      </c>
      <c r="I11" s="127">
        <f t="shared" ca="1" si="13"/>
        <v>10</v>
      </c>
      <c r="J11" s="127">
        <f t="shared" ca="1" si="13"/>
        <v>13.998000000000001</v>
      </c>
      <c r="K11" s="127">
        <f t="shared" ca="1" si="13"/>
        <v>16.998000000000001</v>
      </c>
      <c r="L11" s="127">
        <f t="shared" ca="1" si="13"/>
        <v>10.935959999999998</v>
      </c>
      <c r="M11" s="128">
        <f t="shared" ca="1" si="13"/>
        <v>15.5</v>
      </c>
      <c r="N11" s="128">
        <f t="shared" ca="1" si="13"/>
        <v>12.635999999999999</v>
      </c>
      <c r="O11" s="128">
        <f t="shared" ca="1" si="13"/>
        <v>13.936999999999999</v>
      </c>
      <c r="P11" s="128">
        <f t="shared" ca="1" si="13"/>
        <v>12.635999999999999</v>
      </c>
      <c r="Q11" s="128">
        <f t="shared" ca="1" si="13"/>
        <v>21.635999999999999</v>
      </c>
      <c r="R11" s="128">
        <f t="shared" ca="1" si="13"/>
        <v>12.635999999999999</v>
      </c>
      <c r="S11" s="129">
        <f t="shared" ca="1" si="13"/>
        <v>12.635999999999999</v>
      </c>
      <c r="T11" s="85">
        <f t="shared" ca="1" si="2"/>
        <v>0</v>
      </c>
      <c r="U11" s="85">
        <f t="shared" ca="1" si="2"/>
        <v>0</v>
      </c>
      <c r="V11" s="85">
        <f t="shared" ca="1" si="2"/>
        <v>0</v>
      </c>
      <c r="W11" s="85">
        <f t="shared" ca="1" si="2"/>
        <v>0</v>
      </c>
      <c r="X11" s="85">
        <f t="shared" ca="1" si="2"/>
        <v>0</v>
      </c>
      <c r="Y11" s="85">
        <f t="shared" ca="1" si="2"/>
        <v>0</v>
      </c>
      <c r="Z11" s="85">
        <f t="shared" ca="1" si="2"/>
        <v>0</v>
      </c>
      <c r="AA11" s="85">
        <f t="shared" ca="1" si="2"/>
        <v>0</v>
      </c>
      <c r="AB11" s="85">
        <f t="shared" ca="1" si="2"/>
        <v>0</v>
      </c>
      <c r="AC11" s="85">
        <f t="shared" ca="1" si="2"/>
        <v>0</v>
      </c>
      <c r="AD11" s="85">
        <f t="shared" ca="1" si="2"/>
        <v>3</v>
      </c>
      <c r="AE11" s="8">
        <f t="shared" ca="1" si="2"/>
        <v>0</v>
      </c>
      <c r="AF11" s="85">
        <f t="shared" ca="1" si="2"/>
        <v>0</v>
      </c>
      <c r="AG11" s="85">
        <f t="shared" ca="1" si="2"/>
        <v>0</v>
      </c>
      <c r="AH11" s="85">
        <f t="shared" ca="1" si="2"/>
        <v>0</v>
      </c>
      <c r="AI11" s="85">
        <f t="shared" ca="1" si="2"/>
        <v>0</v>
      </c>
      <c r="AJ11" s="85">
        <f t="shared" ref="AJ11:AY13" ca="1" si="19">INDIRECT($A$1&amp;ADDRESS(MATCH(AJ$1,INDIRECT($A$1&amp;"C:C"),0),MATCH($A11,INDIRECT($A$1&amp;"2:2"),0)))</f>
        <v>0</v>
      </c>
      <c r="AK11" s="85">
        <f t="shared" ca="1" si="19"/>
        <v>0</v>
      </c>
      <c r="AL11" s="85">
        <f t="shared" ca="1" si="19"/>
        <v>0</v>
      </c>
      <c r="AM11" s="85">
        <f t="shared" ca="1" si="19"/>
        <v>2</v>
      </c>
      <c r="AN11" s="85">
        <f t="shared" ca="1" si="19"/>
        <v>3</v>
      </c>
      <c r="AO11" s="85">
        <f t="shared" ca="1" si="19"/>
        <v>3</v>
      </c>
      <c r="AP11" s="85">
        <f t="shared" ca="1" si="19"/>
        <v>3</v>
      </c>
      <c r="AQ11" s="8">
        <f t="shared" ca="1" si="19"/>
        <v>3</v>
      </c>
      <c r="AR11" s="85">
        <f t="shared" ca="1" si="19"/>
        <v>0</v>
      </c>
      <c r="AS11" s="85">
        <f t="shared" ca="1" si="19"/>
        <v>0</v>
      </c>
      <c r="AT11" s="85">
        <f t="shared" ca="1" si="19"/>
        <v>0</v>
      </c>
      <c r="AU11" s="85">
        <f t="shared" ca="1" si="19"/>
        <v>0</v>
      </c>
      <c r="AV11" s="85">
        <f t="shared" ca="1" si="19"/>
        <v>0</v>
      </c>
      <c r="AW11" s="85">
        <f t="shared" ca="1" si="19"/>
        <v>0</v>
      </c>
      <c r="AX11" s="85">
        <f t="shared" ca="1" si="19"/>
        <v>5</v>
      </c>
      <c r="AY11" s="85">
        <f t="shared" ca="1" si="19"/>
        <v>5</v>
      </c>
      <c r="AZ11" s="85">
        <f t="shared" ref="AZ11:BO13" ca="1" si="20">INDIRECT($A$1&amp;ADDRESS(MATCH(AZ$1,INDIRECT($A$1&amp;"C:C"),0),MATCH($A11,INDIRECT($A$1&amp;"2:2"),0)))</f>
        <v>3.3</v>
      </c>
      <c r="BA11" s="85">
        <f t="shared" ca="1" si="20"/>
        <v>0</v>
      </c>
      <c r="BB11" s="85">
        <f t="shared" ca="1" si="20"/>
        <v>0</v>
      </c>
      <c r="BC11" s="86">
        <f t="shared" ca="1" si="20"/>
        <v>0</v>
      </c>
      <c r="BD11" s="85">
        <f t="shared" ca="1" si="20"/>
        <v>0</v>
      </c>
      <c r="BE11" s="85">
        <f t="shared" ca="1" si="20"/>
        <v>0</v>
      </c>
      <c r="BF11" s="85">
        <f t="shared" ca="1" si="20"/>
        <v>0</v>
      </c>
      <c r="BG11" s="85">
        <f t="shared" ca="1" si="20"/>
        <v>0</v>
      </c>
      <c r="BH11" s="85">
        <f t="shared" ca="1" si="20"/>
        <v>0</v>
      </c>
      <c r="BI11" s="85">
        <f t="shared" ca="1" si="20"/>
        <v>0</v>
      </c>
      <c r="BJ11" s="85">
        <f t="shared" ca="1" si="20"/>
        <v>5</v>
      </c>
      <c r="BK11" s="85">
        <f t="shared" ca="1" si="20"/>
        <v>5</v>
      </c>
      <c r="BL11" s="85">
        <f t="shared" ca="1" si="20"/>
        <v>3</v>
      </c>
      <c r="BM11" s="85">
        <f t="shared" ca="1" si="20"/>
        <v>0</v>
      </c>
      <c r="BN11" s="85">
        <f t="shared" ca="1" si="20"/>
        <v>0</v>
      </c>
      <c r="BO11" s="86">
        <f t="shared" ca="1" si="20"/>
        <v>0</v>
      </c>
      <c r="BP11" s="85">
        <f t="shared" ref="BP11:CE13" ca="1" si="21">INDIRECT($A$1&amp;ADDRESS(MATCH(BP$1,INDIRECT($A$1&amp;"C:C"),0),MATCH($A11,INDIRECT($A$1&amp;"2:2"),0)))</f>
        <v>0</v>
      </c>
      <c r="BQ11" s="85">
        <f t="shared" ca="1" si="21"/>
        <v>0</v>
      </c>
      <c r="BR11" s="85">
        <f t="shared" ca="1" si="21"/>
        <v>0</v>
      </c>
      <c r="BS11" s="85">
        <f t="shared" ca="1" si="21"/>
        <v>0</v>
      </c>
      <c r="BT11" s="85">
        <f t="shared" ca="1" si="21"/>
        <v>0</v>
      </c>
      <c r="BU11" s="85">
        <f t="shared" ca="1" si="21"/>
        <v>0</v>
      </c>
      <c r="BV11" s="85">
        <f t="shared" ca="1" si="21"/>
        <v>0</v>
      </c>
      <c r="BW11" s="85">
        <f t="shared" ca="1" si="21"/>
        <v>3</v>
      </c>
      <c r="BX11" s="85">
        <f t="shared" ca="1" si="21"/>
        <v>0</v>
      </c>
      <c r="BY11" s="85">
        <f t="shared" ca="1" si="21"/>
        <v>1</v>
      </c>
      <c r="BZ11" s="85">
        <f t="shared" ca="1" si="21"/>
        <v>0</v>
      </c>
      <c r="CA11" s="86">
        <f t="shared" ca="1" si="21"/>
        <v>0</v>
      </c>
      <c r="CB11" s="85">
        <f t="shared" ca="1" si="21"/>
        <v>0</v>
      </c>
      <c r="CC11" s="85">
        <f t="shared" ca="1" si="21"/>
        <v>0</v>
      </c>
      <c r="CD11" s="85">
        <f t="shared" ca="1" si="21"/>
        <v>0</v>
      </c>
      <c r="CE11" s="85">
        <f t="shared" ca="1" si="21"/>
        <v>0</v>
      </c>
      <c r="CF11" s="85">
        <f t="shared" ref="CF11:CU13" ca="1" si="22">INDIRECT($A$1&amp;ADDRESS(MATCH(CF$1,INDIRECT($A$1&amp;"C:C"),0),MATCH($A11,INDIRECT($A$1&amp;"2:2"),0)))</f>
        <v>0</v>
      </c>
      <c r="CG11" s="85">
        <f t="shared" ca="1" si="22"/>
        <v>0</v>
      </c>
      <c r="CH11" s="85">
        <f t="shared" ca="1" si="22"/>
        <v>0</v>
      </c>
      <c r="CI11" s="85">
        <f t="shared" ca="1" si="22"/>
        <v>2</v>
      </c>
      <c r="CJ11" s="85">
        <f t="shared" ca="1" si="22"/>
        <v>2</v>
      </c>
      <c r="CK11" s="85">
        <f t="shared" ca="1" si="22"/>
        <v>1</v>
      </c>
      <c r="CL11" s="85">
        <f t="shared" ca="1" si="22"/>
        <v>0</v>
      </c>
      <c r="CM11" s="86">
        <f t="shared" ca="1" si="22"/>
        <v>0</v>
      </c>
      <c r="CN11" s="85">
        <f t="shared" ca="1" si="22"/>
        <v>0</v>
      </c>
      <c r="CO11" s="85">
        <f t="shared" ca="1" si="22"/>
        <v>0</v>
      </c>
      <c r="CP11" s="85">
        <f t="shared" ca="1" si="22"/>
        <v>0</v>
      </c>
      <c r="CQ11" s="85">
        <f t="shared" ca="1" si="22"/>
        <v>0</v>
      </c>
      <c r="CR11" s="85">
        <f t="shared" ca="1" si="22"/>
        <v>0</v>
      </c>
      <c r="CS11" s="85">
        <f t="shared" ca="1" si="22"/>
        <v>0</v>
      </c>
      <c r="CT11" s="85">
        <f t="shared" ca="1" si="22"/>
        <v>2</v>
      </c>
      <c r="CU11" s="85">
        <f t="shared" ca="1" si="22"/>
        <v>2</v>
      </c>
      <c r="CV11" s="85">
        <f t="shared" ref="CV11:DK13" ca="1" si="23">INDIRECT($A$1&amp;ADDRESS(MATCH(CV$1,INDIRECT($A$1&amp;"C:C"),0),MATCH($A11,INDIRECT($A$1&amp;"2:2"),0)))</f>
        <v>2</v>
      </c>
      <c r="CW11" s="85">
        <f t="shared" ca="1" si="23"/>
        <v>2</v>
      </c>
      <c r="CX11" s="85">
        <f t="shared" ca="1" si="23"/>
        <v>2</v>
      </c>
      <c r="CY11" s="86">
        <f t="shared" ca="1" si="23"/>
        <v>0</v>
      </c>
      <c r="CZ11" s="85">
        <f t="shared" ca="1" si="23"/>
        <v>0</v>
      </c>
      <c r="DA11" s="85">
        <f t="shared" ca="1" si="23"/>
        <v>0</v>
      </c>
      <c r="DB11" s="85">
        <f t="shared" ca="1" si="23"/>
        <v>0</v>
      </c>
      <c r="DC11" s="85">
        <f t="shared" ca="1" si="23"/>
        <v>0</v>
      </c>
      <c r="DD11" s="85">
        <f t="shared" ca="1" si="23"/>
        <v>0</v>
      </c>
      <c r="DE11" s="85">
        <f t="shared" ca="1" si="23"/>
        <v>0</v>
      </c>
      <c r="DF11" s="85">
        <f t="shared" ca="1" si="23"/>
        <v>2.3330000000000002</v>
      </c>
      <c r="DG11" s="85">
        <f t="shared" ca="1" si="23"/>
        <v>2.3330000000000002</v>
      </c>
      <c r="DH11" s="85">
        <f t="shared" ca="1" si="23"/>
        <v>2.3330000000000002</v>
      </c>
      <c r="DI11" s="85">
        <f t="shared" ca="1" si="23"/>
        <v>2.3330000000000002</v>
      </c>
      <c r="DJ11" s="85">
        <f t="shared" ca="1" si="23"/>
        <v>2.3330000000000002</v>
      </c>
      <c r="DK11" s="86">
        <f t="shared" ca="1" si="23"/>
        <v>2.3330000000000002</v>
      </c>
      <c r="DL11" s="85">
        <f t="shared" ref="DL11:EA13" ca="1" si="24">INDIRECT($A$1&amp;ADDRESS(MATCH(DL$1,INDIRECT($A$1&amp;"C:C"),0),MATCH($A11,INDIRECT($A$1&amp;"2:2"),0)))</f>
        <v>0</v>
      </c>
      <c r="DM11" s="85">
        <f t="shared" ca="1" si="24"/>
        <v>0</v>
      </c>
      <c r="DN11" s="85">
        <f t="shared" ca="1" si="24"/>
        <v>0</v>
      </c>
      <c r="DO11" s="85">
        <f t="shared" ca="1" si="24"/>
        <v>0</v>
      </c>
      <c r="DP11" s="85">
        <f t="shared" ca="1" si="24"/>
        <v>0</v>
      </c>
      <c r="DQ11" s="85">
        <f t="shared" ca="1" si="24"/>
        <v>0</v>
      </c>
      <c r="DR11" s="85">
        <f t="shared" ca="1" si="24"/>
        <v>2.8330000000000002</v>
      </c>
      <c r="DS11" s="85">
        <f t="shared" ca="1" si="24"/>
        <v>2.8330000000000002</v>
      </c>
      <c r="DT11" s="85">
        <f t="shared" ca="1" si="24"/>
        <v>2.8330000000000002</v>
      </c>
      <c r="DU11" s="85">
        <f t="shared" ca="1" si="24"/>
        <v>2.8330000000000002</v>
      </c>
      <c r="DV11" s="85">
        <f t="shared" ca="1" si="24"/>
        <v>2.8330000000000002</v>
      </c>
      <c r="DW11" s="86">
        <f t="shared" ca="1" si="24"/>
        <v>2.8330000000000002</v>
      </c>
      <c r="DX11" s="85">
        <f t="shared" ca="1" si="24"/>
        <v>0</v>
      </c>
      <c r="DY11" s="85">
        <f t="shared" ca="1" si="24"/>
        <v>0</v>
      </c>
      <c r="DZ11" s="85">
        <f t="shared" ca="1" si="24"/>
        <v>0</v>
      </c>
      <c r="EA11" s="85">
        <f t="shared" ca="1" si="24"/>
        <v>0</v>
      </c>
      <c r="EB11" s="85">
        <f t="shared" ref="EB11:EQ13" ca="1" si="25">INDIRECT($A$1&amp;ADDRESS(MATCH(EB$1,INDIRECT($A$1&amp;"C:C"),0),MATCH($A11,INDIRECT($A$1&amp;"2:2"),0)))</f>
        <v>0</v>
      </c>
      <c r="EC11" s="85">
        <f t="shared" ca="1" si="25"/>
        <v>0</v>
      </c>
      <c r="ED11" s="85">
        <f t="shared" ca="1" si="25"/>
        <v>1.8226599999999999</v>
      </c>
      <c r="EE11" s="85">
        <f t="shared" ca="1" si="25"/>
        <v>1.8226599999999999</v>
      </c>
      <c r="EF11" s="85">
        <f t="shared" ca="1" si="25"/>
        <v>1.8226599999999999</v>
      </c>
      <c r="EG11" s="85">
        <f t="shared" ca="1" si="25"/>
        <v>1.8226599999999999</v>
      </c>
      <c r="EH11" s="85">
        <f t="shared" ca="1" si="25"/>
        <v>1.8226599999999999</v>
      </c>
      <c r="EI11" s="86">
        <f t="shared" ca="1" si="25"/>
        <v>1.8226599999999999</v>
      </c>
      <c r="EJ11" s="85">
        <f t="shared" ca="1" si="25"/>
        <v>0</v>
      </c>
      <c r="EK11" s="85">
        <f t="shared" ca="1" si="25"/>
        <v>0</v>
      </c>
      <c r="EL11" s="85">
        <f t="shared" ca="1" si="25"/>
        <v>0</v>
      </c>
      <c r="EM11" s="85">
        <f t="shared" ca="1" si="25"/>
        <v>0</v>
      </c>
      <c r="EN11" s="85">
        <f t="shared" ca="1" si="25"/>
        <v>0</v>
      </c>
      <c r="EO11" s="85">
        <f t="shared" ca="1" si="25"/>
        <v>0</v>
      </c>
      <c r="EP11" s="85">
        <f t="shared" ca="1" si="25"/>
        <v>3</v>
      </c>
      <c r="EQ11" s="85">
        <f t="shared" ca="1" si="25"/>
        <v>3</v>
      </c>
      <c r="ER11" s="85">
        <f t="shared" ref="EQ11:ER13" ca="1" si="26">INDIRECT($A$1&amp;ADDRESS(MATCH(ER$1,INDIRECT($A$1&amp;"C:C"),0),MATCH($A11,INDIRECT($A$1&amp;"2:2"),0)))</f>
        <v>3</v>
      </c>
      <c r="ES11" s="85">
        <f t="shared" ca="1" si="5"/>
        <v>3</v>
      </c>
      <c r="ET11" s="85">
        <f t="shared" ca="1" si="5"/>
        <v>2.5</v>
      </c>
      <c r="EU11" s="86">
        <f t="shared" ca="1" si="5"/>
        <v>1</v>
      </c>
      <c r="EV11" s="85">
        <f t="shared" ca="1" si="5"/>
        <v>0</v>
      </c>
      <c r="EW11" s="85">
        <f t="shared" ca="1" si="5"/>
        <v>0</v>
      </c>
      <c r="EX11" s="85">
        <f t="shared" ca="1" si="5"/>
        <v>0</v>
      </c>
      <c r="EY11" s="85">
        <f t="shared" ca="1" si="5"/>
        <v>0</v>
      </c>
      <c r="EZ11" s="85">
        <f t="shared" ca="1" si="5"/>
        <v>0</v>
      </c>
      <c r="FA11" s="85">
        <f t="shared" ca="1" si="5"/>
        <v>0</v>
      </c>
      <c r="FB11" s="85">
        <f t="shared" ca="1" si="5"/>
        <v>3</v>
      </c>
      <c r="FC11" s="85">
        <f t="shared" ca="1" si="5"/>
        <v>3</v>
      </c>
      <c r="FD11" s="85">
        <f t="shared" ca="1" si="5"/>
        <v>3</v>
      </c>
      <c r="FE11" s="85">
        <f t="shared" ca="1" si="5"/>
        <v>2.6360000000000001</v>
      </c>
      <c r="FF11" s="85">
        <f t="shared" ca="1" si="5"/>
        <v>1</v>
      </c>
      <c r="FG11" s="86">
        <f t="shared" ca="1" si="5"/>
        <v>0</v>
      </c>
      <c r="FH11" s="85">
        <f t="shared" ca="1" si="5"/>
        <v>0</v>
      </c>
      <c r="FI11" s="85">
        <f t="shared" ref="FI11:FX13" ca="1" si="27">INDIRECT($A$1&amp;ADDRESS(MATCH(FI$1,INDIRECT($A$1&amp;"C:C"),0),MATCH($A11,INDIRECT($A$1&amp;"2:2"),0)))</f>
        <v>0</v>
      </c>
      <c r="FJ11" s="85">
        <f t="shared" ca="1" si="27"/>
        <v>0</v>
      </c>
      <c r="FK11" s="85">
        <f t="shared" ca="1" si="27"/>
        <v>0</v>
      </c>
      <c r="FL11" s="85">
        <f t="shared" ca="1" si="27"/>
        <v>0</v>
      </c>
      <c r="FM11" s="85">
        <f t="shared" ca="1" si="27"/>
        <v>0</v>
      </c>
      <c r="FN11" s="85">
        <f t="shared" ca="1" si="27"/>
        <v>0</v>
      </c>
      <c r="FO11" s="85">
        <f t="shared" ca="1" si="27"/>
        <v>0</v>
      </c>
      <c r="FP11" s="85">
        <f t="shared" ca="1" si="27"/>
        <v>0</v>
      </c>
      <c r="FQ11" s="85">
        <f t="shared" ca="1" si="27"/>
        <v>0</v>
      </c>
      <c r="FR11" s="85">
        <f t="shared" ca="1" si="27"/>
        <v>0</v>
      </c>
      <c r="FS11" s="86">
        <f t="shared" ca="1" si="27"/>
        <v>13.936999999999999</v>
      </c>
      <c r="FT11" s="85">
        <f t="shared" ca="1" si="27"/>
        <v>0</v>
      </c>
      <c r="FU11" s="85">
        <f t="shared" ca="1" si="27"/>
        <v>0</v>
      </c>
      <c r="FV11" s="85">
        <f t="shared" ca="1" si="27"/>
        <v>0</v>
      </c>
      <c r="FW11" s="85">
        <f t="shared" ca="1" si="27"/>
        <v>0</v>
      </c>
      <c r="FX11" s="85">
        <f t="shared" ca="1" si="27"/>
        <v>0</v>
      </c>
      <c r="FY11" s="85">
        <f t="shared" ref="FX11:GF13" ca="1" si="28">INDIRECT($A$1&amp;ADDRESS(MATCH(FY$1,INDIRECT($A$1&amp;"C:C"),0),MATCH($A11,INDIRECT($A$1&amp;"2:2"),0)))</f>
        <v>0</v>
      </c>
      <c r="FZ11" s="85">
        <f t="shared" ca="1" si="28"/>
        <v>3</v>
      </c>
      <c r="GA11" s="85">
        <f t="shared" ca="1" si="28"/>
        <v>3</v>
      </c>
      <c r="GB11" s="85">
        <f t="shared" ca="1" si="28"/>
        <v>3</v>
      </c>
      <c r="GC11" s="85">
        <f t="shared" ca="1" si="28"/>
        <v>2.6360000000000001</v>
      </c>
      <c r="GD11" s="85">
        <f t="shared" ca="1" si="28"/>
        <v>1</v>
      </c>
      <c r="GE11" s="86">
        <f t="shared" ca="1" si="28"/>
        <v>0</v>
      </c>
      <c r="GF11" s="85">
        <f t="shared" ca="1" si="28"/>
        <v>0</v>
      </c>
      <c r="GG11" s="85">
        <f t="shared" ca="1" si="7"/>
        <v>0</v>
      </c>
      <c r="GH11" s="85">
        <f t="shared" ca="1" si="7"/>
        <v>0</v>
      </c>
      <c r="GI11" s="85">
        <f t="shared" ca="1" si="7"/>
        <v>0</v>
      </c>
      <c r="GJ11" s="85">
        <f t="shared" ca="1" si="7"/>
        <v>0</v>
      </c>
      <c r="GK11" s="85">
        <f t="shared" ca="1" si="7"/>
        <v>0</v>
      </c>
      <c r="GL11" s="85">
        <f t="shared" ca="1" si="7"/>
        <v>3</v>
      </c>
      <c r="GM11" s="85">
        <f t="shared" ca="1" si="7"/>
        <v>3</v>
      </c>
      <c r="GN11" s="85">
        <f t="shared" ca="1" si="7"/>
        <v>3</v>
      </c>
      <c r="GO11" s="85">
        <f t="shared" ca="1" si="7"/>
        <v>2.6360000000000001</v>
      </c>
      <c r="GP11" s="85">
        <f t="shared" ca="1" si="7"/>
        <v>5</v>
      </c>
      <c r="GQ11" s="85">
        <f t="shared" ca="1" si="8"/>
        <v>3</v>
      </c>
      <c r="GR11" s="85">
        <f t="shared" ca="1" si="8"/>
        <v>2</v>
      </c>
      <c r="GS11" s="85">
        <f t="shared" ca="1" si="8"/>
        <v>0</v>
      </c>
      <c r="GT11" s="85">
        <f t="shared" ca="1" si="8"/>
        <v>0</v>
      </c>
      <c r="GU11" s="85">
        <f t="shared" ca="1" si="8"/>
        <v>0</v>
      </c>
      <c r="GV11" s="85">
        <f t="shared" ca="1" si="8"/>
        <v>0</v>
      </c>
      <c r="GW11" s="85">
        <f t="shared" ca="1" si="8"/>
        <v>0</v>
      </c>
      <c r="GX11" s="85">
        <f t="shared" ca="1" si="8"/>
        <v>3</v>
      </c>
      <c r="GY11" s="85">
        <f t="shared" ca="1" si="8"/>
        <v>3</v>
      </c>
      <c r="GZ11" s="85">
        <f t="shared" ca="1" si="8"/>
        <v>3</v>
      </c>
      <c r="HA11" s="85">
        <f t="shared" ca="1" si="8"/>
        <v>2.6360000000000001</v>
      </c>
      <c r="HB11" s="85">
        <f t="shared" ca="1" si="8"/>
        <v>1</v>
      </c>
      <c r="HC11" s="85">
        <f t="shared" ca="1" si="8"/>
        <v>0</v>
      </c>
      <c r="HD11" s="85">
        <f t="shared" ca="1" si="9"/>
        <v>0</v>
      </c>
      <c r="HE11" s="85">
        <f t="shared" ca="1" si="9"/>
        <v>0</v>
      </c>
      <c r="HF11" s="85">
        <f t="shared" ca="1" si="9"/>
        <v>0</v>
      </c>
      <c r="HG11" s="85">
        <f t="shared" ca="1" si="9"/>
        <v>0</v>
      </c>
      <c r="HH11" s="85">
        <f t="shared" ca="1" si="9"/>
        <v>0</v>
      </c>
      <c r="HI11" s="85">
        <f t="shared" ca="1" si="9"/>
        <v>0</v>
      </c>
      <c r="HJ11" s="85">
        <f t="shared" ca="1" si="9"/>
        <v>3</v>
      </c>
      <c r="HK11" s="85">
        <f t="shared" ca="1" si="9"/>
        <v>3</v>
      </c>
      <c r="HL11" s="85">
        <f t="shared" ca="1" si="9"/>
        <v>3</v>
      </c>
      <c r="HM11" s="85">
        <f t="shared" ca="1" si="9"/>
        <v>2.6360000000000001</v>
      </c>
      <c r="HN11" s="85">
        <f t="shared" ca="1" si="9"/>
        <v>1</v>
      </c>
      <c r="HO11" s="85">
        <f t="shared" ca="1" si="9"/>
        <v>0</v>
      </c>
      <c r="HP11" s="85">
        <f t="shared" ca="1" si="9"/>
        <v>0</v>
      </c>
      <c r="HQ11" s="85">
        <f t="shared" ca="1" si="9"/>
        <v>0</v>
      </c>
      <c r="HR11" s="85">
        <f t="shared" ca="1" si="9"/>
        <v>0</v>
      </c>
      <c r="HS11" s="85">
        <f t="shared" ca="1" si="9"/>
        <v>0</v>
      </c>
      <c r="HT11" s="85">
        <f t="shared" ca="1" si="10"/>
        <v>0</v>
      </c>
      <c r="HU11" s="85">
        <f t="shared" ca="1" si="10"/>
        <v>0</v>
      </c>
      <c r="HV11" s="85"/>
    </row>
    <row r="12" spans="1:230" ht="13" x14ac:dyDescent="0.3">
      <c r="A12" s="31" t="s">
        <v>48</v>
      </c>
      <c r="B12" s="7"/>
      <c r="C12" s="126">
        <f t="shared" ca="1" si="11"/>
        <v>0</v>
      </c>
      <c r="D12" s="127">
        <f t="shared" ca="1" si="13"/>
        <v>0</v>
      </c>
      <c r="E12" s="127">
        <f t="shared" ca="1" si="13"/>
        <v>0</v>
      </c>
      <c r="F12" s="127">
        <f t="shared" ca="1" si="13"/>
        <v>0</v>
      </c>
      <c r="G12" s="127">
        <f t="shared" ca="1" si="13"/>
        <v>0</v>
      </c>
      <c r="H12" s="127">
        <f t="shared" ca="1" si="13"/>
        <v>0</v>
      </c>
      <c r="I12" s="127">
        <f t="shared" ca="1" si="13"/>
        <v>0</v>
      </c>
      <c r="J12" s="127">
        <f t="shared" ca="1" si="13"/>
        <v>0</v>
      </c>
      <c r="K12" s="127">
        <f t="shared" ca="1" si="13"/>
        <v>0</v>
      </c>
      <c r="L12" s="127">
        <f t="shared" ca="1" si="13"/>
        <v>0</v>
      </c>
      <c r="M12" s="128">
        <f t="shared" ca="1" si="13"/>
        <v>0</v>
      </c>
      <c r="N12" s="128">
        <f t="shared" ca="1" si="13"/>
        <v>0</v>
      </c>
      <c r="O12" s="128">
        <f t="shared" ca="1" si="13"/>
        <v>15</v>
      </c>
      <c r="P12" s="128">
        <f t="shared" ca="1" si="13"/>
        <v>20</v>
      </c>
      <c r="Q12" s="128">
        <f t="shared" ca="1" si="13"/>
        <v>0</v>
      </c>
      <c r="R12" s="128">
        <f t="shared" ca="1" si="13"/>
        <v>30</v>
      </c>
      <c r="S12" s="129">
        <f t="shared" ca="1" si="13"/>
        <v>35</v>
      </c>
      <c r="T12" s="85">
        <f t="shared" ca="1" si="2"/>
        <v>0</v>
      </c>
      <c r="U12" s="85">
        <f t="shared" ca="1" si="2"/>
        <v>0</v>
      </c>
      <c r="V12" s="85">
        <f t="shared" ca="1" si="2"/>
        <v>0</v>
      </c>
      <c r="W12" s="85">
        <f t="shared" ca="1" si="2"/>
        <v>0</v>
      </c>
      <c r="X12" s="85">
        <f t="shared" ca="1" si="2"/>
        <v>0</v>
      </c>
      <c r="Y12" s="85">
        <f t="shared" ca="1" si="2"/>
        <v>0</v>
      </c>
      <c r="Z12" s="85">
        <f t="shared" ca="1" si="2"/>
        <v>0</v>
      </c>
      <c r="AA12" s="85">
        <f t="shared" ca="1" si="2"/>
        <v>0</v>
      </c>
      <c r="AB12" s="85">
        <f t="shared" ca="1" si="2"/>
        <v>0</v>
      </c>
      <c r="AC12" s="85">
        <f t="shared" ca="1" si="2"/>
        <v>0</v>
      </c>
      <c r="AD12" s="85">
        <f t="shared" ca="1" si="2"/>
        <v>0</v>
      </c>
      <c r="AE12" s="8">
        <f t="shared" ca="1" si="2"/>
        <v>0</v>
      </c>
      <c r="AF12" s="85">
        <f t="shared" ca="1" si="2"/>
        <v>0</v>
      </c>
      <c r="AG12" s="85">
        <f t="shared" ca="1" si="2"/>
        <v>0</v>
      </c>
      <c r="AH12" s="85">
        <f t="shared" ca="1" si="2"/>
        <v>0</v>
      </c>
      <c r="AI12" s="85">
        <f t="shared" ca="1" si="2"/>
        <v>0</v>
      </c>
      <c r="AJ12" s="85">
        <f t="shared" ca="1" si="19"/>
        <v>0</v>
      </c>
      <c r="AK12" s="85">
        <f t="shared" ca="1" si="19"/>
        <v>0</v>
      </c>
      <c r="AL12" s="85">
        <f t="shared" ca="1" si="19"/>
        <v>0</v>
      </c>
      <c r="AM12" s="85">
        <f t="shared" ca="1" si="19"/>
        <v>0</v>
      </c>
      <c r="AN12" s="85">
        <f t="shared" ca="1" si="19"/>
        <v>0</v>
      </c>
      <c r="AO12" s="85">
        <f t="shared" ca="1" si="19"/>
        <v>0</v>
      </c>
      <c r="AP12" s="85">
        <f t="shared" ca="1" si="19"/>
        <v>0</v>
      </c>
      <c r="AQ12" s="8">
        <f t="shared" ca="1" si="19"/>
        <v>0</v>
      </c>
      <c r="AR12" s="85">
        <f t="shared" ca="1" si="19"/>
        <v>0</v>
      </c>
      <c r="AS12" s="85">
        <f t="shared" ca="1" si="19"/>
        <v>0</v>
      </c>
      <c r="AT12" s="85">
        <f t="shared" ca="1" si="19"/>
        <v>0</v>
      </c>
      <c r="AU12" s="85">
        <f t="shared" ca="1" si="19"/>
        <v>0</v>
      </c>
      <c r="AV12" s="85">
        <f t="shared" ca="1" si="19"/>
        <v>0</v>
      </c>
      <c r="AW12" s="85">
        <f t="shared" ca="1" si="19"/>
        <v>0</v>
      </c>
      <c r="AX12" s="85">
        <f t="shared" ca="1" si="19"/>
        <v>0</v>
      </c>
      <c r="AY12" s="85">
        <f t="shared" ca="1" si="19"/>
        <v>0</v>
      </c>
      <c r="AZ12" s="85">
        <f t="shared" ca="1" si="20"/>
        <v>0</v>
      </c>
      <c r="BA12" s="85">
        <f t="shared" ca="1" si="20"/>
        <v>0</v>
      </c>
      <c r="BB12" s="85">
        <f t="shared" ca="1" si="20"/>
        <v>0</v>
      </c>
      <c r="BC12" s="86">
        <f t="shared" ca="1" si="20"/>
        <v>0</v>
      </c>
      <c r="BD12" s="85">
        <f t="shared" ca="1" si="20"/>
        <v>0</v>
      </c>
      <c r="BE12" s="85">
        <f t="shared" ca="1" si="20"/>
        <v>0</v>
      </c>
      <c r="BF12" s="85">
        <f t="shared" ca="1" si="20"/>
        <v>0</v>
      </c>
      <c r="BG12" s="85">
        <f t="shared" ca="1" si="20"/>
        <v>0</v>
      </c>
      <c r="BH12" s="85">
        <f t="shared" ca="1" si="20"/>
        <v>0</v>
      </c>
      <c r="BI12" s="85">
        <f t="shared" ca="1" si="20"/>
        <v>0</v>
      </c>
      <c r="BJ12" s="85">
        <f t="shared" ca="1" si="20"/>
        <v>0</v>
      </c>
      <c r="BK12" s="85">
        <f t="shared" ca="1" si="20"/>
        <v>0</v>
      </c>
      <c r="BL12" s="85">
        <f t="shared" ca="1" si="20"/>
        <v>0</v>
      </c>
      <c r="BM12" s="85">
        <f t="shared" ca="1" si="20"/>
        <v>0</v>
      </c>
      <c r="BN12" s="85">
        <f t="shared" ca="1" si="20"/>
        <v>0</v>
      </c>
      <c r="BO12" s="86">
        <f t="shared" ca="1" si="20"/>
        <v>0</v>
      </c>
      <c r="BP12" s="85">
        <f t="shared" ca="1" si="21"/>
        <v>0</v>
      </c>
      <c r="BQ12" s="85">
        <f t="shared" ca="1" si="21"/>
        <v>0</v>
      </c>
      <c r="BR12" s="85">
        <f t="shared" ca="1" si="21"/>
        <v>0</v>
      </c>
      <c r="BS12" s="85">
        <f t="shared" ca="1" si="21"/>
        <v>0</v>
      </c>
      <c r="BT12" s="85">
        <f t="shared" ca="1" si="21"/>
        <v>0</v>
      </c>
      <c r="BU12" s="85">
        <f t="shared" ca="1" si="21"/>
        <v>0</v>
      </c>
      <c r="BV12" s="85">
        <f t="shared" ca="1" si="21"/>
        <v>0</v>
      </c>
      <c r="BW12" s="85">
        <f t="shared" ca="1" si="21"/>
        <v>0</v>
      </c>
      <c r="BX12" s="85">
        <f t="shared" ca="1" si="21"/>
        <v>0</v>
      </c>
      <c r="BY12" s="85">
        <f t="shared" ca="1" si="21"/>
        <v>0</v>
      </c>
      <c r="BZ12" s="85">
        <f t="shared" ca="1" si="21"/>
        <v>0</v>
      </c>
      <c r="CA12" s="86">
        <f t="shared" ca="1" si="21"/>
        <v>0</v>
      </c>
      <c r="CB12" s="85">
        <f t="shared" ca="1" si="21"/>
        <v>0</v>
      </c>
      <c r="CC12" s="85">
        <f t="shared" ca="1" si="21"/>
        <v>0</v>
      </c>
      <c r="CD12" s="85">
        <f t="shared" ca="1" si="21"/>
        <v>0</v>
      </c>
      <c r="CE12" s="85">
        <f t="shared" ca="1" si="21"/>
        <v>0</v>
      </c>
      <c r="CF12" s="85">
        <f t="shared" ca="1" si="22"/>
        <v>0</v>
      </c>
      <c r="CG12" s="85">
        <f t="shared" ca="1" si="22"/>
        <v>0</v>
      </c>
      <c r="CH12" s="85">
        <f t="shared" ca="1" si="22"/>
        <v>0</v>
      </c>
      <c r="CI12" s="85">
        <f t="shared" ca="1" si="22"/>
        <v>0</v>
      </c>
      <c r="CJ12" s="85">
        <f t="shared" ca="1" si="22"/>
        <v>0</v>
      </c>
      <c r="CK12" s="85">
        <f t="shared" ca="1" si="22"/>
        <v>0</v>
      </c>
      <c r="CL12" s="85">
        <f t="shared" ca="1" si="22"/>
        <v>0</v>
      </c>
      <c r="CM12" s="86">
        <f t="shared" ca="1" si="22"/>
        <v>0</v>
      </c>
      <c r="CN12" s="85">
        <f t="shared" ca="1" si="22"/>
        <v>0</v>
      </c>
      <c r="CO12" s="85">
        <f t="shared" ca="1" si="22"/>
        <v>0</v>
      </c>
      <c r="CP12" s="85">
        <f t="shared" ca="1" si="22"/>
        <v>0</v>
      </c>
      <c r="CQ12" s="85">
        <f t="shared" ca="1" si="22"/>
        <v>0</v>
      </c>
      <c r="CR12" s="85">
        <f t="shared" ca="1" si="22"/>
        <v>0</v>
      </c>
      <c r="CS12" s="85">
        <f t="shared" ca="1" si="22"/>
        <v>0</v>
      </c>
      <c r="CT12" s="85">
        <f t="shared" ca="1" si="22"/>
        <v>0</v>
      </c>
      <c r="CU12" s="85">
        <f t="shared" ca="1" si="22"/>
        <v>0</v>
      </c>
      <c r="CV12" s="85">
        <f t="shared" ca="1" si="23"/>
        <v>0</v>
      </c>
      <c r="CW12" s="85">
        <f t="shared" ca="1" si="23"/>
        <v>0</v>
      </c>
      <c r="CX12" s="85">
        <f t="shared" ca="1" si="23"/>
        <v>0</v>
      </c>
      <c r="CY12" s="86">
        <f t="shared" ca="1" si="23"/>
        <v>0</v>
      </c>
      <c r="CZ12" s="85">
        <f t="shared" ca="1" si="23"/>
        <v>0</v>
      </c>
      <c r="DA12" s="85">
        <f t="shared" ca="1" si="23"/>
        <v>0</v>
      </c>
      <c r="DB12" s="85">
        <f t="shared" ca="1" si="23"/>
        <v>0</v>
      </c>
      <c r="DC12" s="85">
        <f t="shared" ca="1" si="23"/>
        <v>0</v>
      </c>
      <c r="DD12" s="85">
        <f t="shared" ca="1" si="23"/>
        <v>0</v>
      </c>
      <c r="DE12" s="85">
        <f t="shared" ca="1" si="23"/>
        <v>0</v>
      </c>
      <c r="DF12" s="85">
        <f t="shared" ca="1" si="23"/>
        <v>0</v>
      </c>
      <c r="DG12" s="85">
        <f t="shared" ca="1" si="23"/>
        <v>0</v>
      </c>
      <c r="DH12" s="85">
        <f t="shared" ca="1" si="23"/>
        <v>0</v>
      </c>
      <c r="DI12" s="85">
        <f t="shared" ca="1" si="23"/>
        <v>0</v>
      </c>
      <c r="DJ12" s="85">
        <f t="shared" ca="1" si="23"/>
        <v>0</v>
      </c>
      <c r="DK12" s="86">
        <f t="shared" ca="1" si="23"/>
        <v>0</v>
      </c>
      <c r="DL12" s="85">
        <f t="shared" ca="1" si="24"/>
        <v>0</v>
      </c>
      <c r="DM12" s="85">
        <f t="shared" ca="1" si="24"/>
        <v>0</v>
      </c>
      <c r="DN12" s="85">
        <f t="shared" ca="1" si="24"/>
        <v>0</v>
      </c>
      <c r="DO12" s="85">
        <f t="shared" ca="1" si="24"/>
        <v>0</v>
      </c>
      <c r="DP12" s="85">
        <f t="shared" ca="1" si="24"/>
        <v>0</v>
      </c>
      <c r="DQ12" s="85">
        <f t="shared" ca="1" si="24"/>
        <v>0</v>
      </c>
      <c r="DR12" s="85">
        <f t="shared" ca="1" si="24"/>
        <v>0</v>
      </c>
      <c r="DS12" s="85">
        <f t="shared" ca="1" si="24"/>
        <v>0</v>
      </c>
      <c r="DT12" s="85">
        <f t="shared" ca="1" si="24"/>
        <v>0</v>
      </c>
      <c r="DU12" s="85">
        <f t="shared" ca="1" si="24"/>
        <v>0</v>
      </c>
      <c r="DV12" s="85">
        <f t="shared" ca="1" si="24"/>
        <v>0</v>
      </c>
      <c r="DW12" s="86">
        <f t="shared" ca="1" si="24"/>
        <v>0</v>
      </c>
      <c r="DX12" s="85">
        <f t="shared" ca="1" si="24"/>
        <v>0</v>
      </c>
      <c r="DY12" s="85">
        <f t="shared" ca="1" si="24"/>
        <v>0</v>
      </c>
      <c r="DZ12" s="85">
        <f t="shared" ca="1" si="24"/>
        <v>0</v>
      </c>
      <c r="EA12" s="85">
        <f t="shared" ca="1" si="24"/>
        <v>0</v>
      </c>
      <c r="EB12" s="85">
        <f t="shared" ca="1" si="25"/>
        <v>0</v>
      </c>
      <c r="EC12" s="85">
        <f t="shared" ca="1" si="25"/>
        <v>0</v>
      </c>
      <c r="ED12" s="85">
        <f t="shared" ca="1" si="25"/>
        <v>0</v>
      </c>
      <c r="EE12" s="85">
        <f t="shared" ca="1" si="25"/>
        <v>0</v>
      </c>
      <c r="EF12" s="85">
        <f t="shared" ca="1" si="25"/>
        <v>0</v>
      </c>
      <c r="EG12" s="85">
        <f t="shared" ca="1" si="25"/>
        <v>0</v>
      </c>
      <c r="EH12" s="85">
        <f t="shared" ca="1" si="25"/>
        <v>0</v>
      </c>
      <c r="EI12" s="86">
        <f t="shared" ca="1" si="25"/>
        <v>0</v>
      </c>
      <c r="EJ12" s="85">
        <f t="shared" ca="1" si="25"/>
        <v>0</v>
      </c>
      <c r="EK12" s="85">
        <f t="shared" ca="1" si="25"/>
        <v>0</v>
      </c>
      <c r="EL12" s="85">
        <f t="shared" ca="1" si="25"/>
        <v>0</v>
      </c>
      <c r="EM12" s="85">
        <f t="shared" ca="1" si="25"/>
        <v>0</v>
      </c>
      <c r="EN12" s="85">
        <f t="shared" ca="1" si="25"/>
        <v>0</v>
      </c>
      <c r="EO12" s="85">
        <f t="shared" ca="1" si="25"/>
        <v>0</v>
      </c>
      <c r="EP12" s="85">
        <f t="shared" ca="1" si="25"/>
        <v>0</v>
      </c>
      <c r="EQ12" s="85">
        <f t="shared" ca="1" si="26"/>
        <v>0</v>
      </c>
      <c r="ER12" s="85">
        <f t="shared" ca="1" si="26"/>
        <v>0</v>
      </c>
      <c r="ES12" s="85">
        <f t="shared" ca="1" si="5"/>
        <v>0</v>
      </c>
      <c r="ET12" s="85">
        <f t="shared" ca="1" si="5"/>
        <v>0</v>
      </c>
      <c r="EU12" s="86">
        <f t="shared" ca="1" si="5"/>
        <v>0</v>
      </c>
      <c r="EV12" s="85">
        <f t="shared" ca="1" si="5"/>
        <v>0</v>
      </c>
      <c r="EW12" s="85">
        <f t="shared" ca="1" si="5"/>
        <v>0</v>
      </c>
      <c r="EX12" s="85">
        <f t="shared" ca="1" si="5"/>
        <v>0</v>
      </c>
      <c r="EY12" s="85">
        <f t="shared" ca="1" si="5"/>
        <v>0</v>
      </c>
      <c r="EZ12" s="85">
        <f t="shared" ca="1" si="5"/>
        <v>0</v>
      </c>
      <c r="FA12" s="85">
        <f t="shared" ca="1" si="5"/>
        <v>0</v>
      </c>
      <c r="FB12" s="85">
        <f t="shared" ca="1" si="5"/>
        <v>0</v>
      </c>
      <c r="FC12" s="85">
        <f t="shared" ca="1" si="5"/>
        <v>0</v>
      </c>
      <c r="FD12" s="85">
        <f t="shared" ca="1" si="5"/>
        <v>0</v>
      </c>
      <c r="FE12" s="85">
        <f t="shared" ca="1" si="5"/>
        <v>0</v>
      </c>
      <c r="FF12" s="85">
        <f t="shared" ca="1" si="5"/>
        <v>0</v>
      </c>
      <c r="FG12" s="86">
        <f t="shared" ca="1" si="5"/>
        <v>0</v>
      </c>
      <c r="FH12" s="85">
        <f t="shared" ca="1" si="5"/>
        <v>0</v>
      </c>
      <c r="FI12" s="85">
        <f t="shared" ca="1" si="27"/>
        <v>0</v>
      </c>
      <c r="FJ12" s="85">
        <f t="shared" ca="1" si="27"/>
        <v>0</v>
      </c>
      <c r="FK12" s="85">
        <f t="shared" ca="1" si="27"/>
        <v>0</v>
      </c>
      <c r="FL12" s="85">
        <f t="shared" ca="1" si="27"/>
        <v>0</v>
      </c>
      <c r="FM12" s="85">
        <f t="shared" ca="1" si="27"/>
        <v>0</v>
      </c>
      <c r="FN12" s="85">
        <f t="shared" ca="1" si="27"/>
        <v>0</v>
      </c>
      <c r="FO12" s="85">
        <f t="shared" ca="1" si="27"/>
        <v>3</v>
      </c>
      <c r="FP12" s="85">
        <f t="shared" ca="1" si="27"/>
        <v>3</v>
      </c>
      <c r="FQ12" s="85">
        <f t="shared" ca="1" si="27"/>
        <v>3</v>
      </c>
      <c r="FR12" s="85">
        <f t="shared" ca="1" si="27"/>
        <v>6</v>
      </c>
      <c r="FS12" s="86">
        <f t="shared" ca="1" si="27"/>
        <v>0</v>
      </c>
      <c r="FT12" s="85">
        <f t="shared" ca="1" si="27"/>
        <v>0</v>
      </c>
      <c r="FU12" s="85">
        <f t="shared" ca="1" si="27"/>
        <v>0</v>
      </c>
      <c r="FV12" s="85">
        <f t="shared" ca="1" si="27"/>
        <v>0</v>
      </c>
      <c r="FW12" s="85">
        <f t="shared" ca="1" si="27"/>
        <v>0</v>
      </c>
      <c r="FX12" s="85">
        <f t="shared" ca="1" si="28"/>
        <v>0</v>
      </c>
      <c r="FY12" s="85">
        <f t="shared" ca="1" si="28"/>
        <v>0</v>
      </c>
      <c r="FZ12" s="85">
        <f t="shared" ca="1" si="28"/>
        <v>5</v>
      </c>
      <c r="GA12" s="85">
        <f t="shared" ca="1" si="28"/>
        <v>5</v>
      </c>
      <c r="GB12" s="85">
        <f t="shared" ca="1" si="28"/>
        <v>5</v>
      </c>
      <c r="GC12" s="85">
        <f t="shared" ca="1" si="28"/>
        <v>5</v>
      </c>
      <c r="GD12" s="85">
        <f t="shared" ca="1" si="28"/>
        <v>0</v>
      </c>
      <c r="GE12" s="86">
        <f t="shared" ca="1" si="28"/>
        <v>0</v>
      </c>
      <c r="GF12" s="85">
        <f t="shared" ca="1" si="28"/>
        <v>0</v>
      </c>
      <c r="GG12" s="85">
        <f t="shared" ca="1" si="7"/>
        <v>0</v>
      </c>
      <c r="GH12" s="85">
        <f t="shared" ca="1" si="7"/>
        <v>0</v>
      </c>
      <c r="GI12" s="85">
        <f t="shared" ca="1" si="7"/>
        <v>0</v>
      </c>
      <c r="GJ12" s="85">
        <f t="shared" ca="1" si="7"/>
        <v>0</v>
      </c>
      <c r="GK12" s="85">
        <f t="shared" ca="1" si="7"/>
        <v>0</v>
      </c>
      <c r="GL12" s="85">
        <f t="shared" ca="1" si="7"/>
        <v>0</v>
      </c>
      <c r="GM12" s="85">
        <f t="shared" ca="1" si="7"/>
        <v>0</v>
      </c>
      <c r="GN12" s="85">
        <f t="shared" ca="1" si="7"/>
        <v>0</v>
      </c>
      <c r="GO12" s="85">
        <f t="shared" ca="1" si="7"/>
        <v>0</v>
      </c>
      <c r="GP12" s="85">
        <f t="shared" ca="1" si="7"/>
        <v>0</v>
      </c>
      <c r="GQ12" s="85">
        <f t="shared" ca="1" si="8"/>
        <v>0</v>
      </c>
      <c r="GR12" s="85">
        <f t="shared" ca="1" si="8"/>
        <v>0</v>
      </c>
      <c r="GS12" s="85">
        <f t="shared" ca="1" si="8"/>
        <v>0</v>
      </c>
      <c r="GT12" s="85">
        <f t="shared" ca="1" si="8"/>
        <v>0</v>
      </c>
      <c r="GU12" s="85">
        <f t="shared" ca="1" si="8"/>
        <v>0</v>
      </c>
      <c r="GV12" s="85">
        <f t="shared" ca="1" si="8"/>
        <v>0</v>
      </c>
      <c r="GW12" s="85">
        <f t="shared" ca="1" si="8"/>
        <v>0</v>
      </c>
      <c r="GX12" s="85">
        <f t="shared" ca="1" si="8"/>
        <v>5</v>
      </c>
      <c r="GY12" s="85">
        <f t="shared" ca="1" si="8"/>
        <v>10</v>
      </c>
      <c r="GZ12" s="85">
        <f t="shared" ca="1" si="8"/>
        <v>7</v>
      </c>
      <c r="HA12" s="85">
        <f t="shared" ca="1" si="8"/>
        <v>8</v>
      </c>
      <c r="HB12" s="85">
        <f t="shared" ca="1" si="8"/>
        <v>0</v>
      </c>
      <c r="HC12" s="85">
        <f t="shared" ca="1" si="8"/>
        <v>0</v>
      </c>
      <c r="HD12" s="85">
        <f t="shared" ca="1" si="9"/>
        <v>0</v>
      </c>
      <c r="HE12" s="85">
        <f t="shared" ca="1" si="9"/>
        <v>0</v>
      </c>
      <c r="HF12" s="85">
        <f t="shared" ca="1" si="9"/>
        <v>0</v>
      </c>
      <c r="HG12" s="85">
        <f t="shared" ca="1" si="9"/>
        <v>0</v>
      </c>
      <c r="HH12" s="85">
        <f t="shared" ca="1" si="9"/>
        <v>0</v>
      </c>
      <c r="HI12" s="85">
        <f t="shared" ca="1" si="9"/>
        <v>0</v>
      </c>
      <c r="HJ12" s="85">
        <f t="shared" ca="1" si="9"/>
        <v>7</v>
      </c>
      <c r="HK12" s="85">
        <f t="shared" ca="1" si="9"/>
        <v>10</v>
      </c>
      <c r="HL12" s="85">
        <f t="shared" ca="1" si="9"/>
        <v>10</v>
      </c>
      <c r="HM12" s="85">
        <f t="shared" ca="1" si="9"/>
        <v>8</v>
      </c>
      <c r="HN12" s="85">
        <f t="shared" ca="1" si="9"/>
        <v>0</v>
      </c>
      <c r="HO12" s="85">
        <f t="shared" ca="1" si="9"/>
        <v>0</v>
      </c>
      <c r="HP12" s="85">
        <f t="shared" ca="1" si="9"/>
        <v>0</v>
      </c>
      <c r="HQ12" s="85">
        <f t="shared" ca="1" si="9"/>
        <v>0</v>
      </c>
      <c r="HR12" s="85">
        <f t="shared" ca="1" si="9"/>
        <v>0</v>
      </c>
      <c r="HS12" s="85">
        <f t="shared" ca="1" si="9"/>
        <v>0</v>
      </c>
      <c r="HT12" s="85">
        <f t="shared" ca="1" si="10"/>
        <v>0</v>
      </c>
      <c r="HU12" s="85">
        <f t="shared" ca="1" si="10"/>
        <v>0</v>
      </c>
      <c r="HV12" s="85"/>
    </row>
    <row r="13" spans="1:230" s="102" customFormat="1" ht="13" x14ac:dyDescent="0.3">
      <c r="A13" s="101" t="s">
        <v>67</v>
      </c>
      <c r="C13" s="123">
        <f t="shared" ca="1" si="11"/>
        <v>19.003</v>
      </c>
      <c r="D13" s="124">
        <f t="shared" ca="1" si="13"/>
        <v>58.99995999999998</v>
      </c>
      <c r="E13" s="124">
        <f t="shared" ca="1" si="13"/>
        <v>17.3</v>
      </c>
      <c r="F13" s="124">
        <f t="shared" ca="1" si="13"/>
        <v>17.600000000000001</v>
      </c>
      <c r="G13" s="124">
        <f t="shared" ca="1" si="13"/>
        <v>17.999600000000001</v>
      </c>
      <c r="H13" s="124">
        <f t="shared" ca="1" si="13"/>
        <v>14</v>
      </c>
      <c r="I13" s="124">
        <f t="shared" ca="1" si="13"/>
        <v>18.999977999999999</v>
      </c>
      <c r="J13" s="124">
        <f t="shared" ca="1" si="13"/>
        <v>46.999980000000008</v>
      </c>
      <c r="K13" s="124">
        <f t="shared" ca="1" si="13"/>
        <v>39</v>
      </c>
      <c r="L13" s="124">
        <f t="shared" ca="1" si="13"/>
        <v>35.983909999999995</v>
      </c>
      <c r="M13" s="124">
        <f t="shared" ca="1" si="13"/>
        <v>62.030600000000007</v>
      </c>
      <c r="N13" s="124">
        <f t="shared" ca="1" si="13"/>
        <v>71.432599999999994</v>
      </c>
      <c r="O13" s="124">
        <f t="shared" ca="1" si="13"/>
        <v>82.983999999999995</v>
      </c>
      <c r="P13" s="124">
        <f t="shared" ca="1" si="13"/>
        <v>40.902999999999999</v>
      </c>
      <c r="Q13" s="124">
        <f t="shared" ca="1" si="13"/>
        <v>42</v>
      </c>
      <c r="R13" s="124">
        <f t="shared" ca="1" si="13"/>
        <v>16.984999999999999</v>
      </c>
      <c r="S13" s="125">
        <f t="shared" ca="1" si="13"/>
        <v>16.484999999999999</v>
      </c>
      <c r="T13" s="103">
        <f t="shared" ca="1" si="2"/>
        <v>0</v>
      </c>
      <c r="U13" s="103">
        <f t="shared" ca="1" si="2"/>
        <v>0</v>
      </c>
      <c r="V13" s="103">
        <f t="shared" ca="1" si="2"/>
        <v>0</v>
      </c>
      <c r="W13" s="103">
        <f t="shared" ca="1" si="2"/>
        <v>0</v>
      </c>
      <c r="X13" s="103">
        <f t="shared" ca="1" si="2"/>
        <v>0</v>
      </c>
      <c r="Y13" s="103">
        <f t="shared" ca="1" si="2"/>
        <v>0</v>
      </c>
      <c r="Z13" s="103">
        <f t="shared" ca="1" si="2"/>
        <v>0</v>
      </c>
      <c r="AA13" s="103">
        <f t="shared" ca="1" si="2"/>
        <v>4</v>
      </c>
      <c r="AB13" s="103">
        <f t="shared" ca="1" si="2"/>
        <v>0</v>
      </c>
      <c r="AC13" s="103">
        <f t="shared" ca="1" si="2"/>
        <v>0</v>
      </c>
      <c r="AD13" s="103">
        <f t="shared" ca="1" si="2"/>
        <v>5</v>
      </c>
      <c r="AE13" s="103">
        <f t="shared" ca="1" si="2"/>
        <v>0</v>
      </c>
      <c r="AF13" s="103">
        <f t="shared" ca="1" si="2"/>
        <v>2</v>
      </c>
      <c r="AG13" s="103">
        <f t="shared" ca="1" si="2"/>
        <v>3</v>
      </c>
      <c r="AH13" s="103">
        <f t="shared" ca="1" si="2"/>
        <v>5.0029999999999992</v>
      </c>
      <c r="AI13" s="103">
        <f t="shared" ca="1" si="2"/>
        <v>0</v>
      </c>
      <c r="AJ13" s="103">
        <f t="shared" ca="1" si="19"/>
        <v>0</v>
      </c>
      <c r="AK13" s="103">
        <f t="shared" ca="1" si="19"/>
        <v>0</v>
      </c>
      <c r="AL13" s="103">
        <f t="shared" ca="1" si="19"/>
        <v>3.2888299999999999</v>
      </c>
      <c r="AM13" s="103">
        <f t="shared" ca="1" si="19"/>
        <v>3.2888299999999999</v>
      </c>
      <c r="AN13" s="103">
        <f t="shared" ca="1" si="19"/>
        <v>8.1723299999999988</v>
      </c>
      <c r="AO13" s="103">
        <f t="shared" ca="1" si="19"/>
        <v>8.1723299999999988</v>
      </c>
      <c r="AP13" s="103">
        <f t="shared" ca="1" si="19"/>
        <v>8.1723299999999988</v>
      </c>
      <c r="AQ13" s="103">
        <f t="shared" ca="1" si="19"/>
        <v>8.1723299999999988</v>
      </c>
      <c r="AR13" s="103">
        <f t="shared" ca="1" si="19"/>
        <v>3.2888299999999999</v>
      </c>
      <c r="AS13" s="103">
        <f t="shared" ca="1" si="19"/>
        <v>3.2888299999999999</v>
      </c>
      <c r="AT13" s="103">
        <f t="shared" ca="1" si="19"/>
        <v>3.2888299999999999</v>
      </c>
      <c r="AU13" s="103">
        <f t="shared" ca="1" si="19"/>
        <v>3.2888299999999999</v>
      </c>
      <c r="AV13" s="103">
        <f t="shared" ca="1" si="19"/>
        <v>3.2888299999999999</v>
      </c>
      <c r="AW13" s="103">
        <f t="shared" ca="1" si="19"/>
        <v>3.2888299999999999</v>
      </c>
      <c r="AX13" s="103">
        <f t="shared" ca="1" si="19"/>
        <v>3</v>
      </c>
      <c r="AY13" s="103">
        <f t="shared" ca="1" si="19"/>
        <v>3</v>
      </c>
      <c r="AZ13" s="103">
        <f t="shared" ca="1" si="20"/>
        <v>3</v>
      </c>
      <c r="BA13" s="103">
        <f t="shared" ca="1" si="20"/>
        <v>3</v>
      </c>
      <c r="BB13" s="103">
        <f t="shared" ca="1" si="20"/>
        <v>3</v>
      </c>
      <c r="BC13" s="103">
        <f t="shared" ca="1" si="20"/>
        <v>2.2999999999999998</v>
      </c>
      <c r="BD13" s="103">
        <f t="shared" ca="1" si="20"/>
        <v>0</v>
      </c>
      <c r="BE13" s="103">
        <f t="shared" ca="1" si="20"/>
        <v>0</v>
      </c>
      <c r="BF13" s="103">
        <f t="shared" ca="1" si="20"/>
        <v>0</v>
      </c>
      <c r="BG13" s="103">
        <f t="shared" ca="1" si="20"/>
        <v>0</v>
      </c>
      <c r="BH13" s="103">
        <f t="shared" ca="1" si="20"/>
        <v>0</v>
      </c>
      <c r="BI13" s="103">
        <f t="shared" ca="1" si="20"/>
        <v>0</v>
      </c>
      <c r="BJ13" s="103">
        <f t="shared" ca="1" si="20"/>
        <v>3</v>
      </c>
      <c r="BK13" s="103">
        <f t="shared" ca="1" si="20"/>
        <v>3</v>
      </c>
      <c r="BL13" s="103">
        <f t="shared" ca="1" si="20"/>
        <v>3</v>
      </c>
      <c r="BM13" s="103">
        <f t="shared" ca="1" si="20"/>
        <v>3</v>
      </c>
      <c r="BN13" s="103">
        <f t="shared" ca="1" si="20"/>
        <v>3</v>
      </c>
      <c r="BO13" s="103">
        <f t="shared" ca="1" si="20"/>
        <v>2.6</v>
      </c>
      <c r="BP13" s="103">
        <f t="shared" ca="1" si="21"/>
        <v>0</v>
      </c>
      <c r="BQ13" s="103">
        <f t="shared" ca="1" si="21"/>
        <v>0</v>
      </c>
      <c r="BR13" s="103">
        <f t="shared" ca="1" si="21"/>
        <v>0</v>
      </c>
      <c r="BS13" s="103">
        <f t="shared" ca="1" si="21"/>
        <v>0</v>
      </c>
      <c r="BT13" s="103">
        <f t="shared" ca="1" si="21"/>
        <v>0</v>
      </c>
      <c r="BU13" s="103">
        <f t="shared" ca="1" si="21"/>
        <v>0</v>
      </c>
      <c r="BV13" s="103">
        <f t="shared" ca="1" si="21"/>
        <v>2.6665999999999999</v>
      </c>
      <c r="BW13" s="103">
        <f t="shared" ca="1" si="21"/>
        <v>2.6665999999999999</v>
      </c>
      <c r="BX13" s="103">
        <f t="shared" ca="1" si="21"/>
        <v>2.6665999999999999</v>
      </c>
      <c r="BY13" s="103">
        <f t="shared" ca="1" si="21"/>
        <v>0.66659999999999997</v>
      </c>
      <c r="BZ13" s="103">
        <f t="shared" ca="1" si="21"/>
        <v>1.6666000000000001</v>
      </c>
      <c r="CA13" s="103">
        <f t="shared" ca="1" si="21"/>
        <v>2.6665999999999999</v>
      </c>
      <c r="CB13" s="103">
        <f t="shared" ca="1" si="21"/>
        <v>5</v>
      </c>
      <c r="CC13" s="103">
        <f t="shared" ca="1" si="21"/>
        <v>0</v>
      </c>
      <c r="CD13" s="103">
        <f t="shared" ca="1" si="21"/>
        <v>0</v>
      </c>
      <c r="CE13" s="103">
        <f t="shared" ca="1" si="21"/>
        <v>0</v>
      </c>
      <c r="CF13" s="103">
        <f t="shared" ca="1" si="22"/>
        <v>0</v>
      </c>
      <c r="CG13" s="103">
        <f t="shared" ca="1" si="22"/>
        <v>0</v>
      </c>
      <c r="CH13" s="103">
        <f t="shared" ca="1" si="22"/>
        <v>2.5</v>
      </c>
      <c r="CI13" s="103">
        <f t="shared" ca="1" si="22"/>
        <v>2.5</v>
      </c>
      <c r="CJ13" s="103">
        <f t="shared" ca="1" si="22"/>
        <v>1.5</v>
      </c>
      <c r="CK13" s="103">
        <f t="shared" ca="1" si="22"/>
        <v>2.5</v>
      </c>
      <c r="CL13" s="103">
        <f t="shared" ca="1" si="22"/>
        <v>2.5</v>
      </c>
      <c r="CM13" s="103">
        <f t="shared" ca="1" si="22"/>
        <v>2.5</v>
      </c>
      <c r="CN13" s="103">
        <f t="shared" ca="1" si="22"/>
        <v>0</v>
      </c>
      <c r="CO13" s="103">
        <f t="shared" ca="1" si="22"/>
        <v>0</v>
      </c>
      <c r="CP13" s="103">
        <f t="shared" ca="1" si="22"/>
        <v>0</v>
      </c>
      <c r="CQ13" s="103">
        <f t="shared" ca="1" si="22"/>
        <v>0</v>
      </c>
      <c r="CR13" s="103">
        <f t="shared" ca="1" si="22"/>
        <v>0</v>
      </c>
      <c r="CS13" s="103">
        <f t="shared" ca="1" si="22"/>
        <v>0</v>
      </c>
      <c r="CT13" s="103">
        <f t="shared" ca="1" si="22"/>
        <v>3.1666629999999998</v>
      </c>
      <c r="CU13" s="103">
        <f t="shared" ca="1" si="22"/>
        <v>3.1666629999999998</v>
      </c>
      <c r="CV13" s="103">
        <f t="shared" ca="1" si="23"/>
        <v>3.1666629999999998</v>
      </c>
      <c r="CW13" s="103">
        <f t="shared" ca="1" si="23"/>
        <v>3.1666629999999998</v>
      </c>
      <c r="CX13" s="103">
        <f t="shared" ca="1" si="23"/>
        <v>3.1666629999999998</v>
      </c>
      <c r="CY13" s="103">
        <f t="shared" ca="1" si="23"/>
        <v>3.1666629999999998</v>
      </c>
      <c r="CZ13" s="103">
        <f t="shared" ca="1" si="23"/>
        <v>0</v>
      </c>
      <c r="DA13" s="103">
        <f t="shared" ca="1" si="23"/>
        <v>0</v>
      </c>
      <c r="DB13" s="103">
        <f t="shared" ca="1" si="23"/>
        <v>0</v>
      </c>
      <c r="DC13" s="103">
        <f t="shared" ca="1" si="23"/>
        <v>0</v>
      </c>
      <c r="DD13" s="103">
        <f t="shared" ca="1" si="23"/>
        <v>0</v>
      </c>
      <c r="DE13" s="103">
        <f t="shared" ca="1" si="23"/>
        <v>0</v>
      </c>
      <c r="DF13" s="103">
        <f t="shared" ca="1" si="23"/>
        <v>7.8333300000000001</v>
      </c>
      <c r="DG13" s="103">
        <f t="shared" ca="1" si="23"/>
        <v>7.8333300000000001</v>
      </c>
      <c r="DH13" s="103">
        <f t="shared" ca="1" si="23"/>
        <v>7.8333300000000001</v>
      </c>
      <c r="DI13" s="103">
        <f t="shared" ca="1" si="23"/>
        <v>7.8333300000000001</v>
      </c>
      <c r="DJ13" s="103">
        <f t="shared" ca="1" si="23"/>
        <v>7.8333300000000001</v>
      </c>
      <c r="DK13" s="103">
        <f t="shared" ca="1" si="23"/>
        <v>7.8333300000000001</v>
      </c>
      <c r="DL13" s="103">
        <f t="shared" ca="1" si="24"/>
        <v>0</v>
      </c>
      <c r="DM13" s="103">
        <f t="shared" ca="1" si="24"/>
        <v>0</v>
      </c>
      <c r="DN13" s="103">
        <f t="shared" ca="1" si="24"/>
        <v>0</v>
      </c>
      <c r="DO13" s="103">
        <f t="shared" ca="1" si="24"/>
        <v>0</v>
      </c>
      <c r="DP13" s="103">
        <f t="shared" ca="1" si="24"/>
        <v>0</v>
      </c>
      <c r="DQ13" s="103">
        <f t="shared" ca="1" si="24"/>
        <v>0</v>
      </c>
      <c r="DR13" s="103">
        <f t="shared" ca="1" si="24"/>
        <v>1.5</v>
      </c>
      <c r="DS13" s="103">
        <f t="shared" ca="1" si="24"/>
        <v>7.5</v>
      </c>
      <c r="DT13" s="103">
        <f t="shared" ca="1" si="24"/>
        <v>7.5</v>
      </c>
      <c r="DU13" s="103">
        <f t="shared" ca="1" si="24"/>
        <v>7.5</v>
      </c>
      <c r="DV13" s="103">
        <f t="shared" ca="1" si="24"/>
        <v>7.5</v>
      </c>
      <c r="DW13" s="103">
        <f t="shared" ca="1" si="24"/>
        <v>7.5</v>
      </c>
      <c r="DX13" s="103">
        <f t="shared" ca="1" si="24"/>
        <v>0</v>
      </c>
      <c r="DY13" s="103">
        <f t="shared" ca="1" si="24"/>
        <v>0</v>
      </c>
      <c r="DZ13" s="103">
        <f t="shared" ca="1" si="24"/>
        <v>0</v>
      </c>
      <c r="EA13" s="103">
        <f t="shared" ca="1" si="24"/>
        <v>0</v>
      </c>
      <c r="EB13" s="103">
        <f t="shared" ca="1" si="25"/>
        <v>0</v>
      </c>
      <c r="EC13" s="103">
        <f t="shared" ca="1" si="25"/>
        <v>0</v>
      </c>
      <c r="ED13" s="103">
        <f t="shared" ca="1" si="25"/>
        <v>0</v>
      </c>
      <c r="EE13" s="103">
        <f t="shared" ca="1" si="25"/>
        <v>7.0999999999999994E-2</v>
      </c>
      <c r="EF13" s="103">
        <f t="shared" ca="1" si="25"/>
        <v>0</v>
      </c>
      <c r="EG13" s="103">
        <f t="shared" ca="1" si="25"/>
        <v>0</v>
      </c>
      <c r="EH13" s="103">
        <f t="shared" ca="1" si="25"/>
        <v>0</v>
      </c>
      <c r="EI13" s="103">
        <f t="shared" ca="1" si="25"/>
        <v>1.9970000000000001</v>
      </c>
      <c r="EJ13" s="104">
        <f t="shared" ca="1" si="25"/>
        <v>3.9424999999999999</v>
      </c>
      <c r="EK13" s="103">
        <f t="shared" ca="1" si="25"/>
        <v>3.78</v>
      </c>
      <c r="EL13" s="103">
        <f t="shared" ca="1" si="25"/>
        <v>7.4337499999999999</v>
      </c>
      <c r="EM13" s="103">
        <f t="shared" ca="1" si="25"/>
        <v>11.4</v>
      </c>
      <c r="EN13" s="103">
        <f t="shared" ca="1" si="25"/>
        <v>3.5642</v>
      </c>
      <c r="EO13" s="103">
        <f t="shared" ca="1" si="25"/>
        <v>3.7954599999999998</v>
      </c>
      <c r="EP13" s="103">
        <f t="shared" ca="1" si="25"/>
        <v>4.1950000000000003</v>
      </c>
      <c r="EQ13" s="103">
        <f t="shared" ca="1" si="26"/>
        <v>5.9375</v>
      </c>
      <c r="ER13" s="103">
        <f t="shared" ca="1" si="26"/>
        <v>3</v>
      </c>
      <c r="ES13" s="103">
        <f t="shared" ca="1" si="5"/>
        <v>5</v>
      </c>
      <c r="ET13" s="103">
        <f t="shared" ca="1" si="5"/>
        <v>7.4775</v>
      </c>
      <c r="EU13" s="103">
        <f t="shared" ca="1" si="5"/>
        <v>10.381599999999999</v>
      </c>
      <c r="EV13" s="103">
        <f t="shared" ca="1" si="5"/>
        <v>7.45</v>
      </c>
      <c r="EW13" s="103">
        <f t="shared" ca="1" si="5"/>
        <v>4.5</v>
      </c>
      <c r="EX13" s="103">
        <f t="shared" ca="1" si="5"/>
        <v>6.1970000000000001</v>
      </c>
      <c r="EY13" s="103">
        <f t="shared" ca="1" si="5"/>
        <v>1.25</v>
      </c>
      <c r="EZ13" s="103">
        <f t="shared" ca="1" si="5"/>
        <v>5.2560000000000002</v>
      </c>
      <c r="FA13" s="103">
        <f t="shared" ca="1" si="5"/>
        <v>1.3859999999999999</v>
      </c>
      <c r="FB13" s="103">
        <f t="shared" ca="1" si="5"/>
        <v>4</v>
      </c>
      <c r="FC13" s="103">
        <f t="shared" ca="1" si="5"/>
        <v>6</v>
      </c>
      <c r="FD13" s="103">
        <f t="shared" ca="1" si="5"/>
        <v>11.083300000000001</v>
      </c>
      <c r="FE13" s="103">
        <f t="shared" ca="1" si="5"/>
        <v>9</v>
      </c>
      <c r="FF13" s="103">
        <f t="shared" ca="1" si="5"/>
        <v>6.3629999999999995</v>
      </c>
      <c r="FG13" s="103">
        <f t="shared" ca="1" si="5"/>
        <v>4</v>
      </c>
      <c r="FH13" s="103">
        <f t="shared" ca="1" si="5"/>
        <v>6</v>
      </c>
      <c r="FI13" s="103">
        <f t="shared" ca="1" si="27"/>
        <v>6</v>
      </c>
      <c r="FJ13" s="103">
        <f t="shared" ca="1" si="27"/>
        <v>3</v>
      </c>
      <c r="FK13" s="103">
        <f t="shared" ca="1" si="27"/>
        <v>5.9029999999999996</v>
      </c>
      <c r="FL13" s="103">
        <f t="shared" ca="1" si="27"/>
        <v>5.0833000000000004</v>
      </c>
      <c r="FM13" s="103">
        <f t="shared" ca="1" si="27"/>
        <v>5</v>
      </c>
      <c r="FN13" s="103">
        <f t="shared" ca="1" si="27"/>
        <v>2</v>
      </c>
      <c r="FO13" s="103">
        <f t="shared" ca="1" si="27"/>
        <v>10</v>
      </c>
      <c r="FP13" s="103">
        <f t="shared" ca="1" si="27"/>
        <v>7</v>
      </c>
      <c r="FQ13" s="103">
        <f t="shared" ca="1" si="27"/>
        <v>5</v>
      </c>
      <c r="FR13" s="103">
        <f t="shared" ca="1" si="27"/>
        <v>20</v>
      </c>
      <c r="FS13" s="103">
        <f t="shared" ca="1" si="27"/>
        <v>10</v>
      </c>
      <c r="FT13" s="103">
        <f t="shared" ca="1" si="27"/>
        <v>2.5</v>
      </c>
      <c r="FU13" s="103">
        <f t="shared" ca="1" si="27"/>
        <v>1</v>
      </c>
      <c r="FV13" s="103">
        <f t="shared" ca="1" si="27"/>
        <v>1</v>
      </c>
      <c r="FW13" s="103">
        <f t="shared" ca="1" si="27"/>
        <v>19.5</v>
      </c>
      <c r="FX13" s="103">
        <f t="shared" ca="1" si="28"/>
        <v>3</v>
      </c>
      <c r="FY13" s="103">
        <f t="shared" ca="1" si="28"/>
        <v>1.984</v>
      </c>
      <c r="FZ13" s="103">
        <f t="shared" ca="1" si="28"/>
        <v>1</v>
      </c>
      <c r="GA13" s="103">
        <f t="shared" ca="1" si="28"/>
        <v>1.4850000000000001</v>
      </c>
      <c r="GB13" s="103">
        <f t="shared" ca="1" si="28"/>
        <v>0</v>
      </c>
      <c r="GC13" s="103">
        <f t="shared" ca="1" si="28"/>
        <v>6</v>
      </c>
      <c r="GD13" s="103">
        <f t="shared" ca="1" si="28"/>
        <v>0</v>
      </c>
      <c r="GE13" s="103">
        <f t="shared" ca="1" si="28"/>
        <v>9</v>
      </c>
      <c r="GF13" s="103">
        <f t="shared" ca="1" si="28"/>
        <v>3.4180000000000001</v>
      </c>
      <c r="GG13" s="103">
        <f t="shared" ca="1" si="7"/>
        <v>5</v>
      </c>
      <c r="GH13" s="103">
        <f t="shared" ca="1" si="7"/>
        <v>11</v>
      </c>
      <c r="GI13" s="103">
        <f t="shared" ca="1" si="7"/>
        <v>0</v>
      </c>
      <c r="GJ13" s="103">
        <f t="shared" ca="1" si="7"/>
        <v>4</v>
      </c>
      <c r="GK13" s="103">
        <f t="shared" ca="1" si="7"/>
        <v>0</v>
      </c>
      <c r="GL13" s="103">
        <f t="shared" ca="1" si="7"/>
        <v>0</v>
      </c>
      <c r="GM13" s="103">
        <f t="shared" ca="1" si="7"/>
        <v>0</v>
      </c>
      <c r="GN13" s="103">
        <f t="shared" ca="1" si="7"/>
        <v>0</v>
      </c>
      <c r="GO13" s="103">
        <f t="shared" ca="1" si="7"/>
        <v>5</v>
      </c>
      <c r="GP13" s="103">
        <f t="shared" ca="1" si="7"/>
        <v>5.5</v>
      </c>
      <c r="GQ13" s="103">
        <f t="shared" ca="1" si="8"/>
        <v>8</v>
      </c>
      <c r="GR13" s="103">
        <f t="shared" ca="1" si="8"/>
        <v>5.5</v>
      </c>
      <c r="GS13" s="103">
        <f t="shared" ca="1" si="8"/>
        <v>4</v>
      </c>
      <c r="GT13" s="103">
        <f t="shared" ca="1" si="8"/>
        <v>2</v>
      </c>
      <c r="GU13" s="103">
        <f t="shared" ca="1" si="8"/>
        <v>0</v>
      </c>
      <c r="GV13" s="103">
        <f t="shared" ca="1" si="8"/>
        <v>0</v>
      </c>
      <c r="GW13" s="103">
        <f t="shared" ca="1" si="8"/>
        <v>12</v>
      </c>
      <c r="GX13" s="103">
        <f t="shared" ca="1" si="8"/>
        <v>0</v>
      </c>
      <c r="GY13" s="103">
        <f t="shared" ca="1" si="8"/>
        <v>1.4850000000000001</v>
      </c>
      <c r="GZ13" s="103">
        <f t="shared" ca="1" si="8"/>
        <v>0</v>
      </c>
      <c r="HA13" s="103">
        <f t="shared" ca="1" si="8"/>
        <v>1</v>
      </c>
      <c r="HB13" s="103">
        <f t="shared" ca="1" si="8"/>
        <v>0</v>
      </c>
      <c r="HC13" s="103">
        <f t="shared" ca="1" si="8"/>
        <v>3</v>
      </c>
      <c r="HD13" s="103">
        <f t="shared" ca="1" si="9"/>
        <v>2.5</v>
      </c>
      <c r="HE13" s="103">
        <f t="shared" ca="1" si="9"/>
        <v>1</v>
      </c>
      <c r="HF13" s="103">
        <f t="shared" ca="1" si="9"/>
        <v>1</v>
      </c>
      <c r="HG13" s="103">
        <f t="shared" ca="1" si="9"/>
        <v>0</v>
      </c>
      <c r="HH13" s="103">
        <f t="shared" ca="1" si="9"/>
        <v>7</v>
      </c>
      <c r="HI13" s="103">
        <f t="shared" ca="1" si="9"/>
        <v>0</v>
      </c>
      <c r="HJ13" s="103">
        <f t="shared" ca="1" si="9"/>
        <v>1</v>
      </c>
      <c r="HK13" s="103">
        <f t="shared" ca="1" si="9"/>
        <v>1.4850000000000001</v>
      </c>
      <c r="HL13" s="103">
        <f t="shared" ca="1" si="9"/>
        <v>0</v>
      </c>
      <c r="HM13" s="103">
        <f t="shared" ca="1" si="9"/>
        <v>1</v>
      </c>
      <c r="HN13" s="103">
        <f t="shared" ca="1" si="9"/>
        <v>0</v>
      </c>
      <c r="HO13" s="103">
        <f t="shared" ca="1" si="9"/>
        <v>3</v>
      </c>
      <c r="HP13" s="103">
        <f t="shared" ca="1" si="9"/>
        <v>1</v>
      </c>
      <c r="HQ13" s="103">
        <f t="shared" ca="1" si="9"/>
        <v>0</v>
      </c>
      <c r="HR13" s="103">
        <f t="shared" ca="1" si="9"/>
        <v>4</v>
      </c>
      <c r="HS13" s="103">
        <f t="shared" ca="1" si="9"/>
        <v>2</v>
      </c>
      <c r="HT13" s="103">
        <f t="shared" ca="1" si="10"/>
        <v>3</v>
      </c>
      <c r="HU13" s="103">
        <f t="shared" ca="1" si="10"/>
        <v>0</v>
      </c>
    </row>
    <row r="14" spans="1:230" s="39" customFormat="1" ht="13" x14ac:dyDescent="0.3">
      <c r="A14" s="105" t="s">
        <v>62</v>
      </c>
      <c r="B14" s="106"/>
      <c r="C14" s="130">
        <f t="shared" ca="1" si="11"/>
        <v>18.402999999999999</v>
      </c>
      <c r="D14" s="128">
        <f t="shared" ca="1" si="13"/>
        <v>19.533999999999999</v>
      </c>
      <c r="E14" s="128">
        <f t="shared" ca="1" si="13"/>
        <v>17.3</v>
      </c>
      <c r="F14" s="128">
        <f t="shared" ca="1" si="13"/>
        <v>17.600000000000001</v>
      </c>
      <c r="G14" s="128">
        <f t="shared" ca="1" si="13"/>
        <v>17.999600000000001</v>
      </c>
      <c r="H14" s="128">
        <f t="shared" ca="1" si="13"/>
        <v>14</v>
      </c>
      <c r="I14" s="128">
        <f t="shared" ca="1" si="13"/>
        <v>5.8669980000000006</v>
      </c>
      <c r="J14" s="128">
        <f t="shared" ca="1" si="13"/>
        <v>29.755980000000001</v>
      </c>
      <c r="K14" s="128">
        <f t="shared" ca="1" si="13"/>
        <v>39</v>
      </c>
      <c r="L14" s="128">
        <f t="shared" ca="1" si="13"/>
        <v>24.140559999999997</v>
      </c>
      <c r="M14" s="128">
        <f t="shared" ca="1" si="13"/>
        <v>40.245600000000003</v>
      </c>
      <c r="N14" s="128">
        <f t="shared" ca="1" si="13"/>
        <v>47.069600000000001</v>
      </c>
      <c r="O14" s="128">
        <f t="shared" ca="1" si="13"/>
        <v>33.984000000000002</v>
      </c>
      <c r="P14" s="128">
        <f t="shared" ca="1" si="13"/>
        <v>9.9030000000000005</v>
      </c>
      <c r="Q14" s="128">
        <f t="shared" ca="1" si="13"/>
        <v>10</v>
      </c>
      <c r="R14" s="128">
        <f t="shared" ca="1" si="13"/>
        <v>9.9849999999999994</v>
      </c>
      <c r="S14" s="129">
        <f t="shared" ca="1" si="13"/>
        <v>10.484999999999999</v>
      </c>
      <c r="T14" s="107">
        <f t="shared" ca="1" si="2"/>
        <v>0</v>
      </c>
      <c r="U14" s="107">
        <f t="shared" ca="1" si="14"/>
        <v>0</v>
      </c>
      <c r="V14" s="107">
        <f t="shared" ca="1" si="14"/>
        <v>0</v>
      </c>
      <c r="W14" s="107">
        <f t="shared" ca="1" si="14"/>
        <v>0</v>
      </c>
      <c r="X14" s="107">
        <f t="shared" ca="1" si="14"/>
        <v>0</v>
      </c>
      <c r="Y14" s="107">
        <f t="shared" ca="1" si="14"/>
        <v>0</v>
      </c>
      <c r="Z14" s="107">
        <f t="shared" ca="1" si="14"/>
        <v>0</v>
      </c>
      <c r="AA14" s="107">
        <f t="shared" ca="1" si="14"/>
        <v>4</v>
      </c>
      <c r="AB14" s="107">
        <f t="shared" ca="1" si="14"/>
        <v>0</v>
      </c>
      <c r="AC14" s="107">
        <f t="shared" ca="1" si="14"/>
        <v>0</v>
      </c>
      <c r="AD14" s="107">
        <f t="shared" ca="1" si="14"/>
        <v>5</v>
      </c>
      <c r="AE14" s="108">
        <f t="shared" ca="1" si="14"/>
        <v>0</v>
      </c>
      <c r="AF14" s="107">
        <f t="shared" ca="1" si="14"/>
        <v>2</v>
      </c>
      <c r="AG14" s="107">
        <f t="shared" ca="1" si="14"/>
        <v>3</v>
      </c>
      <c r="AH14" s="107">
        <f t="shared" ca="1" si="14"/>
        <v>4.4029999999999996</v>
      </c>
      <c r="AI14" s="107">
        <f t="shared" ca="1" si="14"/>
        <v>0</v>
      </c>
      <c r="AJ14" s="107">
        <f t="shared" ca="1" si="14"/>
        <v>0</v>
      </c>
      <c r="AK14" s="107">
        <f t="shared" ca="1" si="14"/>
        <v>0</v>
      </c>
      <c r="AL14" s="107">
        <f t="shared" ca="1" si="14"/>
        <v>0</v>
      </c>
      <c r="AM14" s="107">
        <f t="shared" ca="1" si="14"/>
        <v>0</v>
      </c>
      <c r="AN14" s="107">
        <f t="shared" ca="1" si="14"/>
        <v>4.8834999999999997</v>
      </c>
      <c r="AO14" s="107">
        <f t="shared" ca="1" si="14"/>
        <v>4.8834999999999997</v>
      </c>
      <c r="AP14" s="107">
        <f t="shared" ca="1" si="14"/>
        <v>4.8834999999999997</v>
      </c>
      <c r="AQ14" s="108">
        <f t="shared" ca="1" si="14"/>
        <v>4.8834999999999997</v>
      </c>
      <c r="AR14" s="107">
        <f t="shared" ca="1" si="14"/>
        <v>0</v>
      </c>
      <c r="AS14" s="107">
        <f t="shared" ca="1" si="14"/>
        <v>0</v>
      </c>
      <c r="AT14" s="107">
        <f t="shared" ca="1" si="14"/>
        <v>0</v>
      </c>
      <c r="AU14" s="107">
        <f t="shared" ca="1" si="14"/>
        <v>0</v>
      </c>
      <c r="AV14" s="107">
        <f t="shared" ca="1" si="14"/>
        <v>0</v>
      </c>
      <c r="AW14" s="107">
        <f t="shared" ca="1" si="14"/>
        <v>0</v>
      </c>
      <c r="AX14" s="107">
        <f t="shared" ca="1" si="14"/>
        <v>3</v>
      </c>
      <c r="AY14" s="107">
        <f t="shared" ca="1" si="14"/>
        <v>3</v>
      </c>
      <c r="AZ14" s="107">
        <f t="shared" ca="1" si="14"/>
        <v>3</v>
      </c>
      <c r="BA14" s="107">
        <f t="shared" ca="1" si="14"/>
        <v>3</v>
      </c>
      <c r="BB14" s="107">
        <f t="shared" ca="1" si="14"/>
        <v>3</v>
      </c>
      <c r="BC14" s="109">
        <f t="shared" ca="1" si="14"/>
        <v>2.2999999999999998</v>
      </c>
      <c r="BD14" s="107">
        <f t="shared" ca="1" si="14"/>
        <v>0</v>
      </c>
      <c r="BE14" s="107">
        <f t="shared" ca="1" si="14"/>
        <v>0</v>
      </c>
      <c r="BF14" s="107">
        <f t="shared" ca="1" si="14"/>
        <v>0</v>
      </c>
      <c r="BG14" s="107">
        <f t="shared" ca="1" si="14"/>
        <v>0</v>
      </c>
      <c r="BH14" s="107">
        <f t="shared" ca="1" si="14"/>
        <v>0</v>
      </c>
      <c r="BI14" s="107">
        <f t="shared" ca="1" si="14"/>
        <v>0</v>
      </c>
      <c r="BJ14" s="107">
        <f t="shared" ca="1" si="14"/>
        <v>3</v>
      </c>
      <c r="BK14" s="107">
        <f t="shared" ca="1" si="14"/>
        <v>3</v>
      </c>
      <c r="BL14" s="107">
        <f t="shared" ca="1" si="14"/>
        <v>3</v>
      </c>
      <c r="BM14" s="107">
        <f t="shared" ca="1" si="14"/>
        <v>3</v>
      </c>
      <c r="BN14" s="107">
        <f t="shared" ca="1" si="14"/>
        <v>3</v>
      </c>
      <c r="BO14" s="109">
        <f t="shared" ca="1" si="14"/>
        <v>2.6</v>
      </c>
      <c r="BP14" s="107">
        <f t="shared" ca="1" si="14"/>
        <v>0</v>
      </c>
      <c r="BQ14" s="107">
        <f t="shared" ca="1" si="14"/>
        <v>0</v>
      </c>
      <c r="BR14" s="107">
        <f t="shared" ca="1" si="14"/>
        <v>0</v>
      </c>
      <c r="BS14" s="107">
        <f t="shared" ca="1" si="14"/>
        <v>0</v>
      </c>
      <c r="BT14" s="107">
        <f t="shared" ca="1" si="14"/>
        <v>0</v>
      </c>
      <c r="BU14" s="107">
        <f t="shared" ca="1" si="14"/>
        <v>0</v>
      </c>
      <c r="BV14" s="107">
        <f t="shared" ca="1" si="14"/>
        <v>2.6665999999999999</v>
      </c>
      <c r="BW14" s="107">
        <f t="shared" ca="1" si="14"/>
        <v>2.6665999999999999</v>
      </c>
      <c r="BX14" s="107">
        <f t="shared" ca="1" si="14"/>
        <v>2.6665999999999999</v>
      </c>
      <c r="BY14" s="107">
        <f t="shared" ca="1" si="14"/>
        <v>0.66659999999999997</v>
      </c>
      <c r="BZ14" s="107">
        <f t="shared" ca="1" si="14"/>
        <v>1.6666000000000001</v>
      </c>
      <c r="CA14" s="109">
        <f t="shared" ca="1" si="14"/>
        <v>2.6665999999999999</v>
      </c>
      <c r="CB14" s="107">
        <f t="shared" ca="1" si="14"/>
        <v>5</v>
      </c>
      <c r="CC14" s="107">
        <f t="shared" ca="1" si="14"/>
        <v>0</v>
      </c>
      <c r="CD14" s="107">
        <f t="shared" ca="1" si="14"/>
        <v>0</v>
      </c>
      <c r="CE14" s="107">
        <f t="shared" ref="CE14:CF16" ca="1" si="29">INDIRECT($A$1&amp;ADDRESS(MATCH(CE$1,INDIRECT($A$1&amp;"C:C"),0),MATCH($A14,INDIRECT($A$1&amp;"2:2"),0)))</f>
        <v>0</v>
      </c>
      <c r="CF14" s="107">
        <f t="shared" ca="1" si="29"/>
        <v>0</v>
      </c>
      <c r="CG14" s="107">
        <f t="shared" ca="1" si="15"/>
        <v>0</v>
      </c>
      <c r="CH14" s="107">
        <f t="shared" ca="1" si="15"/>
        <v>2.5</v>
      </c>
      <c r="CI14" s="107">
        <f t="shared" ca="1" si="15"/>
        <v>2.5</v>
      </c>
      <c r="CJ14" s="107">
        <f t="shared" ca="1" si="15"/>
        <v>1.5</v>
      </c>
      <c r="CK14" s="107">
        <f t="shared" ca="1" si="15"/>
        <v>2.5</v>
      </c>
      <c r="CL14" s="107">
        <f t="shared" ca="1" si="15"/>
        <v>2.5</v>
      </c>
      <c r="CM14" s="109">
        <f t="shared" ca="1" si="15"/>
        <v>2.5</v>
      </c>
      <c r="CN14" s="107">
        <f t="shared" ca="1" si="15"/>
        <v>0</v>
      </c>
      <c r="CO14" s="107">
        <f t="shared" ca="1" si="15"/>
        <v>0</v>
      </c>
      <c r="CP14" s="107">
        <f t="shared" ca="1" si="15"/>
        <v>0</v>
      </c>
      <c r="CQ14" s="107">
        <f t="shared" ca="1" si="15"/>
        <v>0</v>
      </c>
      <c r="CR14" s="107">
        <f t="shared" ca="1" si="15"/>
        <v>0</v>
      </c>
      <c r="CS14" s="107">
        <f t="shared" ca="1" si="15"/>
        <v>0</v>
      </c>
      <c r="CT14" s="107">
        <f t="shared" ca="1" si="15"/>
        <v>0.97783299999999995</v>
      </c>
      <c r="CU14" s="107">
        <f t="shared" ca="1" si="15"/>
        <v>0.97783299999999995</v>
      </c>
      <c r="CV14" s="107">
        <f t="shared" ca="1" si="15"/>
        <v>0.97783299999999995</v>
      </c>
      <c r="CW14" s="107">
        <f t="shared" ca="1" si="15"/>
        <v>0.97783299999999995</v>
      </c>
      <c r="CX14" s="107">
        <f t="shared" ca="1" si="15"/>
        <v>0.97783299999999995</v>
      </c>
      <c r="CY14" s="109">
        <f t="shared" ca="1" si="15"/>
        <v>0.97783299999999995</v>
      </c>
      <c r="CZ14" s="107">
        <f t="shared" ca="1" si="15"/>
        <v>0</v>
      </c>
      <c r="DA14" s="107">
        <f t="shared" ca="1" si="15"/>
        <v>0</v>
      </c>
      <c r="DB14" s="107">
        <f t="shared" ca="1" si="15"/>
        <v>0</v>
      </c>
      <c r="DC14" s="107">
        <f t="shared" ca="1" si="15"/>
        <v>0</v>
      </c>
      <c r="DD14" s="107">
        <f t="shared" ca="1" si="15"/>
        <v>0</v>
      </c>
      <c r="DE14" s="107">
        <f t="shared" ca="1" si="15"/>
        <v>0</v>
      </c>
      <c r="DF14" s="107">
        <f t="shared" ca="1" si="15"/>
        <v>4.9593299999999996</v>
      </c>
      <c r="DG14" s="107">
        <f t="shared" ca="1" si="15"/>
        <v>4.9593299999999996</v>
      </c>
      <c r="DH14" s="107">
        <f t="shared" ca="1" si="15"/>
        <v>4.9593299999999996</v>
      </c>
      <c r="DI14" s="107">
        <f t="shared" ca="1" si="15"/>
        <v>4.9593299999999996</v>
      </c>
      <c r="DJ14" s="107">
        <f t="shared" ca="1" si="15"/>
        <v>4.9593299999999996</v>
      </c>
      <c r="DK14" s="109">
        <f t="shared" ca="1" si="15"/>
        <v>4.9593299999999996</v>
      </c>
      <c r="DL14" s="107">
        <f t="shared" ca="1" si="15"/>
        <v>0</v>
      </c>
      <c r="DM14" s="107">
        <f t="shared" ca="1" si="15"/>
        <v>0</v>
      </c>
      <c r="DN14" s="107">
        <f t="shared" ca="1" si="15"/>
        <v>0</v>
      </c>
      <c r="DO14" s="107">
        <f t="shared" ca="1" si="15"/>
        <v>0</v>
      </c>
      <c r="DP14" s="107">
        <f t="shared" ca="1" si="15"/>
        <v>0</v>
      </c>
      <c r="DQ14" s="107">
        <f t="shared" ca="1" si="15"/>
        <v>0</v>
      </c>
      <c r="DR14" s="107">
        <f t="shared" ca="1" si="15"/>
        <v>1.5</v>
      </c>
      <c r="DS14" s="107">
        <f t="shared" ca="1" si="15"/>
        <v>7.5</v>
      </c>
      <c r="DT14" s="107">
        <f t="shared" ca="1" si="15"/>
        <v>7.5</v>
      </c>
      <c r="DU14" s="107">
        <f t="shared" ca="1" si="15"/>
        <v>7.5</v>
      </c>
      <c r="DV14" s="107">
        <f t="shared" ca="1" si="15"/>
        <v>7.5</v>
      </c>
      <c r="DW14" s="109">
        <f t="shared" ca="1" si="15"/>
        <v>7.5</v>
      </c>
      <c r="DX14" s="107">
        <f t="shared" ca="1" si="15"/>
        <v>0</v>
      </c>
      <c r="DY14" s="107">
        <f t="shared" ca="1" si="15"/>
        <v>0</v>
      </c>
      <c r="DZ14" s="107">
        <f t="shared" ca="1" si="15"/>
        <v>0</v>
      </c>
      <c r="EA14" s="107">
        <f t="shared" ca="1" si="15"/>
        <v>0</v>
      </c>
      <c r="EB14" s="107">
        <f t="shared" ca="1" si="15"/>
        <v>0</v>
      </c>
      <c r="EC14" s="107">
        <f t="shared" ca="1" si="15"/>
        <v>0</v>
      </c>
      <c r="ED14" s="107">
        <f t="shared" ca="1" si="15"/>
        <v>0</v>
      </c>
      <c r="EE14" s="107">
        <f t="shared" ca="1" si="15"/>
        <v>7.0999999999999994E-2</v>
      </c>
      <c r="EF14" s="107">
        <f t="shared" ca="1" si="15"/>
        <v>0</v>
      </c>
      <c r="EG14" s="107">
        <f t="shared" ca="1" si="15"/>
        <v>0</v>
      </c>
      <c r="EH14" s="107">
        <f t="shared" ca="1" si="15"/>
        <v>0</v>
      </c>
      <c r="EI14" s="109">
        <f t="shared" ca="1" si="15"/>
        <v>1.9970000000000001</v>
      </c>
      <c r="EJ14" s="107">
        <f t="shared" ca="1" si="15"/>
        <v>1.9712499999999999</v>
      </c>
      <c r="EK14" s="107">
        <f t="shared" ca="1" si="15"/>
        <v>1.89</v>
      </c>
      <c r="EL14" s="107">
        <f t="shared" ca="1" si="15"/>
        <v>7.4337499999999999</v>
      </c>
      <c r="EM14" s="107">
        <f t="shared" ca="1" si="15"/>
        <v>5.7</v>
      </c>
      <c r="EN14" s="107">
        <f t="shared" ca="1" si="15"/>
        <v>1.7821</v>
      </c>
      <c r="EO14" s="107">
        <f t="shared" ca="1" si="15"/>
        <v>3.2954599999999998</v>
      </c>
      <c r="EP14" s="107">
        <f t="shared" ca="1" si="15"/>
        <v>1.1950000000000001</v>
      </c>
      <c r="EQ14" s="107">
        <f t="shared" ref="EQ14:ER16" ca="1" si="30">INDIRECT($A$1&amp;ADDRESS(MATCH(EQ$1,INDIRECT($A$1&amp;"C:C"),0),MATCH($A14,INDIRECT($A$1&amp;"2:2"),0)))</f>
        <v>2.96875</v>
      </c>
      <c r="ER14" s="107">
        <f t="shared" ca="1" si="30"/>
        <v>0</v>
      </c>
      <c r="ES14" s="107">
        <f t="shared" ca="1" si="5"/>
        <v>2.5</v>
      </c>
      <c r="ET14" s="107">
        <f t="shared" ca="1" si="5"/>
        <v>3.76125</v>
      </c>
      <c r="EU14" s="109">
        <f t="shared" ca="1" si="5"/>
        <v>5.7816000000000001</v>
      </c>
      <c r="EV14" s="107">
        <f t="shared" ca="1" si="5"/>
        <v>5.45</v>
      </c>
      <c r="EW14" s="107">
        <f t="shared" ca="1" si="5"/>
        <v>4.5</v>
      </c>
      <c r="EX14" s="107">
        <f t="shared" ca="1" si="5"/>
        <v>6.1970000000000001</v>
      </c>
      <c r="EY14" s="107">
        <f t="shared" ca="1" si="5"/>
        <v>1.25</v>
      </c>
      <c r="EZ14" s="107">
        <f t="shared" ca="1" si="5"/>
        <v>5.2560000000000002</v>
      </c>
      <c r="FA14" s="107">
        <f t="shared" ca="1" si="5"/>
        <v>1.3859999999999999</v>
      </c>
      <c r="FB14" s="107">
        <f t="shared" ca="1" si="5"/>
        <v>1</v>
      </c>
      <c r="FC14" s="107">
        <f t="shared" ca="1" si="5"/>
        <v>3</v>
      </c>
      <c r="FD14" s="107">
        <f t="shared" ca="1" si="5"/>
        <v>5.0833000000000004</v>
      </c>
      <c r="FE14" s="107">
        <f t="shared" ca="1" si="5"/>
        <v>5</v>
      </c>
      <c r="FF14" s="107">
        <f t="shared" ca="1" si="5"/>
        <v>5</v>
      </c>
      <c r="FG14" s="109">
        <f t="shared" ca="1" si="5"/>
        <v>0</v>
      </c>
      <c r="FH14" s="107">
        <f t="shared" ca="1" si="5"/>
        <v>4</v>
      </c>
      <c r="FI14" s="107">
        <f t="shared" ca="1" si="6"/>
        <v>5</v>
      </c>
      <c r="FJ14" s="107">
        <f t="shared" ca="1" si="6"/>
        <v>3</v>
      </c>
      <c r="FK14" s="107">
        <f t="shared" ca="1" si="6"/>
        <v>5.9029999999999996</v>
      </c>
      <c r="FL14" s="107">
        <f t="shared" ca="1" si="6"/>
        <v>5.0833000000000004</v>
      </c>
      <c r="FM14" s="107">
        <f t="shared" ca="1" si="6"/>
        <v>5</v>
      </c>
      <c r="FN14" s="107">
        <f t="shared" ca="1" si="6"/>
        <v>0</v>
      </c>
      <c r="FO14" s="107">
        <f t="shared" ca="1" si="6"/>
        <v>5</v>
      </c>
      <c r="FP14" s="107">
        <f t="shared" ca="1" si="6"/>
        <v>5</v>
      </c>
      <c r="FQ14" s="107">
        <f t="shared" ca="1" si="6"/>
        <v>0</v>
      </c>
      <c r="FR14" s="107">
        <f t="shared" ca="1" si="6"/>
        <v>5</v>
      </c>
      <c r="FS14" s="109">
        <f t="shared" ca="1" si="6"/>
        <v>5</v>
      </c>
      <c r="FT14" s="107">
        <f t="shared" ca="1" si="6"/>
        <v>2.5</v>
      </c>
      <c r="FU14" s="107">
        <f t="shared" ca="1" si="6"/>
        <v>1</v>
      </c>
      <c r="FV14" s="107">
        <f t="shared" ca="1" si="6"/>
        <v>1</v>
      </c>
      <c r="FW14" s="107">
        <f t="shared" ca="1" si="6"/>
        <v>4.5</v>
      </c>
      <c r="FX14" s="107">
        <f t="shared" ref="FX14:GF16" ca="1" si="31">INDIRECT($A$1&amp;ADDRESS(MATCH(FX$1,INDIRECT($A$1&amp;"C:C"),0),MATCH($A14,INDIRECT($A$1&amp;"2:2"),0)))</f>
        <v>3</v>
      </c>
      <c r="FY14" s="107">
        <f t="shared" ca="1" si="31"/>
        <v>1.984</v>
      </c>
      <c r="FZ14" s="107">
        <f t="shared" ca="1" si="31"/>
        <v>1</v>
      </c>
      <c r="GA14" s="107">
        <f t="shared" ca="1" si="31"/>
        <v>1.4850000000000001</v>
      </c>
      <c r="GB14" s="107">
        <f t="shared" ca="1" si="31"/>
        <v>0</v>
      </c>
      <c r="GC14" s="107">
        <f t="shared" ca="1" si="31"/>
        <v>1</v>
      </c>
      <c r="GD14" s="107">
        <f t="shared" ca="1" si="31"/>
        <v>0</v>
      </c>
      <c r="GE14" s="109">
        <f t="shared" ca="1" si="31"/>
        <v>3</v>
      </c>
      <c r="GF14" s="107">
        <f t="shared" ca="1" si="31"/>
        <v>3.4180000000000001</v>
      </c>
      <c r="GG14" s="107">
        <f t="shared" ca="1" si="7"/>
        <v>0</v>
      </c>
      <c r="GH14" s="107">
        <f t="shared" ca="1" si="7"/>
        <v>0</v>
      </c>
      <c r="GI14" s="107">
        <f t="shared" ca="1" si="7"/>
        <v>0</v>
      </c>
      <c r="GJ14" s="107">
        <f t="shared" ca="1" si="7"/>
        <v>0</v>
      </c>
      <c r="GK14" s="107">
        <f t="shared" ca="1" si="7"/>
        <v>0</v>
      </c>
      <c r="GL14" s="107">
        <f t="shared" ca="1" si="7"/>
        <v>0</v>
      </c>
      <c r="GM14" s="107">
        <f t="shared" ca="1" si="7"/>
        <v>0</v>
      </c>
      <c r="GN14" s="107">
        <f t="shared" ca="1" si="7"/>
        <v>0</v>
      </c>
      <c r="GO14" s="107">
        <f t="shared" ca="1" si="7"/>
        <v>0</v>
      </c>
      <c r="GP14" s="107">
        <f t="shared" ca="1" si="7"/>
        <v>1.5</v>
      </c>
      <c r="GQ14" s="107">
        <f t="shared" ca="1" si="8"/>
        <v>5</v>
      </c>
      <c r="GR14" s="107">
        <f t="shared" ca="1" si="8"/>
        <v>2.5</v>
      </c>
      <c r="GS14" s="107">
        <f t="shared" ca="1" si="8"/>
        <v>1</v>
      </c>
      <c r="GT14" s="107">
        <f t="shared" ca="1" si="8"/>
        <v>0</v>
      </c>
      <c r="GU14" s="107">
        <f t="shared" ca="1" si="8"/>
        <v>0</v>
      </c>
      <c r="GV14" s="107">
        <f t="shared" ca="1" si="8"/>
        <v>0</v>
      </c>
      <c r="GW14" s="107">
        <f t="shared" ca="1" si="8"/>
        <v>0</v>
      </c>
      <c r="GX14" s="107">
        <f t="shared" ca="1" si="8"/>
        <v>0</v>
      </c>
      <c r="GY14" s="107">
        <f t="shared" ca="1" si="8"/>
        <v>1.4850000000000001</v>
      </c>
      <c r="GZ14" s="107">
        <f t="shared" ca="1" si="8"/>
        <v>0</v>
      </c>
      <c r="HA14" s="107">
        <f t="shared" ca="1" si="8"/>
        <v>1</v>
      </c>
      <c r="HB14" s="107">
        <f t="shared" ca="1" si="8"/>
        <v>0</v>
      </c>
      <c r="HC14" s="107">
        <f t="shared" ca="1" si="8"/>
        <v>3</v>
      </c>
      <c r="HD14" s="107">
        <f t="shared" ca="1" si="9"/>
        <v>2.5</v>
      </c>
      <c r="HE14" s="107">
        <f t="shared" ca="1" si="9"/>
        <v>1</v>
      </c>
      <c r="HF14" s="107">
        <f t="shared" ca="1" si="9"/>
        <v>1</v>
      </c>
      <c r="HG14" s="107">
        <f t="shared" ca="1" si="9"/>
        <v>0</v>
      </c>
      <c r="HH14" s="107">
        <f t="shared" ca="1" si="9"/>
        <v>0</v>
      </c>
      <c r="HI14" s="107">
        <f t="shared" ca="1" si="9"/>
        <v>0</v>
      </c>
      <c r="HJ14" s="107">
        <f t="shared" ca="1" si="9"/>
        <v>1</v>
      </c>
      <c r="HK14" s="107">
        <f t="shared" ca="1" si="9"/>
        <v>1.4850000000000001</v>
      </c>
      <c r="HL14" s="107">
        <f t="shared" ca="1" si="9"/>
        <v>0</v>
      </c>
      <c r="HM14" s="107">
        <f t="shared" ca="1" si="9"/>
        <v>1</v>
      </c>
      <c r="HN14" s="107">
        <f t="shared" ca="1" si="9"/>
        <v>0</v>
      </c>
      <c r="HO14" s="107">
        <f t="shared" ca="1" si="9"/>
        <v>3</v>
      </c>
      <c r="HP14" s="107">
        <f t="shared" ca="1" si="9"/>
        <v>0</v>
      </c>
      <c r="HQ14" s="107">
        <f t="shared" ca="1" si="9"/>
        <v>0</v>
      </c>
      <c r="HR14" s="107">
        <f t="shared" ca="1" si="9"/>
        <v>4</v>
      </c>
      <c r="HS14" s="107">
        <f t="shared" ca="1" si="9"/>
        <v>0</v>
      </c>
      <c r="HT14" s="107">
        <f t="shared" ca="1" si="10"/>
        <v>0</v>
      </c>
      <c r="HU14" s="107">
        <f t="shared" ca="1" si="10"/>
        <v>0</v>
      </c>
      <c r="HV14" s="107"/>
    </row>
    <row r="15" spans="1:230" s="39" customFormat="1" ht="13" x14ac:dyDescent="0.3">
      <c r="A15" s="110" t="s">
        <v>63</v>
      </c>
      <c r="B15" s="106"/>
      <c r="C15" s="130">
        <f t="shared" ca="1" si="11"/>
        <v>0.6</v>
      </c>
      <c r="D15" s="128">
        <f t="shared" ca="1" si="13"/>
        <v>39.465959999999995</v>
      </c>
      <c r="E15" s="128">
        <f t="shared" ca="1" si="13"/>
        <v>0</v>
      </c>
      <c r="F15" s="128">
        <f t="shared" ca="1" si="13"/>
        <v>0</v>
      </c>
      <c r="G15" s="128">
        <f t="shared" ca="1" si="13"/>
        <v>0</v>
      </c>
      <c r="H15" s="128">
        <f t="shared" ca="1" si="13"/>
        <v>0</v>
      </c>
      <c r="I15" s="128">
        <f t="shared" ca="1" si="13"/>
        <v>13.132979999999998</v>
      </c>
      <c r="J15" s="128">
        <f t="shared" ca="1" si="13"/>
        <v>17.244</v>
      </c>
      <c r="K15" s="128">
        <f t="shared" ca="1" si="13"/>
        <v>0</v>
      </c>
      <c r="L15" s="128">
        <f t="shared" ca="1" si="13"/>
        <v>11.843350000000001</v>
      </c>
      <c r="M15" s="128">
        <f t="shared" ca="1" si="13"/>
        <v>21.785</v>
      </c>
      <c r="N15" s="128">
        <f t="shared" ca="1" si="13"/>
        <v>24.363</v>
      </c>
      <c r="O15" s="128">
        <f t="shared" ca="1" si="13"/>
        <v>49</v>
      </c>
      <c r="P15" s="128">
        <f t="shared" ca="1" si="13"/>
        <v>31</v>
      </c>
      <c r="Q15" s="128">
        <f t="shared" ca="1" si="13"/>
        <v>32</v>
      </c>
      <c r="R15" s="128">
        <f t="shared" ca="1" si="13"/>
        <v>7</v>
      </c>
      <c r="S15" s="129">
        <f t="shared" ca="1" si="13"/>
        <v>6</v>
      </c>
      <c r="T15" s="107">
        <f t="shared" ca="1" si="2"/>
        <v>0</v>
      </c>
      <c r="U15" s="107">
        <f t="shared" ca="1" si="14"/>
        <v>0</v>
      </c>
      <c r="V15" s="107">
        <f t="shared" ca="1" si="14"/>
        <v>0</v>
      </c>
      <c r="W15" s="107">
        <f t="shared" ca="1" si="14"/>
        <v>0</v>
      </c>
      <c r="X15" s="107">
        <f t="shared" ref="X15:CD16" ca="1" si="32">INDIRECT($A$1&amp;ADDRESS(MATCH(X$1,INDIRECT($A$1&amp;"C:C"),0),MATCH($A15,INDIRECT($A$1&amp;"2:2"),0)))</f>
        <v>0</v>
      </c>
      <c r="Y15" s="107">
        <f t="shared" ca="1" si="32"/>
        <v>0</v>
      </c>
      <c r="Z15" s="107">
        <f t="shared" ca="1" si="32"/>
        <v>0</v>
      </c>
      <c r="AA15" s="107">
        <f t="shared" ca="1" si="32"/>
        <v>0</v>
      </c>
      <c r="AB15" s="107">
        <f t="shared" ca="1" si="32"/>
        <v>0</v>
      </c>
      <c r="AC15" s="107">
        <f t="shared" ca="1" si="32"/>
        <v>0</v>
      </c>
      <c r="AD15" s="107">
        <f t="shared" ca="1" si="32"/>
        <v>0</v>
      </c>
      <c r="AE15" s="108">
        <f t="shared" ca="1" si="32"/>
        <v>0</v>
      </c>
      <c r="AF15" s="107">
        <f t="shared" ca="1" si="32"/>
        <v>0</v>
      </c>
      <c r="AG15" s="107">
        <f t="shared" ca="1" si="32"/>
        <v>0</v>
      </c>
      <c r="AH15" s="107">
        <f t="shared" ca="1" si="32"/>
        <v>0.6</v>
      </c>
      <c r="AI15" s="107">
        <f t="shared" ca="1" si="32"/>
        <v>0</v>
      </c>
      <c r="AJ15" s="107">
        <f t="shared" ca="1" si="32"/>
        <v>0</v>
      </c>
      <c r="AK15" s="107">
        <f t="shared" ca="1" si="32"/>
        <v>0</v>
      </c>
      <c r="AL15" s="107">
        <f t="shared" ca="1" si="32"/>
        <v>3.2888299999999999</v>
      </c>
      <c r="AM15" s="107">
        <f t="shared" ca="1" si="32"/>
        <v>3.2888299999999999</v>
      </c>
      <c r="AN15" s="107">
        <f t="shared" ca="1" si="32"/>
        <v>3.2888299999999999</v>
      </c>
      <c r="AO15" s="107">
        <f t="shared" ca="1" si="32"/>
        <v>3.2888299999999999</v>
      </c>
      <c r="AP15" s="107">
        <f t="shared" ca="1" si="32"/>
        <v>3.2888299999999999</v>
      </c>
      <c r="AQ15" s="108">
        <f t="shared" ca="1" si="32"/>
        <v>3.2888299999999999</v>
      </c>
      <c r="AR15" s="107">
        <f t="shared" ca="1" si="32"/>
        <v>3.2888299999999999</v>
      </c>
      <c r="AS15" s="107">
        <f t="shared" ca="1" si="32"/>
        <v>3.2888299999999999</v>
      </c>
      <c r="AT15" s="107">
        <f t="shared" ca="1" si="32"/>
        <v>3.2888299999999999</v>
      </c>
      <c r="AU15" s="107">
        <f t="shared" ca="1" si="32"/>
        <v>3.2888299999999999</v>
      </c>
      <c r="AV15" s="107">
        <f t="shared" ca="1" si="32"/>
        <v>3.2888299999999999</v>
      </c>
      <c r="AW15" s="107">
        <f t="shared" ca="1" si="32"/>
        <v>3.2888299999999999</v>
      </c>
      <c r="AX15" s="107">
        <f t="shared" ca="1" si="32"/>
        <v>0</v>
      </c>
      <c r="AY15" s="107">
        <f t="shared" ca="1" si="32"/>
        <v>0</v>
      </c>
      <c r="AZ15" s="107">
        <f t="shared" ca="1" si="32"/>
        <v>0</v>
      </c>
      <c r="BA15" s="107">
        <f t="shared" ca="1" si="32"/>
        <v>0</v>
      </c>
      <c r="BB15" s="107">
        <f t="shared" ca="1" si="32"/>
        <v>0</v>
      </c>
      <c r="BC15" s="109">
        <f t="shared" ca="1" si="32"/>
        <v>0</v>
      </c>
      <c r="BD15" s="107">
        <f t="shared" ca="1" si="32"/>
        <v>0</v>
      </c>
      <c r="BE15" s="107">
        <f t="shared" ca="1" si="32"/>
        <v>0</v>
      </c>
      <c r="BF15" s="107">
        <f t="shared" ca="1" si="32"/>
        <v>0</v>
      </c>
      <c r="BG15" s="107">
        <f t="shared" ca="1" si="32"/>
        <v>0</v>
      </c>
      <c r="BH15" s="107">
        <f t="shared" ca="1" si="32"/>
        <v>0</v>
      </c>
      <c r="BI15" s="107">
        <f t="shared" ca="1" si="32"/>
        <v>0</v>
      </c>
      <c r="BJ15" s="107">
        <f t="shared" ca="1" si="32"/>
        <v>0</v>
      </c>
      <c r="BK15" s="107">
        <f t="shared" ca="1" si="32"/>
        <v>0</v>
      </c>
      <c r="BL15" s="107">
        <f t="shared" ca="1" si="32"/>
        <v>0</v>
      </c>
      <c r="BM15" s="107">
        <f t="shared" ca="1" si="32"/>
        <v>0</v>
      </c>
      <c r="BN15" s="107">
        <f t="shared" ca="1" si="32"/>
        <v>0</v>
      </c>
      <c r="BO15" s="109">
        <f t="shared" ca="1" si="32"/>
        <v>0</v>
      </c>
      <c r="BP15" s="107">
        <f t="shared" ca="1" si="32"/>
        <v>0</v>
      </c>
      <c r="BQ15" s="107">
        <f t="shared" ca="1" si="32"/>
        <v>0</v>
      </c>
      <c r="BR15" s="107">
        <f t="shared" ca="1" si="32"/>
        <v>0</v>
      </c>
      <c r="BS15" s="107">
        <f t="shared" ca="1" si="32"/>
        <v>0</v>
      </c>
      <c r="BT15" s="107">
        <f t="shared" ca="1" si="32"/>
        <v>0</v>
      </c>
      <c r="BU15" s="107">
        <f t="shared" ca="1" si="32"/>
        <v>0</v>
      </c>
      <c r="BV15" s="107">
        <f t="shared" ca="1" si="32"/>
        <v>0</v>
      </c>
      <c r="BW15" s="107">
        <f t="shared" ca="1" si="32"/>
        <v>0</v>
      </c>
      <c r="BX15" s="107">
        <f t="shared" ca="1" si="32"/>
        <v>0</v>
      </c>
      <c r="BY15" s="107">
        <f t="shared" ca="1" si="32"/>
        <v>0</v>
      </c>
      <c r="BZ15" s="107">
        <f t="shared" ca="1" si="32"/>
        <v>0</v>
      </c>
      <c r="CA15" s="109">
        <f t="shared" ca="1" si="32"/>
        <v>0</v>
      </c>
      <c r="CB15" s="107">
        <f t="shared" ca="1" si="32"/>
        <v>0</v>
      </c>
      <c r="CC15" s="107">
        <f t="shared" ca="1" si="32"/>
        <v>0</v>
      </c>
      <c r="CD15" s="107">
        <f t="shared" ca="1" si="32"/>
        <v>0</v>
      </c>
      <c r="CE15" s="107">
        <f t="shared" ca="1" si="29"/>
        <v>0</v>
      </c>
      <c r="CF15" s="107">
        <f t="shared" ca="1" si="29"/>
        <v>0</v>
      </c>
      <c r="CG15" s="107">
        <f t="shared" ca="1" si="15"/>
        <v>0</v>
      </c>
      <c r="CH15" s="107">
        <f t="shared" ca="1" si="15"/>
        <v>0</v>
      </c>
      <c r="CI15" s="107">
        <f t="shared" ca="1" si="15"/>
        <v>0</v>
      </c>
      <c r="CJ15" s="107">
        <f t="shared" ref="CJ15:EP16" ca="1" si="33">INDIRECT($A$1&amp;ADDRESS(MATCH(CJ$1,INDIRECT($A$1&amp;"C:C"),0),MATCH($A15,INDIRECT($A$1&amp;"2:2"),0)))</f>
        <v>0</v>
      </c>
      <c r="CK15" s="107">
        <f t="shared" ca="1" si="33"/>
        <v>0</v>
      </c>
      <c r="CL15" s="107">
        <f t="shared" ca="1" si="33"/>
        <v>0</v>
      </c>
      <c r="CM15" s="109">
        <f t="shared" ca="1" si="33"/>
        <v>0</v>
      </c>
      <c r="CN15" s="107">
        <f t="shared" ca="1" si="33"/>
        <v>0</v>
      </c>
      <c r="CO15" s="107">
        <f t="shared" ca="1" si="33"/>
        <v>0</v>
      </c>
      <c r="CP15" s="107">
        <f t="shared" ca="1" si="33"/>
        <v>0</v>
      </c>
      <c r="CQ15" s="107">
        <f t="shared" ca="1" si="33"/>
        <v>0</v>
      </c>
      <c r="CR15" s="107">
        <f t="shared" ca="1" si="33"/>
        <v>0</v>
      </c>
      <c r="CS15" s="107">
        <f t="shared" ca="1" si="33"/>
        <v>0</v>
      </c>
      <c r="CT15" s="107">
        <f t="shared" ca="1" si="33"/>
        <v>2.1888299999999998</v>
      </c>
      <c r="CU15" s="107">
        <f t="shared" ca="1" si="33"/>
        <v>2.1888299999999998</v>
      </c>
      <c r="CV15" s="107">
        <f t="shared" ca="1" si="33"/>
        <v>2.1888299999999998</v>
      </c>
      <c r="CW15" s="107">
        <f t="shared" ca="1" si="33"/>
        <v>2.1888299999999998</v>
      </c>
      <c r="CX15" s="107">
        <f t="shared" ca="1" si="33"/>
        <v>2.1888299999999998</v>
      </c>
      <c r="CY15" s="109">
        <f t="shared" ca="1" si="33"/>
        <v>2.1888299999999998</v>
      </c>
      <c r="CZ15" s="107">
        <f t="shared" ca="1" si="33"/>
        <v>0</v>
      </c>
      <c r="DA15" s="107">
        <f t="shared" ca="1" si="33"/>
        <v>0</v>
      </c>
      <c r="DB15" s="107">
        <f t="shared" ca="1" si="33"/>
        <v>0</v>
      </c>
      <c r="DC15" s="107">
        <f t="shared" ca="1" si="33"/>
        <v>0</v>
      </c>
      <c r="DD15" s="107">
        <f t="shared" ca="1" si="33"/>
        <v>0</v>
      </c>
      <c r="DE15" s="107">
        <f t="shared" ca="1" si="33"/>
        <v>0</v>
      </c>
      <c r="DF15" s="107">
        <f t="shared" ca="1" si="33"/>
        <v>2.8740000000000001</v>
      </c>
      <c r="DG15" s="107">
        <f t="shared" ca="1" si="33"/>
        <v>2.8740000000000001</v>
      </c>
      <c r="DH15" s="107">
        <f t="shared" ca="1" si="33"/>
        <v>2.8740000000000001</v>
      </c>
      <c r="DI15" s="107">
        <f t="shared" ca="1" si="33"/>
        <v>2.8740000000000001</v>
      </c>
      <c r="DJ15" s="107">
        <f t="shared" ca="1" si="33"/>
        <v>2.8740000000000001</v>
      </c>
      <c r="DK15" s="109">
        <f t="shared" ca="1" si="33"/>
        <v>2.8740000000000001</v>
      </c>
      <c r="DL15" s="107">
        <f t="shared" ca="1" si="33"/>
        <v>0</v>
      </c>
      <c r="DM15" s="107">
        <f t="shared" ca="1" si="33"/>
        <v>0</v>
      </c>
      <c r="DN15" s="107">
        <f t="shared" ca="1" si="33"/>
        <v>0</v>
      </c>
      <c r="DO15" s="107">
        <f t="shared" ca="1" si="33"/>
        <v>0</v>
      </c>
      <c r="DP15" s="107">
        <f t="shared" ca="1" si="33"/>
        <v>0</v>
      </c>
      <c r="DQ15" s="107">
        <f t="shared" ca="1" si="33"/>
        <v>0</v>
      </c>
      <c r="DR15" s="107">
        <f t="shared" ca="1" si="33"/>
        <v>0</v>
      </c>
      <c r="DS15" s="107">
        <f t="shared" ca="1" si="33"/>
        <v>0</v>
      </c>
      <c r="DT15" s="107">
        <f t="shared" ca="1" si="33"/>
        <v>0</v>
      </c>
      <c r="DU15" s="107">
        <f t="shared" ca="1" si="33"/>
        <v>0</v>
      </c>
      <c r="DV15" s="107">
        <f t="shared" ca="1" si="33"/>
        <v>0</v>
      </c>
      <c r="DW15" s="109">
        <f t="shared" ca="1" si="33"/>
        <v>0</v>
      </c>
      <c r="DX15" s="107">
        <f t="shared" ca="1" si="33"/>
        <v>0</v>
      </c>
      <c r="DY15" s="107">
        <f t="shared" ca="1" si="33"/>
        <v>0</v>
      </c>
      <c r="DZ15" s="107">
        <f t="shared" ca="1" si="33"/>
        <v>0</v>
      </c>
      <c r="EA15" s="107">
        <f t="shared" ca="1" si="33"/>
        <v>0</v>
      </c>
      <c r="EB15" s="107">
        <f t="shared" ca="1" si="33"/>
        <v>0</v>
      </c>
      <c r="EC15" s="107">
        <f t="shared" ca="1" si="33"/>
        <v>0</v>
      </c>
      <c r="ED15" s="107">
        <f t="shared" ca="1" si="33"/>
        <v>0</v>
      </c>
      <c r="EE15" s="107">
        <f t="shared" ca="1" si="33"/>
        <v>0</v>
      </c>
      <c r="EF15" s="107">
        <f t="shared" ca="1" si="33"/>
        <v>0</v>
      </c>
      <c r="EG15" s="107">
        <f t="shared" ca="1" si="33"/>
        <v>0</v>
      </c>
      <c r="EH15" s="107">
        <f t="shared" ca="1" si="33"/>
        <v>0</v>
      </c>
      <c r="EI15" s="109">
        <f t="shared" ca="1" si="33"/>
        <v>0</v>
      </c>
      <c r="EJ15" s="107">
        <f t="shared" ca="1" si="33"/>
        <v>1.9712499999999999</v>
      </c>
      <c r="EK15" s="107">
        <f t="shared" ca="1" si="33"/>
        <v>1.89</v>
      </c>
      <c r="EL15" s="107">
        <f t="shared" ca="1" si="33"/>
        <v>0</v>
      </c>
      <c r="EM15" s="107">
        <f t="shared" ca="1" si="33"/>
        <v>5.7</v>
      </c>
      <c r="EN15" s="107">
        <f t="shared" ca="1" si="33"/>
        <v>1.7821</v>
      </c>
      <c r="EO15" s="107">
        <f t="shared" ca="1" si="33"/>
        <v>0.5</v>
      </c>
      <c r="EP15" s="107">
        <f t="shared" ca="1" si="33"/>
        <v>3</v>
      </c>
      <c r="EQ15" s="107">
        <f t="shared" ca="1" si="30"/>
        <v>2.96875</v>
      </c>
      <c r="ER15" s="107">
        <f t="shared" ca="1" si="30"/>
        <v>3</v>
      </c>
      <c r="ES15" s="107">
        <f t="shared" ca="1" si="5"/>
        <v>2.5</v>
      </c>
      <c r="ET15" s="107">
        <f t="shared" ca="1" si="5"/>
        <v>3.7162500000000001</v>
      </c>
      <c r="EU15" s="109">
        <f t="shared" ca="1" si="5"/>
        <v>4.5999999999999996</v>
      </c>
      <c r="EV15" s="107">
        <f t="shared" ca="1" si="5"/>
        <v>2</v>
      </c>
      <c r="EW15" s="107">
        <f t="shared" ca="1" si="5"/>
        <v>0</v>
      </c>
      <c r="EX15" s="107">
        <f t="shared" ca="1" si="5"/>
        <v>0</v>
      </c>
      <c r="EY15" s="107">
        <f t="shared" ca="1" si="5"/>
        <v>0</v>
      </c>
      <c r="EZ15" s="107">
        <f t="shared" ca="1" si="5"/>
        <v>0</v>
      </c>
      <c r="FA15" s="107">
        <f t="shared" ca="1" si="5"/>
        <v>0</v>
      </c>
      <c r="FB15" s="107">
        <f t="shared" ca="1" si="5"/>
        <v>3</v>
      </c>
      <c r="FC15" s="107">
        <f t="shared" ca="1" si="5"/>
        <v>3</v>
      </c>
      <c r="FD15" s="107">
        <f t="shared" ca="1" si="5"/>
        <v>6</v>
      </c>
      <c r="FE15" s="107">
        <f t="shared" ca="1" si="5"/>
        <v>4</v>
      </c>
      <c r="FF15" s="107">
        <f t="shared" ca="1" si="5"/>
        <v>1.363</v>
      </c>
      <c r="FG15" s="109">
        <f t="shared" ca="1" si="5"/>
        <v>4</v>
      </c>
      <c r="FH15" s="107">
        <f t="shared" ca="1" si="5"/>
        <v>2</v>
      </c>
      <c r="FI15" s="107">
        <f t="shared" ca="1" si="6"/>
        <v>1</v>
      </c>
      <c r="FJ15" s="107">
        <f t="shared" ca="1" si="6"/>
        <v>0</v>
      </c>
      <c r="FK15" s="107">
        <f t="shared" ca="1" si="6"/>
        <v>0</v>
      </c>
      <c r="FL15" s="107">
        <f t="shared" ca="1" si="6"/>
        <v>0</v>
      </c>
      <c r="FM15" s="107">
        <f t="shared" ca="1" si="6"/>
        <v>0</v>
      </c>
      <c r="FN15" s="107">
        <f t="shared" ca="1" si="6"/>
        <v>2</v>
      </c>
      <c r="FO15" s="107">
        <f t="shared" ca="1" si="6"/>
        <v>5</v>
      </c>
      <c r="FP15" s="107">
        <f t="shared" ca="1" si="6"/>
        <v>2</v>
      </c>
      <c r="FQ15" s="107">
        <f t="shared" ca="1" si="6"/>
        <v>5</v>
      </c>
      <c r="FR15" s="107">
        <f t="shared" ca="1" si="6"/>
        <v>15</v>
      </c>
      <c r="FS15" s="109">
        <f t="shared" ca="1" si="6"/>
        <v>5</v>
      </c>
      <c r="FT15" s="107">
        <f t="shared" ca="1" si="6"/>
        <v>0</v>
      </c>
      <c r="FU15" s="107">
        <f t="shared" ca="1" si="6"/>
        <v>0</v>
      </c>
      <c r="FV15" s="107">
        <f t="shared" ca="1" si="6"/>
        <v>0</v>
      </c>
      <c r="FW15" s="107">
        <f t="shared" ca="1" si="6"/>
        <v>15</v>
      </c>
      <c r="FX15" s="107">
        <f t="shared" ca="1" si="31"/>
        <v>0</v>
      </c>
      <c r="FY15" s="107">
        <f t="shared" ca="1" si="31"/>
        <v>0</v>
      </c>
      <c r="FZ15" s="107">
        <f t="shared" ca="1" si="31"/>
        <v>0</v>
      </c>
      <c r="GA15" s="107">
        <f t="shared" ca="1" si="31"/>
        <v>0</v>
      </c>
      <c r="GB15" s="107">
        <f t="shared" ca="1" si="31"/>
        <v>0</v>
      </c>
      <c r="GC15" s="107">
        <f t="shared" ca="1" si="31"/>
        <v>5</v>
      </c>
      <c r="GD15" s="107">
        <f t="shared" ca="1" si="31"/>
        <v>0</v>
      </c>
      <c r="GE15" s="109">
        <f t="shared" ca="1" si="31"/>
        <v>6</v>
      </c>
      <c r="GF15" s="107">
        <f t="shared" ca="1" si="31"/>
        <v>0</v>
      </c>
      <c r="GG15" s="107">
        <f t="shared" ca="1" si="7"/>
        <v>5</v>
      </c>
      <c r="GH15" s="107">
        <f t="shared" ca="1" si="7"/>
        <v>11</v>
      </c>
      <c r="GI15" s="107">
        <f t="shared" ca="1" si="7"/>
        <v>0</v>
      </c>
      <c r="GJ15" s="107">
        <f t="shared" ca="1" si="7"/>
        <v>4</v>
      </c>
      <c r="GK15" s="107">
        <f t="shared" ca="1" si="7"/>
        <v>0</v>
      </c>
      <c r="GL15" s="107">
        <f t="shared" ca="1" si="7"/>
        <v>0</v>
      </c>
      <c r="GM15" s="107">
        <f t="shared" ca="1" si="7"/>
        <v>0</v>
      </c>
      <c r="GN15" s="107">
        <f t="shared" ca="1" si="7"/>
        <v>0</v>
      </c>
      <c r="GO15" s="107">
        <f t="shared" ca="1" si="7"/>
        <v>5</v>
      </c>
      <c r="GP15" s="107">
        <f t="shared" ca="1" si="7"/>
        <v>4</v>
      </c>
      <c r="GQ15" s="107">
        <f t="shared" ca="1" si="8"/>
        <v>3</v>
      </c>
      <c r="GR15" s="107">
        <f t="shared" ca="1" si="8"/>
        <v>3</v>
      </c>
      <c r="GS15" s="107">
        <f t="shared" ca="1" si="8"/>
        <v>3</v>
      </c>
      <c r="GT15" s="107">
        <f t="shared" ca="1" si="8"/>
        <v>2</v>
      </c>
      <c r="GU15" s="107">
        <f t="shared" ca="1" si="8"/>
        <v>0</v>
      </c>
      <c r="GV15" s="107">
        <f t="shared" ca="1" si="8"/>
        <v>0</v>
      </c>
      <c r="GW15" s="107">
        <f t="shared" ca="1" si="8"/>
        <v>12</v>
      </c>
      <c r="GX15" s="107">
        <f t="shared" ca="1" si="8"/>
        <v>0</v>
      </c>
      <c r="GY15" s="107">
        <f t="shared" ca="1" si="8"/>
        <v>0</v>
      </c>
      <c r="GZ15" s="107">
        <f t="shared" ca="1" si="8"/>
        <v>0</v>
      </c>
      <c r="HA15" s="107">
        <f t="shared" ca="1" si="8"/>
        <v>0</v>
      </c>
      <c r="HB15" s="107">
        <f t="shared" ca="1" si="8"/>
        <v>0</v>
      </c>
      <c r="HC15" s="107">
        <f t="shared" ca="1" si="8"/>
        <v>0</v>
      </c>
      <c r="HD15" s="107">
        <f t="shared" ca="1" si="9"/>
        <v>0</v>
      </c>
      <c r="HE15" s="107">
        <f t="shared" ca="1" si="9"/>
        <v>0</v>
      </c>
      <c r="HF15" s="107">
        <f t="shared" ca="1" si="9"/>
        <v>0</v>
      </c>
      <c r="HG15" s="107">
        <f t="shared" ca="1" si="9"/>
        <v>0</v>
      </c>
      <c r="HH15" s="107">
        <f t="shared" ca="1" si="9"/>
        <v>7</v>
      </c>
      <c r="HI15" s="107">
        <f t="shared" ca="1" si="9"/>
        <v>0</v>
      </c>
      <c r="HJ15" s="107">
        <f t="shared" ca="1" si="9"/>
        <v>0</v>
      </c>
      <c r="HK15" s="107">
        <f t="shared" ca="1" si="9"/>
        <v>0</v>
      </c>
      <c r="HL15" s="107">
        <f t="shared" ca="1" si="9"/>
        <v>0</v>
      </c>
      <c r="HM15" s="107">
        <f t="shared" ca="1" si="9"/>
        <v>0</v>
      </c>
      <c r="HN15" s="107">
        <f t="shared" ca="1" si="9"/>
        <v>0</v>
      </c>
      <c r="HO15" s="107">
        <f t="shared" ca="1" si="9"/>
        <v>0</v>
      </c>
      <c r="HP15" s="107">
        <f t="shared" ca="1" si="9"/>
        <v>1</v>
      </c>
      <c r="HQ15" s="107">
        <f t="shared" ca="1" si="9"/>
        <v>0</v>
      </c>
      <c r="HR15" s="107">
        <f t="shared" ca="1" si="9"/>
        <v>0</v>
      </c>
      <c r="HS15" s="107">
        <f t="shared" ca="1" si="9"/>
        <v>2</v>
      </c>
      <c r="HT15" s="107">
        <f t="shared" ca="1" si="10"/>
        <v>3</v>
      </c>
      <c r="HU15" s="107">
        <f t="shared" ca="1" si="10"/>
        <v>0</v>
      </c>
      <c r="HV15" s="107"/>
    </row>
    <row r="16" spans="1:230" s="102" customFormat="1" ht="13" x14ac:dyDescent="0.3">
      <c r="A16" s="101" t="s">
        <v>68</v>
      </c>
      <c r="C16" s="123">
        <f t="shared" ca="1" si="11"/>
        <v>91.998000000000005</v>
      </c>
      <c r="D16" s="124">
        <f t="shared" ca="1" si="13"/>
        <v>277.99799999999999</v>
      </c>
      <c r="E16" s="124">
        <f t="shared" ca="1" si="13"/>
        <v>255</v>
      </c>
      <c r="F16" s="124">
        <f t="shared" ca="1" si="13"/>
        <v>306.99995999999999</v>
      </c>
      <c r="G16" s="124">
        <f t="shared" ca="1" si="13"/>
        <v>328.99799999999993</v>
      </c>
      <c r="H16" s="124">
        <f t="shared" ca="1" si="13"/>
        <v>321.99960000000004</v>
      </c>
      <c r="I16" s="124">
        <f t="shared" ca="1" si="13"/>
        <v>300</v>
      </c>
      <c r="J16" s="124">
        <f t="shared" ca="1" si="13"/>
        <v>333.99599999999998</v>
      </c>
      <c r="K16" s="124">
        <f t="shared" ca="1" si="13"/>
        <v>230.22479999999996</v>
      </c>
      <c r="L16" s="124">
        <f t="shared" ca="1" si="13"/>
        <v>248.19924000000003</v>
      </c>
      <c r="M16" s="124">
        <f t="shared" ca="1" si="13"/>
        <v>222.755</v>
      </c>
      <c r="N16" s="124">
        <f t="shared" ca="1" si="13"/>
        <v>206.77199999999999</v>
      </c>
      <c r="O16" s="124">
        <f t="shared" ca="1" si="13"/>
        <v>168.64400000000001</v>
      </c>
      <c r="P16" s="124">
        <f t="shared" ca="1" si="13"/>
        <v>164.14999999999998</v>
      </c>
      <c r="Q16" s="124">
        <f t="shared" ca="1" si="13"/>
        <v>159</v>
      </c>
      <c r="R16" s="124">
        <f t="shared" ca="1" si="13"/>
        <v>142</v>
      </c>
      <c r="S16" s="125">
        <f t="shared" ca="1" si="13"/>
        <v>133</v>
      </c>
      <c r="T16" s="103">
        <f t="shared" ca="1" si="2"/>
        <v>0</v>
      </c>
      <c r="U16" s="103">
        <f t="shared" ca="1" si="14"/>
        <v>0</v>
      </c>
      <c r="V16" s="103">
        <f t="shared" ca="1" si="14"/>
        <v>0</v>
      </c>
      <c r="W16" s="103">
        <f t="shared" ca="1" si="14"/>
        <v>0</v>
      </c>
      <c r="X16" s="103">
        <f t="shared" ca="1" si="32"/>
        <v>0</v>
      </c>
      <c r="Y16" s="103">
        <f t="shared" ca="1" si="32"/>
        <v>0</v>
      </c>
      <c r="Z16" s="103">
        <f t="shared" ca="1" si="32"/>
        <v>15.333</v>
      </c>
      <c r="AA16" s="103">
        <f t="shared" ca="1" si="32"/>
        <v>15.333</v>
      </c>
      <c r="AB16" s="103">
        <f t="shared" ca="1" si="32"/>
        <v>15.333</v>
      </c>
      <c r="AC16" s="103">
        <f t="shared" ca="1" si="32"/>
        <v>15.333</v>
      </c>
      <c r="AD16" s="103">
        <f t="shared" ca="1" si="32"/>
        <v>15.333</v>
      </c>
      <c r="AE16" s="103">
        <f t="shared" ca="1" si="32"/>
        <v>15.333</v>
      </c>
      <c r="AF16" s="103">
        <f t="shared" ca="1" si="32"/>
        <v>0</v>
      </c>
      <c r="AG16" s="103">
        <f t="shared" ca="1" si="32"/>
        <v>0</v>
      </c>
      <c r="AH16" s="103">
        <f t="shared" ca="1" si="32"/>
        <v>0</v>
      </c>
      <c r="AI16" s="103">
        <f t="shared" ca="1" si="32"/>
        <v>0</v>
      </c>
      <c r="AJ16" s="103">
        <f t="shared" ca="1" si="32"/>
        <v>0</v>
      </c>
      <c r="AK16" s="103">
        <f t="shared" ca="1" si="32"/>
        <v>0</v>
      </c>
      <c r="AL16" s="103">
        <f t="shared" ca="1" si="32"/>
        <v>46.332999999999998</v>
      </c>
      <c r="AM16" s="103">
        <f t="shared" ca="1" si="32"/>
        <v>46.332999999999998</v>
      </c>
      <c r="AN16" s="103">
        <f t="shared" ca="1" si="32"/>
        <v>46.332999999999998</v>
      </c>
      <c r="AO16" s="103">
        <f t="shared" ca="1" si="32"/>
        <v>46.332999999999998</v>
      </c>
      <c r="AP16" s="103">
        <f t="shared" ca="1" si="32"/>
        <v>46.332999999999998</v>
      </c>
      <c r="AQ16" s="103">
        <f t="shared" ca="1" si="32"/>
        <v>46.332999999999998</v>
      </c>
      <c r="AR16" s="103">
        <f t="shared" ca="1" si="32"/>
        <v>0</v>
      </c>
      <c r="AS16" s="103">
        <f t="shared" ca="1" si="32"/>
        <v>0</v>
      </c>
      <c r="AT16" s="103">
        <f t="shared" ca="1" si="32"/>
        <v>0</v>
      </c>
      <c r="AU16" s="103">
        <f t="shared" ca="1" si="32"/>
        <v>0</v>
      </c>
      <c r="AV16" s="103">
        <f t="shared" ca="1" si="32"/>
        <v>0</v>
      </c>
      <c r="AW16" s="103">
        <f t="shared" ca="1" si="32"/>
        <v>0</v>
      </c>
      <c r="AX16" s="103">
        <f t="shared" ca="1" si="32"/>
        <v>42.5</v>
      </c>
      <c r="AY16" s="103">
        <f t="shared" ca="1" si="32"/>
        <v>42.5</v>
      </c>
      <c r="AZ16" s="103">
        <f t="shared" ca="1" si="32"/>
        <v>42.5</v>
      </c>
      <c r="BA16" s="103">
        <f t="shared" ca="1" si="32"/>
        <v>42.5</v>
      </c>
      <c r="BB16" s="103">
        <f t="shared" ca="1" si="32"/>
        <v>42.5</v>
      </c>
      <c r="BC16" s="103">
        <f t="shared" ca="1" si="32"/>
        <v>42.5</v>
      </c>
      <c r="BD16" s="103">
        <f t="shared" ca="1" si="32"/>
        <v>0</v>
      </c>
      <c r="BE16" s="103">
        <f t="shared" ca="1" si="32"/>
        <v>0</v>
      </c>
      <c r="BF16" s="103">
        <f t="shared" ca="1" si="32"/>
        <v>0</v>
      </c>
      <c r="BG16" s="103">
        <f t="shared" ca="1" si="32"/>
        <v>0</v>
      </c>
      <c r="BH16" s="103">
        <f t="shared" ca="1" si="32"/>
        <v>0</v>
      </c>
      <c r="BI16" s="103">
        <f t="shared" ca="1" si="32"/>
        <v>0</v>
      </c>
      <c r="BJ16" s="103">
        <f t="shared" ca="1" si="32"/>
        <v>51.16666</v>
      </c>
      <c r="BK16" s="103">
        <f t="shared" ca="1" si="32"/>
        <v>51.16666</v>
      </c>
      <c r="BL16" s="103">
        <f t="shared" ca="1" si="32"/>
        <v>51.16666</v>
      </c>
      <c r="BM16" s="103">
        <f t="shared" ca="1" si="32"/>
        <v>51.16666</v>
      </c>
      <c r="BN16" s="103">
        <f t="shared" ca="1" si="32"/>
        <v>51.16666</v>
      </c>
      <c r="BO16" s="103">
        <f t="shared" ca="1" si="32"/>
        <v>51.16666</v>
      </c>
      <c r="BP16" s="103">
        <f t="shared" ca="1" si="32"/>
        <v>0</v>
      </c>
      <c r="BQ16" s="103">
        <f t="shared" ca="1" si="32"/>
        <v>0</v>
      </c>
      <c r="BR16" s="103">
        <f t="shared" ca="1" si="32"/>
        <v>0</v>
      </c>
      <c r="BS16" s="103">
        <f t="shared" ca="1" si="32"/>
        <v>0</v>
      </c>
      <c r="BT16" s="103">
        <f t="shared" ca="1" si="32"/>
        <v>0</v>
      </c>
      <c r="BU16" s="103">
        <f t="shared" ca="1" si="32"/>
        <v>0</v>
      </c>
      <c r="BV16" s="103">
        <f t="shared" ca="1" si="32"/>
        <v>54.832999999999998</v>
      </c>
      <c r="BW16" s="103">
        <f t="shared" ca="1" si="32"/>
        <v>54.832999999999998</v>
      </c>
      <c r="BX16" s="103">
        <f t="shared" ca="1" si="32"/>
        <v>54.832999999999998</v>
      </c>
      <c r="BY16" s="103">
        <f t="shared" ca="1" si="32"/>
        <v>54.832999999999998</v>
      </c>
      <c r="BZ16" s="103">
        <f t="shared" ca="1" si="32"/>
        <v>54.832999999999998</v>
      </c>
      <c r="CA16" s="103">
        <f t="shared" ca="1" si="32"/>
        <v>54.832999999999998</v>
      </c>
      <c r="CB16" s="103">
        <f t="shared" ca="1" si="32"/>
        <v>0</v>
      </c>
      <c r="CC16" s="103">
        <f t="shared" ca="1" si="32"/>
        <v>0</v>
      </c>
      <c r="CD16" s="103">
        <f t="shared" ca="1" si="32"/>
        <v>0</v>
      </c>
      <c r="CE16" s="103">
        <f t="shared" ca="1" si="29"/>
        <v>0</v>
      </c>
      <c r="CF16" s="103">
        <f t="shared" ca="1" si="29"/>
        <v>0</v>
      </c>
      <c r="CG16" s="103">
        <f t="shared" ca="1" si="15"/>
        <v>0</v>
      </c>
      <c r="CH16" s="103">
        <f t="shared" ca="1" si="15"/>
        <v>53.666600000000003</v>
      </c>
      <c r="CI16" s="103">
        <f t="shared" ca="1" si="15"/>
        <v>53.666600000000003</v>
      </c>
      <c r="CJ16" s="103">
        <f t="shared" ca="1" si="33"/>
        <v>53.666600000000003</v>
      </c>
      <c r="CK16" s="103">
        <f t="shared" ca="1" si="33"/>
        <v>53.666600000000003</v>
      </c>
      <c r="CL16" s="103">
        <f t="shared" ca="1" si="33"/>
        <v>53.666600000000003</v>
      </c>
      <c r="CM16" s="103">
        <f t="shared" ca="1" si="33"/>
        <v>53.666600000000003</v>
      </c>
      <c r="CN16" s="103">
        <f t="shared" ca="1" si="33"/>
        <v>0</v>
      </c>
      <c r="CO16" s="103">
        <f t="shared" ca="1" si="33"/>
        <v>0</v>
      </c>
      <c r="CP16" s="103">
        <f t="shared" ca="1" si="33"/>
        <v>0</v>
      </c>
      <c r="CQ16" s="103">
        <f t="shared" ca="1" si="33"/>
        <v>0</v>
      </c>
      <c r="CR16" s="103">
        <f t="shared" ca="1" si="33"/>
        <v>0</v>
      </c>
      <c r="CS16" s="103">
        <f t="shared" ca="1" si="33"/>
        <v>0</v>
      </c>
      <c r="CT16" s="103">
        <f t="shared" ca="1" si="33"/>
        <v>50</v>
      </c>
      <c r="CU16" s="103">
        <f t="shared" ca="1" si="33"/>
        <v>50</v>
      </c>
      <c r="CV16" s="103">
        <f t="shared" ca="1" si="33"/>
        <v>50</v>
      </c>
      <c r="CW16" s="103">
        <f t="shared" ca="1" si="33"/>
        <v>50</v>
      </c>
      <c r="CX16" s="103">
        <f t="shared" ca="1" si="33"/>
        <v>50</v>
      </c>
      <c r="CY16" s="103">
        <f t="shared" ca="1" si="33"/>
        <v>50</v>
      </c>
      <c r="CZ16" s="103">
        <f t="shared" ca="1" si="33"/>
        <v>0</v>
      </c>
      <c r="DA16" s="103">
        <f t="shared" ca="1" si="33"/>
        <v>0</v>
      </c>
      <c r="DB16" s="103">
        <f t="shared" ca="1" si="33"/>
        <v>0</v>
      </c>
      <c r="DC16" s="103">
        <f t="shared" ca="1" si="33"/>
        <v>0</v>
      </c>
      <c r="DD16" s="103">
        <f t="shared" ca="1" si="33"/>
        <v>0</v>
      </c>
      <c r="DE16" s="103">
        <f t="shared" ca="1" si="33"/>
        <v>0</v>
      </c>
      <c r="DF16" s="103">
        <f t="shared" ca="1" si="33"/>
        <v>55.665999999999997</v>
      </c>
      <c r="DG16" s="103">
        <f t="shared" ca="1" si="33"/>
        <v>55.665999999999997</v>
      </c>
      <c r="DH16" s="103">
        <f t="shared" ca="1" si="33"/>
        <v>55.665999999999997</v>
      </c>
      <c r="DI16" s="103">
        <f t="shared" ca="1" si="33"/>
        <v>55.665999999999997</v>
      </c>
      <c r="DJ16" s="103">
        <f t="shared" ca="1" si="33"/>
        <v>55.665999999999997</v>
      </c>
      <c r="DK16" s="103">
        <f t="shared" ca="1" si="33"/>
        <v>55.665999999999997</v>
      </c>
      <c r="DL16" s="103">
        <f t="shared" ca="1" si="33"/>
        <v>0</v>
      </c>
      <c r="DM16" s="103">
        <f t="shared" ca="1" si="33"/>
        <v>0</v>
      </c>
      <c r="DN16" s="103">
        <f t="shared" ca="1" si="33"/>
        <v>0</v>
      </c>
      <c r="DO16" s="103">
        <f t="shared" ca="1" si="33"/>
        <v>0</v>
      </c>
      <c r="DP16" s="103">
        <f t="shared" ca="1" si="33"/>
        <v>0</v>
      </c>
      <c r="DQ16" s="103">
        <f t="shared" ca="1" si="33"/>
        <v>0</v>
      </c>
      <c r="DR16" s="103">
        <f t="shared" ca="1" si="33"/>
        <v>31.8063</v>
      </c>
      <c r="DS16" s="103">
        <f t="shared" ca="1" si="33"/>
        <v>31.8063</v>
      </c>
      <c r="DT16" s="103">
        <f t="shared" ca="1" si="33"/>
        <v>31.8063</v>
      </c>
      <c r="DU16" s="103">
        <f t="shared" ca="1" si="33"/>
        <v>31.8063</v>
      </c>
      <c r="DV16" s="103">
        <f t="shared" ca="1" si="33"/>
        <v>31.8063</v>
      </c>
      <c r="DW16" s="103">
        <f t="shared" ca="1" si="33"/>
        <v>31.8063</v>
      </c>
      <c r="DX16" s="103">
        <f t="shared" ca="1" si="33"/>
        <v>20.557000000000002</v>
      </c>
      <c r="DY16" s="103">
        <f t="shared" ca="1" si="33"/>
        <v>0.77100000000000002</v>
      </c>
      <c r="DZ16" s="103">
        <f t="shared" ca="1" si="33"/>
        <v>8.0990000000000002</v>
      </c>
      <c r="EA16" s="103">
        <f t="shared" ca="1" si="33"/>
        <v>3.649</v>
      </c>
      <c r="EB16" s="103">
        <f t="shared" ca="1" si="33"/>
        <v>3.5609999999999999</v>
      </c>
      <c r="EC16" s="103">
        <f t="shared" ca="1" si="33"/>
        <v>2.75</v>
      </c>
      <c r="ED16" s="103">
        <f t="shared" ca="1" si="33"/>
        <v>13.86</v>
      </c>
      <c r="EE16" s="103">
        <f t="shared" ca="1" si="33"/>
        <v>33.625</v>
      </c>
      <c r="EF16" s="103">
        <f t="shared" ca="1" si="33"/>
        <v>32.5</v>
      </c>
      <c r="EG16" s="103">
        <f t="shared" ca="1" si="33"/>
        <v>32.5</v>
      </c>
      <c r="EH16" s="103">
        <f t="shared" ca="1" si="33"/>
        <v>32.5</v>
      </c>
      <c r="EI16" s="103">
        <f t="shared" ca="1" si="33"/>
        <v>33</v>
      </c>
      <c r="EJ16" s="104">
        <f t="shared" ca="1" si="33"/>
        <v>15.526</v>
      </c>
      <c r="EK16" s="103">
        <f t="shared" ca="1" si="33"/>
        <v>11.643000000000001</v>
      </c>
      <c r="EL16" s="103">
        <f t="shared" ca="1" si="33"/>
        <v>13.103999999999999</v>
      </c>
      <c r="EM16" s="103">
        <f t="shared" ca="1" si="33"/>
        <v>13.214</v>
      </c>
      <c r="EN16" s="103">
        <f t="shared" ca="1" si="33"/>
        <v>6.8019999999999996</v>
      </c>
      <c r="EO16" s="103">
        <f t="shared" ca="1" si="33"/>
        <v>9.9252400000000005</v>
      </c>
      <c r="EP16" s="103">
        <f t="shared" ca="1" si="33"/>
        <v>22.26</v>
      </c>
      <c r="EQ16" s="103">
        <f t="shared" ca="1" si="30"/>
        <v>28.612000000000002</v>
      </c>
      <c r="ER16" s="103">
        <f t="shared" ca="1" si="30"/>
        <v>23.198999999999998</v>
      </c>
      <c r="ES16" s="103">
        <f t="shared" ca="1" si="5"/>
        <v>24.184000000000001</v>
      </c>
      <c r="ET16" s="103">
        <f t="shared" ca="1" si="5"/>
        <v>19.2</v>
      </c>
      <c r="EU16" s="103">
        <f t="shared" ca="1" si="5"/>
        <v>11.3</v>
      </c>
      <c r="EV16" s="103">
        <f t="shared" ca="1" si="5"/>
        <v>39</v>
      </c>
      <c r="EW16" s="103">
        <f t="shared" ca="1" si="5"/>
        <v>12</v>
      </c>
      <c r="EX16" s="103">
        <f t="shared" ca="1" si="5"/>
        <v>23</v>
      </c>
      <c r="EY16" s="103">
        <f t="shared" ca="1" si="5"/>
        <v>20</v>
      </c>
      <c r="EZ16" s="103">
        <f t="shared" ca="1" si="5"/>
        <v>0</v>
      </c>
      <c r="FA16" s="103">
        <f t="shared" ca="1" si="5"/>
        <v>0</v>
      </c>
      <c r="FB16" s="103">
        <f t="shared" ca="1" si="5"/>
        <v>19.329999999999998</v>
      </c>
      <c r="FC16" s="103">
        <f t="shared" ca="1" si="5"/>
        <v>15.148999999999999</v>
      </c>
      <c r="FD16" s="103">
        <f t="shared" ca="1" si="5"/>
        <v>24.925000000000001</v>
      </c>
      <c r="FE16" s="103">
        <f t="shared" ca="1" si="5"/>
        <v>13.03</v>
      </c>
      <c r="FF16" s="103">
        <f t="shared" ca="1" si="5"/>
        <v>19.242999999999999</v>
      </c>
      <c r="FG16" s="103">
        <f t="shared" ca="1" si="5"/>
        <v>19.138999999999999</v>
      </c>
      <c r="FH16" s="103">
        <f t="shared" ca="1" si="5"/>
        <v>13.124000000000001</v>
      </c>
      <c r="FI16" s="103">
        <f t="shared" ca="1" si="6"/>
        <v>23.643000000000001</v>
      </c>
      <c r="FJ16" s="103">
        <f t="shared" ca="1" si="6"/>
        <v>13.574</v>
      </c>
      <c r="FK16" s="103">
        <f t="shared" ca="1" si="6"/>
        <v>30.468000000000004</v>
      </c>
      <c r="FL16" s="103">
        <f t="shared" ca="1" si="6"/>
        <v>6.6280000000000001</v>
      </c>
      <c r="FM16" s="103">
        <f t="shared" ca="1" si="6"/>
        <v>8.5190000000000001</v>
      </c>
      <c r="FN16" s="103">
        <f t="shared" ca="1" si="6"/>
        <v>11.085000000000001</v>
      </c>
      <c r="FO16" s="103">
        <f t="shared" ca="1" si="6"/>
        <v>15.414</v>
      </c>
      <c r="FP16" s="103">
        <f t="shared" ca="1" si="6"/>
        <v>9.2129999999999992</v>
      </c>
      <c r="FQ16" s="103">
        <f t="shared" ca="1" si="6"/>
        <v>3.9860000000000002</v>
      </c>
      <c r="FR16" s="103">
        <f t="shared" ca="1" si="6"/>
        <v>42.403999999999996</v>
      </c>
      <c r="FS16" s="103">
        <f t="shared" ca="1" si="6"/>
        <v>10.923</v>
      </c>
      <c r="FT16" s="103">
        <f t="shared" ca="1" si="6"/>
        <v>9.629999999999999</v>
      </c>
      <c r="FU16" s="103">
        <f t="shared" ca="1" si="6"/>
        <v>6.641</v>
      </c>
      <c r="FV16" s="103">
        <f t="shared" ca="1" si="6"/>
        <v>14.634</v>
      </c>
      <c r="FW16" s="103">
        <f t="shared" ca="1" si="6"/>
        <v>20.606999999999999</v>
      </c>
      <c r="FX16" s="103">
        <f t="shared" ca="1" si="31"/>
        <v>13.772</v>
      </c>
      <c r="FY16" s="103">
        <f t="shared" ca="1" si="31"/>
        <v>10.335000000000001</v>
      </c>
      <c r="FZ16" s="103">
        <f t="shared" ca="1" si="31"/>
        <v>7.1890000000000001</v>
      </c>
      <c r="GA16" s="103">
        <f t="shared" ca="1" si="31"/>
        <v>3.0830000000000002</v>
      </c>
      <c r="GB16" s="103">
        <f t="shared" ca="1" si="31"/>
        <v>8.5549999999999997</v>
      </c>
      <c r="GC16" s="103">
        <f t="shared" ca="1" si="31"/>
        <v>10.3</v>
      </c>
      <c r="GD16" s="103">
        <f t="shared" ca="1" si="31"/>
        <v>15.991999999999999</v>
      </c>
      <c r="GE16" s="103">
        <f t="shared" ca="1" si="31"/>
        <v>12.658999999999999</v>
      </c>
      <c r="GF16" s="103">
        <f t="shared" ca="1" si="31"/>
        <v>26.881</v>
      </c>
      <c r="GG16" s="103">
        <f t="shared" ca="1" si="7"/>
        <v>10.228999999999999</v>
      </c>
      <c r="GH16" s="103">
        <f t="shared" ca="1" si="7"/>
        <v>23.024000000000001</v>
      </c>
      <c r="GI16" s="103">
        <f t="shared" ca="1" si="7"/>
        <v>15</v>
      </c>
      <c r="GJ16" s="103">
        <f t="shared" ca="1" si="7"/>
        <v>16.238</v>
      </c>
      <c r="GK16" s="103">
        <f t="shared" ca="1" si="7"/>
        <v>15</v>
      </c>
      <c r="GL16" s="103">
        <f t="shared" ca="1" si="7"/>
        <v>5</v>
      </c>
      <c r="GM16" s="103">
        <f t="shared" ca="1" si="7"/>
        <v>6</v>
      </c>
      <c r="GN16" s="103">
        <f t="shared" ca="1" si="7"/>
        <v>20</v>
      </c>
      <c r="GO16" s="103">
        <f t="shared" ca="1" si="7"/>
        <v>20</v>
      </c>
      <c r="GP16" s="103">
        <f t="shared" ca="1" si="7"/>
        <v>20</v>
      </c>
      <c r="GQ16" s="103">
        <f t="shared" ca="1" si="8"/>
        <v>20</v>
      </c>
      <c r="GR16" s="103">
        <f t="shared" ca="1" si="8"/>
        <v>18</v>
      </c>
      <c r="GS16" s="103">
        <f t="shared" ca="1" si="8"/>
        <v>23</v>
      </c>
      <c r="GT16" s="103">
        <f t="shared" ca="1" si="8"/>
        <v>10</v>
      </c>
      <c r="GU16" s="103">
        <f t="shared" ca="1" si="8"/>
        <v>6</v>
      </c>
      <c r="GV16" s="103">
        <f t="shared" ca="1" si="8"/>
        <v>6</v>
      </c>
      <c r="GW16" s="103">
        <f t="shared" ca="1" si="8"/>
        <v>5</v>
      </c>
      <c r="GX16" s="103">
        <f t="shared" ca="1" si="8"/>
        <v>2</v>
      </c>
      <c r="GY16" s="103">
        <f t="shared" ca="1" si="8"/>
        <v>22</v>
      </c>
      <c r="GZ16" s="103">
        <f t="shared" ca="1" si="8"/>
        <v>20</v>
      </c>
      <c r="HA16" s="103">
        <f t="shared" ca="1" si="8"/>
        <v>23</v>
      </c>
      <c r="HB16" s="103">
        <f t="shared" ca="1" si="8"/>
        <v>13</v>
      </c>
      <c r="HC16" s="103">
        <f t="shared" ca="1" si="8"/>
        <v>10</v>
      </c>
      <c r="HD16" s="103">
        <f t="shared" ca="1" si="9"/>
        <v>15</v>
      </c>
      <c r="HE16" s="103">
        <f t="shared" ca="1" si="9"/>
        <v>8</v>
      </c>
      <c r="HF16" s="103">
        <f t="shared" ca="1" si="9"/>
        <v>16</v>
      </c>
      <c r="HG16" s="103">
        <f t="shared" ca="1" si="9"/>
        <v>9</v>
      </c>
      <c r="HH16" s="103">
        <f t="shared" ca="1" si="9"/>
        <v>2</v>
      </c>
      <c r="HI16" s="103">
        <f t="shared" ca="1" si="9"/>
        <v>2</v>
      </c>
      <c r="HJ16" s="103">
        <f t="shared" ca="1" si="9"/>
        <v>0</v>
      </c>
      <c r="HK16" s="103">
        <f t="shared" ca="1" si="9"/>
        <v>22</v>
      </c>
      <c r="HL16" s="103">
        <f t="shared" ca="1" si="9"/>
        <v>21</v>
      </c>
      <c r="HM16" s="103">
        <f t="shared" ca="1" si="9"/>
        <v>18</v>
      </c>
      <c r="HN16" s="103">
        <f t="shared" ca="1" si="9"/>
        <v>12</v>
      </c>
      <c r="HO16" s="103">
        <f t="shared" ca="1" si="9"/>
        <v>12</v>
      </c>
      <c r="HP16" s="103">
        <f t="shared" ca="1" si="9"/>
        <v>15</v>
      </c>
      <c r="HQ16" s="103">
        <f t="shared" ca="1" si="9"/>
        <v>9</v>
      </c>
      <c r="HR16" s="103">
        <f t="shared" ca="1" si="9"/>
        <v>15</v>
      </c>
      <c r="HS16" s="103">
        <f t="shared" ca="1" si="9"/>
        <v>9</v>
      </c>
      <c r="HT16" s="103">
        <f t="shared" ca="1" si="10"/>
        <v>0</v>
      </c>
      <c r="HU16" s="103">
        <f t="shared" ca="1" si="10"/>
        <v>0</v>
      </c>
    </row>
    <row r="17" spans="1:230" ht="13" x14ac:dyDescent="0.3">
      <c r="A17" s="83" t="s">
        <v>59</v>
      </c>
      <c r="B17" s="84"/>
      <c r="C17" s="126">
        <f t="shared" ca="1" si="11"/>
        <v>0</v>
      </c>
      <c r="D17" s="127">
        <f t="shared" ca="1" si="12"/>
        <v>0</v>
      </c>
      <c r="E17" s="127">
        <f t="shared" ca="1" si="12"/>
        <v>0</v>
      </c>
      <c r="F17" s="127">
        <f t="shared" ca="1" si="12"/>
        <v>9.6159599999999994</v>
      </c>
      <c r="G17" s="127">
        <f t="shared" ca="1" si="12"/>
        <v>0</v>
      </c>
      <c r="H17" s="127">
        <f t="shared" ca="1" si="12"/>
        <v>15.999599999999997</v>
      </c>
      <c r="I17" s="127">
        <f t="shared" ca="1" si="12"/>
        <v>0</v>
      </c>
      <c r="J17" s="127">
        <f t="shared" ca="1" si="12"/>
        <v>0</v>
      </c>
      <c r="K17" s="127">
        <f t="shared" ca="1" si="12"/>
        <v>40.225000000000001</v>
      </c>
      <c r="L17" s="127">
        <f t="shared" ca="1" si="12"/>
        <v>37.039239999999999</v>
      </c>
      <c r="M17" s="127">
        <f t="shared" ca="1" si="12"/>
        <v>20.754999999999999</v>
      </c>
      <c r="N17" s="128">
        <f t="shared" ca="1" si="12"/>
        <v>45.840999999999994</v>
      </c>
      <c r="O17" s="128">
        <f t="shared" ca="1" si="12"/>
        <v>54.016000000000005</v>
      </c>
      <c r="P17" s="128">
        <f t="shared" ca="1" si="12"/>
        <v>31.327000000000002</v>
      </c>
      <c r="Q17" s="128">
        <f t="shared" ca="1" si="12"/>
        <v>13</v>
      </c>
      <c r="R17" s="128">
        <f t="shared" ca="1" si="12"/>
        <v>25</v>
      </c>
      <c r="S17" s="129">
        <f t="shared" ca="1" si="12"/>
        <v>20</v>
      </c>
      <c r="T17" s="85">
        <f ca="1">INDIRECT($A$1&amp;ADDRESS(MATCH(T$1,INDIRECT($A$1&amp;"C:C"),0),MATCH($A17,INDIRECT($A$1&amp;"2:2"),0)))*$A$3</f>
        <v>0</v>
      </c>
      <c r="U17" s="85">
        <f t="shared" ref="U17:CF21" ca="1" si="34">INDIRECT($A$1&amp;ADDRESS(MATCH(U$1,INDIRECT($A$1&amp;"C:C"),0),MATCH($A17,INDIRECT($A$1&amp;"2:2"),0)))*$A$3</f>
        <v>0</v>
      </c>
      <c r="V17" s="85">
        <f t="shared" ca="1" si="34"/>
        <v>0</v>
      </c>
      <c r="W17" s="85">
        <f t="shared" ca="1" si="34"/>
        <v>0</v>
      </c>
      <c r="X17" s="85">
        <f t="shared" ca="1" si="34"/>
        <v>0</v>
      </c>
      <c r="Y17" s="85">
        <f t="shared" ca="1" si="34"/>
        <v>0</v>
      </c>
      <c r="Z17" s="85">
        <f t="shared" ca="1" si="34"/>
        <v>0</v>
      </c>
      <c r="AA17" s="85">
        <f t="shared" ca="1" si="34"/>
        <v>0</v>
      </c>
      <c r="AB17" s="85">
        <f t="shared" ca="1" si="34"/>
        <v>0</v>
      </c>
      <c r="AC17" s="85">
        <f t="shared" ca="1" si="34"/>
        <v>0</v>
      </c>
      <c r="AD17" s="85">
        <f t="shared" ca="1" si="34"/>
        <v>0</v>
      </c>
      <c r="AE17" s="8">
        <f t="shared" ca="1" si="34"/>
        <v>0</v>
      </c>
      <c r="AF17" s="85">
        <f t="shared" ca="1" si="34"/>
        <v>0</v>
      </c>
      <c r="AG17" s="85">
        <f t="shared" ca="1" si="34"/>
        <v>0</v>
      </c>
      <c r="AH17" s="85">
        <f t="shared" ca="1" si="34"/>
        <v>0</v>
      </c>
      <c r="AI17" s="85">
        <f t="shared" ca="1" si="34"/>
        <v>0</v>
      </c>
      <c r="AJ17" s="85">
        <f t="shared" ca="1" si="34"/>
        <v>0</v>
      </c>
      <c r="AK17" s="85">
        <f t="shared" ca="1" si="34"/>
        <v>0</v>
      </c>
      <c r="AL17" s="85">
        <f t="shared" ca="1" si="34"/>
        <v>0</v>
      </c>
      <c r="AM17" s="85">
        <f t="shared" ca="1" si="34"/>
        <v>0</v>
      </c>
      <c r="AN17" s="85">
        <f t="shared" ca="1" si="34"/>
        <v>0</v>
      </c>
      <c r="AO17" s="85">
        <f t="shared" ca="1" si="34"/>
        <v>0</v>
      </c>
      <c r="AP17" s="85">
        <f t="shared" ca="1" si="34"/>
        <v>0</v>
      </c>
      <c r="AQ17" s="8">
        <f t="shared" ca="1" si="34"/>
        <v>0</v>
      </c>
      <c r="AR17" s="85">
        <f t="shared" ca="1" si="34"/>
        <v>0</v>
      </c>
      <c r="AS17" s="85">
        <f t="shared" ca="1" si="34"/>
        <v>0</v>
      </c>
      <c r="AT17" s="85">
        <f t="shared" ca="1" si="34"/>
        <v>0</v>
      </c>
      <c r="AU17" s="85">
        <f t="shared" ca="1" si="34"/>
        <v>0</v>
      </c>
      <c r="AV17" s="85">
        <f t="shared" ca="1" si="34"/>
        <v>0</v>
      </c>
      <c r="AW17" s="85">
        <f t="shared" ca="1" si="34"/>
        <v>0</v>
      </c>
      <c r="AX17" s="85">
        <f t="shared" ca="1" si="34"/>
        <v>0</v>
      </c>
      <c r="AY17" s="85">
        <f t="shared" ca="1" si="34"/>
        <v>0</v>
      </c>
      <c r="AZ17" s="85">
        <f t="shared" ca="1" si="34"/>
        <v>0</v>
      </c>
      <c r="BA17" s="85">
        <f t="shared" ca="1" si="34"/>
        <v>0</v>
      </c>
      <c r="BB17" s="85">
        <f t="shared" ca="1" si="34"/>
        <v>0</v>
      </c>
      <c r="BC17" s="86">
        <f t="shared" ca="1" si="34"/>
        <v>0</v>
      </c>
      <c r="BD17" s="85">
        <f t="shared" ca="1" si="34"/>
        <v>0</v>
      </c>
      <c r="BE17" s="85">
        <f t="shared" ca="1" si="34"/>
        <v>0</v>
      </c>
      <c r="BF17" s="85">
        <f t="shared" ca="1" si="34"/>
        <v>0</v>
      </c>
      <c r="BG17" s="85">
        <f t="shared" ca="1" si="34"/>
        <v>0</v>
      </c>
      <c r="BH17" s="85">
        <f t="shared" ca="1" si="34"/>
        <v>0</v>
      </c>
      <c r="BI17" s="85">
        <f t="shared" ca="1" si="34"/>
        <v>0</v>
      </c>
      <c r="BJ17" s="85">
        <f t="shared" ca="1" si="34"/>
        <v>1.60266</v>
      </c>
      <c r="BK17" s="85">
        <f t="shared" ca="1" si="34"/>
        <v>1.60266</v>
      </c>
      <c r="BL17" s="85">
        <f t="shared" ca="1" si="34"/>
        <v>1.60266</v>
      </c>
      <c r="BM17" s="85">
        <f t="shared" ca="1" si="34"/>
        <v>1.60266</v>
      </c>
      <c r="BN17" s="85">
        <f t="shared" ca="1" si="34"/>
        <v>1.60266</v>
      </c>
      <c r="BO17" s="86">
        <f t="shared" ca="1" si="34"/>
        <v>1.60266</v>
      </c>
      <c r="BP17" s="85">
        <f t="shared" ca="1" si="34"/>
        <v>0</v>
      </c>
      <c r="BQ17" s="85">
        <f t="shared" ca="1" si="34"/>
        <v>0</v>
      </c>
      <c r="BR17" s="85">
        <f t="shared" ca="1" si="34"/>
        <v>0</v>
      </c>
      <c r="BS17" s="85">
        <f t="shared" ca="1" si="34"/>
        <v>0</v>
      </c>
      <c r="BT17" s="85">
        <f t="shared" ca="1" si="34"/>
        <v>0</v>
      </c>
      <c r="BU17" s="85">
        <f t="shared" ca="1" si="34"/>
        <v>0</v>
      </c>
      <c r="BV17" s="85">
        <f t="shared" ca="1" si="34"/>
        <v>0</v>
      </c>
      <c r="BW17" s="85">
        <f t="shared" ca="1" si="34"/>
        <v>0</v>
      </c>
      <c r="BX17" s="85">
        <f t="shared" ca="1" si="34"/>
        <v>0</v>
      </c>
      <c r="BY17" s="85">
        <f t="shared" ca="1" si="34"/>
        <v>0</v>
      </c>
      <c r="BZ17" s="85">
        <f t="shared" ca="1" si="34"/>
        <v>0</v>
      </c>
      <c r="CA17" s="86">
        <f t="shared" ca="1" si="34"/>
        <v>0</v>
      </c>
      <c r="CB17" s="85">
        <f t="shared" ca="1" si="34"/>
        <v>0</v>
      </c>
      <c r="CC17" s="85">
        <f t="shared" ca="1" si="34"/>
        <v>0</v>
      </c>
      <c r="CD17" s="85">
        <f t="shared" ca="1" si="34"/>
        <v>0</v>
      </c>
      <c r="CE17" s="85">
        <f t="shared" ca="1" si="34"/>
        <v>0</v>
      </c>
      <c r="CF17" s="85">
        <f t="shared" ca="1" si="34"/>
        <v>0</v>
      </c>
      <c r="CG17" s="85">
        <f t="shared" ref="CG17:ER21" ca="1" si="35">INDIRECT($A$1&amp;ADDRESS(MATCH(CG$1,INDIRECT($A$1&amp;"C:C"),0),MATCH($A17,INDIRECT($A$1&amp;"2:2"),0)))*$A$3</f>
        <v>0</v>
      </c>
      <c r="CH17" s="85">
        <f t="shared" ca="1" si="35"/>
        <v>2.6665999999999999</v>
      </c>
      <c r="CI17" s="85">
        <f t="shared" ca="1" si="35"/>
        <v>2.6665999999999999</v>
      </c>
      <c r="CJ17" s="85">
        <f t="shared" ca="1" si="35"/>
        <v>2.6665999999999999</v>
      </c>
      <c r="CK17" s="85">
        <f t="shared" ca="1" si="35"/>
        <v>2.6665999999999999</v>
      </c>
      <c r="CL17" s="85">
        <f t="shared" ca="1" si="35"/>
        <v>2.6665999999999999</v>
      </c>
      <c r="CM17" s="86">
        <f t="shared" ca="1" si="35"/>
        <v>2.6665999999999999</v>
      </c>
      <c r="CN17" s="85">
        <f t="shared" ca="1" si="35"/>
        <v>0</v>
      </c>
      <c r="CO17" s="85">
        <f t="shared" ca="1" si="35"/>
        <v>0</v>
      </c>
      <c r="CP17" s="85">
        <f t="shared" ca="1" si="35"/>
        <v>0</v>
      </c>
      <c r="CQ17" s="85">
        <f t="shared" ca="1" si="35"/>
        <v>0</v>
      </c>
      <c r="CR17" s="85">
        <f t="shared" ca="1" si="35"/>
        <v>0</v>
      </c>
      <c r="CS17" s="85">
        <f t="shared" ca="1" si="35"/>
        <v>0</v>
      </c>
      <c r="CT17" s="85">
        <f t="shared" ca="1" si="35"/>
        <v>0</v>
      </c>
      <c r="CU17" s="85">
        <f t="shared" ca="1" si="35"/>
        <v>0</v>
      </c>
      <c r="CV17" s="85">
        <f t="shared" ca="1" si="35"/>
        <v>0</v>
      </c>
      <c r="CW17" s="85">
        <f t="shared" ca="1" si="35"/>
        <v>0</v>
      </c>
      <c r="CX17" s="85">
        <f t="shared" ca="1" si="35"/>
        <v>0</v>
      </c>
      <c r="CY17" s="86">
        <f t="shared" ca="1" si="35"/>
        <v>0</v>
      </c>
      <c r="CZ17" s="85">
        <f t="shared" ca="1" si="35"/>
        <v>0</v>
      </c>
      <c r="DA17" s="85">
        <f t="shared" ca="1" si="35"/>
        <v>0</v>
      </c>
      <c r="DB17" s="85">
        <f t="shared" ca="1" si="35"/>
        <v>0</v>
      </c>
      <c r="DC17" s="85">
        <f t="shared" ca="1" si="35"/>
        <v>0</v>
      </c>
      <c r="DD17" s="85">
        <f t="shared" ca="1" si="35"/>
        <v>0</v>
      </c>
      <c r="DE17" s="85">
        <f t="shared" ca="1" si="35"/>
        <v>0</v>
      </c>
      <c r="DF17" s="85">
        <f t="shared" ca="1" si="35"/>
        <v>0</v>
      </c>
      <c r="DG17" s="85">
        <f t="shared" ca="1" si="35"/>
        <v>0</v>
      </c>
      <c r="DH17" s="85">
        <f t="shared" ca="1" si="35"/>
        <v>0</v>
      </c>
      <c r="DI17" s="85">
        <f t="shared" ca="1" si="35"/>
        <v>0</v>
      </c>
      <c r="DJ17" s="85">
        <f t="shared" ca="1" si="35"/>
        <v>0</v>
      </c>
      <c r="DK17" s="86">
        <f t="shared" ca="1" si="35"/>
        <v>0</v>
      </c>
      <c r="DL17" s="85">
        <f t="shared" ca="1" si="35"/>
        <v>0</v>
      </c>
      <c r="DM17" s="85">
        <f t="shared" ca="1" si="35"/>
        <v>0</v>
      </c>
      <c r="DN17" s="85">
        <f t="shared" ca="1" si="35"/>
        <v>0</v>
      </c>
      <c r="DO17" s="85">
        <f t="shared" ca="1" si="35"/>
        <v>0</v>
      </c>
      <c r="DP17" s="85">
        <f t="shared" ca="1" si="35"/>
        <v>0</v>
      </c>
      <c r="DQ17" s="85">
        <f t="shared" ca="1" si="35"/>
        <v>0</v>
      </c>
      <c r="DR17" s="85">
        <f t="shared" ca="1" si="35"/>
        <v>1.9730000000000001</v>
      </c>
      <c r="DS17" s="85">
        <f t="shared" ca="1" si="35"/>
        <v>1.9730000000000001</v>
      </c>
      <c r="DT17" s="85">
        <f t="shared" ca="1" si="35"/>
        <v>1.9730000000000001</v>
      </c>
      <c r="DU17" s="85">
        <f t="shared" ca="1" si="35"/>
        <v>1.9730000000000001</v>
      </c>
      <c r="DV17" s="85">
        <f t="shared" ca="1" si="35"/>
        <v>1.9730000000000001</v>
      </c>
      <c r="DW17" s="86">
        <f t="shared" ca="1" si="35"/>
        <v>1.9730000000000001</v>
      </c>
      <c r="DX17" s="85">
        <f t="shared" ca="1" si="35"/>
        <v>9.5570000000000004</v>
      </c>
      <c r="DY17" s="85">
        <f t="shared" ca="1" si="35"/>
        <v>0.77100000000000002</v>
      </c>
      <c r="DZ17" s="85">
        <f t="shared" ca="1" si="35"/>
        <v>8.0990000000000002</v>
      </c>
      <c r="EA17" s="85">
        <f t="shared" ca="1" si="35"/>
        <v>3.649</v>
      </c>
      <c r="EB17" s="85">
        <f t="shared" ca="1" si="35"/>
        <v>3.5609999999999999</v>
      </c>
      <c r="EC17" s="85">
        <f t="shared" ca="1" si="35"/>
        <v>2.75</v>
      </c>
      <c r="ED17" s="85">
        <f t="shared" ca="1" si="35"/>
        <v>4.7</v>
      </c>
      <c r="EE17" s="85">
        <f t="shared" ca="1" si="35"/>
        <v>1.125</v>
      </c>
      <c r="EF17" s="85">
        <f t="shared" ca="1" si="35"/>
        <v>0</v>
      </c>
      <c r="EG17" s="85">
        <f t="shared" ca="1" si="35"/>
        <v>0</v>
      </c>
      <c r="EH17" s="85">
        <f t="shared" ca="1" si="35"/>
        <v>0</v>
      </c>
      <c r="EI17" s="86">
        <f t="shared" ca="1" si="35"/>
        <v>0</v>
      </c>
      <c r="EJ17" s="85">
        <f t="shared" ca="1" si="35"/>
        <v>10.526</v>
      </c>
      <c r="EK17" s="85">
        <f t="shared" ca="1" si="35"/>
        <v>5.6429999999999998</v>
      </c>
      <c r="EL17" s="85">
        <f t="shared" ca="1" si="35"/>
        <v>5.1040000000000001</v>
      </c>
      <c r="EM17" s="85">
        <f t="shared" ca="1" si="35"/>
        <v>5.2140000000000004</v>
      </c>
      <c r="EN17" s="85">
        <f t="shared" ca="1" si="35"/>
        <v>1.802</v>
      </c>
      <c r="EO17" s="85">
        <f t="shared" ca="1" si="35"/>
        <v>2.9252400000000001</v>
      </c>
      <c r="EP17" s="85">
        <f t="shared" ca="1" si="35"/>
        <v>1.26</v>
      </c>
      <c r="EQ17" s="85">
        <f t="shared" ca="1" si="35"/>
        <v>7.6120000000000001</v>
      </c>
      <c r="ER17" s="85">
        <f t="shared" ca="1" si="35"/>
        <v>2.1989999999999998</v>
      </c>
      <c r="ES17" s="85">
        <f t="shared" ref="ES17:FH22" ca="1" si="36">INDIRECT($A$1&amp;ADDRESS(MATCH(ES$1,INDIRECT($A$1&amp;"C:C"),0),MATCH($A17,INDIRECT($A$1&amp;"2:2"),0)))*$A$3</f>
        <v>3.1840000000000002</v>
      </c>
      <c r="ET17" s="85">
        <f t="shared" ca="1" si="36"/>
        <v>5.2</v>
      </c>
      <c r="EU17" s="86">
        <f t="shared" ca="1" si="36"/>
        <v>1.3</v>
      </c>
      <c r="EV17" s="85">
        <f t="shared" ca="1" si="36"/>
        <v>0</v>
      </c>
      <c r="EW17" s="85">
        <f t="shared" ca="1" si="36"/>
        <v>0</v>
      </c>
      <c r="EX17" s="85">
        <f t="shared" ca="1" si="36"/>
        <v>0</v>
      </c>
      <c r="EY17" s="85">
        <f t="shared" ca="1" si="36"/>
        <v>0</v>
      </c>
      <c r="EZ17" s="85">
        <f t="shared" ca="1" si="36"/>
        <v>0</v>
      </c>
      <c r="FA17" s="85">
        <f t="shared" ca="1" si="36"/>
        <v>0</v>
      </c>
      <c r="FB17" s="85">
        <f t="shared" ca="1" si="36"/>
        <v>5</v>
      </c>
      <c r="FC17" s="85">
        <f t="shared" ca="1" si="36"/>
        <v>2</v>
      </c>
      <c r="FD17" s="85">
        <f t="shared" ca="1" si="36"/>
        <v>8</v>
      </c>
      <c r="FE17" s="85">
        <f t="shared" ca="1" si="36"/>
        <v>0</v>
      </c>
      <c r="FF17" s="85">
        <f t="shared" ca="1" si="36"/>
        <v>3</v>
      </c>
      <c r="FG17" s="86">
        <f t="shared" ca="1" si="36"/>
        <v>6.8869999999999996</v>
      </c>
      <c r="FH17" s="85">
        <f t="shared" ca="1" si="36"/>
        <v>3.5249999999999999</v>
      </c>
      <c r="FI17" s="85">
        <f t="shared" ref="FI17:GF22" ca="1" si="37">INDIRECT($A$1&amp;ADDRESS(MATCH(FI$1,INDIRECT($A$1&amp;"C:C"),0),MATCH($A17,INDIRECT($A$1&amp;"2:2"),0)))*$A$3</f>
        <v>5.5369999999999999</v>
      </c>
      <c r="FJ17" s="85">
        <f t="shared" ca="1" si="37"/>
        <v>3.044</v>
      </c>
      <c r="FK17" s="85">
        <f t="shared" ca="1" si="37"/>
        <v>8.8480000000000008</v>
      </c>
      <c r="FL17" s="85">
        <f t="shared" ca="1" si="37"/>
        <v>0</v>
      </c>
      <c r="FM17" s="85">
        <f t="shared" ca="1" si="37"/>
        <v>0</v>
      </c>
      <c r="FN17" s="85">
        <f t="shared" ca="1" si="37"/>
        <v>0</v>
      </c>
      <c r="FO17" s="85">
        <f t="shared" ca="1" si="37"/>
        <v>0</v>
      </c>
      <c r="FP17" s="85">
        <f t="shared" ca="1" si="37"/>
        <v>0</v>
      </c>
      <c r="FQ17" s="85">
        <f t="shared" ca="1" si="37"/>
        <v>0</v>
      </c>
      <c r="FR17" s="85">
        <f t="shared" ca="1" si="37"/>
        <v>26</v>
      </c>
      <c r="FS17" s="86">
        <f t="shared" ca="1" si="37"/>
        <v>0</v>
      </c>
      <c r="FT17" s="85">
        <f t="shared" ca="1" si="37"/>
        <v>3.88</v>
      </c>
      <c r="FU17" s="85">
        <f t="shared" ca="1" si="37"/>
        <v>1.6579999999999999</v>
      </c>
      <c r="FV17" s="85">
        <f t="shared" ca="1" si="37"/>
        <v>10.811</v>
      </c>
      <c r="FW17" s="85">
        <f t="shared" ca="1" si="37"/>
        <v>6.6390000000000002</v>
      </c>
      <c r="FX17" s="85">
        <f t="shared" ca="1" si="37"/>
        <v>0.51</v>
      </c>
      <c r="FY17" s="85">
        <f t="shared" ca="1" si="37"/>
        <v>4.5179999999999998</v>
      </c>
      <c r="FZ17" s="85">
        <f t="shared" ca="1" si="37"/>
        <v>2.8559999999999999</v>
      </c>
      <c r="GA17" s="85">
        <f t="shared" ca="1" si="37"/>
        <v>1.607</v>
      </c>
      <c r="GB17" s="85">
        <f t="shared" ca="1" si="37"/>
        <v>5.4329999999999998</v>
      </c>
      <c r="GC17" s="85">
        <f t="shared" ca="1" si="37"/>
        <v>3.0859999999999999</v>
      </c>
      <c r="GD17" s="85">
        <f t="shared" ca="1" si="37"/>
        <v>7.7569999999999997</v>
      </c>
      <c r="GE17" s="86">
        <f t="shared" ca="1" si="37"/>
        <v>4.2160000000000002</v>
      </c>
      <c r="GF17" s="85">
        <f t="shared" ca="1" si="37"/>
        <v>1.881</v>
      </c>
      <c r="GG17" s="85">
        <f t="shared" ref="GG17:GP22" ca="1" si="38">INDIRECT($A$1&amp;ADDRESS(MATCH(GG$1,INDIRECT($A$1&amp;"C:C"),0),MATCH($A17,INDIRECT($A$1&amp;"2:2"),0)))*$A$3</f>
        <v>0.22900000000000001</v>
      </c>
      <c r="GH17" s="85">
        <f t="shared" ca="1" si="38"/>
        <v>3.024</v>
      </c>
      <c r="GI17" s="85">
        <f t="shared" ca="1" si="38"/>
        <v>0</v>
      </c>
      <c r="GJ17" s="85">
        <f t="shared" ca="1" si="38"/>
        <v>1.238</v>
      </c>
      <c r="GK17" s="85">
        <f t="shared" ca="1" si="38"/>
        <v>0</v>
      </c>
      <c r="GL17" s="85">
        <f t="shared" ca="1" si="38"/>
        <v>0</v>
      </c>
      <c r="GM17" s="85">
        <f t="shared" ca="1" si="38"/>
        <v>0</v>
      </c>
      <c r="GN17" s="85">
        <f t="shared" ca="1" si="38"/>
        <v>0</v>
      </c>
      <c r="GO17" s="85">
        <f t="shared" ca="1" si="38"/>
        <v>0</v>
      </c>
      <c r="GP17" s="85">
        <f t="shared" ca="1" si="38"/>
        <v>0</v>
      </c>
      <c r="GQ17" s="85">
        <f t="shared" ref="GQ17:HC22" ca="1" si="39">INDIRECT($A$1&amp;ADDRESS(MATCH(GQ$1,INDIRECT($A$1&amp;"C:C"),0),MATCH($A17,INDIRECT($A$1&amp;"2:2"),0)))*$A$3</f>
        <v>0</v>
      </c>
      <c r="GR17" s="85">
        <f t="shared" ca="1" si="39"/>
        <v>0</v>
      </c>
      <c r="GS17" s="85">
        <f t="shared" ca="1" si="39"/>
        <v>13</v>
      </c>
      <c r="GT17" s="85">
        <f t="shared" ca="1" si="39"/>
        <v>0</v>
      </c>
      <c r="GU17" s="85">
        <f t="shared" ca="1" si="39"/>
        <v>0</v>
      </c>
      <c r="GV17" s="85">
        <f t="shared" ca="1" si="39"/>
        <v>0</v>
      </c>
      <c r="GW17" s="85">
        <f t="shared" ca="1" si="39"/>
        <v>0</v>
      </c>
      <c r="GX17" s="85">
        <f t="shared" ca="1" si="39"/>
        <v>0</v>
      </c>
      <c r="GY17" s="85">
        <f t="shared" ca="1" si="39"/>
        <v>2</v>
      </c>
      <c r="GZ17" s="85">
        <f t="shared" ca="1" si="39"/>
        <v>0</v>
      </c>
      <c r="HA17" s="85">
        <f t="shared" ca="1" si="39"/>
        <v>3</v>
      </c>
      <c r="HB17" s="85">
        <f t="shared" ca="1" si="39"/>
        <v>3</v>
      </c>
      <c r="HC17" s="85">
        <f t="shared" ca="1" si="39"/>
        <v>3</v>
      </c>
      <c r="HD17" s="85">
        <f t="shared" ref="HD17:HS22" ca="1" si="40">INDIRECT($A$1&amp;ADDRESS(MATCH(HD$1,INDIRECT($A$1&amp;"C:C"),0),MATCH($A17,INDIRECT($A$1&amp;"2:2"),0)))*$A$3</f>
        <v>2</v>
      </c>
      <c r="HE17" s="85">
        <f t="shared" ca="1" si="40"/>
        <v>2</v>
      </c>
      <c r="HF17" s="85">
        <f t="shared" ca="1" si="40"/>
        <v>3</v>
      </c>
      <c r="HG17" s="85">
        <f t="shared" ca="1" si="40"/>
        <v>3</v>
      </c>
      <c r="HH17" s="85">
        <f t="shared" ca="1" si="40"/>
        <v>2</v>
      </c>
      <c r="HI17" s="85">
        <f t="shared" ca="1" si="40"/>
        <v>2</v>
      </c>
      <c r="HJ17" s="85">
        <f t="shared" ca="1" si="40"/>
        <v>0</v>
      </c>
      <c r="HK17" s="85">
        <f t="shared" ca="1" si="40"/>
        <v>2</v>
      </c>
      <c r="HL17" s="85">
        <f t="shared" ca="1" si="40"/>
        <v>1</v>
      </c>
      <c r="HM17" s="85">
        <f t="shared" ca="1" si="40"/>
        <v>2</v>
      </c>
      <c r="HN17" s="85">
        <f t="shared" ca="1" si="40"/>
        <v>2</v>
      </c>
      <c r="HO17" s="85">
        <f t="shared" ca="1" si="40"/>
        <v>3</v>
      </c>
      <c r="HP17" s="85">
        <f t="shared" ca="1" si="40"/>
        <v>2</v>
      </c>
      <c r="HQ17" s="85">
        <f t="shared" ca="1" si="40"/>
        <v>3</v>
      </c>
      <c r="HR17" s="85">
        <f t="shared" ca="1" si="40"/>
        <v>2</v>
      </c>
      <c r="HS17" s="85">
        <f t="shared" ca="1" si="40"/>
        <v>3</v>
      </c>
      <c r="HT17" s="85">
        <f t="shared" ref="HT17:HU22" ca="1" si="41">INDIRECT($A$1&amp;ADDRESS(MATCH(HT$1,INDIRECT($A$1&amp;"C:C"),0),MATCH($A17,INDIRECT($A$1&amp;"2:2"),0)))*$A$3</f>
        <v>0</v>
      </c>
      <c r="HU17" s="85">
        <f t="shared" ca="1" si="41"/>
        <v>0</v>
      </c>
      <c r="HV17" s="85"/>
    </row>
    <row r="18" spans="1:230" s="39" customFormat="1" ht="13" x14ac:dyDescent="0.3">
      <c r="A18" s="111" t="s">
        <v>58</v>
      </c>
      <c r="B18" s="112"/>
      <c r="C18" s="130">
        <f t="shared" ca="1" si="11"/>
        <v>91.998000000000005</v>
      </c>
      <c r="D18" s="128">
        <f t="shared" ca="1" si="12"/>
        <v>277.99799999999999</v>
      </c>
      <c r="E18" s="128">
        <f t="shared" ca="1" si="12"/>
        <v>255</v>
      </c>
      <c r="F18" s="128">
        <f t="shared" ca="1" si="12"/>
        <v>297.38400000000001</v>
      </c>
      <c r="G18" s="128">
        <f t="shared" ca="1" si="12"/>
        <v>328.99799999999993</v>
      </c>
      <c r="H18" s="128">
        <f t="shared" ca="1" si="12"/>
        <v>306</v>
      </c>
      <c r="I18" s="128">
        <f t="shared" ca="1" si="12"/>
        <v>300</v>
      </c>
      <c r="J18" s="128">
        <f t="shared" ca="1" si="12"/>
        <v>333.99599999999998</v>
      </c>
      <c r="K18" s="128">
        <f t="shared" ca="1" si="12"/>
        <v>189.99980000000002</v>
      </c>
      <c r="L18" s="128">
        <f t="shared" ca="1" si="12"/>
        <v>211.16</v>
      </c>
      <c r="M18" s="128">
        <f t="shared" ca="1" si="12"/>
        <v>202</v>
      </c>
      <c r="N18" s="128">
        <f t="shared" ca="1" si="12"/>
        <v>160.93099999999998</v>
      </c>
      <c r="O18" s="128">
        <f t="shared" ca="1" si="12"/>
        <v>114.62800000000001</v>
      </c>
      <c r="P18" s="128">
        <f t="shared" ca="1" si="12"/>
        <v>132.82300000000001</v>
      </c>
      <c r="Q18" s="128">
        <f t="shared" ca="1" si="12"/>
        <v>146</v>
      </c>
      <c r="R18" s="128">
        <f t="shared" ca="1" si="12"/>
        <v>117</v>
      </c>
      <c r="S18" s="129">
        <f t="shared" ca="1" si="12"/>
        <v>113</v>
      </c>
      <c r="T18" s="107">
        <f ca="1">INDIRECT($A$1&amp;ADDRESS(MATCH(T$1,INDIRECT($A$1&amp;"C:C"),0),MATCH($A18,INDIRECT($A$1&amp;"2:2"),0)))*$A$3</f>
        <v>0</v>
      </c>
      <c r="U18" s="107">
        <f t="shared" ref="U18:CF18" ca="1" si="42">INDIRECT($A$1&amp;ADDRESS(MATCH(U$1,INDIRECT($A$1&amp;"C:C"),0),MATCH($A18,INDIRECT($A$1&amp;"2:2"),0)))*$A$3</f>
        <v>0</v>
      </c>
      <c r="V18" s="107">
        <f t="shared" ca="1" si="42"/>
        <v>0</v>
      </c>
      <c r="W18" s="107">
        <f t="shared" ca="1" si="42"/>
        <v>0</v>
      </c>
      <c r="X18" s="107">
        <f t="shared" ca="1" si="42"/>
        <v>0</v>
      </c>
      <c r="Y18" s="107">
        <f t="shared" ca="1" si="42"/>
        <v>0</v>
      </c>
      <c r="Z18" s="107">
        <f t="shared" ca="1" si="42"/>
        <v>15.333</v>
      </c>
      <c r="AA18" s="107">
        <f t="shared" ca="1" si="42"/>
        <v>15.333</v>
      </c>
      <c r="AB18" s="107">
        <f t="shared" ca="1" si="42"/>
        <v>15.333</v>
      </c>
      <c r="AC18" s="107">
        <f t="shared" ca="1" si="42"/>
        <v>15.333</v>
      </c>
      <c r="AD18" s="107">
        <f t="shared" ca="1" si="42"/>
        <v>15.333</v>
      </c>
      <c r="AE18" s="108">
        <f t="shared" ca="1" si="42"/>
        <v>15.333</v>
      </c>
      <c r="AF18" s="107">
        <f t="shared" ca="1" si="42"/>
        <v>0</v>
      </c>
      <c r="AG18" s="107">
        <f t="shared" ca="1" si="42"/>
        <v>0</v>
      </c>
      <c r="AH18" s="107">
        <f t="shared" ca="1" si="42"/>
        <v>0</v>
      </c>
      <c r="AI18" s="107">
        <f t="shared" ca="1" si="42"/>
        <v>0</v>
      </c>
      <c r="AJ18" s="107">
        <f t="shared" ca="1" si="42"/>
        <v>0</v>
      </c>
      <c r="AK18" s="107">
        <f t="shared" ca="1" si="42"/>
        <v>0</v>
      </c>
      <c r="AL18" s="107">
        <f t="shared" ca="1" si="42"/>
        <v>46.332999999999998</v>
      </c>
      <c r="AM18" s="107">
        <f t="shared" ca="1" si="42"/>
        <v>46.332999999999998</v>
      </c>
      <c r="AN18" s="107">
        <f t="shared" ca="1" si="42"/>
        <v>46.332999999999998</v>
      </c>
      <c r="AO18" s="107">
        <f t="shared" ca="1" si="42"/>
        <v>46.332999999999998</v>
      </c>
      <c r="AP18" s="107">
        <f t="shared" ca="1" si="42"/>
        <v>46.332999999999998</v>
      </c>
      <c r="AQ18" s="108">
        <f t="shared" ca="1" si="42"/>
        <v>46.332999999999998</v>
      </c>
      <c r="AR18" s="107">
        <f t="shared" ca="1" si="42"/>
        <v>0</v>
      </c>
      <c r="AS18" s="107">
        <f t="shared" ca="1" si="42"/>
        <v>0</v>
      </c>
      <c r="AT18" s="107">
        <f t="shared" ca="1" si="42"/>
        <v>0</v>
      </c>
      <c r="AU18" s="107">
        <f t="shared" ca="1" si="42"/>
        <v>0</v>
      </c>
      <c r="AV18" s="107">
        <f t="shared" ca="1" si="42"/>
        <v>0</v>
      </c>
      <c r="AW18" s="107">
        <f t="shared" ca="1" si="42"/>
        <v>0</v>
      </c>
      <c r="AX18" s="107">
        <f t="shared" ca="1" si="42"/>
        <v>42.5</v>
      </c>
      <c r="AY18" s="107">
        <f t="shared" ca="1" si="42"/>
        <v>42.5</v>
      </c>
      <c r="AZ18" s="107">
        <f t="shared" ca="1" si="42"/>
        <v>42.5</v>
      </c>
      <c r="BA18" s="107">
        <f t="shared" ca="1" si="42"/>
        <v>42.5</v>
      </c>
      <c r="BB18" s="107">
        <f t="shared" ca="1" si="42"/>
        <v>42.5</v>
      </c>
      <c r="BC18" s="109">
        <f t="shared" ca="1" si="42"/>
        <v>42.5</v>
      </c>
      <c r="BD18" s="107">
        <f t="shared" ca="1" si="42"/>
        <v>0</v>
      </c>
      <c r="BE18" s="107">
        <f t="shared" ca="1" si="42"/>
        <v>0</v>
      </c>
      <c r="BF18" s="107">
        <f t="shared" ca="1" si="42"/>
        <v>0</v>
      </c>
      <c r="BG18" s="107">
        <f t="shared" ca="1" si="42"/>
        <v>0</v>
      </c>
      <c r="BH18" s="107">
        <f t="shared" ca="1" si="42"/>
        <v>0</v>
      </c>
      <c r="BI18" s="107">
        <f t="shared" ca="1" si="42"/>
        <v>0</v>
      </c>
      <c r="BJ18" s="107">
        <f t="shared" ca="1" si="42"/>
        <v>49.564</v>
      </c>
      <c r="BK18" s="107">
        <f t="shared" ca="1" si="42"/>
        <v>49.564</v>
      </c>
      <c r="BL18" s="107">
        <f t="shared" ca="1" si="42"/>
        <v>49.564</v>
      </c>
      <c r="BM18" s="107">
        <f t="shared" ca="1" si="42"/>
        <v>49.564</v>
      </c>
      <c r="BN18" s="107">
        <f t="shared" ca="1" si="42"/>
        <v>49.564</v>
      </c>
      <c r="BO18" s="109">
        <f t="shared" ca="1" si="42"/>
        <v>49.564</v>
      </c>
      <c r="BP18" s="107">
        <f t="shared" ca="1" si="42"/>
        <v>0</v>
      </c>
      <c r="BQ18" s="107">
        <f t="shared" ca="1" si="42"/>
        <v>0</v>
      </c>
      <c r="BR18" s="107">
        <f t="shared" ca="1" si="42"/>
        <v>0</v>
      </c>
      <c r="BS18" s="107">
        <f t="shared" ca="1" si="42"/>
        <v>0</v>
      </c>
      <c r="BT18" s="107">
        <f t="shared" ca="1" si="42"/>
        <v>0</v>
      </c>
      <c r="BU18" s="107">
        <f t="shared" ca="1" si="42"/>
        <v>0</v>
      </c>
      <c r="BV18" s="107">
        <f t="shared" ca="1" si="42"/>
        <v>54.832999999999998</v>
      </c>
      <c r="BW18" s="107">
        <f t="shared" ca="1" si="42"/>
        <v>54.832999999999998</v>
      </c>
      <c r="BX18" s="107">
        <f t="shared" ca="1" si="42"/>
        <v>54.832999999999998</v>
      </c>
      <c r="BY18" s="107">
        <f t="shared" ca="1" si="42"/>
        <v>54.832999999999998</v>
      </c>
      <c r="BZ18" s="107">
        <f t="shared" ca="1" si="42"/>
        <v>54.832999999999998</v>
      </c>
      <c r="CA18" s="109">
        <f t="shared" ca="1" si="42"/>
        <v>54.832999999999998</v>
      </c>
      <c r="CB18" s="107">
        <f t="shared" ca="1" si="42"/>
        <v>0</v>
      </c>
      <c r="CC18" s="107">
        <f t="shared" ca="1" si="42"/>
        <v>0</v>
      </c>
      <c r="CD18" s="107">
        <f t="shared" ca="1" si="42"/>
        <v>0</v>
      </c>
      <c r="CE18" s="107">
        <f t="shared" ca="1" si="42"/>
        <v>0</v>
      </c>
      <c r="CF18" s="107">
        <f t="shared" ca="1" si="42"/>
        <v>0</v>
      </c>
      <c r="CG18" s="107">
        <f t="shared" ref="CG18:ER18" ca="1" si="43">INDIRECT($A$1&amp;ADDRESS(MATCH(CG$1,INDIRECT($A$1&amp;"C:C"),0),MATCH($A18,INDIRECT($A$1&amp;"2:2"),0)))*$A$3</f>
        <v>0</v>
      </c>
      <c r="CH18" s="107">
        <f t="shared" ca="1" si="43"/>
        <v>51</v>
      </c>
      <c r="CI18" s="107">
        <f t="shared" ca="1" si="43"/>
        <v>51</v>
      </c>
      <c r="CJ18" s="107">
        <f t="shared" ca="1" si="43"/>
        <v>51</v>
      </c>
      <c r="CK18" s="107">
        <f t="shared" ca="1" si="43"/>
        <v>51</v>
      </c>
      <c r="CL18" s="107">
        <f t="shared" ca="1" si="43"/>
        <v>51</v>
      </c>
      <c r="CM18" s="109">
        <f t="shared" ca="1" si="43"/>
        <v>51</v>
      </c>
      <c r="CN18" s="107">
        <f t="shared" ca="1" si="43"/>
        <v>0</v>
      </c>
      <c r="CO18" s="107">
        <f t="shared" ca="1" si="43"/>
        <v>0</v>
      </c>
      <c r="CP18" s="107">
        <f t="shared" ca="1" si="43"/>
        <v>0</v>
      </c>
      <c r="CQ18" s="107">
        <f t="shared" ca="1" si="43"/>
        <v>0</v>
      </c>
      <c r="CR18" s="107">
        <f t="shared" ca="1" si="43"/>
        <v>0</v>
      </c>
      <c r="CS18" s="107">
        <f t="shared" ca="1" si="43"/>
        <v>0</v>
      </c>
      <c r="CT18" s="107">
        <f t="shared" ca="1" si="43"/>
        <v>50</v>
      </c>
      <c r="CU18" s="107">
        <f t="shared" ca="1" si="43"/>
        <v>50</v>
      </c>
      <c r="CV18" s="107">
        <f t="shared" ca="1" si="43"/>
        <v>50</v>
      </c>
      <c r="CW18" s="107">
        <f t="shared" ca="1" si="43"/>
        <v>50</v>
      </c>
      <c r="CX18" s="107">
        <f t="shared" ca="1" si="43"/>
        <v>50</v>
      </c>
      <c r="CY18" s="109">
        <f t="shared" ca="1" si="43"/>
        <v>50</v>
      </c>
      <c r="CZ18" s="107">
        <f t="shared" ca="1" si="43"/>
        <v>0</v>
      </c>
      <c r="DA18" s="107">
        <f t="shared" ca="1" si="43"/>
        <v>0</v>
      </c>
      <c r="DB18" s="107">
        <f t="shared" ca="1" si="43"/>
        <v>0</v>
      </c>
      <c r="DC18" s="107">
        <f t="shared" ca="1" si="43"/>
        <v>0</v>
      </c>
      <c r="DD18" s="107">
        <f t="shared" ca="1" si="43"/>
        <v>0</v>
      </c>
      <c r="DE18" s="107">
        <f t="shared" ca="1" si="43"/>
        <v>0</v>
      </c>
      <c r="DF18" s="107">
        <f t="shared" ca="1" si="43"/>
        <v>55.665999999999997</v>
      </c>
      <c r="DG18" s="107">
        <f t="shared" ca="1" si="43"/>
        <v>55.665999999999997</v>
      </c>
      <c r="DH18" s="107">
        <f t="shared" ca="1" si="43"/>
        <v>55.665999999999997</v>
      </c>
      <c r="DI18" s="107">
        <f t="shared" ca="1" si="43"/>
        <v>55.665999999999997</v>
      </c>
      <c r="DJ18" s="107">
        <f t="shared" ca="1" si="43"/>
        <v>55.665999999999997</v>
      </c>
      <c r="DK18" s="109">
        <f t="shared" ca="1" si="43"/>
        <v>55.665999999999997</v>
      </c>
      <c r="DL18" s="107">
        <f t="shared" ca="1" si="43"/>
        <v>0</v>
      </c>
      <c r="DM18" s="107">
        <f t="shared" ca="1" si="43"/>
        <v>0</v>
      </c>
      <c r="DN18" s="107">
        <f t="shared" ca="1" si="43"/>
        <v>0</v>
      </c>
      <c r="DO18" s="107">
        <f t="shared" ca="1" si="43"/>
        <v>0</v>
      </c>
      <c r="DP18" s="107">
        <f t="shared" ca="1" si="43"/>
        <v>0</v>
      </c>
      <c r="DQ18" s="107">
        <f t="shared" ca="1" si="43"/>
        <v>0</v>
      </c>
      <c r="DR18" s="107">
        <f t="shared" ca="1" si="43"/>
        <v>29.833300000000001</v>
      </c>
      <c r="DS18" s="107">
        <f t="shared" ca="1" si="43"/>
        <v>29.833300000000001</v>
      </c>
      <c r="DT18" s="107">
        <f t="shared" ca="1" si="43"/>
        <v>29.833300000000001</v>
      </c>
      <c r="DU18" s="107">
        <f t="shared" ca="1" si="43"/>
        <v>29.833300000000001</v>
      </c>
      <c r="DV18" s="107">
        <f t="shared" ca="1" si="43"/>
        <v>29.833300000000001</v>
      </c>
      <c r="DW18" s="109">
        <f t="shared" ca="1" si="43"/>
        <v>29.833300000000001</v>
      </c>
      <c r="DX18" s="107">
        <f t="shared" ca="1" si="43"/>
        <v>11</v>
      </c>
      <c r="DY18" s="107">
        <f t="shared" ca="1" si="43"/>
        <v>0</v>
      </c>
      <c r="DZ18" s="107">
        <f t="shared" ca="1" si="43"/>
        <v>0</v>
      </c>
      <c r="EA18" s="107">
        <f t="shared" ca="1" si="43"/>
        <v>0</v>
      </c>
      <c r="EB18" s="107">
        <f t="shared" ca="1" si="43"/>
        <v>0</v>
      </c>
      <c r="EC18" s="107">
        <f t="shared" ca="1" si="43"/>
        <v>0</v>
      </c>
      <c r="ED18" s="107">
        <f t="shared" ca="1" si="43"/>
        <v>9.16</v>
      </c>
      <c r="EE18" s="107">
        <f t="shared" ca="1" si="43"/>
        <v>32.5</v>
      </c>
      <c r="EF18" s="107">
        <f t="shared" ca="1" si="43"/>
        <v>32.5</v>
      </c>
      <c r="EG18" s="107">
        <f t="shared" ca="1" si="43"/>
        <v>32.5</v>
      </c>
      <c r="EH18" s="107">
        <f t="shared" ca="1" si="43"/>
        <v>32.5</v>
      </c>
      <c r="EI18" s="109">
        <f t="shared" ca="1" si="43"/>
        <v>33</v>
      </c>
      <c r="EJ18" s="107">
        <f t="shared" ca="1" si="43"/>
        <v>5</v>
      </c>
      <c r="EK18" s="107">
        <f t="shared" ca="1" si="43"/>
        <v>6</v>
      </c>
      <c r="EL18" s="107">
        <f t="shared" ca="1" si="43"/>
        <v>8</v>
      </c>
      <c r="EM18" s="107">
        <f t="shared" ca="1" si="43"/>
        <v>8</v>
      </c>
      <c r="EN18" s="107">
        <f t="shared" ca="1" si="43"/>
        <v>5</v>
      </c>
      <c r="EO18" s="107">
        <f t="shared" ca="1" si="43"/>
        <v>7</v>
      </c>
      <c r="EP18" s="107">
        <f t="shared" ca="1" si="43"/>
        <v>21</v>
      </c>
      <c r="EQ18" s="107">
        <f t="shared" ca="1" si="43"/>
        <v>21</v>
      </c>
      <c r="ER18" s="107">
        <f t="shared" ca="1" si="43"/>
        <v>21</v>
      </c>
      <c r="ES18" s="107">
        <f t="shared" ca="1" si="36"/>
        <v>21</v>
      </c>
      <c r="ET18" s="107">
        <f t="shared" ca="1" si="36"/>
        <v>14</v>
      </c>
      <c r="EU18" s="109">
        <f t="shared" ca="1" si="36"/>
        <v>10</v>
      </c>
      <c r="EV18" s="107">
        <f t="shared" ca="1" si="36"/>
        <v>39</v>
      </c>
      <c r="EW18" s="107">
        <f t="shared" ca="1" si="36"/>
        <v>12</v>
      </c>
      <c r="EX18" s="107">
        <f t="shared" ca="1" si="36"/>
        <v>23</v>
      </c>
      <c r="EY18" s="107">
        <f t="shared" ca="1" si="36"/>
        <v>20</v>
      </c>
      <c r="EZ18" s="107">
        <f t="shared" ca="1" si="36"/>
        <v>0</v>
      </c>
      <c r="FA18" s="107">
        <f t="shared" ca="1" si="36"/>
        <v>0</v>
      </c>
      <c r="FB18" s="107">
        <f t="shared" ca="1" si="36"/>
        <v>14.33</v>
      </c>
      <c r="FC18" s="107">
        <f t="shared" ca="1" si="36"/>
        <v>13.148999999999999</v>
      </c>
      <c r="FD18" s="107">
        <f t="shared" ca="1" si="36"/>
        <v>16.925000000000001</v>
      </c>
      <c r="FE18" s="107">
        <f t="shared" ca="1" si="36"/>
        <v>13.03</v>
      </c>
      <c r="FF18" s="107">
        <f t="shared" ca="1" si="36"/>
        <v>16.242999999999999</v>
      </c>
      <c r="FG18" s="109">
        <f t="shared" ca="1" si="36"/>
        <v>12.252000000000001</v>
      </c>
      <c r="FH18" s="107">
        <f t="shared" ca="1" si="36"/>
        <v>9.5990000000000002</v>
      </c>
      <c r="FI18" s="107">
        <f t="shared" ca="1" si="37"/>
        <v>18.106000000000002</v>
      </c>
      <c r="FJ18" s="107">
        <f t="shared" ca="1" si="37"/>
        <v>10.53</v>
      </c>
      <c r="FK18" s="107">
        <f t="shared" ca="1" si="37"/>
        <v>21.62</v>
      </c>
      <c r="FL18" s="107">
        <f t="shared" ca="1" si="37"/>
        <v>6.6280000000000001</v>
      </c>
      <c r="FM18" s="107">
        <f t="shared" ca="1" si="37"/>
        <v>8.5190000000000001</v>
      </c>
      <c r="FN18" s="107">
        <f t="shared" ca="1" si="37"/>
        <v>11.085000000000001</v>
      </c>
      <c r="FO18" s="107">
        <f t="shared" ca="1" si="37"/>
        <v>15.414</v>
      </c>
      <c r="FP18" s="107">
        <f t="shared" ca="1" si="37"/>
        <v>9.2129999999999992</v>
      </c>
      <c r="FQ18" s="107">
        <f t="shared" ca="1" si="37"/>
        <v>3.9860000000000002</v>
      </c>
      <c r="FR18" s="107">
        <f t="shared" ca="1" si="37"/>
        <v>16.404</v>
      </c>
      <c r="FS18" s="109">
        <f t="shared" ca="1" si="37"/>
        <v>10.923</v>
      </c>
      <c r="FT18" s="107">
        <f t="shared" ca="1" si="37"/>
        <v>5.75</v>
      </c>
      <c r="FU18" s="107">
        <f t="shared" ca="1" si="37"/>
        <v>4.9829999999999997</v>
      </c>
      <c r="FV18" s="107">
        <f t="shared" ca="1" si="37"/>
        <v>3.823</v>
      </c>
      <c r="FW18" s="107">
        <f t="shared" ca="1" si="37"/>
        <v>13.968</v>
      </c>
      <c r="FX18" s="107">
        <f t="shared" ca="1" si="37"/>
        <v>13.262</v>
      </c>
      <c r="FY18" s="107">
        <f t="shared" ca="1" si="37"/>
        <v>5.8170000000000002</v>
      </c>
      <c r="FZ18" s="107">
        <f t="shared" ca="1" si="37"/>
        <v>4.3330000000000002</v>
      </c>
      <c r="GA18" s="107">
        <f t="shared" ca="1" si="37"/>
        <v>1.476</v>
      </c>
      <c r="GB18" s="107">
        <f t="shared" ca="1" si="37"/>
        <v>3.1219999999999999</v>
      </c>
      <c r="GC18" s="107">
        <f t="shared" ca="1" si="37"/>
        <v>7.2140000000000004</v>
      </c>
      <c r="GD18" s="107">
        <f t="shared" ca="1" si="37"/>
        <v>8.2349999999999994</v>
      </c>
      <c r="GE18" s="109">
        <f t="shared" ca="1" si="37"/>
        <v>8.4429999999999996</v>
      </c>
      <c r="GF18" s="107">
        <f t="shared" ca="1" si="37"/>
        <v>25</v>
      </c>
      <c r="GG18" s="107">
        <f t="shared" ca="1" si="38"/>
        <v>10</v>
      </c>
      <c r="GH18" s="107">
        <f t="shared" ca="1" si="38"/>
        <v>20</v>
      </c>
      <c r="GI18" s="107">
        <f t="shared" ca="1" si="38"/>
        <v>15</v>
      </c>
      <c r="GJ18" s="107">
        <f t="shared" ca="1" si="38"/>
        <v>15</v>
      </c>
      <c r="GK18" s="107">
        <f t="shared" ca="1" si="38"/>
        <v>15</v>
      </c>
      <c r="GL18" s="107">
        <f t="shared" ca="1" si="38"/>
        <v>5</v>
      </c>
      <c r="GM18" s="107">
        <f t="shared" ca="1" si="38"/>
        <v>6</v>
      </c>
      <c r="GN18" s="107">
        <f t="shared" ca="1" si="38"/>
        <v>20</v>
      </c>
      <c r="GO18" s="107">
        <f t="shared" ca="1" si="38"/>
        <v>20</v>
      </c>
      <c r="GP18" s="107">
        <f t="shared" ca="1" si="38"/>
        <v>20</v>
      </c>
      <c r="GQ18" s="107">
        <f t="shared" ca="1" si="39"/>
        <v>20</v>
      </c>
      <c r="GR18" s="107">
        <f t="shared" ca="1" si="39"/>
        <v>18</v>
      </c>
      <c r="GS18" s="107">
        <f t="shared" ca="1" si="39"/>
        <v>10</v>
      </c>
      <c r="GT18" s="107">
        <f t="shared" ca="1" si="39"/>
        <v>10</v>
      </c>
      <c r="GU18" s="107">
        <f t="shared" ca="1" si="39"/>
        <v>6</v>
      </c>
      <c r="GV18" s="107">
        <f t="shared" ca="1" si="39"/>
        <v>6</v>
      </c>
      <c r="GW18" s="107">
        <f t="shared" ca="1" si="39"/>
        <v>5</v>
      </c>
      <c r="GX18" s="107">
        <f t="shared" ca="1" si="39"/>
        <v>2</v>
      </c>
      <c r="GY18" s="107">
        <f t="shared" ca="1" si="39"/>
        <v>20</v>
      </c>
      <c r="GZ18" s="107">
        <f t="shared" ca="1" si="39"/>
        <v>20</v>
      </c>
      <c r="HA18" s="107">
        <f t="shared" ca="1" si="39"/>
        <v>20</v>
      </c>
      <c r="HB18" s="107">
        <f t="shared" ca="1" si="39"/>
        <v>10</v>
      </c>
      <c r="HC18" s="107">
        <f t="shared" ca="1" si="39"/>
        <v>7</v>
      </c>
      <c r="HD18" s="107">
        <f t="shared" ca="1" si="40"/>
        <v>13</v>
      </c>
      <c r="HE18" s="107">
        <f t="shared" ca="1" si="40"/>
        <v>6</v>
      </c>
      <c r="HF18" s="107">
        <f t="shared" ca="1" si="40"/>
        <v>13</v>
      </c>
      <c r="HG18" s="107">
        <f t="shared" ca="1" si="40"/>
        <v>6</v>
      </c>
      <c r="HH18" s="107">
        <f t="shared" ca="1" si="40"/>
        <v>0</v>
      </c>
      <c r="HI18" s="107">
        <f t="shared" ca="1" si="40"/>
        <v>0</v>
      </c>
      <c r="HJ18" s="107">
        <f t="shared" ca="1" si="40"/>
        <v>0</v>
      </c>
      <c r="HK18" s="107">
        <f t="shared" ca="1" si="40"/>
        <v>20</v>
      </c>
      <c r="HL18" s="107">
        <f t="shared" ca="1" si="40"/>
        <v>20</v>
      </c>
      <c r="HM18" s="107">
        <f t="shared" ca="1" si="40"/>
        <v>16</v>
      </c>
      <c r="HN18" s="107">
        <f t="shared" ca="1" si="40"/>
        <v>10</v>
      </c>
      <c r="HO18" s="107">
        <f t="shared" ca="1" si="40"/>
        <v>9</v>
      </c>
      <c r="HP18" s="107">
        <f t="shared" ca="1" si="40"/>
        <v>13</v>
      </c>
      <c r="HQ18" s="107">
        <f t="shared" ca="1" si="40"/>
        <v>6</v>
      </c>
      <c r="HR18" s="107">
        <f t="shared" ca="1" si="40"/>
        <v>13</v>
      </c>
      <c r="HS18" s="107">
        <f t="shared" ca="1" si="40"/>
        <v>6</v>
      </c>
      <c r="HT18" s="107">
        <f t="shared" ca="1" si="41"/>
        <v>0</v>
      </c>
      <c r="HU18" s="107">
        <f t="shared" ca="1" si="41"/>
        <v>0</v>
      </c>
      <c r="HV18" s="107"/>
    </row>
    <row r="19" spans="1:230" s="79" customFormat="1" ht="13" x14ac:dyDescent="0.3">
      <c r="A19" s="78" t="s">
        <v>53</v>
      </c>
      <c r="C19" s="121">
        <f t="shared" ca="1" si="11"/>
        <v>29</v>
      </c>
      <c r="D19" s="80">
        <f t="shared" ca="1" si="12"/>
        <v>31</v>
      </c>
      <c r="E19" s="80">
        <f t="shared" ca="1" si="12"/>
        <v>25.999199999999991</v>
      </c>
      <c r="F19" s="80">
        <f t="shared" ca="1" si="12"/>
        <v>77</v>
      </c>
      <c r="G19" s="80">
        <f t="shared" ca="1" si="12"/>
        <v>71.999700000000004</v>
      </c>
      <c r="H19" s="80">
        <f t="shared" ca="1" si="12"/>
        <v>84.749970000000019</v>
      </c>
      <c r="I19" s="80">
        <f t="shared" ca="1" si="12"/>
        <v>72.016499999999994</v>
      </c>
      <c r="J19" s="80">
        <f t="shared" ca="1" si="12"/>
        <v>145.24950000000001</v>
      </c>
      <c r="K19" s="80">
        <f t="shared" ca="1" si="12"/>
        <v>76.999919999999975</v>
      </c>
      <c r="L19" s="80">
        <f t="shared" ca="1" si="12"/>
        <v>50.951000000000001</v>
      </c>
      <c r="M19" s="80">
        <f t="shared" ca="1" si="12"/>
        <v>80</v>
      </c>
      <c r="N19" s="80">
        <f t="shared" ca="1" si="12"/>
        <v>134.9</v>
      </c>
      <c r="O19" s="80">
        <f t="shared" ca="1" si="12"/>
        <v>123</v>
      </c>
      <c r="P19" s="80">
        <f t="shared" ca="1" si="12"/>
        <v>165</v>
      </c>
      <c r="Q19" s="80">
        <f t="shared" ca="1" si="12"/>
        <v>83</v>
      </c>
      <c r="R19" s="145">
        <f t="shared" ca="1" si="12"/>
        <v>102</v>
      </c>
      <c r="S19" s="122">
        <f t="shared" ca="1" si="12"/>
        <v>98</v>
      </c>
      <c r="T19" s="80">
        <f t="shared" ref="T19:AI22" ca="1" si="44">INDIRECT($A$1&amp;ADDRESS(MATCH(T$1,INDIRECT($A$1&amp;"C:C"),0),MATCH($A19,INDIRECT($A$1&amp;"2:2"),0)))*$A$3</f>
        <v>2</v>
      </c>
      <c r="U19" s="80">
        <f t="shared" ca="1" si="34"/>
        <v>0</v>
      </c>
      <c r="V19" s="80">
        <f t="shared" ca="1" si="34"/>
        <v>2</v>
      </c>
      <c r="W19" s="80">
        <f t="shared" ca="1" si="34"/>
        <v>3</v>
      </c>
      <c r="X19" s="80">
        <f t="shared" ca="1" si="34"/>
        <v>4</v>
      </c>
      <c r="Y19" s="80">
        <f t="shared" ca="1" si="34"/>
        <v>7</v>
      </c>
      <c r="Z19" s="80">
        <f t="shared" ca="1" si="34"/>
        <v>7</v>
      </c>
      <c r="AA19" s="80">
        <f t="shared" ca="1" si="34"/>
        <v>2</v>
      </c>
      <c r="AB19" s="80">
        <f t="shared" ca="1" si="34"/>
        <v>5</v>
      </c>
      <c r="AC19" s="80">
        <f t="shared" ca="1" si="34"/>
        <v>1</v>
      </c>
      <c r="AD19" s="80">
        <f t="shared" ca="1" si="34"/>
        <v>4</v>
      </c>
      <c r="AE19" s="80">
        <f t="shared" ca="1" si="34"/>
        <v>3</v>
      </c>
      <c r="AF19" s="80">
        <f t="shared" ca="1" si="34"/>
        <v>1</v>
      </c>
      <c r="AG19" s="80">
        <f t="shared" ca="1" si="34"/>
        <v>0</v>
      </c>
      <c r="AH19" s="80">
        <f t="shared" ca="1" si="34"/>
        <v>1</v>
      </c>
      <c r="AI19" s="80">
        <f t="shared" ca="1" si="34"/>
        <v>1</v>
      </c>
      <c r="AJ19" s="80">
        <f t="shared" ca="1" si="34"/>
        <v>1</v>
      </c>
      <c r="AK19" s="80">
        <f t="shared" ca="1" si="34"/>
        <v>3</v>
      </c>
      <c r="AL19" s="80">
        <f t="shared" ca="1" si="34"/>
        <v>4</v>
      </c>
      <c r="AM19" s="80">
        <f t="shared" ca="1" si="34"/>
        <v>2</v>
      </c>
      <c r="AN19" s="80">
        <f t="shared" ca="1" si="34"/>
        <v>3</v>
      </c>
      <c r="AO19" s="80">
        <f t="shared" ca="1" si="34"/>
        <v>6</v>
      </c>
      <c r="AP19" s="80">
        <f t="shared" ca="1" si="34"/>
        <v>1</v>
      </c>
      <c r="AQ19" s="80">
        <f t="shared" ca="1" si="34"/>
        <v>2</v>
      </c>
      <c r="AR19" s="80">
        <f t="shared" ca="1" si="34"/>
        <v>2</v>
      </c>
      <c r="AS19" s="80">
        <f t="shared" ca="1" si="34"/>
        <v>4</v>
      </c>
      <c r="AT19" s="80">
        <f t="shared" ca="1" si="34"/>
        <v>4</v>
      </c>
      <c r="AU19" s="80">
        <f t="shared" ca="1" si="34"/>
        <v>1</v>
      </c>
      <c r="AV19" s="80">
        <f t="shared" ca="1" si="34"/>
        <v>1</v>
      </c>
      <c r="AW19" s="80">
        <f t="shared" ca="1" si="34"/>
        <v>1</v>
      </c>
      <c r="AX19" s="80">
        <f t="shared" ca="1" si="34"/>
        <v>2.1665999999999999</v>
      </c>
      <c r="AY19" s="80">
        <f t="shared" ca="1" si="34"/>
        <v>2.1665999999999999</v>
      </c>
      <c r="AZ19" s="80">
        <f t="shared" ca="1" si="34"/>
        <v>2.1665999999999999</v>
      </c>
      <c r="BA19" s="80">
        <f t="shared" ca="1" si="34"/>
        <v>2.1665999999999999</v>
      </c>
      <c r="BB19" s="80">
        <f t="shared" ca="1" si="34"/>
        <v>2.1665999999999999</v>
      </c>
      <c r="BC19" s="80">
        <f t="shared" ca="1" si="34"/>
        <v>2.1665999999999999</v>
      </c>
      <c r="BD19" s="80">
        <f t="shared" ca="1" si="34"/>
        <v>2.1665999999999999</v>
      </c>
      <c r="BE19" s="80">
        <f t="shared" ca="1" si="34"/>
        <v>2.1665999999999999</v>
      </c>
      <c r="BF19" s="80">
        <f t="shared" ca="1" si="34"/>
        <v>2.1665999999999999</v>
      </c>
      <c r="BG19" s="80">
        <f t="shared" ca="1" si="34"/>
        <v>2.1665999999999999</v>
      </c>
      <c r="BH19" s="80">
        <f t="shared" ca="1" si="34"/>
        <v>2.1665999999999999</v>
      </c>
      <c r="BI19" s="80">
        <f t="shared" ca="1" si="34"/>
        <v>2.1665999999999999</v>
      </c>
      <c r="BJ19" s="80">
        <f t="shared" ca="1" si="34"/>
        <v>6</v>
      </c>
      <c r="BK19" s="80">
        <f t="shared" ca="1" si="34"/>
        <v>6</v>
      </c>
      <c r="BL19" s="80">
        <f t="shared" ca="1" si="34"/>
        <v>6</v>
      </c>
      <c r="BM19" s="80">
        <f t="shared" ca="1" si="34"/>
        <v>0</v>
      </c>
      <c r="BN19" s="80">
        <f t="shared" ca="1" si="34"/>
        <v>13</v>
      </c>
      <c r="BO19" s="80">
        <f t="shared" ca="1" si="34"/>
        <v>10</v>
      </c>
      <c r="BP19" s="80">
        <f t="shared" ca="1" si="34"/>
        <v>16</v>
      </c>
      <c r="BQ19" s="80">
        <f t="shared" ca="1" si="34"/>
        <v>8</v>
      </c>
      <c r="BR19" s="80">
        <f t="shared" ca="1" si="34"/>
        <v>6</v>
      </c>
      <c r="BS19" s="80">
        <f t="shared" ca="1" si="34"/>
        <v>6</v>
      </c>
      <c r="BT19" s="80">
        <f t="shared" ca="1" si="34"/>
        <v>0</v>
      </c>
      <c r="BU19" s="80">
        <f t="shared" ca="1" si="34"/>
        <v>0</v>
      </c>
      <c r="BV19" s="80">
        <f t="shared" ca="1" si="34"/>
        <v>5.3333000000000004</v>
      </c>
      <c r="BW19" s="80">
        <f t="shared" ca="1" si="34"/>
        <v>5.3333000000000004</v>
      </c>
      <c r="BX19" s="80">
        <f t="shared" ca="1" si="34"/>
        <v>5.3333000000000004</v>
      </c>
      <c r="BY19" s="80">
        <f t="shared" ca="1" si="34"/>
        <v>5</v>
      </c>
      <c r="BZ19" s="80">
        <f t="shared" ca="1" si="34"/>
        <v>4</v>
      </c>
      <c r="CA19" s="80">
        <f t="shared" ca="1" si="34"/>
        <v>10.333300000000001</v>
      </c>
      <c r="CB19" s="80">
        <f t="shared" ca="1" si="34"/>
        <v>10.333300000000001</v>
      </c>
      <c r="CC19" s="80">
        <f t="shared" ca="1" si="34"/>
        <v>5</v>
      </c>
      <c r="CD19" s="80">
        <f t="shared" ca="1" si="34"/>
        <v>5.3333000000000004</v>
      </c>
      <c r="CE19" s="80">
        <f t="shared" ca="1" si="34"/>
        <v>5.3333000000000004</v>
      </c>
      <c r="CF19" s="80">
        <f t="shared" ca="1" si="34"/>
        <v>5.3333000000000004</v>
      </c>
      <c r="CG19" s="80">
        <f t="shared" ca="1" si="35"/>
        <v>5.3333000000000004</v>
      </c>
      <c r="CH19" s="80">
        <f t="shared" ca="1" si="35"/>
        <v>6.0833300000000001</v>
      </c>
      <c r="CI19" s="80">
        <f t="shared" ca="1" si="35"/>
        <v>0</v>
      </c>
      <c r="CJ19" s="80">
        <f t="shared" ca="1" si="35"/>
        <v>0</v>
      </c>
      <c r="CK19" s="80">
        <f t="shared" ca="1" si="35"/>
        <v>6.0833300000000001</v>
      </c>
      <c r="CL19" s="80">
        <f t="shared" ca="1" si="35"/>
        <v>6.0833300000000001</v>
      </c>
      <c r="CM19" s="80">
        <f t="shared" ca="1" si="35"/>
        <v>36.083330000000004</v>
      </c>
      <c r="CN19" s="80">
        <f t="shared" ca="1" si="35"/>
        <v>6.0833300000000001</v>
      </c>
      <c r="CO19" s="80">
        <f t="shared" ca="1" si="35"/>
        <v>6.0833300000000001</v>
      </c>
      <c r="CP19" s="80">
        <f t="shared" ca="1" si="35"/>
        <v>6.0833300000000001</v>
      </c>
      <c r="CQ19" s="80">
        <f t="shared" ca="1" si="35"/>
        <v>6.0833300000000001</v>
      </c>
      <c r="CR19" s="80">
        <f t="shared" ca="1" si="35"/>
        <v>6.0833300000000001</v>
      </c>
      <c r="CS19" s="80">
        <f t="shared" ca="1" si="35"/>
        <v>0</v>
      </c>
      <c r="CT19" s="80">
        <f t="shared" ca="1" si="35"/>
        <v>7.5833000000000004</v>
      </c>
      <c r="CU19" s="80">
        <f t="shared" ca="1" si="35"/>
        <v>7.5833000000000004</v>
      </c>
      <c r="CV19" s="80">
        <f t="shared" ca="1" si="35"/>
        <v>0</v>
      </c>
      <c r="CW19" s="80">
        <f t="shared" ca="1" si="35"/>
        <v>0</v>
      </c>
      <c r="CX19" s="80">
        <f t="shared" ca="1" si="35"/>
        <v>7.5833000000000004</v>
      </c>
      <c r="CY19" s="80">
        <f t="shared" ca="1" si="35"/>
        <v>37.1</v>
      </c>
      <c r="CZ19" s="80">
        <f t="shared" ca="1" si="35"/>
        <v>7.5833000000000004</v>
      </c>
      <c r="DA19" s="80">
        <f t="shared" ca="1" si="35"/>
        <v>4.5833000000000004</v>
      </c>
      <c r="DB19" s="80">
        <f t="shared" ca="1" si="35"/>
        <v>0</v>
      </c>
      <c r="DC19" s="80">
        <f t="shared" ca="1" si="35"/>
        <v>0</v>
      </c>
      <c r="DD19" s="80">
        <f t="shared" ca="1" si="35"/>
        <v>0</v>
      </c>
      <c r="DE19" s="80">
        <f t="shared" ca="1" si="35"/>
        <v>0</v>
      </c>
      <c r="DF19" s="80">
        <f t="shared" ca="1" si="35"/>
        <v>38.332999999999998</v>
      </c>
      <c r="DG19" s="80">
        <f t="shared" ca="1" si="35"/>
        <v>15</v>
      </c>
      <c r="DH19" s="80">
        <f t="shared" ca="1" si="35"/>
        <v>15</v>
      </c>
      <c r="DI19" s="80">
        <f t="shared" ca="1" si="35"/>
        <v>9.5832999999999995</v>
      </c>
      <c r="DJ19" s="80">
        <f t="shared" ca="1" si="35"/>
        <v>9.5832999999999995</v>
      </c>
      <c r="DK19" s="80">
        <f t="shared" ca="1" si="35"/>
        <v>39.583300000000001</v>
      </c>
      <c r="DL19" s="80">
        <f t="shared" ca="1" si="35"/>
        <v>9.5832999999999995</v>
      </c>
      <c r="DM19" s="80">
        <f t="shared" ca="1" si="35"/>
        <v>8.5832999999999995</v>
      </c>
      <c r="DN19" s="80">
        <f t="shared" ca="1" si="35"/>
        <v>0</v>
      </c>
      <c r="DO19" s="80">
        <f t="shared" ca="1" si="35"/>
        <v>0</v>
      </c>
      <c r="DP19" s="80">
        <f t="shared" ca="1" si="35"/>
        <v>0</v>
      </c>
      <c r="DQ19" s="80">
        <f t="shared" ca="1" si="35"/>
        <v>0</v>
      </c>
      <c r="DR19" s="80">
        <f t="shared" ca="1" si="35"/>
        <v>3.9166599999999998</v>
      </c>
      <c r="DS19" s="80">
        <f t="shared" ca="1" si="35"/>
        <v>3.9166599999999998</v>
      </c>
      <c r="DT19" s="80">
        <f t="shared" ca="1" si="35"/>
        <v>3.9166599999999998</v>
      </c>
      <c r="DU19" s="80">
        <f t="shared" ca="1" si="35"/>
        <v>3.9166599999999998</v>
      </c>
      <c r="DV19" s="80">
        <f t="shared" ca="1" si="35"/>
        <v>3.9166599999999998</v>
      </c>
      <c r="DW19" s="80">
        <f t="shared" ca="1" si="35"/>
        <v>33.91666</v>
      </c>
      <c r="DX19" s="80">
        <f t="shared" ca="1" si="35"/>
        <v>3.9166599999999998</v>
      </c>
      <c r="DY19" s="80">
        <f t="shared" ca="1" si="35"/>
        <v>3.9166599999999998</v>
      </c>
      <c r="DZ19" s="80">
        <f t="shared" ca="1" si="35"/>
        <v>3.9166599999999998</v>
      </c>
      <c r="EA19" s="80">
        <f t="shared" ca="1" si="35"/>
        <v>3.9166599999999998</v>
      </c>
      <c r="EB19" s="80">
        <f t="shared" ca="1" si="35"/>
        <v>3.9166599999999998</v>
      </c>
      <c r="EC19" s="80">
        <f t="shared" ca="1" si="35"/>
        <v>3.9166599999999998</v>
      </c>
      <c r="ED19" s="80">
        <f t="shared" ca="1" si="35"/>
        <v>13.635</v>
      </c>
      <c r="EE19" s="80">
        <f t="shared" ca="1" si="35"/>
        <v>0</v>
      </c>
      <c r="EF19" s="80">
        <f t="shared" ca="1" si="35"/>
        <v>6.2</v>
      </c>
      <c r="EG19" s="80">
        <f t="shared" ca="1" si="35"/>
        <v>1</v>
      </c>
      <c r="EH19" s="80">
        <f t="shared" ca="1" si="35"/>
        <v>0</v>
      </c>
      <c r="EI19" s="80">
        <f t="shared" ca="1" si="35"/>
        <v>2.1160000000000001</v>
      </c>
      <c r="EJ19" s="81">
        <f t="shared" ca="1" si="35"/>
        <v>0</v>
      </c>
      <c r="EK19" s="80">
        <f t="shared" ca="1" si="35"/>
        <v>28</v>
      </c>
      <c r="EL19" s="80">
        <f t="shared" ca="1" si="35"/>
        <v>0</v>
      </c>
      <c r="EM19" s="80">
        <f t="shared" ca="1" si="35"/>
        <v>0</v>
      </c>
      <c r="EN19" s="80">
        <f t="shared" ca="1" si="35"/>
        <v>0</v>
      </c>
      <c r="EO19" s="80">
        <f t="shared" ca="1" si="35"/>
        <v>0</v>
      </c>
      <c r="EP19" s="80">
        <f t="shared" ca="1" si="35"/>
        <v>0</v>
      </c>
      <c r="EQ19" s="80">
        <f t="shared" ca="1" si="35"/>
        <v>0</v>
      </c>
      <c r="ER19" s="80">
        <f t="shared" ca="1" si="35"/>
        <v>0</v>
      </c>
      <c r="ES19" s="80">
        <f t="shared" ca="1" si="36"/>
        <v>0</v>
      </c>
      <c r="ET19" s="80">
        <f t="shared" ca="1" si="36"/>
        <v>20</v>
      </c>
      <c r="EU19" s="82">
        <f t="shared" ca="1" si="36"/>
        <v>30</v>
      </c>
      <c r="EV19" s="80">
        <f t="shared" ca="1" si="36"/>
        <v>0</v>
      </c>
      <c r="EW19" s="80">
        <f t="shared" ca="1" si="36"/>
        <v>0</v>
      </c>
      <c r="EX19" s="80">
        <f t="shared" ca="1" si="36"/>
        <v>30</v>
      </c>
      <c r="EY19" s="80">
        <f t="shared" ca="1" si="36"/>
        <v>0</v>
      </c>
      <c r="EZ19" s="80">
        <f t="shared" ca="1" si="36"/>
        <v>0</v>
      </c>
      <c r="FA19" s="80">
        <f t="shared" ca="1" si="36"/>
        <v>0</v>
      </c>
      <c r="FB19" s="80">
        <f t="shared" ca="1" si="36"/>
        <v>20</v>
      </c>
      <c r="FC19" s="80">
        <f t="shared" ca="1" si="36"/>
        <v>22</v>
      </c>
      <c r="FD19" s="80">
        <f t="shared" ca="1" si="36"/>
        <v>4</v>
      </c>
      <c r="FE19" s="80">
        <f t="shared" ca="1" si="36"/>
        <v>27.65</v>
      </c>
      <c r="FF19" s="80">
        <f t="shared" ca="1" si="36"/>
        <v>20</v>
      </c>
      <c r="FG19" s="82">
        <f t="shared" ca="1" si="36"/>
        <v>9.35</v>
      </c>
      <c r="FH19" s="80">
        <f t="shared" ca="1" si="36"/>
        <v>1.9</v>
      </c>
      <c r="FI19" s="80">
        <f t="shared" ca="1" si="37"/>
        <v>30</v>
      </c>
      <c r="FJ19" s="80">
        <f t="shared" ca="1" si="37"/>
        <v>0</v>
      </c>
      <c r="FK19" s="80">
        <f t="shared" ca="1" si="37"/>
        <v>0</v>
      </c>
      <c r="FL19" s="80">
        <f t="shared" ca="1" si="37"/>
        <v>0</v>
      </c>
      <c r="FM19" s="80">
        <f t="shared" ca="1" si="37"/>
        <v>0</v>
      </c>
      <c r="FN19" s="80">
        <f t="shared" ca="1" si="37"/>
        <v>0</v>
      </c>
      <c r="FO19" s="80">
        <f t="shared" ca="1" si="37"/>
        <v>0</v>
      </c>
      <c r="FP19" s="80">
        <f t="shared" ca="1" si="37"/>
        <v>42</v>
      </c>
      <c r="FQ19" s="80">
        <f t="shared" ca="1" si="37"/>
        <v>5</v>
      </c>
      <c r="FR19" s="80">
        <f t="shared" ca="1" si="37"/>
        <v>4</v>
      </c>
      <c r="FS19" s="82">
        <f t="shared" ca="1" si="37"/>
        <v>30</v>
      </c>
      <c r="FT19" s="80">
        <f t="shared" ca="1" si="37"/>
        <v>0</v>
      </c>
      <c r="FU19" s="80">
        <f t="shared" ca="1" si="37"/>
        <v>0</v>
      </c>
      <c r="FV19" s="80">
        <f t="shared" ca="1" si="37"/>
        <v>42</v>
      </c>
      <c r="FW19" s="80">
        <f t="shared" ca="1" si="37"/>
        <v>0</v>
      </c>
      <c r="FX19" s="80">
        <f t="shared" ca="1" si="37"/>
        <v>0</v>
      </c>
      <c r="FY19" s="80">
        <f t="shared" ca="1" si="37"/>
        <v>0</v>
      </c>
      <c r="FZ19" s="80">
        <f t="shared" ca="1" si="37"/>
        <v>40</v>
      </c>
      <c r="GA19" s="80">
        <f t="shared" ca="1" si="37"/>
        <v>0</v>
      </c>
      <c r="GB19" s="80">
        <f t="shared" ca="1" si="37"/>
        <v>6</v>
      </c>
      <c r="GC19" s="80">
        <f t="shared" ca="1" si="37"/>
        <v>0</v>
      </c>
      <c r="GD19" s="80">
        <f t="shared" ca="1" si="37"/>
        <v>0</v>
      </c>
      <c r="GE19" s="80">
        <f t="shared" ca="1" si="37"/>
        <v>77</v>
      </c>
      <c r="GF19" s="80">
        <f t="shared" ca="1" si="37"/>
        <v>0</v>
      </c>
      <c r="GG19" s="80">
        <f t="shared" ca="1" si="38"/>
        <v>0</v>
      </c>
      <c r="GH19" s="80">
        <f t="shared" ca="1" si="38"/>
        <v>0</v>
      </c>
      <c r="GI19" s="80">
        <f t="shared" ca="1" si="38"/>
        <v>0</v>
      </c>
      <c r="GJ19" s="80">
        <f t="shared" ca="1" si="38"/>
        <v>0</v>
      </c>
      <c r="GK19" s="80">
        <f t="shared" ca="1" si="38"/>
        <v>42</v>
      </c>
      <c r="GL19" s="80">
        <f t="shared" ca="1" si="38"/>
        <v>0</v>
      </c>
      <c r="GM19" s="80">
        <f t="shared" ca="1" si="38"/>
        <v>0</v>
      </c>
      <c r="GN19" s="80">
        <f t="shared" ca="1" si="38"/>
        <v>0</v>
      </c>
      <c r="GO19" s="80">
        <f t="shared" ca="1" si="38"/>
        <v>0</v>
      </c>
      <c r="GP19" s="80">
        <f t="shared" ca="1" si="38"/>
        <v>5</v>
      </c>
      <c r="GQ19" s="80">
        <f t="shared" ca="1" si="39"/>
        <v>73</v>
      </c>
      <c r="GR19" s="80">
        <f t="shared" ca="1" si="39"/>
        <v>0</v>
      </c>
      <c r="GS19" s="80">
        <f t="shared" ca="1" si="39"/>
        <v>0</v>
      </c>
      <c r="GT19" s="80">
        <f t="shared" ca="1" si="39"/>
        <v>0</v>
      </c>
      <c r="GU19" s="80">
        <f t="shared" ca="1" si="39"/>
        <v>0</v>
      </c>
      <c r="GV19" s="80">
        <f t="shared" ca="1" si="39"/>
        <v>5</v>
      </c>
      <c r="GW19" s="80">
        <f t="shared" ca="1" si="39"/>
        <v>0</v>
      </c>
      <c r="GX19" s="80">
        <f t="shared" ca="1" si="39"/>
        <v>0</v>
      </c>
      <c r="GY19" s="80">
        <f t="shared" ca="1" si="39"/>
        <v>0</v>
      </c>
      <c r="GZ19" s="80">
        <f t="shared" ca="1" si="39"/>
        <v>40</v>
      </c>
      <c r="HA19" s="80">
        <f t="shared" ca="1" si="39"/>
        <v>35</v>
      </c>
      <c r="HB19" s="80">
        <f t="shared" ca="1" si="39"/>
        <v>22</v>
      </c>
      <c r="HC19" s="80">
        <f t="shared" ca="1" si="39"/>
        <v>0</v>
      </c>
      <c r="HD19" s="80">
        <f t="shared" ca="1" si="40"/>
        <v>0</v>
      </c>
      <c r="HE19" s="80">
        <f t="shared" ca="1" si="40"/>
        <v>0</v>
      </c>
      <c r="HF19" s="80">
        <f t="shared" ca="1" si="40"/>
        <v>0</v>
      </c>
      <c r="HG19" s="80">
        <f t="shared" ca="1" si="40"/>
        <v>0</v>
      </c>
      <c r="HH19" s="80">
        <f t="shared" ca="1" si="40"/>
        <v>5</v>
      </c>
      <c r="HI19" s="80">
        <f t="shared" ca="1" si="40"/>
        <v>0</v>
      </c>
      <c r="HJ19" s="80">
        <f t="shared" ca="1" si="40"/>
        <v>0</v>
      </c>
      <c r="HK19" s="80">
        <f t="shared" ca="1" si="40"/>
        <v>0</v>
      </c>
      <c r="HL19" s="80">
        <f t="shared" ca="1" si="40"/>
        <v>40</v>
      </c>
      <c r="HM19" s="80">
        <f t="shared" ca="1" si="40"/>
        <v>52</v>
      </c>
      <c r="HN19" s="80">
        <f t="shared" ca="1" si="40"/>
        <v>0</v>
      </c>
      <c r="HO19" s="80">
        <f t="shared" ca="1" si="40"/>
        <v>0</v>
      </c>
      <c r="HP19" s="80">
        <f t="shared" ca="1" si="40"/>
        <v>6</v>
      </c>
      <c r="HQ19" s="80">
        <f t="shared" ca="1" si="40"/>
        <v>0</v>
      </c>
      <c r="HR19" s="80">
        <f t="shared" ca="1" si="40"/>
        <v>0</v>
      </c>
      <c r="HS19" s="80">
        <f t="shared" ca="1" si="40"/>
        <v>0</v>
      </c>
      <c r="HT19" s="80">
        <f t="shared" ca="1" si="41"/>
        <v>0</v>
      </c>
      <c r="HU19" s="80">
        <f t="shared" ca="1" si="41"/>
        <v>0</v>
      </c>
      <c r="HV19" s="80"/>
    </row>
    <row r="20" spans="1:230" s="79" customFormat="1" ht="13" x14ac:dyDescent="0.3">
      <c r="A20" s="78" t="s">
        <v>57</v>
      </c>
      <c r="C20" s="121">
        <f t="shared" ca="1" si="11"/>
        <v>29</v>
      </c>
      <c r="D20" s="80">
        <f t="shared" ca="1" si="12"/>
        <v>31</v>
      </c>
      <c r="E20" s="80">
        <f t="shared" ca="1" si="12"/>
        <v>25.999199999999991</v>
      </c>
      <c r="F20" s="80">
        <f t="shared" ca="1" si="12"/>
        <v>27</v>
      </c>
      <c r="G20" s="80">
        <f t="shared" ca="1" si="12"/>
        <v>52.999700000000004</v>
      </c>
      <c r="H20" s="80">
        <f t="shared" ca="1" si="12"/>
        <v>54.749970000000005</v>
      </c>
      <c r="I20" s="80">
        <f t="shared" ca="1" si="12"/>
        <v>42.016500000000001</v>
      </c>
      <c r="J20" s="80">
        <f t="shared" ca="1" si="12"/>
        <v>115.24949999999997</v>
      </c>
      <c r="K20" s="80">
        <f t="shared" ca="1" si="12"/>
        <v>46.999919999999996</v>
      </c>
      <c r="L20" s="80">
        <f t="shared" ca="1" si="12"/>
        <v>28</v>
      </c>
      <c r="M20" s="80">
        <f t="shared" ca="1" si="12"/>
        <v>42</v>
      </c>
      <c r="N20" s="80">
        <f t="shared" ca="1" si="12"/>
        <v>110</v>
      </c>
      <c r="O20" s="80">
        <f t="shared" ca="1" si="12"/>
        <v>84</v>
      </c>
      <c r="P20" s="80">
        <f t="shared" ca="1" si="12"/>
        <v>124</v>
      </c>
      <c r="Q20" s="80">
        <f t="shared" ca="1" si="12"/>
        <v>43</v>
      </c>
      <c r="R20" s="80">
        <f t="shared" ca="1" si="12"/>
        <v>75</v>
      </c>
      <c r="S20" s="80">
        <f t="shared" ca="1" si="12"/>
        <v>72</v>
      </c>
      <c r="T20" s="80">
        <f t="shared" ca="1" si="44"/>
        <v>2</v>
      </c>
      <c r="U20" s="80">
        <f t="shared" ca="1" si="44"/>
        <v>0</v>
      </c>
      <c r="V20" s="80">
        <f t="shared" ca="1" si="44"/>
        <v>2</v>
      </c>
      <c r="W20" s="80">
        <f t="shared" ca="1" si="44"/>
        <v>3</v>
      </c>
      <c r="X20" s="80">
        <f t="shared" ca="1" si="44"/>
        <v>4</v>
      </c>
      <c r="Y20" s="80">
        <f t="shared" ca="1" si="44"/>
        <v>7</v>
      </c>
      <c r="Z20" s="80">
        <f t="shared" ca="1" si="44"/>
        <v>7</v>
      </c>
      <c r="AA20" s="80">
        <f t="shared" ca="1" si="44"/>
        <v>2</v>
      </c>
      <c r="AB20" s="80">
        <f t="shared" ca="1" si="44"/>
        <v>5</v>
      </c>
      <c r="AC20" s="80">
        <f t="shared" ca="1" si="44"/>
        <v>1</v>
      </c>
      <c r="AD20" s="80">
        <f t="shared" ca="1" si="44"/>
        <v>4</v>
      </c>
      <c r="AE20" s="80">
        <f t="shared" ca="1" si="44"/>
        <v>3</v>
      </c>
      <c r="AF20" s="80">
        <f t="shared" ca="1" si="44"/>
        <v>1</v>
      </c>
      <c r="AG20" s="80">
        <f t="shared" ca="1" si="44"/>
        <v>0</v>
      </c>
      <c r="AH20" s="80">
        <f t="shared" ca="1" si="44"/>
        <v>1</v>
      </c>
      <c r="AI20" s="80">
        <f t="shared" ca="1" si="44"/>
        <v>1</v>
      </c>
      <c r="AJ20" s="80">
        <f t="shared" ref="AJ20:CU20" ca="1" si="45">INDIRECT($A$1&amp;ADDRESS(MATCH(AJ$1,INDIRECT($A$1&amp;"C:C"),0),MATCH($A20,INDIRECT($A$1&amp;"2:2"),0)))*$A$3</f>
        <v>1</v>
      </c>
      <c r="AK20" s="80">
        <f t="shared" ca="1" si="45"/>
        <v>3</v>
      </c>
      <c r="AL20" s="80">
        <f t="shared" ca="1" si="45"/>
        <v>4</v>
      </c>
      <c r="AM20" s="80">
        <f t="shared" ca="1" si="45"/>
        <v>2</v>
      </c>
      <c r="AN20" s="80">
        <f t="shared" ca="1" si="45"/>
        <v>3</v>
      </c>
      <c r="AO20" s="80">
        <f t="shared" ca="1" si="45"/>
        <v>6</v>
      </c>
      <c r="AP20" s="80">
        <f t="shared" ca="1" si="45"/>
        <v>1</v>
      </c>
      <c r="AQ20" s="80">
        <f t="shared" ca="1" si="45"/>
        <v>2</v>
      </c>
      <c r="AR20" s="80">
        <f t="shared" ca="1" si="45"/>
        <v>2</v>
      </c>
      <c r="AS20" s="80">
        <f t="shared" ca="1" si="45"/>
        <v>4</v>
      </c>
      <c r="AT20" s="80">
        <f t="shared" ca="1" si="45"/>
        <v>4</v>
      </c>
      <c r="AU20" s="80">
        <f t="shared" ca="1" si="45"/>
        <v>1</v>
      </c>
      <c r="AV20" s="80">
        <f t="shared" ca="1" si="45"/>
        <v>1</v>
      </c>
      <c r="AW20" s="80">
        <f t="shared" ca="1" si="45"/>
        <v>1</v>
      </c>
      <c r="AX20" s="80">
        <f t="shared" ca="1" si="45"/>
        <v>2.1665999999999999</v>
      </c>
      <c r="AY20" s="80">
        <f t="shared" ca="1" si="45"/>
        <v>2.1665999999999999</v>
      </c>
      <c r="AZ20" s="80">
        <f t="shared" ca="1" si="45"/>
        <v>2.1665999999999999</v>
      </c>
      <c r="BA20" s="80">
        <f t="shared" ca="1" si="45"/>
        <v>2.1665999999999999</v>
      </c>
      <c r="BB20" s="80">
        <f t="shared" ca="1" si="45"/>
        <v>2.1665999999999999</v>
      </c>
      <c r="BC20" s="80">
        <f t="shared" ca="1" si="45"/>
        <v>2.1665999999999999</v>
      </c>
      <c r="BD20" s="80">
        <f t="shared" ca="1" si="45"/>
        <v>2.1665999999999999</v>
      </c>
      <c r="BE20" s="80">
        <f t="shared" ca="1" si="45"/>
        <v>2.1665999999999999</v>
      </c>
      <c r="BF20" s="80">
        <f t="shared" ca="1" si="45"/>
        <v>2.1665999999999999</v>
      </c>
      <c r="BG20" s="80">
        <f t="shared" ca="1" si="45"/>
        <v>2.1665999999999999</v>
      </c>
      <c r="BH20" s="80">
        <f t="shared" ca="1" si="45"/>
        <v>2.1665999999999999</v>
      </c>
      <c r="BI20" s="80">
        <f t="shared" ca="1" si="45"/>
        <v>2.1665999999999999</v>
      </c>
      <c r="BJ20" s="80">
        <f t="shared" ca="1" si="45"/>
        <v>6</v>
      </c>
      <c r="BK20" s="80">
        <f t="shared" ca="1" si="45"/>
        <v>6</v>
      </c>
      <c r="BL20" s="80">
        <f t="shared" ca="1" si="45"/>
        <v>6</v>
      </c>
      <c r="BM20" s="80">
        <f t="shared" ca="1" si="45"/>
        <v>0</v>
      </c>
      <c r="BN20" s="80">
        <f t="shared" ca="1" si="45"/>
        <v>3</v>
      </c>
      <c r="BO20" s="80">
        <f t="shared" ca="1" si="45"/>
        <v>0</v>
      </c>
      <c r="BP20" s="80">
        <f t="shared" ca="1" si="45"/>
        <v>6</v>
      </c>
      <c r="BQ20" s="80">
        <f t="shared" ca="1" si="45"/>
        <v>0</v>
      </c>
      <c r="BR20" s="80">
        <f t="shared" ca="1" si="45"/>
        <v>0</v>
      </c>
      <c r="BS20" s="80">
        <f t="shared" ca="1" si="45"/>
        <v>0</v>
      </c>
      <c r="BT20" s="80">
        <f t="shared" ca="1" si="45"/>
        <v>0</v>
      </c>
      <c r="BU20" s="80">
        <f t="shared" ca="1" si="45"/>
        <v>0</v>
      </c>
      <c r="BV20" s="80">
        <f t="shared" ca="1" si="45"/>
        <v>5.3333000000000004</v>
      </c>
      <c r="BW20" s="80">
        <f t="shared" ca="1" si="45"/>
        <v>5.3333000000000004</v>
      </c>
      <c r="BX20" s="80">
        <f t="shared" ca="1" si="45"/>
        <v>5.3333000000000004</v>
      </c>
      <c r="BY20" s="80">
        <f t="shared" ca="1" si="45"/>
        <v>0</v>
      </c>
      <c r="BZ20" s="80">
        <f t="shared" ca="1" si="45"/>
        <v>0</v>
      </c>
      <c r="CA20" s="80">
        <f t="shared" ca="1" si="45"/>
        <v>5.3333000000000004</v>
      </c>
      <c r="CB20" s="80">
        <f t="shared" ca="1" si="45"/>
        <v>5.3333000000000004</v>
      </c>
      <c r="CC20" s="80">
        <f t="shared" ca="1" si="45"/>
        <v>5</v>
      </c>
      <c r="CD20" s="80">
        <f t="shared" ca="1" si="45"/>
        <v>5.3333000000000004</v>
      </c>
      <c r="CE20" s="80">
        <f t="shared" ca="1" si="45"/>
        <v>5.3333000000000004</v>
      </c>
      <c r="CF20" s="80">
        <f t="shared" ca="1" si="45"/>
        <v>5.3333000000000004</v>
      </c>
      <c r="CG20" s="80">
        <f t="shared" ca="1" si="45"/>
        <v>5.3333000000000004</v>
      </c>
      <c r="CH20" s="80">
        <f t="shared" ca="1" si="45"/>
        <v>6.0833300000000001</v>
      </c>
      <c r="CI20" s="80">
        <f t="shared" ca="1" si="45"/>
        <v>0</v>
      </c>
      <c r="CJ20" s="80">
        <f t="shared" ca="1" si="45"/>
        <v>0</v>
      </c>
      <c r="CK20" s="80">
        <f t="shared" ca="1" si="45"/>
        <v>6.0833300000000001</v>
      </c>
      <c r="CL20" s="80">
        <f t="shared" ca="1" si="45"/>
        <v>6.0833300000000001</v>
      </c>
      <c r="CM20" s="80">
        <f t="shared" ca="1" si="45"/>
        <v>6.0833300000000001</v>
      </c>
      <c r="CN20" s="80">
        <f t="shared" ca="1" si="45"/>
        <v>6.0833300000000001</v>
      </c>
      <c r="CO20" s="80">
        <f t="shared" ca="1" si="45"/>
        <v>6.0833300000000001</v>
      </c>
      <c r="CP20" s="80">
        <f t="shared" ca="1" si="45"/>
        <v>6.0833300000000001</v>
      </c>
      <c r="CQ20" s="80">
        <f t="shared" ca="1" si="45"/>
        <v>6.0833300000000001</v>
      </c>
      <c r="CR20" s="80">
        <f t="shared" ca="1" si="45"/>
        <v>6.0833300000000001</v>
      </c>
      <c r="CS20" s="80">
        <f t="shared" ca="1" si="45"/>
        <v>0</v>
      </c>
      <c r="CT20" s="80">
        <f t="shared" ca="1" si="45"/>
        <v>7.5833000000000004</v>
      </c>
      <c r="CU20" s="80">
        <f t="shared" ca="1" si="45"/>
        <v>7.5833000000000004</v>
      </c>
      <c r="CV20" s="80">
        <f t="shared" ref="CV20:ER20" ca="1" si="46">INDIRECT($A$1&amp;ADDRESS(MATCH(CV$1,INDIRECT($A$1&amp;"C:C"),0),MATCH($A20,INDIRECT($A$1&amp;"2:2"),0)))*$A$3</f>
        <v>0</v>
      </c>
      <c r="CW20" s="80">
        <f t="shared" ca="1" si="46"/>
        <v>0</v>
      </c>
      <c r="CX20" s="80">
        <f t="shared" ca="1" si="46"/>
        <v>7.5833000000000004</v>
      </c>
      <c r="CY20" s="80">
        <f t="shared" ca="1" si="46"/>
        <v>7.1</v>
      </c>
      <c r="CZ20" s="80">
        <f t="shared" ca="1" si="46"/>
        <v>7.5833000000000004</v>
      </c>
      <c r="DA20" s="80">
        <f t="shared" ca="1" si="46"/>
        <v>4.5833000000000004</v>
      </c>
      <c r="DB20" s="80">
        <f t="shared" ca="1" si="46"/>
        <v>0</v>
      </c>
      <c r="DC20" s="80">
        <f t="shared" ca="1" si="46"/>
        <v>0</v>
      </c>
      <c r="DD20" s="80">
        <f t="shared" ca="1" si="46"/>
        <v>0</v>
      </c>
      <c r="DE20" s="80">
        <f t="shared" ca="1" si="46"/>
        <v>0</v>
      </c>
      <c r="DF20" s="80">
        <f t="shared" ca="1" si="46"/>
        <v>38.332999999999998</v>
      </c>
      <c r="DG20" s="80">
        <f t="shared" ca="1" si="46"/>
        <v>15</v>
      </c>
      <c r="DH20" s="80">
        <f t="shared" ca="1" si="46"/>
        <v>15</v>
      </c>
      <c r="DI20" s="80">
        <f t="shared" ca="1" si="46"/>
        <v>9.5832999999999995</v>
      </c>
      <c r="DJ20" s="80">
        <f t="shared" ca="1" si="46"/>
        <v>9.5832999999999995</v>
      </c>
      <c r="DK20" s="80">
        <f t="shared" ca="1" si="46"/>
        <v>9.5832999999999995</v>
      </c>
      <c r="DL20" s="80">
        <f t="shared" ca="1" si="46"/>
        <v>9.5832999999999995</v>
      </c>
      <c r="DM20" s="80">
        <f t="shared" ca="1" si="46"/>
        <v>8.5832999999999995</v>
      </c>
      <c r="DN20" s="80">
        <f t="shared" ca="1" si="46"/>
        <v>0</v>
      </c>
      <c r="DO20" s="80">
        <f t="shared" ca="1" si="46"/>
        <v>0</v>
      </c>
      <c r="DP20" s="80">
        <f t="shared" ca="1" si="46"/>
        <v>0</v>
      </c>
      <c r="DQ20" s="80">
        <f t="shared" ca="1" si="46"/>
        <v>0</v>
      </c>
      <c r="DR20" s="80">
        <f t="shared" ca="1" si="46"/>
        <v>3.9166599999999998</v>
      </c>
      <c r="DS20" s="80">
        <f t="shared" ca="1" si="46"/>
        <v>3.9166599999999998</v>
      </c>
      <c r="DT20" s="80">
        <f t="shared" ca="1" si="46"/>
        <v>3.9166599999999998</v>
      </c>
      <c r="DU20" s="80">
        <f t="shared" ca="1" si="46"/>
        <v>3.9166599999999998</v>
      </c>
      <c r="DV20" s="80">
        <f t="shared" ca="1" si="46"/>
        <v>3.9166599999999998</v>
      </c>
      <c r="DW20" s="80">
        <f t="shared" ca="1" si="46"/>
        <v>3.9166599999999998</v>
      </c>
      <c r="DX20" s="80">
        <f t="shared" ca="1" si="46"/>
        <v>3.9166599999999998</v>
      </c>
      <c r="DY20" s="80">
        <f t="shared" ca="1" si="46"/>
        <v>3.9166599999999998</v>
      </c>
      <c r="DZ20" s="80">
        <f t="shared" ca="1" si="46"/>
        <v>3.9166599999999998</v>
      </c>
      <c r="EA20" s="80">
        <f t="shared" ca="1" si="46"/>
        <v>3.9166599999999998</v>
      </c>
      <c r="EB20" s="80">
        <f t="shared" ca="1" si="46"/>
        <v>3.9166599999999998</v>
      </c>
      <c r="EC20" s="80">
        <f t="shared" ca="1" si="46"/>
        <v>3.9166599999999998</v>
      </c>
      <c r="ED20" s="80">
        <f t="shared" ca="1" si="46"/>
        <v>0</v>
      </c>
      <c r="EE20" s="80">
        <f t="shared" ca="1" si="46"/>
        <v>0</v>
      </c>
      <c r="EF20" s="80">
        <f t="shared" ca="1" si="46"/>
        <v>0</v>
      </c>
      <c r="EG20" s="80">
        <f t="shared" ca="1" si="46"/>
        <v>0</v>
      </c>
      <c r="EH20" s="80">
        <f t="shared" ca="1" si="46"/>
        <v>0</v>
      </c>
      <c r="EI20" s="80">
        <f t="shared" ca="1" si="46"/>
        <v>0</v>
      </c>
      <c r="EJ20" s="81">
        <f t="shared" ca="1" si="46"/>
        <v>0</v>
      </c>
      <c r="EK20" s="80">
        <f t="shared" ca="1" si="46"/>
        <v>28</v>
      </c>
      <c r="EL20" s="80">
        <f t="shared" ca="1" si="46"/>
        <v>0</v>
      </c>
      <c r="EM20" s="80">
        <f t="shared" ca="1" si="46"/>
        <v>0</v>
      </c>
      <c r="EN20" s="80">
        <f t="shared" ca="1" si="46"/>
        <v>0</v>
      </c>
      <c r="EO20" s="80">
        <f t="shared" ca="1" si="46"/>
        <v>0</v>
      </c>
      <c r="EP20" s="80">
        <f t="shared" ca="1" si="46"/>
        <v>0</v>
      </c>
      <c r="EQ20" s="80">
        <f t="shared" ca="1" si="46"/>
        <v>0</v>
      </c>
      <c r="ER20" s="80">
        <f t="shared" ca="1" si="46"/>
        <v>0</v>
      </c>
      <c r="ES20" s="80">
        <f t="shared" ca="1" si="36"/>
        <v>0</v>
      </c>
      <c r="ET20" s="80">
        <f t="shared" ca="1" si="36"/>
        <v>20</v>
      </c>
      <c r="EU20" s="82">
        <f t="shared" ca="1" si="36"/>
        <v>0</v>
      </c>
      <c r="EV20" s="80">
        <f t="shared" ca="1" si="36"/>
        <v>0</v>
      </c>
      <c r="EW20" s="80">
        <f t="shared" ca="1" si="36"/>
        <v>0</v>
      </c>
      <c r="EX20" s="80">
        <f t="shared" ca="1" si="36"/>
        <v>22</v>
      </c>
      <c r="EY20" s="80">
        <f t="shared" ca="1" si="36"/>
        <v>0</v>
      </c>
      <c r="EZ20" s="80">
        <f t="shared" ca="1" si="36"/>
        <v>0</v>
      </c>
      <c r="FA20" s="80">
        <f t="shared" ca="1" si="36"/>
        <v>0</v>
      </c>
      <c r="FB20" s="80">
        <f t="shared" ca="1" si="36"/>
        <v>20</v>
      </c>
      <c r="FC20" s="80">
        <f t="shared" ca="1" si="36"/>
        <v>20</v>
      </c>
      <c r="FD20" s="80">
        <f t="shared" ca="1" si="36"/>
        <v>0</v>
      </c>
      <c r="FE20" s="80">
        <f t="shared" ca="1" si="36"/>
        <v>20</v>
      </c>
      <c r="FF20" s="80">
        <f t="shared" ca="1" si="36"/>
        <v>20</v>
      </c>
      <c r="FG20" s="82">
        <f t="shared" ca="1" si="36"/>
        <v>0</v>
      </c>
      <c r="FH20" s="80">
        <f t="shared" ca="1" si="36"/>
        <v>0</v>
      </c>
      <c r="FI20" s="80">
        <f t="shared" ca="1" si="37"/>
        <v>30</v>
      </c>
      <c r="FJ20" s="80">
        <f t="shared" ca="1" si="37"/>
        <v>0</v>
      </c>
      <c r="FK20" s="80">
        <f t="shared" ca="1" si="37"/>
        <v>0</v>
      </c>
      <c r="FL20" s="80">
        <f t="shared" ca="1" si="37"/>
        <v>0</v>
      </c>
      <c r="FM20" s="80">
        <f t="shared" ca="1" si="37"/>
        <v>0</v>
      </c>
      <c r="FN20" s="80">
        <f t="shared" ca="1" si="37"/>
        <v>0</v>
      </c>
      <c r="FO20" s="80">
        <f t="shared" ca="1" si="37"/>
        <v>0</v>
      </c>
      <c r="FP20" s="80">
        <f t="shared" ca="1" si="37"/>
        <v>42</v>
      </c>
      <c r="FQ20" s="80">
        <f t="shared" ca="1" si="37"/>
        <v>0</v>
      </c>
      <c r="FR20" s="80">
        <f t="shared" ca="1" si="37"/>
        <v>0</v>
      </c>
      <c r="FS20" s="82">
        <f t="shared" ca="1" si="37"/>
        <v>0</v>
      </c>
      <c r="FT20" s="80">
        <f t="shared" ca="1" si="37"/>
        <v>0</v>
      </c>
      <c r="FU20" s="80">
        <f t="shared" ca="1" si="37"/>
        <v>0</v>
      </c>
      <c r="FV20" s="80">
        <f t="shared" ca="1" si="37"/>
        <v>42</v>
      </c>
      <c r="FW20" s="80">
        <f t="shared" ca="1" si="37"/>
        <v>0</v>
      </c>
      <c r="FX20" s="80">
        <f t="shared" ca="1" si="37"/>
        <v>0</v>
      </c>
      <c r="FY20" s="80">
        <f t="shared" ca="1" si="37"/>
        <v>0</v>
      </c>
      <c r="FZ20" s="80">
        <f t="shared" ca="1" si="37"/>
        <v>40</v>
      </c>
      <c r="GA20" s="80">
        <f t="shared" ca="1" si="37"/>
        <v>0</v>
      </c>
      <c r="GB20" s="80">
        <f t="shared" ca="1" si="37"/>
        <v>0</v>
      </c>
      <c r="GC20" s="80">
        <f t="shared" ca="1" si="37"/>
        <v>0</v>
      </c>
      <c r="GD20" s="80">
        <f t="shared" ca="1" si="37"/>
        <v>0</v>
      </c>
      <c r="GE20" s="80">
        <f t="shared" ca="1" si="37"/>
        <v>42</v>
      </c>
      <c r="GF20" s="80">
        <f t="shared" ca="1" si="37"/>
        <v>0</v>
      </c>
      <c r="GG20" s="80">
        <f t="shared" ca="1" si="38"/>
        <v>0</v>
      </c>
      <c r="GH20" s="80">
        <f t="shared" ca="1" si="38"/>
        <v>0</v>
      </c>
      <c r="GI20" s="80">
        <f t="shared" ca="1" si="38"/>
        <v>0</v>
      </c>
      <c r="GJ20" s="80">
        <f t="shared" ca="1" si="38"/>
        <v>0</v>
      </c>
      <c r="GK20" s="80">
        <f t="shared" ca="1" si="38"/>
        <v>42</v>
      </c>
      <c r="GL20" s="80">
        <f t="shared" ca="1" si="38"/>
        <v>0</v>
      </c>
      <c r="GM20" s="80">
        <f t="shared" ca="1" si="38"/>
        <v>0</v>
      </c>
      <c r="GN20" s="80">
        <f t="shared" ca="1" si="38"/>
        <v>0</v>
      </c>
      <c r="GO20" s="80">
        <f t="shared" ca="1" si="38"/>
        <v>0</v>
      </c>
      <c r="GP20" s="80">
        <f t="shared" ca="1" si="38"/>
        <v>0</v>
      </c>
      <c r="GQ20" s="80">
        <f t="shared" ca="1" si="39"/>
        <v>43</v>
      </c>
      <c r="GR20" s="80">
        <f t="shared" ca="1" si="39"/>
        <v>0</v>
      </c>
      <c r="GS20" s="80">
        <f t="shared" ca="1" si="39"/>
        <v>0</v>
      </c>
      <c r="GT20" s="80">
        <f t="shared" ca="1" si="39"/>
        <v>0</v>
      </c>
      <c r="GU20" s="80">
        <f t="shared" ca="1" si="39"/>
        <v>0</v>
      </c>
      <c r="GV20" s="80">
        <f t="shared" ca="1" si="39"/>
        <v>0</v>
      </c>
      <c r="GW20" s="80">
        <f t="shared" ca="1" si="39"/>
        <v>0</v>
      </c>
      <c r="GX20" s="80">
        <f t="shared" ca="1" si="39"/>
        <v>0</v>
      </c>
      <c r="GY20" s="80">
        <f t="shared" ca="1" si="39"/>
        <v>0</v>
      </c>
      <c r="GZ20" s="80">
        <f t="shared" ca="1" si="39"/>
        <v>40</v>
      </c>
      <c r="HA20" s="80">
        <f t="shared" ca="1" si="39"/>
        <v>35</v>
      </c>
      <c r="HB20" s="80">
        <f t="shared" ca="1" si="39"/>
        <v>0</v>
      </c>
      <c r="HC20" s="80">
        <f t="shared" ca="1" si="39"/>
        <v>0</v>
      </c>
      <c r="HD20" s="80">
        <f t="shared" ca="1" si="40"/>
        <v>0</v>
      </c>
      <c r="HE20" s="80">
        <f t="shared" ca="1" si="40"/>
        <v>0</v>
      </c>
      <c r="HF20" s="80">
        <f t="shared" ca="1" si="40"/>
        <v>0</v>
      </c>
      <c r="HG20" s="80">
        <f t="shared" ca="1" si="40"/>
        <v>0</v>
      </c>
      <c r="HH20" s="80">
        <f t="shared" ca="1" si="40"/>
        <v>0</v>
      </c>
      <c r="HI20" s="80">
        <f t="shared" ca="1" si="40"/>
        <v>0</v>
      </c>
      <c r="HJ20" s="80">
        <f t="shared" ca="1" si="40"/>
        <v>0</v>
      </c>
      <c r="HK20" s="80">
        <f t="shared" ca="1" si="40"/>
        <v>0</v>
      </c>
      <c r="HL20" s="80">
        <f t="shared" ca="1" si="40"/>
        <v>40</v>
      </c>
      <c r="HM20" s="80">
        <f t="shared" ca="1" si="40"/>
        <v>32</v>
      </c>
      <c r="HN20" s="80">
        <f t="shared" ca="1" si="40"/>
        <v>0</v>
      </c>
      <c r="HO20" s="80">
        <f t="shared" ca="1" si="40"/>
        <v>0</v>
      </c>
      <c r="HP20" s="80">
        <f t="shared" ca="1" si="40"/>
        <v>0</v>
      </c>
      <c r="HQ20" s="80">
        <f t="shared" ca="1" si="40"/>
        <v>0</v>
      </c>
      <c r="HR20" s="80">
        <f t="shared" ca="1" si="40"/>
        <v>0</v>
      </c>
      <c r="HS20" s="80">
        <f t="shared" ca="1" si="40"/>
        <v>0</v>
      </c>
      <c r="HT20" s="80">
        <f t="shared" ca="1" si="41"/>
        <v>0</v>
      </c>
      <c r="HU20" s="80">
        <f t="shared" ca="1" si="41"/>
        <v>0</v>
      </c>
      <c r="HV20" s="80"/>
    </row>
    <row r="21" spans="1:230" s="102" customFormat="1" ht="13" x14ac:dyDescent="0.3">
      <c r="A21" s="101" t="s">
        <v>64</v>
      </c>
      <c r="C21" s="123">
        <f t="shared" ca="1" si="11"/>
        <v>0</v>
      </c>
      <c r="D21" s="124">
        <f t="shared" ca="1" si="12"/>
        <v>0</v>
      </c>
      <c r="E21" s="124">
        <f t="shared" ca="1" si="12"/>
        <v>0</v>
      </c>
      <c r="F21" s="124">
        <f t="shared" ca="1" si="12"/>
        <v>0</v>
      </c>
      <c r="G21" s="124">
        <f t="shared" ca="1" si="12"/>
        <v>0</v>
      </c>
      <c r="H21" s="124">
        <f t="shared" ca="1" si="12"/>
        <v>0</v>
      </c>
      <c r="I21" s="124">
        <f t="shared" ca="1" si="12"/>
        <v>0</v>
      </c>
      <c r="J21" s="124">
        <f t="shared" ca="1" si="12"/>
        <v>0</v>
      </c>
      <c r="K21" s="124">
        <f t="shared" ca="1" si="12"/>
        <v>0</v>
      </c>
      <c r="L21" s="124">
        <f t="shared" ca="1" si="12"/>
        <v>1.61</v>
      </c>
      <c r="M21" s="124">
        <f t="shared" ca="1" si="12"/>
        <v>8</v>
      </c>
      <c r="N21" s="124">
        <f t="shared" ca="1" si="12"/>
        <v>10</v>
      </c>
      <c r="O21" s="124">
        <f t="shared" ca="1" si="12"/>
        <v>9</v>
      </c>
      <c r="P21" s="124">
        <f t="shared" ca="1" si="12"/>
        <v>11</v>
      </c>
      <c r="Q21" s="124">
        <f t="shared" ca="1" si="12"/>
        <v>10</v>
      </c>
      <c r="R21" s="124">
        <f t="shared" ca="1" si="12"/>
        <v>5</v>
      </c>
      <c r="S21" s="125">
        <f t="shared" ca="1" si="12"/>
        <v>6</v>
      </c>
      <c r="T21" s="103">
        <f t="shared" ca="1" si="44"/>
        <v>0</v>
      </c>
      <c r="U21" s="103">
        <f t="shared" ca="1" si="34"/>
        <v>0</v>
      </c>
      <c r="V21" s="103">
        <f t="shared" ca="1" si="34"/>
        <v>0</v>
      </c>
      <c r="W21" s="103">
        <f t="shared" ca="1" si="34"/>
        <v>0</v>
      </c>
      <c r="X21" s="103">
        <f t="shared" ca="1" si="34"/>
        <v>0</v>
      </c>
      <c r="Y21" s="103">
        <f t="shared" ca="1" si="34"/>
        <v>0</v>
      </c>
      <c r="Z21" s="103">
        <f t="shared" ca="1" si="34"/>
        <v>0</v>
      </c>
      <c r="AA21" s="103">
        <f t="shared" ca="1" si="34"/>
        <v>0</v>
      </c>
      <c r="AB21" s="103">
        <f t="shared" ca="1" si="34"/>
        <v>0</v>
      </c>
      <c r="AC21" s="103">
        <f t="shared" ca="1" si="34"/>
        <v>0</v>
      </c>
      <c r="AD21" s="103">
        <f t="shared" ca="1" si="34"/>
        <v>0</v>
      </c>
      <c r="AE21" s="103">
        <f t="shared" ca="1" si="34"/>
        <v>0</v>
      </c>
      <c r="AF21" s="103">
        <f t="shared" ca="1" si="34"/>
        <v>0</v>
      </c>
      <c r="AG21" s="103">
        <f t="shared" ca="1" si="34"/>
        <v>0</v>
      </c>
      <c r="AH21" s="103">
        <f t="shared" ca="1" si="34"/>
        <v>0</v>
      </c>
      <c r="AI21" s="103">
        <f t="shared" ca="1" si="34"/>
        <v>0</v>
      </c>
      <c r="AJ21" s="103">
        <f t="shared" ca="1" si="34"/>
        <v>0</v>
      </c>
      <c r="AK21" s="103">
        <f t="shared" ca="1" si="34"/>
        <v>0</v>
      </c>
      <c r="AL21" s="103">
        <f t="shared" ca="1" si="34"/>
        <v>0</v>
      </c>
      <c r="AM21" s="103">
        <f t="shared" ca="1" si="34"/>
        <v>0</v>
      </c>
      <c r="AN21" s="103">
        <f t="shared" ca="1" si="34"/>
        <v>0</v>
      </c>
      <c r="AO21" s="103">
        <f t="shared" ca="1" si="34"/>
        <v>0</v>
      </c>
      <c r="AP21" s="103">
        <f t="shared" ca="1" si="34"/>
        <v>0</v>
      </c>
      <c r="AQ21" s="103">
        <f t="shared" ca="1" si="34"/>
        <v>0</v>
      </c>
      <c r="AR21" s="103">
        <f t="shared" ca="1" si="34"/>
        <v>0</v>
      </c>
      <c r="AS21" s="103">
        <f t="shared" ca="1" si="34"/>
        <v>0</v>
      </c>
      <c r="AT21" s="103">
        <f t="shared" ca="1" si="34"/>
        <v>0</v>
      </c>
      <c r="AU21" s="103">
        <f t="shared" ca="1" si="34"/>
        <v>0</v>
      </c>
      <c r="AV21" s="103">
        <f t="shared" ca="1" si="34"/>
        <v>0</v>
      </c>
      <c r="AW21" s="103">
        <f t="shared" ca="1" si="34"/>
        <v>0</v>
      </c>
      <c r="AX21" s="103">
        <f t="shared" ca="1" si="34"/>
        <v>0</v>
      </c>
      <c r="AY21" s="103">
        <f t="shared" ca="1" si="34"/>
        <v>0</v>
      </c>
      <c r="AZ21" s="103">
        <f t="shared" ca="1" si="34"/>
        <v>0</v>
      </c>
      <c r="BA21" s="103">
        <f t="shared" ca="1" si="34"/>
        <v>0</v>
      </c>
      <c r="BB21" s="103">
        <f t="shared" ca="1" si="34"/>
        <v>0</v>
      </c>
      <c r="BC21" s="103">
        <f t="shared" ca="1" si="34"/>
        <v>0</v>
      </c>
      <c r="BD21" s="103">
        <f t="shared" ca="1" si="34"/>
        <v>0</v>
      </c>
      <c r="BE21" s="103">
        <f t="shared" ca="1" si="34"/>
        <v>0</v>
      </c>
      <c r="BF21" s="103">
        <f t="shared" ca="1" si="34"/>
        <v>0</v>
      </c>
      <c r="BG21" s="103">
        <f t="shared" ca="1" si="34"/>
        <v>0</v>
      </c>
      <c r="BH21" s="103">
        <f t="shared" ca="1" si="34"/>
        <v>0</v>
      </c>
      <c r="BI21" s="103">
        <f t="shared" ca="1" si="34"/>
        <v>0</v>
      </c>
      <c r="BJ21" s="103">
        <f t="shared" ca="1" si="34"/>
        <v>0</v>
      </c>
      <c r="BK21" s="103">
        <f t="shared" ca="1" si="34"/>
        <v>0</v>
      </c>
      <c r="BL21" s="103">
        <f t="shared" ca="1" si="34"/>
        <v>0</v>
      </c>
      <c r="BM21" s="103">
        <f t="shared" ca="1" si="34"/>
        <v>0</v>
      </c>
      <c r="BN21" s="103">
        <f t="shared" ca="1" si="34"/>
        <v>0</v>
      </c>
      <c r="BO21" s="103">
        <f t="shared" ca="1" si="34"/>
        <v>0</v>
      </c>
      <c r="BP21" s="103">
        <f t="shared" ca="1" si="34"/>
        <v>0</v>
      </c>
      <c r="BQ21" s="103">
        <f t="shared" ca="1" si="34"/>
        <v>0</v>
      </c>
      <c r="BR21" s="103">
        <f t="shared" ca="1" si="34"/>
        <v>0</v>
      </c>
      <c r="BS21" s="103">
        <f t="shared" ca="1" si="34"/>
        <v>0</v>
      </c>
      <c r="BT21" s="103">
        <f t="shared" ca="1" si="34"/>
        <v>0</v>
      </c>
      <c r="BU21" s="103">
        <f t="shared" ca="1" si="34"/>
        <v>0</v>
      </c>
      <c r="BV21" s="103">
        <f t="shared" ca="1" si="34"/>
        <v>0</v>
      </c>
      <c r="BW21" s="103">
        <f t="shared" ca="1" si="34"/>
        <v>0</v>
      </c>
      <c r="BX21" s="103">
        <f t="shared" ca="1" si="34"/>
        <v>0</v>
      </c>
      <c r="BY21" s="103">
        <f t="shared" ca="1" si="34"/>
        <v>0</v>
      </c>
      <c r="BZ21" s="103">
        <f t="shared" ca="1" si="34"/>
        <v>0</v>
      </c>
      <c r="CA21" s="103">
        <f t="shared" ca="1" si="34"/>
        <v>0</v>
      </c>
      <c r="CB21" s="103">
        <f t="shared" ca="1" si="34"/>
        <v>0</v>
      </c>
      <c r="CC21" s="103">
        <f t="shared" ca="1" si="34"/>
        <v>0</v>
      </c>
      <c r="CD21" s="103">
        <f t="shared" ca="1" si="34"/>
        <v>0</v>
      </c>
      <c r="CE21" s="103">
        <f t="shared" ca="1" si="34"/>
        <v>0</v>
      </c>
      <c r="CF21" s="103">
        <f t="shared" ref="U21:CF22" ca="1" si="47">INDIRECT($A$1&amp;ADDRESS(MATCH(CF$1,INDIRECT($A$1&amp;"C:C"),0),MATCH($A21,INDIRECT($A$1&amp;"2:2"),0)))*$A$3</f>
        <v>0</v>
      </c>
      <c r="CG21" s="103">
        <f t="shared" ca="1" si="35"/>
        <v>0</v>
      </c>
      <c r="CH21" s="103">
        <f t="shared" ca="1" si="35"/>
        <v>0</v>
      </c>
      <c r="CI21" s="103">
        <f t="shared" ca="1" si="35"/>
        <v>0</v>
      </c>
      <c r="CJ21" s="103">
        <f t="shared" ca="1" si="35"/>
        <v>0</v>
      </c>
      <c r="CK21" s="103">
        <f t="shared" ca="1" si="35"/>
        <v>0</v>
      </c>
      <c r="CL21" s="103">
        <f t="shared" ca="1" si="35"/>
        <v>0</v>
      </c>
      <c r="CM21" s="103">
        <f t="shared" ca="1" si="35"/>
        <v>0</v>
      </c>
      <c r="CN21" s="103">
        <f t="shared" ca="1" si="35"/>
        <v>0</v>
      </c>
      <c r="CO21" s="103">
        <f t="shared" ca="1" si="35"/>
        <v>0</v>
      </c>
      <c r="CP21" s="103">
        <f t="shared" ca="1" si="35"/>
        <v>0</v>
      </c>
      <c r="CQ21" s="103">
        <f t="shared" ca="1" si="35"/>
        <v>0</v>
      </c>
      <c r="CR21" s="103">
        <f t="shared" ca="1" si="35"/>
        <v>0</v>
      </c>
      <c r="CS21" s="103">
        <f t="shared" ca="1" si="35"/>
        <v>0</v>
      </c>
      <c r="CT21" s="103">
        <f t="shared" ca="1" si="35"/>
        <v>0</v>
      </c>
      <c r="CU21" s="103">
        <f t="shared" ca="1" si="35"/>
        <v>0</v>
      </c>
      <c r="CV21" s="103">
        <f t="shared" ca="1" si="35"/>
        <v>0</v>
      </c>
      <c r="CW21" s="103">
        <f t="shared" ca="1" si="35"/>
        <v>0</v>
      </c>
      <c r="CX21" s="103">
        <f t="shared" ca="1" si="35"/>
        <v>0</v>
      </c>
      <c r="CY21" s="103">
        <f t="shared" ca="1" si="35"/>
        <v>0</v>
      </c>
      <c r="CZ21" s="103">
        <f t="shared" ca="1" si="35"/>
        <v>0</v>
      </c>
      <c r="DA21" s="103">
        <f t="shared" ca="1" si="35"/>
        <v>0</v>
      </c>
      <c r="DB21" s="103">
        <f t="shared" ca="1" si="35"/>
        <v>0</v>
      </c>
      <c r="DC21" s="103">
        <f t="shared" ca="1" si="35"/>
        <v>0</v>
      </c>
      <c r="DD21" s="103">
        <f t="shared" ca="1" si="35"/>
        <v>0</v>
      </c>
      <c r="DE21" s="103">
        <f t="shared" ca="1" si="35"/>
        <v>0</v>
      </c>
      <c r="DF21" s="103">
        <f t="shared" ca="1" si="35"/>
        <v>0</v>
      </c>
      <c r="DG21" s="103">
        <f t="shared" ca="1" si="35"/>
        <v>0</v>
      </c>
      <c r="DH21" s="103">
        <f t="shared" ca="1" si="35"/>
        <v>0</v>
      </c>
      <c r="DI21" s="103">
        <f t="shared" ca="1" si="35"/>
        <v>0</v>
      </c>
      <c r="DJ21" s="103">
        <f t="shared" ca="1" si="35"/>
        <v>0</v>
      </c>
      <c r="DK21" s="103">
        <f t="shared" ca="1" si="35"/>
        <v>0</v>
      </c>
      <c r="DL21" s="103">
        <f t="shared" ca="1" si="35"/>
        <v>0</v>
      </c>
      <c r="DM21" s="103">
        <f t="shared" ca="1" si="35"/>
        <v>0</v>
      </c>
      <c r="DN21" s="103">
        <f t="shared" ca="1" si="35"/>
        <v>0</v>
      </c>
      <c r="DO21" s="103">
        <f t="shared" ca="1" si="35"/>
        <v>0</v>
      </c>
      <c r="DP21" s="103">
        <f t="shared" ca="1" si="35"/>
        <v>0</v>
      </c>
      <c r="DQ21" s="103">
        <f t="shared" ca="1" si="35"/>
        <v>0</v>
      </c>
      <c r="DR21" s="103">
        <f t="shared" ca="1" si="35"/>
        <v>0</v>
      </c>
      <c r="DS21" s="103">
        <f t="shared" ca="1" si="35"/>
        <v>0</v>
      </c>
      <c r="DT21" s="103">
        <f t="shared" ca="1" si="35"/>
        <v>0</v>
      </c>
      <c r="DU21" s="103">
        <f t="shared" ca="1" si="35"/>
        <v>0</v>
      </c>
      <c r="DV21" s="103">
        <f t="shared" ca="1" si="35"/>
        <v>0</v>
      </c>
      <c r="DW21" s="103">
        <f t="shared" ca="1" si="35"/>
        <v>0</v>
      </c>
      <c r="DX21" s="103">
        <f t="shared" ca="1" si="35"/>
        <v>0</v>
      </c>
      <c r="DY21" s="103">
        <f t="shared" ca="1" si="35"/>
        <v>0</v>
      </c>
      <c r="DZ21" s="103">
        <f t="shared" ca="1" si="35"/>
        <v>0</v>
      </c>
      <c r="EA21" s="103">
        <f t="shared" ca="1" si="35"/>
        <v>0</v>
      </c>
      <c r="EB21" s="103">
        <f t="shared" ca="1" si="35"/>
        <v>0</v>
      </c>
      <c r="EC21" s="103">
        <f t="shared" ca="1" si="35"/>
        <v>0</v>
      </c>
      <c r="ED21" s="103">
        <f t="shared" ca="1" si="35"/>
        <v>0</v>
      </c>
      <c r="EE21" s="103">
        <f t="shared" ca="1" si="35"/>
        <v>0</v>
      </c>
      <c r="EF21" s="103">
        <f t="shared" ca="1" si="35"/>
        <v>1.61</v>
      </c>
      <c r="EG21" s="103">
        <f t="shared" ca="1" si="35"/>
        <v>0</v>
      </c>
      <c r="EH21" s="103">
        <f t="shared" ca="1" si="35"/>
        <v>0</v>
      </c>
      <c r="EI21" s="103">
        <f t="shared" ca="1" si="35"/>
        <v>0</v>
      </c>
      <c r="EJ21" s="104">
        <f t="shared" ca="1" si="35"/>
        <v>0</v>
      </c>
      <c r="EK21" s="103">
        <f t="shared" ca="1" si="35"/>
        <v>0</v>
      </c>
      <c r="EL21" s="103">
        <f t="shared" ca="1" si="35"/>
        <v>0</v>
      </c>
      <c r="EM21" s="103">
        <f t="shared" ca="1" si="35"/>
        <v>0</v>
      </c>
      <c r="EN21" s="103">
        <f t="shared" ca="1" si="35"/>
        <v>0</v>
      </c>
      <c r="EO21" s="103">
        <f t="shared" ca="1" si="35"/>
        <v>0</v>
      </c>
      <c r="EP21" s="103">
        <f t="shared" ca="1" si="35"/>
        <v>0</v>
      </c>
      <c r="EQ21" s="103">
        <f t="shared" ca="1" si="35"/>
        <v>0</v>
      </c>
      <c r="ER21" s="103">
        <f t="shared" ref="CG21:ER22" ca="1" si="48">INDIRECT($A$1&amp;ADDRESS(MATCH(ER$1,INDIRECT($A$1&amp;"C:C"),0),MATCH($A21,INDIRECT($A$1&amp;"2:2"),0)))*$A$3</f>
        <v>0</v>
      </c>
      <c r="ES21" s="103">
        <f t="shared" ca="1" si="36"/>
        <v>0</v>
      </c>
      <c r="ET21" s="103">
        <f t="shared" ca="1" si="36"/>
        <v>0</v>
      </c>
      <c r="EU21" s="103">
        <f t="shared" ca="1" si="36"/>
        <v>0</v>
      </c>
      <c r="EV21" s="103">
        <f t="shared" ca="1" si="36"/>
        <v>0</v>
      </c>
      <c r="EW21" s="103">
        <f t="shared" ca="1" si="36"/>
        <v>0</v>
      </c>
      <c r="EX21" s="103">
        <f t="shared" ca="1" si="36"/>
        <v>8</v>
      </c>
      <c r="EY21" s="103">
        <f t="shared" ca="1" si="36"/>
        <v>0</v>
      </c>
      <c r="EZ21" s="103">
        <f t="shared" ca="1" si="36"/>
        <v>0</v>
      </c>
      <c r="FA21" s="103">
        <f t="shared" ca="1" si="36"/>
        <v>0</v>
      </c>
      <c r="FB21" s="103">
        <f t="shared" ca="1" si="36"/>
        <v>0</v>
      </c>
      <c r="FC21" s="103">
        <f t="shared" ca="1" si="36"/>
        <v>0</v>
      </c>
      <c r="FD21" s="103">
        <f t="shared" ca="1" si="36"/>
        <v>4</v>
      </c>
      <c r="FE21" s="103">
        <f t="shared" ca="1" si="36"/>
        <v>6</v>
      </c>
      <c r="FF21" s="103">
        <f t="shared" ca="1" si="36"/>
        <v>0</v>
      </c>
      <c r="FG21" s="103">
        <f t="shared" ca="1" si="36"/>
        <v>0</v>
      </c>
      <c r="FH21" s="103">
        <f t="shared" ca="1" si="36"/>
        <v>0</v>
      </c>
      <c r="FI21" s="103">
        <f t="shared" ca="1" si="37"/>
        <v>0</v>
      </c>
      <c r="FJ21" s="103">
        <f t="shared" ca="1" si="37"/>
        <v>0</v>
      </c>
      <c r="FK21" s="103">
        <f t="shared" ca="1" si="37"/>
        <v>0</v>
      </c>
      <c r="FL21" s="103">
        <f t="shared" ca="1" si="37"/>
        <v>0</v>
      </c>
      <c r="FM21" s="103">
        <f t="shared" ca="1" si="37"/>
        <v>0</v>
      </c>
      <c r="FN21" s="103">
        <f t="shared" ca="1" si="37"/>
        <v>0</v>
      </c>
      <c r="FO21" s="103">
        <f t="shared" ca="1" si="37"/>
        <v>0</v>
      </c>
      <c r="FP21" s="103">
        <f t="shared" ca="1" si="37"/>
        <v>0</v>
      </c>
      <c r="FQ21" s="103">
        <f t="shared" ca="1" si="37"/>
        <v>5</v>
      </c>
      <c r="FR21" s="103">
        <f t="shared" ca="1" si="37"/>
        <v>4</v>
      </c>
      <c r="FS21" s="103">
        <f t="shared" ca="1" si="37"/>
        <v>0</v>
      </c>
      <c r="FT21" s="103">
        <f t="shared" ca="1" si="37"/>
        <v>0</v>
      </c>
      <c r="FU21" s="103">
        <f t="shared" ca="1" si="37"/>
        <v>0</v>
      </c>
      <c r="FV21" s="103">
        <f t="shared" ca="1" si="37"/>
        <v>0</v>
      </c>
      <c r="FW21" s="103">
        <f t="shared" ca="1" si="37"/>
        <v>0</v>
      </c>
      <c r="FX21" s="103">
        <f t="shared" ca="1" si="37"/>
        <v>0</v>
      </c>
      <c r="FY21" s="103">
        <f t="shared" ca="1" si="37"/>
        <v>0</v>
      </c>
      <c r="FZ21" s="103">
        <f t="shared" ca="1" si="37"/>
        <v>0</v>
      </c>
      <c r="GA21" s="103">
        <f t="shared" ca="1" si="37"/>
        <v>0</v>
      </c>
      <c r="GB21" s="103">
        <f t="shared" ca="1" si="37"/>
        <v>6</v>
      </c>
      <c r="GC21" s="103">
        <f t="shared" ca="1" si="37"/>
        <v>0</v>
      </c>
      <c r="GD21" s="103">
        <f t="shared" ca="1" si="37"/>
        <v>0</v>
      </c>
      <c r="GE21" s="103">
        <f t="shared" ca="1" si="37"/>
        <v>5</v>
      </c>
      <c r="GF21" s="103">
        <f t="shared" ca="1" si="37"/>
        <v>0</v>
      </c>
      <c r="GG21" s="103">
        <f t="shared" ca="1" si="38"/>
        <v>0</v>
      </c>
      <c r="GH21" s="103">
        <f t="shared" ca="1" si="38"/>
        <v>0</v>
      </c>
      <c r="GI21" s="103">
        <f t="shared" ca="1" si="38"/>
        <v>0</v>
      </c>
      <c r="GJ21" s="103">
        <f t="shared" ca="1" si="38"/>
        <v>0</v>
      </c>
      <c r="GK21" s="103">
        <f t="shared" ca="1" si="38"/>
        <v>0</v>
      </c>
      <c r="GL21" s="103">
        <f t="shared" ca="1" si="38"/>
        <v>0</v>
      </c>
      <c r="GM21" s="103">
        <f t="shared" ca="1" si="38"/>
        <v>0</v>
      </c>
      <c r="GN21" s="103">
        <f t="shared" ca="1" si="38"/>
        <v>0</v>
      </c>
      <c r="GO21" s="103">
        <f t="shared" ca="1" si="38"/>
        <v>0</v>
      </c>
      <c r="GP21" s="103">
        <f t="shared" ca="1" si="38"/>
        <v>5</v>
      </c>
      <c r="GQ21" s="103">
        <f t="shared" ca="1" si="39"/>
        <v>0</v>
      </c>
      <c r="GR21" s="103">
        <f t="shared" ca="1" si="39"/>
        <v>0</v>
      </c>
      <c r="GS21" s="103">
        <f t="shared" ca="1" si="39"/>
        <v>0</v>
      </c>
      <c r="GT21" s="103">
        <f t="shared" ca="1" si="39"/>
        <v>0</v>
      </c>
      <c r="GU21" s="103">
        <f t="shared" ca="1" si="39"/>
        <v>0</v>
      </c>
      <c r="GV21" s="103">
        <f t="shared" ca="1" si="39"/>
        <v>5</v>
      </c>
      <c r="GW21" s="103">
        <f t="shared" ca="1" si="39"/>
        <v>0</v>
      </c>
      <c r="GX21" s="103">
        <f t="shared" ca="1" si="39"/>
        <v>0</v>
      </c>
      <c r="GY21" s="103">
        <f t="shared" ca="1" si="39"/>
        <v>0</v>
      </c>
      <c r="GZ21" s="103">
        <f t="shared" ca="1" si="39"/>
        <v>0</v>
      </c>
      <c r="HA21" s="103">
        <f t="shared" ca="1" si="39"/>
        <v>0</v>
      </c>
      <c r="HB21" s="103">
        <f t="shared" ca="1" si="39"/>
        <v>0</v>
      </c>
      <c r="HC21" s="103">
        <f t="shared" ca="1" si="39"/>
        <v>0</v>
      </c>
      <c r="HD21" s="103">
        <f t="shared" ca="1" si="40"/>
        <v>0</v>
      </c>
      <c r="HE21" s="103">
        <f t="shared" ca="1" si="40"/>
        <v>0</v>
      </c>
      <c r="HF21" s="103">
        <f t="shared" ca="1" si="40"/>
        <v>0</v>
      </c>
      <c r="HG21" s="103">
        <f t="shared" ca="1" si="40"/>
        <v>0</v>
      </c>
      <c r="HH21" s="103">
        <f t="shared" ca="1" si="40"/>
        <v>5</v>
      </c>
      <c r="HI21" s="103">
        <f t="shared" ca="1" si="40"/>
        <v>0</v>
      </c>
      <c r="HJ21" s="103">
        <f t="shared" ca="1" si="40"/>
        <v>0</v>
      </c>
      <c r="HK21" s="103">
        <f t="shared" ca="1" si="40"/>
        <v>0</v>
      </c>
      <c r="HL21" s="103">
        <f t="shared" ca="1" si="40"/>
        <v>0</v>
      </c>
      <c r="HM21" s="103">
        <f t="shared" ca="1" si="40"/>
        <v>0</v>
      </c>
      <c r="HN21" s="103">
        <f t="shared" ca="1" si="40"/>
        <v>0</v>
      </c>
      <c r="HO21" s="103">
        <f t="shared" ca="1" si="40"/>
        <v>0</v>
      </c>
      <c r="HP21" s="103">
        <f t="shared" ca="1" si="40"/>
        <v>6</v>
      </c>
      <c r="HQ21" s="103">
        <f t="shared" ca="1" si="40"/>
        <v>0</v>
      </c>
      <c r="HR21" s="103">
        <f t="shared" ca="1" si="40"/>
        <v>0</v>
      </c>
      <c r="HS21" s="103">
        <f t="shared" ca="1" si="40"/>
        <v>0</v>
      </c>
      <c r="HT21" s="103">
        <f t="shared" ca="1" si="41"/>
        <v>0</v>
      </c>
      <c r="HU21" s="103">
        <f t="shared" ca="1" si="41"/>
        <v>0</v>
      </c>
    </row>
    <row r="22" spans="1:230" s="102" customFormat="1" ht="13" x14ac:dyDescent="0.3">
      <c r="A22" s="101" t="s">
        <v>55</v>
      </c>
      <c r="C22" s="123">
        <f t="shared" ca="1" si="11"/>
        <v>0</v>
      </c>
      <c r="D22" s="124">
        <f t="shared" ca="1" si="12"/>
        <v>0</v>
      </c>
      <c r="E22" s="124">
        <f t="shared" ca="1" si="12"/>
        <v>0</v>
      </c>
      <c r="F22" s="124">
        <f t="shared" ca="1" si="12"/>
        <v>50</v>
      </c>
      <c r="G22" s="124">
        <f t="shared" ca="1" si="12"/>
        <v>19</v>
      </c>
      <c r="H22" s="124">
        <f t="shared" ca="1" si="12"/>
        <v>30</v>
      </c>
      <c r="I22" s="124">
        <f t="shared" ca="1" si="12"/>
        <v>30</v>
      </c>
      <c r="J22" s="124">
        <f t="shared" ca="1" si="12"/>
        <v>30</v>
      </c>
      <c r="K22" s="124">
        <f t="shared" ca="1" si="12"/>
        <v>30</v>
      </c>
      <c r="L22" s="124">
        <f t="shared" ca="1" si="12"/>
        <v>21.341000000000001</v>
      </c>
      <c r="M22" s="124">
        <f t="shared" ca="1" si="12"/>
        <v>30</v>
      </c>
      <c r="N22" s="124">
        <f t="shared" ca="1" si="12"/>
        <v>14.9</v>
      </c>
      <c r="O22" s="124">
        <f t="shared" ca="1" si="12"/>
        <v>30</v>
      </c>
      <c r="P22" s="124">
        <f t="shared" ca="1" si="12"/>
        <v>30</v>
      </c>
      <c r="Q22" s="124">
        <f t="shared" ca="1" si="12"/>
        <v>30</v>
      </c>
      <c r="R22" s="124">
        <f t="shared" ca="1" si="12"/>
        <v>22</v>
      </c>
      <c r="S22" s="125">
        <f t="shared" ca="1" si="12"/>
        <v>20</v>
      </c>
      <c r="T22" s="103">
        <f t="shared" ca="1" si="44"/>
        <v>0</v>
      </c>
      <c r="U22" s="103">
        <f t="shared" ca="1" si="47"/>
        <v>0</v>
      </c>
      <c r="V22" s="103">
        <f t="shared" ca="1" si="47"/>
        <v>0</v>
      </c>
      <c r="W22" s="103">
        <f t="shared" ca="1" si="47"/>
        <v>0</v>
      </c>
      <c r="X22" s="103">
        <f t="shared" ca="1" si="47"/>
        <v>0</v>
      </c>
      <c r="Y22" s="103">
        <f t="shared" ca="1" si="47"/>
        <v>0</v>
      </c>
      <c r="Z22" s="103">
        <f t="shared" ca="1" si="47"/>
        <v>0</v>
      </c>
      <c r="AA22" s="103">
        <f t="shared" ca="1" si="47"/>
        <v>0</v>
      </c>
      <c r="AB22" s="103">
        <f t="shared" ca="1" si="47"/>
        <v>0</v>
      </c>
      <c r="AC22" s="103">
        <f t="shared" ca="1" si="47"/>
        <v>0</v>
      </c>
      <c r="AD22" s="103">
        <f t="shared" ca="1" si="47"/>
        <v>0</v>
      </c>
      <c r="AE22" s="103">
        <f t="shared" ca="1" si="47"/>
        <v>0</v>
      </c>
      <c r="AF22" s="103">
        <f t="shared" ca="1" si="47"/>
        <v>0</v>
      </c>
      <c r="AG22" s="103">
        <f t="shared" ca="1" si="47"/>
        <v>0</v>
      </c>
      <c r="AH22" s="103">
        <f t="shared" ca="1" si="47"/>
        <v>0</v>
      </c>
      <c r="AI22" s="103">
        <f t="shared" ca="1" si="47"/>
        <v>0</v>
      </c>
      <c r="AJ22" s="103">
        <f t="shared" ca="1" si="47"/>
        <v>0</v>
      </c>
      <c r="AK22" s="103">
        <f t="shared" ca="1" si="47"/>
        <v>0</v>
      </c>
      <c r="AL22" s="103">
        <f t="shared" ca="1" si="47"/>
        <v>0</v>
      </c>
      <c r="AM22" s="103">
        <f t="shared" ca="1" si="47"/>
        <v>0</v>
      </c>
      <c r="AN22" s="103">
        <f t="shared" ca="1" si="47"/>
        <v>0</v>
      </c>
      <c r="AO22" s="103">
        <f t="shared" ca="1" si="47"/>
        <v>0</v>
      </c>
      <c r="AP22" s="103">
        <f t="shared" ca="1" si="47"/>
        <v>0</v>
      </c>
      <c r="AQ22" s="103">
        <f t="shared" ca="1" si="47"/>
        <v>0</v>
      </c>
      <c r="AR22" s="103">
        <f t="shared" ca="1" si="47"/>
        <v>0</v>
      </c>
      <c r="AS22" s="103">
        <f t="shared" ca="1" si="47"/>
        <v>0</v>
      </c>
      <c r="AT22" s="103">
        <f t="shared" ca="1" si="47"/>
        <v>0</v>
      </c>
      <c r="AU22" s="103">
        <f t="shared" ca="1" si="47"/>
        <v>0</v>
      </c>
      <c r="AV22" s="103">
        <f t="shared" ca="1" si="47"/>
        <v>0</v>
      </c>
      <c r="AW22" s="103">
        <f t="shared" ca="1" si="47"/>
        <v>0</v>
      </c>
      <c r="AX22" s="103">
        <f t="shared" ca="1" si="47"/>
        <v>0</v>
      </c>
      <c r="AY22" s="103">
        <f t="shared" ca="1" si="47"/>
        <v>0</v>
      </c>
      <c r="AZ22" s="103">
        <f t="shared" ca="1" si="47"/>
        <v>0</v>
      </c>
      <c r="BA22" s="103">
        <f t="shared" ca="1" si="47"/>
        <v>0</v>
      </c>
      <c r="BB22" s="103">
        <f t="shared" ca="1" si="47"/>
        <v>0</v>
      </c>
      <c r="BC22" s="103">
        <f t="shared" ca="1" si="47"/>
        <v>0</v>
      </c>
      <c r="BD22" s="103">
        <f t="shared" ca="1" si="47"/>
        <v>0</v>
      </c>
      <c r="BE22" s="103">
        <f t="shared" ca="1" si="47"/>
        <v>0</v>
      </c>
      <c r="BF22" s="103">
        <f t="shared" ca="1" si="47"/>
        <v>0</v>
      </c>
      <c r="BG22" s="103">
        <f t="shared" ca="1" si="47"/>
        <v>0</v>
      </c>
      <c r="BH22" s="103">
        <f t="shared" ca="1" si="47"/>
        <v>0</v>
      </c>
      <c r="BI22" s="103">
        <f t="shared" ca="1" si="47"/>
        <v>0</v>
      </c>
      <c r="BJ22" s="103">
        <f t="shared" ca="1" si="47"/>
        <v>0</v>
      </c>
      <c r="BK22" s="103">
        <f t="shared" ca="1" si="47"/>
        <v>0</v>
      </c>
      <c r="BL22" s="103">
        <f t="shared" ca="1" si="47"/>
        <v>0</v>
      </c>
      <c r="BM22" s="103">
        <f t="shared" ca="1" si="47"/>
        <v>0</v>
      </c>
      <c r="BN22" s="103">
        <f t="shared" ca="1" si="47"/>
        <v>10</v>
      </c>
      <c r="BO22" s="103">
        <f t="shared" ca="1" si="47"/>
        <v>10</v>
      </c>
      <c r="BP22" s="103">
        <f t="shared" ca="1" si="47"/>
        <v>10</v>
      </c>
      <c r="BQ22" s="103">
        <f t="shared" ca="1" si="47"/>
        <v>8</v>
      </c>
      <c r="BR22" s="103">
        <f t="shared" ca="1" si="47"/>
        <v>6</v>
      </c>
      <c r="BS22" s="103">
        <f t="shared" ca="1" si="47"/>
        <v>6</v>
      </c>
      <c r="BT22" s="103">
        <f t="shared" ca="1" si="47"/>
        <v>0</v>
      </c>
      <c r="BU22" s="103">
        <f t="shared" ca="1" si="47"/>
        <v>0</v>
      </c>
      <c r="BV22" s="103">
        <f t="shared" ca="1" si="47"/>
        <v>0</v>
      </c>
      <c r="BW22" s="103">
        <f t="shared" ca="1" si="47"/>
        <v>0</v>
      </c>
      <c r="BX22" s="103">
        <f t="shared" ca="1" si="47"/>
        <v>0</v>
      </c>
      <c r="BY22" s="103">
        <f t="shared" ca="1" si="47"/>
        <v>5</v>
      </c>
      <c r="BZ22" s="103">
        <f t="shared" ca="1" si="47"/>
        <v>4</v>
      </c>
      <c r="CA22" s="103">
        <f t="shared" ca="1" si="47"/>
        <v>5</v>
      </c>
      <c r="CB22" s="103">
        <f t="shared" ca="1" si="47"/>
        <v>5</v>
      </c>
      <c r="CC22" s="103">
        <f t="shared" ca="1" si="47"/>
        <v>0</v>
      </c>
      <c r="CD22" s="103">
        <f t="shared" ca="1" si="47"/>
        <v>0</v>
      </c>
      <c r="CE22" s="103">
        <f t="shared" ca="1" si="47"/>
        <v>0</v>
      </c>
      <c r="CF22" s="103">
        <f t="shared" ca="1" si="47"/>
        <v>0</v>
      </c>
      <c r="CG22" s="103">
        <f t="shared" ca="1" si="48"/>
        <v>0</v>
      </c>
      <c r="CH22" s="103">
        <f t="shared" ca="1" si="48"/>
        <v>0</v>
      </c>
      <c r="CI22" s="103">
        <f t="shared" ca="1" si="48"/>
        <v>0</v>
      </c>
      <c r="CJ22" s="103">
        <f t="shared" ca="1" si="48"/>
        <v>0</v>
      </c>
      <c r="CK22" s="103">
        <f t="shared" ca="1" si="48"/>
        <v>0</v>
      </c>
      <c r="CL22" s="103">
        <f t="shared" ca="1" si="48"/>
        <v>0</v>
      </c>
      <c r="CM22" s="103">
        <f t="shared" ca="1" si="48"/>
        <v>30</v>
      </c>
      <c r="CN22" s="103">
        <f t="shared" ca="1" si="48"/>
        <v>0</v>
      </c>
      <c r="CO22" s="103">
        <f t="shared" ca="1" si="48"/>
        <v>0</v>
      </c>
      <c r="CP22" s="103">
        <f t="shared" ca="1" si="48"/>
        <v>0</v>
      </c>
      <c r="CQ22" s="103">
        <f t="shared" ca="1" si="48"/>
        <v>0</v>
      </c>
      <c r="CR22" s="103">
        <f t="shared" ca="1" si="48"/>
        <v>0</v>
      </c>
      <c r="CS22" s="103">
        <f t="shared" ca="1" si="48"/>
        <v>0</v>
      </c>
      <c r="CT22" s="103">
        <f t="shared" ca="1" si="48"/>
        <v>0</v>
      </c>
      <c r="CU22" s="103">
        <f t="shared" ca="1" si="48"/>
        <v>0</v>
      </c>
      <c r="CV22" s="103">
        <f t="shared" ca="1" si="48"/>
        <v>0</v>
      </c>
      <c r="CW22" s="103">
        <f t="shared" ca="1" si="48"/>
        <v>0</v>
      </c>
      <c r="CX22" s="103">
        <f t="shared" ca="1" si="48"/>
        <v>0</v>
      </c>
      <c r="CY22" s="103">
        <f t="shared" ca="1" si="48"/>
        <v>30</v>
      </c>
      <c r="CZ22" s="103">
        <f t="shared" ca="1" si="48"/>
        <v>0</v>
      </c>
      <c r="DA22" s="103">
        <f t="shared" ca="1" si="48"/>
        <v>0</v>
      </c>
      <c r="DB22" s="103">
        <f t="shared" ca="1" si="48"/>
        <v>0</v>
      </c>
      <c r="DC22" s="103">
        <f t="shared" ca="1" si="48"/>
        <v>0</v>
      </c>
      <c r="DD22" s="103">
        <f t="shared" ca="1" si="48"/>
        <v>0</v>
      </c>
      <c r="DE22" s="103">
        <f t="shared" ca="1" si="48"/>
        <v>0</v>
      </c>
      <c r="DF22" s="103">
        <f t="shared" ca="1" si="48"/>
        <v>0</v>
      </c>
      <c r="DG22" s="103">
        <f t="shared" ca="1" si="48"/>
        <v>0</v>
      </c>
      <c r="DH22" s="103">
        <f t="shared" ca="1" si="48"/>
        <v>0</v>
      </c>
      <c r="DI22" s="103">
        <f t="shared" ca="1" si="48"/>
        <v>0</v>
      </c>
      <c r="DJ22" s="103">
        <f t="shared" ca="1" si="48"/>
        <v>0</v>
      </c>
      <c r="DK22" s="103">
        <f t="shared" ca="1" si="48"/>
        <v>30</v>
      </c>
      <c r="DL22" s="103">
        <f t="shared" ca="1" si="48"/>
        <v>0</v>
      </c>
      <c r="DM22" s="103">
        <f t="shared" ca="1" si="48"/>
        <v>0</v>
      </c>
      <c r="DN22" s="103">
        <f t="shared" ca="1" si="48"/>
        <v>0</v>
      </c>
      <c r="DO22" s="103">
        <f t="shared" ca="1" si="48"/>
        <v>0</v>
      </c>
      <c r="DP22" s="103">
        <f t="shared" ca="1" si="48"/>
        <v>0</v>
      </c>
      <c r="DQ22" s="103">
        <f t="shared" ca="1" si="48"/>
        <v>0</v>
      </c>
      <c r="DR22" s="103">
        <f t="shared" ca="1" si="48"/>
        <v>0</v>
      </c>
      <c r="DS22" s="103">
        <f t="shared" ca="1" si="48"/>
        <v>0</v>
      </c>
      <c r="DT22" s="103">
        <f t="shared" ca="1" si="48"/>
        <v>0</v>
      </c>
      <c r="DU22" s="103">
        <f t="shared" ca="1" si="48"/>
        <v>0</v>
      </c>
      <c r="DV22" s="103">
        <f t="shared" ca="1" si="48"/>
        <v>0</v>
      </c>
      <c r="DW22" s="103">
        <f t="shared" ca="1" si="48"/>
        <v>30</v>
      </c>
      <c r="DX22" s="103">
        <f t="shared" ca="1" si="48"/>
        <v>0</v>
      </c>
      <c r="DY22" s="103">
        <f t="shared" ca="1" si="48"/>
        <v>0</v>
      </c>
      <c r="DZ22" s="103">
        <f t="shared" ca="1" si="48"/>
        <v>0</v>
      </c>
      <c r="EA22" s="103">
        <f t="shared" ca="1" si="48"/>
        <v>0</v>
      </c>
      <c r="EB22" s="103">
        <f t="shared" ca="1" si="48"/>
        <v>0</v>
      </c>
      <c r="EC22" s="103">
        <f t="shared" ca="1" si="48"/>
        <v>0</v>
      </c>
      <c r="ED22" s="103">
        <f t="shared" ca="1" si="48"/>
        <v>13.635</v>
      </c>
      <c r="EE22" s="103">
        <f t="shared" ca="1" si="48"/>
        <v>0</v>
      </c>
      <c r="EF22" s="103">
        <f t="shared" ca="1" si="48"/>
        <v>4.59</v>
      </c>
      <c r="EG22" s="103">
        <f t="shared" ca="1" si="48"/>
        <v>1</v>
      </c>
      <c r="EH22" s="103">
        <f t="shared" ca="1" si="48"/>
        <v>0</v>
      </c>
      <c r="EI22" s="103">
        <f t="shared" ca="1" si="48"/>
        <v>2.1160000000000001</v>
      </c>
      <c r="EJ22" s="104">
        <f t="shared" ca="1" si="48"/>
        <v>0</v>
      </c>
      <c r="EK22" s="103">
        <f t="shared" ca="1" si="48"/>
        <v>0</v>
      </c>
      <c r="EL22" s="103">
        <f t="shared" ca="1" si="48"/>
        <v>0</v>
      </c>
      <c r="EM22" s="103">
        <f t="shared" ca="1" si="48"/>
        <v>0</v>
      </c>
      <c r="EN22" s="103">
        <f t="shared" ca="1" si="48"/>
        <v>0</v>
      </c>
      <c r="EO22" s="103">
        <f t="shared" ca="1" si="48"/>
        <v>0</v>
      </c>
      <c r="EP22" s="103">
        <f t="shared" ca="1" si="48"/>
        <v>0</v>
      </c>
      <c r="EQ22" s="103">
        <f t="shared" ca="1" si="48"/>
        <v>0</v>
      </c>
      <c r="ER22" s="103">
        <f t="shared" ca="1" si="48"/>
        <v>0</v>
      </c>
      <c r="ES22" s="103">
        <f t="shared" ca="1" si="36"/>
        <v>0</v>
      </c>
      <c r="ET22" s="103">
        <f t="shared" ca="1" si="36"/>
        <v>0</v>
      </c>
      <c r="EU22" s="103">
        <f t="shared" ca="1" si="36"/>
        <v>30</v>
      </c>
      <c r="EV22" s="103">
        <f t="shared" ca="1" si="36"/>
        <v>0</v>
      </c>
      <c r="EW22" s="103">
        <f t="shared" ca="1" si="36"/>
        <v>0</v>
      </c>
      <c r="EX22" s="103">
        <f t="shared" ca="1" si="36"/>
        <v>0</v>
      </c>
      <c r="EY22" s="103">
        <f t="shared" ca="1" si="36"/>
        <v>0</v>
      </c>
      <c r="EZ22" s="103">
        <f t="shared" ca="1" si="36"/>
        <v>0</v>
      </c>
      <c r="FA22" s="103">
        <f t="shared" ca="1" si="36"/>
        <v>0</v>
      </c>
      <c r="FB22" s="103">
        <f t="shared" ca="1" si="36"/>
        <v>0</v>
      </c>
      <c r="FC22" s="103">
        <f t="shared" ca="1" si="36"/>
        <v>2</v>
      </c>
      <c r="FD22" s="103">
        <f t="shared" ca="1" si="36"/>
        <v>0</v>
      </c>
      <c r="FE22" s="103">
        <f t="shared" ca="1" si="36"/>
        <v>1.65</v>
      </c>
      <c r="FF22" s="103">
        <f t="shared" ca="1" si="36"/>
        <v>0</v>
      </c>
      <c r="FG22" s="103">
        <f t="shared" ca="1" si="36"/>
        <v>9.35</v>
      </c>
      <c r="FH22" s="103">
        <f t="shared" ca="1" si="36"/>
        <v>1.9</v>
      </c>
      <c r="FI22" s="103">
        <f t="shared" ca="1" si="37"/>
        <v>0</v>
      </c>
      <c r="FJ22" s="103">
        <f t="shared" ca="1" si="37"/>
        <v>0</v>
      </c>
      <c r="FK22" s="103">
        <f t="shared" ca="1" si="37"/>
        <v>0</v>
      </c>
      <c r="FL22" s="103">
        <f t="shared" ca="1" si="37"/>
        <v>0</v>
      </c>
      <c r="FM22" s="103">
        <f t="shared" ca="1" si="37"/>
        <v>0</v>
      </c>
      <c r="FN22" s="103">
        <f t="shared" ca="1" si="37"/>
        <v>0</v>
      </c>
      <c r="FO22" s="103">
        <f t="shared" ca="1" si="37"/>
        <v>0</v>
      </c>
      <c r="FP22" s="103">
        <f t="shared" ca="1" si="37"/>
        <v>0</v>
      </c>
      <c r="FQ22" s="103">
        <f t="shared" ca="1" si="37"/>
        <v>0</v>
      </c>
      <c r="FR22" s="103">
        <f t="shared" ca="1" si="37"/>
        <v>0</v>
      </c>
      <c r="FS22" s="103">
        <f t="shared" ca="1" si="37"/>
        <v>30</v>
      </c>
      <c r="FT22" s="103">
        <f t="shared" ca="1" si="37"/>
        <v>0</v>
      </c>
      <c r="FU22" s="103">
        <f t="shared" ca="1" si="37"/>
        <v>0</v>
      </c>
      <c r="FV22" s="103">
        <f t="shared" ca="1" si="37"/>
        <v>0</v>
      </c>
      <c r="FW22" s="103">
        <f t="shared" ca="1" si="37"/>
        <v>0</v>
      </c>
      <c r="FX22" s="103">
        <f t="shared" ca="1" si="37"/>
        <v>0</v>
      </c>
      <c r="FY22" s="103">
        <f t="shared" ca="1" si="37"/>
        <v>0</v>
      </c>
      <c r="FZ22" s="103">
        <f t="shared" ca="1" si="37"/>
        <v>0</v>
      </c>
      <c r="GA22" s="103">
        <f t="shared" ca="1" si="37"/>
        <v>0</v>
      </c>
      <c r="GB22" s="103">
        <f t="shared" ca="1" si="37"/>
        <v>0</v>
      </c>
      <c r="GC22" s="103">
        <f t="shared" ca="1" si="37"/>
        <v>0</v>
      </c>
      <c r="GD22" s="103">
        <f t="shared" ca="1" si="37"/>
        <v>0</v>
      </c>
      <c r="GE22" s="103">
        <f t="shared" ca="1" si="37"/>
        <v>30</v>
      </c>
      <c r="GF22" s="103">
        <f t="shared" ca="1" si="37"/>
        <v>0</v>
      </c>
      <c r="GG22" s="103">
        <f t="shared" ca="1" si="38"/>
        <v>0</v>
      </c>
      <c r="GH22" s="103">
        <f t="shared" ca="1" si="38"/>
        <v>0</v>
      </c>
      <c r="GI22" s="103">
        <f t="shared" ca="1" si="38"/>
        <v>0</v>
      </c>
      <c r="GJ22" s="103">
        <f t="shared" ca="1" si="38"/>
        <v>0</v>
      </c>
      <c r="GK22" s="103">
        <f t="shared" ca="1" si="38"/>
        <v>0</v>
      </c>
      <c r="GL22" s="103">
        <f t="shared" ca="1" si="38"/>
        <v>0</v>
      </c>
      <c r="GM22" s="103">
        <f t="shared" ca="1" si="38"/>
        <v>0</v>
      </c>
      <c r="GN22" s="103">
        <f t="shared" ca="1" si="38"/>
        <v>0</v>
      </c>
      <c r="GO22" s="103">
        <f t="shared" ca="1" si="38"/>
        <v>0</v>
      </c>
      <c r="GP22" s="103">
        <f t="shared" ca="1" si="38"/>
        <v>0</v>
      </c>
      <c r="GQ22" s="103">
        <f t="shared" ca="1" si="39"/>
        <v>30</v>
      </c>
      <c r="GR22" s="103">
        <f t="shared" ca="1" si="39"/>
        <v>0</v>
      </c>
      <c r="GS22" s="103">
        <f t="shared" ca="1" si="39"/>
        <v>0</v>
      </c>
      <c r="GT22" s="103">
        <f t="shared" ca="1" si="39"/>
        <v>0</v>
      </c>
      <c r="GU22" s="103">
        <f t="shared" ca="1" si="39"/>
        <v>0</v>
      </c>
      <c r="GV22" s="103">
        <f t="shared" ca="1" si="39"/>
        <v>0</v>
      </c>
      <c r="GW22" s="103">
        <f t="shared" ca="1" si="39"/>
        <v>0</v>
      </c>
      <c r="GX22" s="103">
        <f t="shared" ca="1" si="39"/>
        <v>0</v>
      </c>
      <c r="GY22" s="103">
        <f t="shared" ca="1" si="39"/>
        <v>0</v>
      </c>
      <c r="GZ22" s="103">
        <f t="shared" ca="1" si="39"/>
        <v>0</v>
      </c>
      <c r="HA22" s="103">
        <f t="shared" ca="1" si="39"/>
        <v>0</v>
      </c>
      <c r="HB22" s="103">
        <f t="shared" ca="1" si="39"/>
        <v>22</v>
      </c>
      <c r="HC22" s="103">
        <f t="shared" ca="1" si="39"/>
        <v>0</v>
      </c>
      <c r="HD22" s="103">
        <f t="shared" ca="1" si="40"/>
        <v>0</v>
      </c>
      <c r="HE22" s="103">
        <f t="shared" ca="1" si="40"/>
        <v>0</v>
      </c>
      <c r="HF22" s="103">
        <f t="shared" ca="1" si="40"/>
        <v>0</v>
      </c>
      <c r="HG22" s="103">
        <f t="shared" ca="1" si="40"/>
        <v>0</v>
      </c>
      <c r="HH22" s="103">
        <f t="shared" ca="1" si="40"/>
        <v>0</v>
      </c>
      <c r="HI22" s="103">
        <f t="shared" ca="1" si="40"/>
        <v>0</v>
      </c>
      <c r="HJ22" s="103">
        <f t="shared" ca="1" si="40"/>
        <v>0</v>
      </c>
      <c r="HK22" s="103">
        <f t="shared" ca="1" si="40"/>
        <v>0</v>
      </c>
      <c r="HL22" s="103">
        <f t="shared" ca="1" si="40"/>
        <v>0</v>
      </c>
      <c r="HM22" s="103">
        <f t="shared" ca="1" si="40"/>
        <v>20</v>
      </c>
      <c r="HN22" s="103">
        <f t="shared" ca="1" si="40"/>
        <v>0</v>
      </c>
      <c r="HO22" s="103">
        <f t="shared" ca="1" si="40"/>
        <v>0</v>
      </c>
      <c r="HP22" s="103">
        <f t="shared" ca="1" si="40"/>
        <v>0</v>
      </c>
      <c r="HQ22" s="103">
        <f t="shared" ca="1" si="40"/>
        <v>0</v>
      </c>
      <c r="HR22" s="103">
        <f t="shared" ca="1" si="40"/>
        <v>0</v>
      </c>
      <c r="HS22" s="103">
        <f t="shared" ca="1" si="40"/>
        <v>0</v>
      </c>
      <c r="HT22" s="103">
        <f t="shared" ca="1" si="41"/>
        <v>0</v>
      </c>
      <c r="HU22" s="103">
        <f t="shared" ca="1" si="41"/>
        <v>0</v>
      </c>
    </row>
    <row r="23" spans="1:230" s="79" customFormat="1" ht="13.5" thickBot="1" x14ac:dyDescent="0.35">
      <c r="A23" s="78" t="s">
        <v>54</v>
      </c>
      <c r="C23" s="131">
        <f ca="1">INDIRECT(ADDRESS(ROW(),D$1-1))</f>
        <v>57.733391850280896</v>
      </c>
      <c r="D23" s="132">
        <f t="shared" ref="D23:J23" ca="1" si="49">INDIRECT(ADDRESS(ROW(),E$1-1))</f>
        <v>58.816772805560682</v>
      </c>
      <c r="E23" s="132">
        <f t="shared" ca="1" si="49"/>
        <v>94.86186451726924</v>
      </c>
      <c r="F23" s="132">
        <f t="shared" ca="1" si="49"/>
        <v>91.051075146094973</v>
      </c>
      <c r="G23" s="132">
        <f t="shared" ca="1" si="49"/>
        <v>91.92104436393501</v>
      </c>
      <c r="H23" s="132">
        <f t="shared" ca="1" si="49"/>
        <v>107.03198427395363</v>
      </c>
      <c r="I23" s="132">
        <f t="shared" ca="1" si="49"/>
        <v>83.634818522203361</v>
      </c>
      <c r="J23" s="132">
        <f t="shared" ca="1" si="49"/>
        <v>102.5149197074131</v>
      </c>
      <c r="K23" s="132">
        <f t="shared" ref="K23:P23" ca="1" si="50">INDIRECT(ADDRESS(ROW(),L$1-1))</f>
        <v>136.28322870447496</v>
      </c>
      <c r="L23" s="132">
        <f t="shared" ca="1" si="50"/>
        <v>88.89425159150764</v>
      </c>
      <c r="M23" s="132">
        <f t="shared" ca="1" si="50"/>
        <v>92.334199767410681</v>
      </c>
      <c r="N23" s="132">
        <f t="shared" ca="1" si="50"/>
        <v>89.513393425072678</v>
      </c>
      <c r="O23" s="132">
        <f t="shared" ca="1" si="50"/>
        <v>67.38543342507279</v>
      </c>
      <c r="P23" s="132">
        <f t="shared" ca="1" si="50"/>
        <v>94.409033425072863</v>
      </c>
      <c r="Q23" s="132">
        <f t="shared" ref="Q23" ca="1" si="51">INDIRECT(ADDRESS(ROW(),R$1-1))</f>
        <v>38.773833425072922</v>
      </c>
      <c r="R23" s="132">
        <f t="shared" ref="R23" ca="1" si="52">INDIRECT(ADDRESS(ROW(),S$1-1))</f>
        <v>43.487233425072958</v>
      </c>
      <c r="S23" s="133">
        <f>Mauritius!AA212</f>
        <v>52.366233425072977</v>
      </c>
      <c r="T23" s="80">
        <f ca="1">INDIRECT($A$1&amp;ADDRESS(MATCH(T$1,INDIRECT($A$1&amp;"C:C"),0),MATCH($A23,INDIRECT($A$1&amp;"2:2"),0)))</f>
        <v>234.03446733333334</v>
      </c>
      <c r="U23" s="80">
        <f t="shared" ref="U23:CF23" ca="1" si="53">INDIRECT($A$1&amp;ADDRESS(MATCH(U$1,INDIRECT($A$1&amp;"C:C"),0),MATCH($A23,INDIRECT($A$1&amp;"2:2"),0)))</f>
        <v>193.06893466666668</v>
      </c>
      <c r="V23" s="80">
        <f t="shared" ca="1" si="53"/>
        <v>154.10340200000002</v>
      </c>
      <c r="W23" s="80">
        <f t="shared" ca="1" si="53"/>
        <v>115.69201811556783</v>
      </c>
      <c r="X23" s="80">
        <f t="shared" ca="1" si="53"/>
        <v>78.28063423113565</v>
      </c>
      <c r="Y23" s="80">
        <f t="shared" ca="1" si="53"/>
        <v>43.869250346703467</v>
      </c>
      <c r="Z23" s="80">
        <f t="shared" ca="1" si="53"/>
        <v>67.350032462271287</v>
      </c>
      <c r="AA23" s="80">
        <f t="shared" ca="1" si="53"/>
        <v>81.830814577839107</v>
      </c>
      <c r="AB23" s="80">
        <f t="shared" ca="1" si="53"/>
        <v>103.31159669340693</v>
      </c>
      <c r="AC23" s="80">
        <f t="shared" ca="1" si="53"/>
        <v>120.79237880897475</v>
      </c>
      <c r="AD23" s="80">
        <f t="shared" ca="1" si="53"/>
        <v>133.27316092454257</v>
      </c>
      <c r="AE23" s="80">
        <f t="shared" ca="1" si="53"/>
        <v>152.75394304011039</v>
      </c>
      <c r="AF23" s="80">
        <f t="shared" ca="1" si="53"/>
        <v>105.97617270677705</v>
      </c>
      <c r="AG23" s="80">
        <f t="shared" ca="1" si="53"/>
        <v>73.198402373443713</v>
      </c>
      <c r="AH23" s="80">
        <f t="shared" ca="1" si="53"/>
        <v>65.417632040110377</v>
      </c>
      <c r="AI23" s="80">
        <f t="shared" ca="1" si="53"/>
        <v>62.189551976833883</v>
      </c>
      <c r="AJ23" s="80">
        <f t="shared" ca="1" si="53"/>
        <v>58.961471913557389</v>
      </c>
      <c r="AK23" s="80">
        <f t="shared" ca="1" si="53"/>
        <v>57.733391850280896</v>
      </c>
      <c r="AL23" s="80">
        <f t="shared" ca="1" si="53"/>
        <v>69.715481787004379</v>
      </c>
      <c r="AM23" s="80">
        <f t="shared" ca="1" si="53"/>
        <v>77.697571723727847</v>
      </c>
      <c r="AN23" s="80">
        <f t="shared" ca="1" si="53"/>
        <v>80.796161660451318</v>
      </c>
      <c r="AO23" s="80">
        <f t="shared" ca="1" si="53"/>
        <v>86.894751597174817</v>
      </c>
      <c r="AP23" s="80">
        <f t="shared" ca="1" si="53"/>
        <v>87.993341533898317</v>
      </c>
      <c r="AQ23" s="80">
        <f t="shared" ca="1" si="53"/>
        <v>90.091931470621816</v>
      </c>
      <c r="AR23" s="80">
        <f t="shared" ca="1" si="53"/>
        <v>84.703101470621817</v>
      </c>
      <c r="AS23" s="80">
        <f t="shared" ca="1" si="53"/>
        <v>81.598723433955143</v>
      </c>
      <c r="AT23" s="80">
        <f t="shared" ca="1" si="53"/>
        <v>78.49434539728847</v>
      </c>
      <c r="AU23" s="80">
        <f t="shared" ca="1" si="53"/>
        <v>71.935154533379205</v>
      </c>
      <c r="AV23" s="80">
        <f t="shared" ca="1" si="53"/>
        <v>65.37596366946994</v>
      </c>
      <c r="AW23" s="80">
        <f t="shared" ca="1" si="53"/>
        <v>58.816772805560682</v>
      </c>
      <c r="AX23" s="80">
        <f t="shared" ca="1" si="53"/>
        <v>64.046011941651415</v>
      </c>
      <c r="AY23" s="80">
        <f t="shared" ca="1" si="53"/>
        <v>69.275251077742141</v>
      </c>
      <c r="AZ23" s="80">
        <f t="shared" ca="1" si="53"/>
        <v>76.204490213832869</v>
      </c>
      <c r="BA23" s="80">
        <f t="shared" ca="1" si="53"/>
        <v>86.43372934992361</v>
      </c>
      <c r="BB23" s="80">
        <f t="shared" ca="1" si="53"/>
        <v>96.662968486014321</v>
      </c>
      <c r="BC23" s="80">
        <f t="shared" ca="1" si="53"/>
        <v>106.36256848601433</v>
      </c>
      <c r="BD23" s="80">
        <f t="shared" ca="1" si="53"/>
        <v>104.67546496898099</v>
      </c>
      <c r="BE23" s="80">
        <f t="shared" ca="1" si="53"/>
        <v>102.98836145194765</v>
      </c>
      <c r="BF23" s="80">
        <f t="shared" ca="1" si="53"/>
        <v>101.30125793491432</v>
      </c>
      <c r="BG23" s="80">
        <f t="shared" ca="1" si="53"/>
        <v>99.154793462365959</v>
      </c>
      <c r="BH23" s="80">
        <f t="shared" ca="1" si="53"/>
        <v>97.008328989817599</v>
      </c>
      <c r="BI23" s="80">
        <f t="shared" ca="1" si="53"/>
        <v>94.86186451726924</v>
      </c>
      <c r="BJ23" s="80">
        <f t="shared" ca="1" si="53"/>
        <v>88.715440044720907</v>
      </c>
      <c r="BK23" s="80">
        <f t="shared" ca="1" si="53"/>
        <v>82.56901557217256</v>
      </c>
      <c r="BL23" s="80">
        <f t="shared" ca="1" si="53"/>
        <v>78.422591099624213</v>
      </c>
      <c r="BM23" s="80">
        <f t="shared" ca="1" si="53"/>
        <v>71.276166627075867</v>
      </c>
      <c r="BN23" s="80">
        <f t="shared" ca="1" si="53"/>
        <v>77.12974215452752</v>
      </c>
      <c r="BO23" s="80">
        <f t="shared" ca="1" si="53"/>
        <v>79.796382154527521</v>
      </c>
      <c r="BP23" s="80">
        <f t="shared" ca="1" si="53"/>
        <v>91.904141602323847</v>
      </c>
      <c r="BQ23" s="80">
        <f t="shared" ca="1" si="53"/>
        <v>96.011901050120173</v>
      </c>
      <c r="BR23" s="80">
        <f t="shared" ca="1" si="53"/>
        <v>98.119660497916499</v>
      </c>
      <c r="BS23" s="80">
        <f t="shared" ca="1" si="53"/>
        <v>99.763465380642657</v>
      </c>
      <c r="BT23" s="80">
        <f t="shared" ca="1" si="53"/>
        <v>95.407270263368815</v>
      </c>
      <c r="BU23" s="80">
        <f t="shared" ca="1" si="53"/>
        <v>91.051075146094973</v>
      </c>
      <c r="BV23" s="80">
        <f t="shared" ca="1" si="53"/>
        <v>90.194880028821117</v>
      </c>
      <c r="BW23" s="80">
        <f t="shared" ca="1" si="53"/>
        <v>86.338684911547247</v>
      </c>
      <c r="BX23" s="80">
        <f t="shared" ca="1" si="53"/>
        <v>82.482489794273405</v>
      </c>
      <c r="BY23" s="80">
        <f t="shared" ca="1" si="53"/>
        <v>82.292994676999569</v>
      </c>
      <c r="BZ23" s="80">
        <f t="shared" ca="1" si="53"/>
        <v>81.103499559725719</v>
      </c>
      <c r="CA23" s="80">
        <f t="shared" ca="1" si="53"/>
        <v>85.247304442451878</v>
      </c>
      <c r="CB23" s="80">
        <f t="shared" ca="1" si="53"/>
        <v>86.649441484726168</v>
      </c>
      <c r="CC23" s="80">
        <f t="shared" ca="1" si="53"/>
        <v>87.718278527000464</v>
      </c>
      <c r="CD23" s="80">
        <f t="shared" ca="1" si="53"/>
        <v>89.120415569274755</v>
      </c>
      <c r="CE23" s="80">
        <f t="shared" ca="1" si="53"/>
        <v>90.053958500828173</v>
      </c>
      <c r="CF23" s="80">
        <f t="shared" ca="1" si="53"/>
        <v>90.987501432381592</v>
      </c>
      <c r="CG23" s="80">
        <f t="shared" ref="CG23:ER23" ca="1" si="54">INDIRECT($A$1&amp;ADDRESS(MATCH(CG$1,INDIRECT($A$1&amp;"C:C"),0),MATCH($A23,INDIRECT($A$1&amp;"2:2"),0)))</f>
        <v>91.92104436393501</v>
      </c>
      <c r="CH23" s="80">
        <f t="shared" ca="1" si="54"/>
        <v>91.438317295488446</v>
      </c>
      <c r="CI23" s="80">
        <f t="shared" ca="1" si="54"/>
        <v>81.872260227041878</v>
      </c>
      <c r="CJ23" s="80">
        <f t="shared" ca="1" si="54"/>
        <v>74.306203158595324</v>
      </c>
      <c r="CK23" s="80">
        <f t="shared" ca="1" si="54"/>
        <v>72.823476090148745</v>
      </c>
      <c r="CL23" s="80">
        <f t="shared" ca="1" si="54"/>
        <v>72.34074902170218</v>
      </c>
      <c r="CM23" s="80">
        <f t="shared" ca="1" si="54"/>
        <v>101.85802195325562</v>
      </c>
      <c r="CN23" s="80">
        <f t="shared" ca="1" si="54"/>
        <v>103.97087736595266</v>
      </c>
      <c r="CO23" s="80">
        <f t="shared" ca="1" si="54"/>
        <v>106.0837327786497</v>
      </c>
      <c r="CP23" s="80">
        <f t="shared" ca="1" si="54"/>
        <v>108.19658819134675</v>
      </c>
      <c r="CQ23" s="80">
        <f t="shared" ca="1" si="54"/>
        <v>109.83616355221571</v>
      </c>
      <c r="CR23" s="80">
        <f t="shared" ca="1" si="54"/>
        <v>111.47573891308467</v>
      </c>
      <c r="CS23" s="80">
        <f t="shared" ca="1" si="54"/>
        <v>107.03198427395363</v>
      </c>
      <c r="CT23" s="80">
        <f t="shared" ca="1" si="54"/>
        <v>102.67156663482258</v>
      </c>
      <c r="CU23" s="80">
        <f t="shared" ca="1" si="54"/>
        <v>98.311148995691539</v>
      </c>
      <c r="CV23" s="80">
        <f t="shared" ca="1" si="54"/>
        <v>86.367431356560502</v>
      </c>
      <c r="CW23" s="80">
        <f t="shared" ca="1" si="54"/>
        <v>74.42371371742945</v>
      </c>
      <c r="CX23" s="80">
        <f t="shared" ca="1" si="54"/>
        <v>70.063296078298393</v>
      </c>
      <c r="CY23" s="80">
        <f t="shared" ca="1" si="54"/>
        <v>96.963333078298405</v>
      </c>
      <c r="CZ23" s="80">
        <f t="shared" ca="1" si="54"/>
        <v>100.53645374512242</v>
      </c>
      <c r="DA23" s="80">
        <f t="shared" ca="1" si="54"/>
        <v>101.10957441194641</v>
      </c>
      <c r="DB23" s="80">
        <f t="shared" ca="1" si="54"/>
        <v>97.099395078770414</v>
      </c>
      <c r="DC23" s="80">
        <f t="shared" ca="1" si="54"/>
        <v>92.611202893248063</v>
      </c>
      <c r="DD23" s="80">
        <f t="shared" ca="1" si="54"/>
        <v>88.123010707725712</v>
      </c>
      <c r="DE23" s="80">
        <f t="shared" ca="1" si="54"/>
        <v>83.634818522203361</v>
      </c>
      <c r="DF23" s="80">
        <f t="shared" ca="1" si="54"/>
        <v>105.36459633668098</v>
      </c>
      <c r="DG23" s="80">
        <f t="shared" ca="1" si="54"/>
        <v>103.76137415115862</v>
      </c>
      <c r="DH23" s="80">
        <f t="shared" ca="1" si="54"/>
        <v>102.15815196563624</v>
      </c>
      <c r="DI23" s="80">
        <f t="shared" ca="1" si="54"/>
        <v>94.138229780113846</v>
      </c>
      <c r="DJ23" s="80">
        <f t="shared" ca="1" si="54"/>
        <v>87.118307594591471</v>
      </c>
      <c r="DK23" s="80">
        <f t="shared" ca="1" si="54"/>
        <v>110.0983854090691</v>
      </c>
      <c r="DL23" s="80">
        <f t="shared" ca="1" si="54"/>
        <v>115.63140428256133</v>
      </c>
      <c r="DM23" s="80">
        <f t="shared" ca="1" si="54"/>
        <v>120.16442315605357</v>
      </c>
      <c r="DN23" s="80">
        <f t="shared" ca="1" si="54"/>
        <v>116.11414202954582</v>
      </c>
      <c r="DO23" s="80">
        <f t="shared" ca="1" si="54"/>
        <v>111.58106792216824</v>
      </c>
      <c r="DP23" s="80">
        <f t="shared" ca="1" si="54"/>
        <v>107.04799381479067</v>
      </c>
      <c r="DQ23" s="80">
        <f t="shared" ca="1" si="54"/>
        <v>102.5149197074131</v>
      </c>
      <c r="DR23" s="80">
        <f t="shared" ca="1" si="54"/>
        <v>116.12540560003549</v>
      </c>
      <c r="DS23" s="80">
        <f t="shared" ca="1" si="54"/>
        <v>123.73589149265788</v>
      </c>
      <c r="DT23" s="80">
        <f t="shared" ca="1" si="54"/>
        <v>131.34637738528028</v>
      </c>
      <c r="DU23" s="80">
        <f t="shared" ca="1" si="54"/>
        <v>132.95686327790267</v>
      </c>
      <c r="DV23" s="80">
        <f t="shared" ca="1" si="54"/>
        <v>140.56734917052509</v>
      </c>
      <c r="DW23" s="80">
        <f t="shared" ca="1" si="54"/>
        <v>178.17783506314751</v>
      </c>
      <c r="DX23" s="80">
        <f t="shared" ca="1" si="54"/>
        <v>157.44671112537466</v>
      </c>
      <c r="DY23" s="80">
        <f t="shared" ca="1" si="54"/>
        <v>156.50158718760184</v>
      </c>
      <c r="DZ23" s="80">
        <f t="shared" ca="1" si="54"/>
        <v>148.22846324982902</v>
      </c>
      <c r="EA23" s="80">
        <f t="shared" ca="1" si="54"/>
        <v>143.91771840137767</v>
      </c>
      <c r="EB23" s="80">
        <f t="shared" ca="1" si="54"/>
        <v>139.69497355292631</v>
      </c>
      <c r="EC23" s="80">
        <f t="shared" ca="1" si="54"/>
        <v>136.28322870447496</v>
      </c>
      <c r="ED23" s="80">
        <f t="shared" ca="1" si="54"/>
        <v>178.5835308560236</v>
      </c>
      <c r="EE23" s="80">
        <f t="shared" ca="1" si="54"/>
        <v>187.41283300757226</v>
      </c>
      <c r="EF23" s="80">
        <f t="shared" ca="1" si="54"/>
        <v>203.63813515912091</v>
      </c>
      <c r="EG23" s="80">
        <f t="shared" ca="1" si="54"/>
        <v>209.66343731066956</v>
      </c>
      <c r="EH23" s="80">
        <f t="shared" ca="1" si="54"/>
        <v>219.68873946221822</v>
      </c>
      <c r="EI23" s="80">
        <f t="shared" ca="1" si="54"/>
        <v>227.33304161376691</v>
      </c>
      <c r="EJ23" s="81">
        <f t="shared" ca="1" si="54"/>
        <v>197.72601683661634</v>
      </c>
      <c r="EK23" s="80">
        <f t="shared" ca="1" si="54"/>
        <v>200.16449205946577</v>
      </c>
      <c r="EL23" s="80">
        <f t="shared" ca="1" si="54"/>
        <v>169.48821728231522</v>
      </c>
      <c r="EM23" s="80">
        <f t="shared" ca="1" si="54"/>
        <v>134.24319538537935</v>
      </c>
      <c r="EN23" s="80">
        <f t="shared" ca="1" si="54"/>
        <v>113.2459734884435</v>
      </c>
      <c r="EO23" s="80">
        <f t="shared" ca="1" si="54"/>
        <v>88.89425159150764</v>
      </c>
      <c r="EP23" s="80">
        <f t="shared" ca="1" si="54"/>
        <v>105.85906269457178</v>
      </c>
      <c r="EQ23" s="80">
        <f t="shared" ca="1" si="54"/>
        <v>109.55337379763591</v>
      </c>
      <c r="ER23" s="80">
        <f t="shared" ca="1" si="54"/>
        <v>133.71818490070007</v>
      </c>
      <c r="ES23" s="80">
        <f t="shared" ref="ES23:HD23" ca="1" si="55">INDIRECT($A$1&amp;ADDRESS(MATCH(ES$1,INDIRECT($A$1&amp;"C:C"),0),MATCH($A23,INDIRECT($A$1&amp;"2:2"),0)))</f>
        <v>149.0159960037642</v>
      </c>
      <c r="ET23" s="80">
        <f t="shared" ca="1" si="55"/>
        <v>186.57130710682833</v>
      </c>
      <c r="EU23" s="82">
        <f t="shared" ca="1" si="55"/>
        <v>232.75851820989249</v>
      </c>
      <c r="EV23" s="80">
        <f t="shared" ca="1" si="55"/>
        <v>176.63650951497044</v>
      </c>
      <c r="EW23" s="80">
        <f t="shared" ca="1" si="55"/>
        <v>153.13250082004839</v>
      </c>
      <c r="EX23" s="80">
        <f t="shared" ca="1" si="55"/>
        <v>145.09049212512633</v>
      </c>
      <c r="EY23" s="80">
        <f t="shared" ca="1" si="55"/>
        <v>114.54006133922113</v>
      </c>
      <c r="EZ23" s="80">
        <f t="shared" ca="1" si="55"/>
        <v>101.8456305533159</v>
      </c>
      <c r="FA23" s="80">
        <f t="shared" ca="1" si="55"/>
        <v>92.334199767410681</v>
      </c>
      <c r="FB23" s="80">
        <f t="shared" ca="1" si="55"/>
        <v>118.63576898150546</v>
      </c>
      <c r="FC23" s="80">
        <f t="shared" ca="1" si="55"/>
        <v>153.09133819560026</v>
      </c>
      <c r="FD23" s="80">
        <f t="shared" ca="1" si="55"/>
        <v>158.35660740969504</v>
      </c>
      <c r="FE23" s="80">
        <f t="shared" ca="1" si="55"/>
        <v>201.68317662378985</v>
      </c>
      <c r="FF23" s="80">
        <f t="shared" ca="1" si="55"/>
        <v>225.96574583788464</v>
      </c>
      <c r="FG23" s="82">
        <f t="shared" ca="1" si="55"/>
        <v>241.66731505197939</v>
      </c>
      <c r="FH23" s="80">
        <f t="shared" ca="1" si="55"/>
        <v>214.1505762701081</v>
      </c>
      <c r="FI23" s="80">
        <f t="shared" ca="1" si="55"/>
        <v>205.4918374882368</v>
      </c>
      <c r="FJ23" s="80">
        <f t="shared" ca="1" si="55"/>
        <v>180.2160987063655</v>
      </c>
      <c r="FK23" s="80">
        <f t="shared" ca="1" si="55"/>
        <v>130.55196361260121</v>
      </c>
      <c r="FL23" s="80">
        <f t="shared" ca="1" si="55"/>
        <v>110.85452851883694</v>
      </c>
      <c r="FM23" s="80">
        <f t="shared" ca="1" si="55"/>
        <v>89.513393425072678</v>
      </c>
      <c r="FN23" s="80">
        <f t="shared" ca="1" si="55"/>
        <v>106.15206342507267</v>
      </c>
      <c r="FO23" s="80">
        <f t="shared" ca="1" si="55"/>
        <v>107.94173342507267</v>
      </c>
      <c r="FP23" s="80">
        <f t="shared" ca="1" si="55"/>
        <v>169.14340342507268</v>
      </c>
      <c r="FQ23" s="80">
        <f t="shared" ca="1" si="55"/>
        <v>200.9970734250727</v>
      </c>
      <c r="FR23" s="80">
        <f t="shared" ca="1" si="55"/>
        <v>168.21974342507272</v>
      </c>
      <c r="FS23" s="82">
        <f t="shared" ca="1" si="55"/>
        <v>191.31741342507274</v>
      </c>
      <c r="FT23" s="80">
        <f t="shared" ca="1" si="55"/>
        <v>170.38408342507276</v>
      </c>
      <c r="FU23" s="80">
        <f t="shared" ca="1" si="55"/>
        <v>153.22375342507277</v>
      </c>
      <c r="FV23" s="80">
        <f t="shared" ca="1" si="55"/>
        <v>170.05642342507278</v>
      </c>
      <c r="FW23" s="80">
        <f t="shared" ca="1" si="55"/>
        <v>121.64309342507279</v>
      </c>
      <c r="FX23" s="80">
        <f t="shared" ca="1" si="55"/>
        <v>91.880763425072786</v>
      </c>
      <c r="FY23" s="80">
        <f t="shared" ca="1" si="55"/>
        <v>67.38543342507279</v>
      </c>
      <c r="FZ23" s="80">
        <f t="shared" ca="1" si="55"/>
        <v>112.51143342507279</v>
      </c>
      <c r="GA23" s="80">
        <f t="shared" ca="1" si="55"/>
        <v>123.43943342507279</v>
      </c>
      <c r="GB23" s="80">
        <f t="shared" ca="1" si="55"/>
        <v>148.70743342507279</v>
      </c>
      <c r="GC23" s="80">
        <f t="shared" ca="1" si="55"/>
        <v>156.18043342507281</v>
      </c>
      <c r="GD23" s="80">
        <f t="shared" ca="1" si="55"/>
        <v>170.68443342507283</v>
      </c>
      <c r="GE23" s="80">
        <f t="shared" ca="1" si="55"/>
        <v>244.86143342507285</v>
      </c>
      <c r="GF23" s="80">
        <f t="shared" ca="1" si="55"/>
        <v>204.97983342507285</v>
      </c>
      <c r="GG23" s="80">
        <f t="shared" ca="1" si="55"/>
        <v>175.08483342507287</v>
      </c>
      <c r="GH23" s="80">
        <f t="shared" ca="1" si="55"/>
        <v>131.47823342507286</v>
      </c>
      <c r="GI23" s="80">
        <f t="shared" ca="1" si="55"/>
        <v>106.89563342507286</v>
      </c>
      <c r="GJ23" s="80">
        <f t="shared" ca="1" si="55"/>
        <v>77.07503342507286</v>
      </c>
      <c r="GK23" s="80">
        <f t="shared" ca="1" si="55"/>
        <v>94.409033425072863</v>
      </c>
      <c r="GL23" s="80">
        <f t="shared" ca="1" si="55"/>
        <v>96.742433425072861</v>
      </c>
      <c r="GM23" s="80">
        <f t="shared" ca="1" si="55"/>
        <v>108.07583342507287</v>
      </c>
      <c r="GN23" s="80">
        <f t="shared" ca="1" si="55"/>
        <v>117.40923342507287</v>
      </c>
      <c r="GO23" s="80">
        <f t="shared" ca="1" si="55"/>
        <v>115.10663342507289</v>
      </c>
      <c r="GP23" s="80">
        <f t="shared" ca="1" si="55"/>
        <v>109.9400334250729</v>
      </c>
      <c r="GQ23" s="80">
        <f t="shared" ca="1" si="55"/>
        <v>170.27343342507291</v>
      </c>
      <c r="GR23" s="80">
        <f t="shared" ca="1" si="55"/>
        <v>140.10683342507292</v>
      </c>
      <c r="GS23" s="80">
        <f t="shared" ca="1" si="55"/>
        <v>108.44023342507293</v>
      </c>
      <c r="GT23" s="80">
        <f t="shared" ca="1" si="55"/>
        <v>91.77363342507293</v>
      </c>
      <c r="GU23" s="80">
        <f t="shared" ca="1" si="55"/>
        <v>81.107033425072927</v>
      </c>
      <c r="GV23" s="80">
        <f t="shared" ca="1" si="55"/>
        <v>75.440433425072925</v>
      </c>
      <c r="GW23" s="80">
        <f t="shared" ca="1" si="55"/>
        <v>38.773833425072922</v>
      </c>
      <c r="GX23" s="80">
        <f t="shared" ca="1" si="55"/>
        <v>52.10723342507292</v>
      </c>
      <c r="GY23" s="80">
        <f t="shared" ca="1" si="55"/>
        <v>43.039033425072915</v>
      </c>
      <c r="GZ23" s="80">
        <f t="shared" ca="1" si="55"/>
        <v>83.45583342507291</v>
      </c>
      <c r="HA23" s="80">
        <f t="shared" ca="1" si="55"/>
        <v>107.15323342507291</v>
      </c>
      <c r="HB23" s="80">
        <f t="shared" ca="1" si="55"/>
        <v>143.57003342507295</v>
      </c>
      <c r="HC23" s="80">
        <f t="shared" ca="1" si="55"/>
        <v>138.90343342507296</v>
      </c>
      <c r="HD23" s="80">
        <f t="shared" ca="1" si="55"/>
        <v>116.73683342507297</v>
      </c>
      <c r="HE23" s="80">
        <f t="shared" ref="HE23:HT23" ca="1" si="56">INDIRECT($A$1&amp;ADDRESS(MATCH(HE$1,INDIRECT($A$1&amp;"C:C"),0),MATCH($A23,INDIRECT($A$1&amp;"2:2"),0)))</f>
        <v>103.07023342507297</v>
      </c>
      <c r="HF23" s="80">
        <f t="shared" ca="1" si="56"/>
        <v>81.403633425072968</v>
      </c>
      <c r="HG23" s="80">
        <f t="shared" ca="1" si="56"/>
        <v>67.737033425072966</v>
      </c>
      <c r="HH23" s="80">
        <f t="shared" ca="1" si="56"/>
        <v>59.070433425072963</v>
      </c>
      <c r="HI23" s="80">
        <f t="shared" ca="1" si="56"/>
        <v>43.487233425072958</v>
      </c>
      <c r="HJ23" s="80">
        <f t="shared" ca="1" si="56"/>
        <v>52.737233425072958</v>
      </c>
      <c r="HK23" s="80">
        <f t="shared" ca="1" si="56"/>
        <v>45.502233425072959</v>
      </c>
      <c r="HL23" s="80">
        <f t="shared" ca="1" si="56"/>
        <v>88.752233425072959</v>
      </c>
      <c r="HM23" s="80">
        <f t="shared" ca="1" si="56"/>
        <v>143.36623342507298</v>
      </c>
      <c r="HN23" s="80">
        <f t="shared" ca="1" si="56"/>
        <v>160.61623342507298</v>
      </c>
      <c r="HO23" s="80">
        <f t="shared" ca="1" si="56"/>
        <v>157.86623342507298</v>
      </c>
      <c r="HP23" s="80">
        <f t="shared" ca="1" si="56"/>
        <v>138.11623342507298</v>
      </c>
      <c r="HQ23" s="80">
        <f t="shared" ca="1" si="56"/>
        <v>119.36623342507298</v>
      </c>
      <c r="HR23" s="80">
        <f t="shared" ca="1" si="56"/>
        <v>90.616233425072977</v>
      </c>
      <c r="HS23" s="80">
        <f t="shared" ca="1" si="56"/>
        <v>69.866233425072977</v>
      </c>
      <c r="HT23" s="80">
        <f t="shared" ca="1" si="56"/>
        <v>57.116233425072977</v>
      </c>
      <c r="HU23" s="80">
        <f t="shared" ref="HU23" ca="1" si="57">INDIRECT($A$1&amp;ADDRESS(MATCH(HU$1,INDIRECT($A$1&amp;"C:C"),0),MATCH($A23,INDIRECT($A$1&amp;"2:2"),0)))</f>
        <v>52.366233425072977</v>
      </c>
      <c r="HV23" s="80"/>
    </row>
    <row r="24" spans="1:230" s="98" customFormat="1" ht="13" x14ac:dyDescent="0.3">
      <c r="A24" s="94"/>
      <c r="B24" s="95" t="s">
        <v>24</v>
      </c>
      <c r="C24" s="96">
        <f t="shared" ref="C24:BN24" ca="1" si="58">C5+C6-C7-C8+C19-C23</f>
        <v>-5.6843418860808015E-14</v>
      </c>
      <c r="D24" s="96">
        <f t="shared" ca="1" si="58"/>
        <v>-6.3948846218409017E-14</v>
      </c>
      <c r="E24" s="96">
        <f t="shared" ca="1" si="58"/>
        <v>0</v>
      </c>
      <c r="F24" s="96">
        <f t="shared" ca="1" si="58"/>
        <v>-1.4210854715202004E-13</v>
      </c>
      <c r="G24" s="96">
        <f t="shared" ca="1" si="58"/>
        <v>0</v>
      </c>
      <c r="H24" s="96">
        <f t="shared" ca="1" si="58"/>
        <v>0</v>
      </c>
      <c r="I24" s="96">
        <f t="shared" ca="1" si="58"/>
        <v>0</v>
      </c>
      <c r="J24" s="96">
        <f t="shared" ca="1" si="58"/>
        <v>0</v>
      </c>
      <c r="K24" s="96">
        <f t="shared" ca="1" si="58"/>
        <v>0</v>
      </c>
      <c r="L24" s="96">
        <f t="shared" ca="1" si="58"/>
        <v>0</v>
      </c>
      <c r="M24" s="96">
        <f t="shared" ca="1" si="58"/>
        <v>0</v>
      </c>
      <c r="N24" s="96">
        <f t="shared" ca="1" si="58"/>
        <v>0</v>
      </c>
      <c r="O24" s="96">
        <f t="shared" ca="1" si="58"/>
        <v>-1.1368683772161603E-13</v>
      </c>
      <c r="P24" s="96">
        <f t="shared" ca="1" si="58"/>
        <v>-1.1368683772161603E-13</v>
      </c>
      <c r="Q24" s="96">
        <f t="shared" ca="1" si="58"/>
        <v>-8.5265128291212022E-14</v>
      </c>
      <c r="R24" s="96">
        <f t="shared" ca="1" si="58"/>
        <v>-1.1368683772161603E-13</v>
      </c>
      <c r="S24" s="96">
        <f t="shared" ca="1" si="58"/>
        <v>0</v>
      </c>
      <c r="T24" s="97">
        <f t="shared" ca="1" si="58"/>
        <v>0</v>
      </c>
      <c r="U24" s="97">
        <f t="shared" ca="1" si="58"/>
        <v>0</v>
      </c>
      <c r="V24" s="97">
        <f t="shared" ca="1" si="58"/>
        <v>0</v>
      </c>
      <c r="W24" s="97">
        <f t="shared" ca="1" si="58"/>
        <v>0</v>
      </c>
      <c r="X24" s="97">
        <f t="shared" ca="1" si="58"/>
        <v>0</v>
      </c>
      <c r="Y24" s="97">
        <f t="shared" ca="1" si="58"/>
        <v>0</v>
      </c>
      <c r="Z24" s="97">
        <f t="shared" ca="1" si="58"/>
        <v>0</v>
      </c>
      <c r="AA24" s="97">
        <f t="shared" ca="1" si="58"/>
        <v>0</v>
      </c>
      <c r="AB24" s="97">
        <f t="shared" ca="1" si="58"/>
        <v>0</v>
      </c>
      <c r="AC24" s="97">
        <f t="shared" ca="1" si="58"/>
        <v>0</v>
      </c>
      <c r="AD24" s="97">
        <f t="shared" ca="1" si="58"/>
        <v>0</v>
      </c>
      <c r="AE24" s="97">
        <f t="shared" ca="1" si="58"/>
        <v>0</v>
      </c>
      <c r="AF24" s="97">
        <f t="shared" ca="1" si="58"/>
        <v>0</v>
      </c>
      <c r="AG24" s="97">
        <f t="shared" ca="1" si="58"/>
        <v>0</v>
      </c>
      <c r="AH24" s="97">
        <f t="shared" ca="1" si="58"/>
        <v>0</v>
      </c>
      <c r="AI24" s="97">
        <f t="shared" ca="1" si="58"/>
        <v>0</v>
      </c>
      <c r="AJ24" s="97">
        <f t="shared" ca="1" si="58"/>
        <v>0</v>
      </c>
      <c r="AK24" s="97">
        <f t="shared" ca="1" si="58"/>
        <v>0</v>
      </c>
      <c r="AL24" s="97">
        <f t="shared" ca="1" si="58"/>
        <v>0</v>
      </c>
      <c r="AM24" s="97">
        <f t="shared" ca="1" si="58"/>
        <v>0</v>
      </c>
      <c r="AN24" s="97">
        <f t="shared" ca="1" si="58"/>
        <v>0</v>
      </c>
      <c r="AO24" s="97">
        <f t="shared" ca="1" si="58"/>
        <v>0</v>
      </c>
      <c r="AP24" s="97">
        <f t="shared" ca="1" si="58"/>
        <v>0</v>
      </c>
      <c r="AQ24" s="97">
        <f t="shared" ca="1" si="58"/>
        <v>0</v>
      </c>
      <c r="AR24" s="97">
        <f t="shared" ca="1" si="58"/>
        <v>0</v>
      </c>
      <c r="AS24" s="97">
        <f t="shared" ca="1" si="58"/>
        <v>0</v>
      </c>
      <c r="AT24" s="97">
        <f t="shared" ca="1" si="58"/>
        <v>0</v>
      </c>
      <c r="AU24" s="97">
        <f t="shared" ca="1" si="58"/>
        <v>0</v>
      </c>
      <c r="AV24" s="97">
        <f t="shared" ca="1" si="58"/>
        <v>0</v>
      </c>
      <c r="AW24" s="97">
        <f t="shared" ca="1" si="58"/>
        <v>0</v>
      </c>
      <c r="AX24" s="97">
        <f t="shared" ca="1" si="58"/>
        <v>0</v>
      </c>
      <c r="AY24" s="97">
        <f t="shared" ca="1" si="58"/>
        <v>0</v>
      </c>
      <c r="AZ24" s="97">
        <f t="shared" ca="1" si="58"/>
        <v>0</v>
      </c>
      <c r="BA24" s="97">
        <f t="shared" ca="1" si="58"/>
        <v>0</v>
      </c>
      <c r="BB24" s="97">
        <f t="shared" ca="1" si="58"/>
        <v>0</v>
      </c>
      <c r="BC24" s="97">
        <f t="shared" ca="1" si="58"/>
        <v>0</v>
      </c>
      <c r="BD24" s="97">
        <f t="shared" ca="1" si="58"/>
        <v>0</v>
      </c>
      <c r="BE24" s="97">
        <f t="shared" ca="1" si="58"/>
        <v>0</v>
      </c>
      <c r="BF24" s="97">
        <f t="shared" ca="1" si="58"/>
        <v>0</v>
      </c>
      <c r="BG24" s="97">
        <f t="shared" ca="1" si="58"/>
        <v>0</v>
      </c>
      <c r="BH24" s="97">
        <f t="shared" ca="1" si="58"/>
        <v>0</v>
      </c>
      <c r="BI24" s="97">
        <f t="shared" ca="1" si="58"/>
        <v>0</v>
      </c>
      <c r="BJ24" s="97">
        <f t="shared" ca="1" si="58"/>
        <v>0</v>
      </c>
      <c r="BK24" s="97">
        <f t="shared" ca="1" si="58"/>
        <v>0</v>
      </c>
      <c r="BL24" s="97">
        <f t="shared" ca="1" si="58"/>
        <v>0</v>
      </c>
      <c r="BM24" s="97">
        <f t="shared" ca="1" si="58"/>
        <v>0</v>
      </c>
      <c r="BN24" s="97">
        <f t="shared" ca="1" si="58"/>
        <v>0</v>
      </c>
      <c r="BO24" s="97">
        <f t="shared" ref="BO24:DZ24" ca="1" si="59">BO5+BO6-BO7-BO8+BO19-BO23</f>
        <v>0</v>
      </c>
      <c r="BP24" s="97">
        <f t="shared" ca="1" si="59"/>
        <v>0</v>
      </c>
      <c r="BQ24" s="97">
        <f t="shared" ca="1" si="59"/>
        <v>0</v>
      </c>
      <c r="BR24" s="97">
        <f t="shared" ca="1" si="59"/>
        <v>0</v>
      </c>
      <c r="BS24" s="97">
        <f t="shared" ca="1" si="59"/>
        <v>0</v>
      </c>
      <c r="BT24" s="97">
        <f t="shared" ca="1" si="59"/>
        <v>0</v>
      </c>
      <c r="BU24" s="97">
        <f t="shared" ca="1" si="59"/>
        <v>0</v>
      </c>
      <c r="BV24" s="97">
        <f t="shared" ca="1" si="59"/>
        <v>0</v>
      </c>
      <c r="BW24" s="97">
        <f t="shared" ca="1" si="59"/>
        <v>0</v>
      </c>
      <c r="BX24" s="97">
        <f t="shared" ca="1" si="59"/>
        <v>0</v>
      </c>
      <c r="BY24" s="97">
        <f t="shared" ca="1" si="59"/>
        <v>0</v>
      </c>
      <c r="BZ24" s="97">
        <f t="shared" ca="1" si="59"/>
        <v>0</v>
      </c>
      <c r="CA24" s="97">
        <f t="shared" ca="1" si="59"/>
        <v>0</v>
      </c>
      <c r="CB24" s="97">
        <f t="shared" ca="1" si="59"/>
        <v>0</v>
      </c>
      <c r="CC24" s="97">
        <f t="shared" ca="1" si="59"/>
        <v>0</v>
      </c>
      <c r="CD24" s="97">
        <f t="shared" ca="1" si="59"/>
        <v>0</v>
      </c>
      <c r="CE24" s="97">
        <f t="shared" ca="1" si="59"/>
        <v>0</v>
      </c>
      <c r="CF24" s="97">
        <f t="shared" ca="1" si="59"/>
        <v>0</v>
      </c>
      <c r="CG24" s="97">
        <f t="shared" ca="1" si="59"/>
        <v>0</v>
      </c>
      <c r="CH24" s="97">
        <f t="shared" ca="1" si="59"/>
        <v>0</v>
      </c>
      <c r="CI24" s="97">
        <f t="shared" ca="1" si="59"/>
        <v>0</v>
      </c>
      <c r="CJ24" s="97">
        <f t="shared" ca="1" si="59"/>
        <v>0</v>
      </c>
      <c r="CK24" s="97">
        <f t="shared" ca="1" si="59"/>
        <v>0</v>
      </c>
      <c r="CL24" s="97">
        <f t="shared" ca="1" si="59"/>
        <v>0</v>
      </c>
      <c r="CM24" s="97">
        <f t="shared" ca="1" si="59"/>
        <v>0</v>
      </c>
      <c r="CN24" s="97">
        <f t="shared" ca="1" si="59"/>
        <v>0</v>
      </c>
      <c r="CO24" s="97">
        <f t="shared" ca="1" si="59"/>
        <v>0</v>
      </c>
      <c r="CP24" s="97">
        <f t="shared" ca="1" si="59"/>
        <v>0</v>
      </c>
      <c r="CQ24" s="97">
        <f t="shared" ca="1" si="59"/>
        <v>0</v>
      </c>
      <c r="CR24" s="97">
        <f t="shared" ca="1" si="59"/>
        <v>0</v>
      </c>
      <c r="CS24" s="97">
        <f t="shared" ca="1" si="59"/>
        <v>0</v>
      </c>
      <c r="CT24" s="97">
        <f t="shared" ca="1" si="59"/>
        <v>0</v>
      </c>
      <c r="CU24" s="97">
        <f t="shared" ca="1" si="59"/>
        <v>0</v>
      </c>
      <c r="CV24" s="97">
        <f t="shared" ca="1" si="59"/>
        <v>0</v>
      </c>
      <c r="CW24" s="97">
        <f t="shared" ca="1" si="59"/>
        <v>0</v>
      </c>
      <c r="CX24" s="97">
        <f t="shared" ca="1" si="59"/>
        <v>0</v>
      </c>
      <c r="CY24" s="97">
        <f t="shared" ca="1" si="59"/>
        <v>0</v>
      </c>
      <c r="CZ24" s="97">
        <f t="shared" ca="1" si="59"/>
        <v>0</v>
      </c>
      <c r="DA24" s="97">
        <f t="shared" ca="1" si="59"/>
        <v>0</v>
      </c>
      <c r="DB24" s="97">
        <f t="shared" ca="1" si="59"/>
        <v>0</v>
      </c>
      <c r="DC24" s="97">
        <f t="shared" ca="1" si="59"/>
        <v>0</v>
      </c>
      <c r="DD24" s="97">
        <f t="shared" ca="1" si="59"/>
        <v>0</v>
      </c>
      <c r="DE24" s="97">
        <f t="shared" ca="1" si="59"/>
        <v>0</v>
      </c>
      <c r="DF24" s="97">
        <f t="shared" ca="1" si="59"/>
        <v>0</v>
      </c>
      <c r="DG24" s="97">
        <f t="shared" ca="1" si="59"/>
        <v>0</v>
      </c>
      <c r="DH24" s="97">
        <f t="shared" ca="1" si="59"/>
        <v>0</v>
      </c>
      <c r="DI24" s="97">
        <f t="shared" ca="1" si="59"/>
        <v>0</v>
      </c>
      <c r="DJ24" s="97">
        <f t="shared" ca="1" si="59"/>
        <v>0</v>
      </c>
      <c r="DK24" s="97">
        <f t="shared" ca="1" si="59"/>
        <v>0</v>
      </c>
      <c r="DL24" s="97">
        <f t="shared" ca="1" si="59"/>
        <v>0</v>
      </c>
      <c r="DM24" s="97">
        <f t="shared" ca="1" si="59"/>
        <v>0</v>
      </c>
      <c r="DN24" s="97">
        <f t="shared" ca="1" si="59"/>
        <v>0</v>
      </c>
      <c r="DO24" s="97">
        <f t="shared" ca="1" si="59"/>
        <v>0</v>
      </c>
      <c r="DP24" s="97">
        <f t="shared" ca="1" si="59"/>
        <v>0</v>
      </c>
      <c r="DQ24" s="97">
        <f t="shared" ca="1" si="59"/>
        <v>0</v>
      </c>
      <c r="DR24" s="97">
        <f t="shared" ca="1" si="59"/>
        <v>0</v>
      </c>
      <c r="DS24" s="97">
        <f t="shared" ca="1" si="59"/>
        <v>0</v>
      </c>
      <c r="DT24" s="97">
        <f t="shared" ca="1" si="59"/>
        <v>0</v>
      </c>
      <c r="DU24" s="97">
        <f t="shared" ca="1" si="59"/>
        <v>0</v>
      </c>
      <c r="DV24" s="97">
        <f t="shared" ca="1" si="59"/>
        <v>0</v>
      </c>
      <c r="DW24" s="97">
        <f t="shared" ca="1" si="59"/>
        <v>0</v>
      </c>
      <c r="DX24" s="97">
        <f t="shared" ca="1" si="59"/>
        <v>0</v>
      </c>
      <c r="DY24" s="97">
        <f t="shared" ca="1" si="59"/>
        <v>0</v>
      </c>
      <c r="DZ24" s="97">
        <f t="shared" ca="1" si="59"/>
        <v>0</v>
      </c>
      <c r="EA24" s="97">
        <f t="shared" ref="EA24:GL24" ca="1" si="60">EA5+EA6-EA7-EA8+EA19-EA23</f>
        <v>0</v>
      </c>
      <c r="EB24" s="97">
        <f t="shared" ca="1" si="60"/>
        <v>0</v>
      </c>
      <c r="EC24" s="97">
        <f t="shared" ca="1" si="60"/>
        <v>0</v>
      </c>
      <c r="ED24" s="97">
        <f t="shared" ca="1" si="60"/>
        <v>0</v>
      </c>
      <c r="EE24" s="97">
        <f t="shared" ca="1" si="60"/>
        <v>0</v>
      </c>
      <c r="EF24" s="97">
        <f t="shared" ca="1" si="60"/>
        <v>0</v>
      </c>
      <c r="EG24" s="97">
        <f t="shared" ca="1" si="60"/>
        <v>0</v>
      </c>
      <c r="EH24" s="97">
        <f t="shared" ca="1" si="60"/>
        <v>0</v>
      </c>
      <c r="EI24" s="97">
        <f t="shared" ca="1" si="60"/>
        <v>0</v>
      </c>
      <c r="EJ24" s="97">
        <f t="shared" ca="1" si="60"/>
        <v>0</v>
      </c>
      <c r="EK24" s="97">
        <f t="shared" ca="1" si="60"/>
        <v>0</v>
      </c>
      <c r="EL24" s="97">
        <f t="shared" ca="1" si="60"/>
        <v>0</v>
      </c>
      <c r="EM24" s="97">
        <f t="shared" ca="1" si="60"/>
        <v>0</v>
      </c>
      <c r="EN24" s="97">
        <f t="shared" ca="1" si="60"/>
        <v>0</v>
      </c>
      <c r="EO24" s="97">
        <f t="shared" ca="1" si="60"/>
        <v>0</v>
      </c>
      <c r="EP24" s="97">
        <f t="shared" ca="1" si="60"/>
        <v>0</v>
      </c>
      <c r="EQ24" s="97">
        <f t="shared" ca="1" si="60"/>
        <v>0</v>
      </c>
      <c r="ER24" s="97">
        <f t="shared" ca="1" si="60"/>
        <v>0</v>
      </c>
      <c r="ES24" s="97">
        <f t="shared" ca="1" si="60"/>
        <v>0</v>
      </c>
      <c r="ET24" s="97">
        <f t="shared" ca="1" si="60"/>
        <v>0</v>
      </c>
      <c r="EU24" s="97">
        <f t="shared" ca="1" si="60"/>
        <v>0</v>
      </c>
      <c r="EV24" s="97">
        <f t="shared" ca="1" si="60"/>
        <v>0</v>
      </c>
      <c r="EW24" s="97">
        <f t="shared" ca="1" si="60"/>
        <v>0</v>
      </c>
      <c r="EX24" s="97">
        <f t="shared" ca="1" si="60"/>
        <v>0</v>
      </c>
      <c r="EY24" s="97">
        <f t="shared" ca="1" si="60"/>
        <v>0</v>
      </c>
      <c r="EZ24" s="97">
        <f t="shared" ca="1" si="60"/>
        <v>0</v>
      </c>
      <c r="FA24" s="97">
        <f t="shared" ca="1" si="60"/>
        <v>0</v>
      </c>
      <c r="FB24" s="97">
        <f t="shared" ca="1" si="60"/>
        <v>0</v>
      </c>
      <c r="FC24" s="97">
        <f t="shared" ca="1" si="60"/>
        <v>0</v>
      </c>
      <c r="FD24" s="97">
        <f t="shared" ca="1" si="60"/>
        <v>0</v>
      </c>
      <c r="FE24" s="97">
        <f t="shared" ca="1" si="60"/>
        <v>0</v>
      </c>
      <c r="FF24" s="97">
        <f t="shared" ca="1" si="60"/>
        <v>0</v>
      </c>
      <c r="FG24" s="97">
        <f t="shared" ca="1" si="60"/>
        <v>0</v>
      </c>
      <c r="FH24" s="97">
        <f t="shared" ca="1" si="60"/>
        <v>0</v>
      </c>
      <c r="FI24" s="97">
        <f t="shared" ca="1" si="60"/>
        <v>0</v>
      </c>
      <c r="FJ24" s="97">
        <f t="shared" ca="1" si="60"/>
        <v>0</v>
      </c>
      <c r="FK24" s="97">
        <f t="shared" ca="1" si="60"/>
        <v>0</v>
      </c>
      <c r="FL24" s="97">
        <f t="shared" ca="1" si="60"/>
        <v>0</v>
      </c>
      <c r="FM24" s="97">
        <f t="shared" ca="1" si="60"/>
        <v>0</v>
      </c>
      <c r="FN24" s="97">
        <f t="shared" ca="1" si="60"/>
        <v>0</v>
      </c>
      <c r="FO24" s="97">
        <f t="shared" ca="1" si="60"/>
        <v>0</v>
      </c>
      <c r="FP24" s="97">
        <f t="shared" ca="1" si="60"/>
        <v>0</v>
      </c>
      <c r="FQ24" s="97">
        <f t="shared" ca="1" si="60"/>
        <v>0</v>
      </c>
      <c r="FR24" s="97">
        <f t="shared" ca="1" si="60"/>
        <v>0</v>
      </c>
      <c r="FS24" s="97">
        <f t="shared" ca="1" si="60"/>
        <v>0</v>
      </c>
      <c r="FT24" s="97">
        <f t="shared" ca="1" si="60"/>
        <v>0</v>
      </c>
      <c r="FU24" s="97">
        <f t="shared" ca="1" si="60"/>
        <v>0</v>
      </c>
      <c r="FV24" s="97">
        <f t="shared" ca="1" si="60"/>
        <v>0</v>
      </c>
      <c r="FW24" s="97">
        <f t="shared" ca="1" si="60"/>
        <v>0</v>
      </c>
      <c r="FX24" s="97">
        <f t="shared" ca="1" si="60"/>
        <v>0</v>
      </c>
      <c r="FY24" s="97">
        <f t="shared" ca="1" si="60"/>
        <v>0</v>
      </c>
      <c r="FZ24" s="97">
        <f t="shared" ca="1" si="60"/>
        <v>0</v>
      </c>
      <c r="GA24" s="97">
        <f t="shared" ca="1" si="60"/>
        <v>0</v>
      </c>
      <c r="GB24" s="97">
        <f t="shared" ca="1" si="60"/>
        <v>0</v>
      </c>
      <c r="GC24" s="97">
        <f t="shared" ca="1" si="60"/>
        <v>0</v>
      </c>
      <c r="GD24" s="97">
        <f t="shared" ca="1" si="60"/>
        <v>0</v>
      </c>
      <c r="GE24" s="97">
        <f t="shared" ca="1" si="60"/>
        <v>0</v>
      </c>
      <c r="GF24" s="97">
        <f t="shared" ca="1" si="60"/>
        <v>0</v>
      </c>
      <c r="GG24" s="97">
        <f t="shared" ca="1" si="60"/>
        <v>0</v>
      </c>
      <c r="GH24" s="97">
        <f t="shared" ca="1" si="60"/>
        <v>0</v>
      </c>
      <c r="GI24" s="97">
        <f t="shared" ca="1" si="60"/>
        <v>0</v>
      </c>
      <c r="GJ24" s="97">
        <f t="shared" ca="1" si="60"/>
        <v>0</v>
      </c>
      <c r="GK24" s="97">
        <f t="shared" ca="1" si="60"/>
        <v>0</v>
      </c>
      <c r="GL24" s="97">
        <f t="shared" ca="1" si="60"/>
        <v>0</v>
      </c>
      <c r="GM24" s="97">
        <f t="shared" ref="GM24:HU24" ca="1" si="61">GM5+GM6-GM7-GM8+GM19-GM23</f>
        <v>0</v>
      </c>
      <c r="GN24" s="97">
        <f t="shared" ca="1" si="61"/>
        <v>0</v>
      </c>
      <c r="GO24" s="97">
        <f t="shared" ca="1" si="61"/>
        <v>0</v>
      </c>
      <c r="GP24" s="97">
        <f t="shared" ca="1" si="61"/>
        <v>0</v>
      </c>
      <c r="GQ24" s="97">
        <f t="shared" ca="1" si="61"/>
        <v>0</v>
      </c>
      <c r="GR24" s="97">
        <f t="shared" ca="1" si="61"/>
        <v>0</v>
      </c>
      <c r="GS24" s="97">
        <f t="shared" ca="1" si="61"/>
        <v>0</v>
      </c>
      <c r="GT24" s="97">
        <f t="shared" ca="1" si="61"/>
        <v>0</v>
      </c>
      <c r="GU24" s="97">
        <f t="shared" ca="1" si="61"/>
        <v>0</v>
      </c>
      <c r="GV24" s="97">
        <f t="shared" ca="1" si="61"/>
        <v>0</v>
      </c>
      <c r="GW24" s="97">
        <f t="shared" ca="1" si="61"/>
        <v>0</v>
      </c>
      <c r="GX24" s="97">
        <f t="shared" ca="1" si="61"/>
        <v>0</v>
      </c>
      <c r="GY24" s="97">
        <f t="shared" ca="1" si="61"/>
        <v>0</v>
      </c>
      <c r="GZ24" s="97">
        <f t="shared" ca="1" si="61"/>
        <v>0</v>
      </c>
      <c r="HA24" s="97">
        <f t="shared" ca="1" si="61"/>
        <v>0</v>
      </c>
      <c r="HB24" s="97">
        <f t="shared" ca="1" si="61"/>
        <v>0</v>
      </c>
      <c r="HC24" s="97">
        <f t="shared" ca="1" si="61"/>
        <v>0</v>
      </c>
      <c r="HD24" s="97">
        <f t="shared" ca="1" si="61"/>
        <v>0</v>
      </c>
      <c r="HE24" s="97">
        <f t="shared" ca="1" si="61"/>
        <v>0</v>
      </c>
      <c r="HF24" s="97">
        <f t="shared" ca="1" si="61"/>
        <v>0</v>
      </c>
      <c r="HG24" s="97">
        <f t="shared" ca="1" si="61"/>
        <v>0</v>
      </c>
      <c r="HH24" s="97">
        <f t="shared" ca="1" si="61"/>
        <v>0</v>
      </c>
      <c r="HI24" s="97">
        <f t="shared" ca="1" si="61"/>
        <v>0</v>
      </c>
      <c r="HJ24" s="97">
        <f t="shared" ca="1" si="61"/>
        <v>0</v>
      </c>
      <c r="HK24" s="97">
        <f t="shared" ca="1" si="61"/>
        <v>0</v>
      </c>
      <c r="HL24" s="97">
        <f t="shared" ca="1" si="61"/>
        <v>0</v>
      </c>
      <c r="HM24" s="97">
        <f t="shared" ca="1" si="61"/>
        <v>0</v>
      </c>
      <c r="HN24" s="97">
        <f t="shared" ca="1" si="61"/>
        <v>0</v>
      </c>
      <c r="HO24" s="97">
        <f t="shared" ca="1" si="61"/>
        <v>0</v>
      </c>
      <c r="HP24" s="97">
        <f t="shared" ca="1" si="61"/>
        <v>0</v>
      </c>
      <c r="HQ24" s="97">
        <f t="shared" ca="1" si="61"/>
        <v>0</v>
      </c>
      <c r="HR24" s="97">
        <f t="shared" ca="1" si="61"/>
        <v>0</v>
      </c>
      <c r="HS24" s="97">
        <f t="shared" ca="1" si="61"/>
        <v>0</v>
      </c>
      <c r="HT24" s="97">
        <f t="shared" ca="1" si="61"/>
        <v>0</v>
      </c>
      <c r="HU24" s="97">
        <f t="shared" ca="1" si="61"/>
        <v>0</v>
      </c>
      <c r="HV24" s="97"/>
    </row>
    <row r="25" spans="1:230" s="5" customFormat="1" ht="13" x14ac:dyDescent="0.3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</row>
    <row r="26" spans="1:230" s="89" customFormat="1" ht="13" x14ac:dyDescent="0.3">
      <c r="B26" s="89" t="s">
        <v>40</v>
      </c>
      <c r="C26" s="90"/>
      <c r="D26" s="91">
        <f ca="1">D7/C7-1</f>
        <v>1.5789208965648172E-2</v>
      </c>
      <c r="E26" s="91">
        <f t="shared" ref="E26:O26" ca="1" si="62">E7/D7-1</f>
        <v>8.8447889092333476E-3</v>
      </c>
      <c r="F26" s="91">
        <f t="shared" ca="1" si="62"/>
        <v>1.7050350264728786E-2</v>
      </c>
      <c r="G26" s="91">
        <f t="shared" ca="1" si="62"/>
        <v>-1.5758171693130985E-3</v>
      </c>
      <c r="H26" s="91">
        <f t="shared" ca="1" si="62"/>
        <v>1.0000000000000009E-2</v>
      </c>
      <c r="I26" s="91">
        <f t="shared" ca="1" si="62"/>
        <v>1.4962030540760951E-2</v>
      </c>
      <c r="J26" s="91">
        <f t="shared" ca="1" si="62"/>
        <v>5.0622282456236345E-3</v>
      </c>
      <c r="K26" s="91">
        <f t="shared" ca="1" si="62"/>
        <v>9.9999999999997868E-3</v>
      </c>
      <c r="L26" s="91">
        <f t="shared" ca="1" si="62"/>
        <v>1.0000000000000009E-2</v>
      </c>
      <c r="M26" s="91">
        <f t="shared" ca="1" si="62"/>
        <v>1.0000000000000231E-2</v>
      </c>
      <c r="N26" s="91">
        <f t="shared" ca="1" si="62"/>
        <v>1.0000000000000009E-2</v>
      </c>
      <c r="O26" s="91">
        <f t="shared" ca="1" si="62"/>
        <v>3.3155710445349484E-3</v>
      </c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</row>
    <row r="27" spans="1:230" ht="13" x14ac:dyDescent="0.25">
      <c r="C27" s="87" t="s">
        <v>35</v>
      </c>
    </row>
    <row r="28" spans="1:230" ht="14" x14ac:dyDescent="0.25">
      <c r="C28" s="11" t="s">
        <v>45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38"/>
    </row>
    <row r="29" spans="1:230" x14ac:dyDescent="0.25">
      <c r="C29" s="11" t="s">
        <v>36</v>
      </c>
    </row>
    <row r="30" spans="1:230" x14ac:dyDescent="0.25">
      <c r="C30" s="11"/>
    </row>
    <row r="31" spans="1:230" ht="13" x14ac:dyDescent="0.25">
      <c r="C31" s="87" t="s">
        <v>37</v>
      </c>
      <c r="N31" s="39"/>
      <c r="O31" s="39"/>
      <c r="P31" s="39"/>
      <c r="Q31" s="39"/>
      <c r="R31" s="39"/>
      <c r="S31" s="39"/>
      <c r="T31" s="39"/>
      <c r="U31" s="39"/>
      <c r="V31" s="39"/>
    </row>
    <row r="32" spans="1:230" x14ac:dyDescent="0.25">
      <c r="C32" s="11" t="s">
        <v>74</v>
      </c>
      <c r="N32" s="40"/>
      <c r="O32" s="40"/>
      <c r="P32" s="40"/>
      <c r="Q32" s="40"/>
      <c r="R32" s="40"/>
      <c r="S32" s="40"/>
      <c r="T32" s="39"/>
      <c r="U32" s="39"/>
      <c r="V32" s="39"/>
    </row>
    <row r="33" spans="3:199" x14ac:dyDescent="0.25">
      <c r="C33" s="11" t="s">
        <v>39</v>
      </c>
      <c r="M33" s="4" t="s">
        <v>61</v>
      </c>
      <c r="N33" s="40"/>
      <c r="O33" s="40"/>
      <c r="P33" s="40"/>
      <c r="Q33" s="40"/>
      <c r="R33" s="40"/>
      <c r="S33" s="40"/>
      <c r="T33" s="39"/>
      <c r="U33" s="39"/>
      <c r="V33" s="39"/>
    </row>
    <row r="34" spans="3:199" x14ac:dyDescent="0.25">
      <c r="C34" s="11" t="s">
        <v>72</v>
      </c>
      <c r="N34" s="40"/>
      <c r="O34" s="40"/>
      <c r="P34" s="40"/>
      <c r="Q34" s="40"/>
      <c r="R34" s="40"/>
      <c r="S34" s="40"/>
      <c r="T34" s="39"/>
      <c r="U34" s="39"/>
      <c r="V34" s="39"/>
    </row>
    <row r="35" spans="3:199" x14ac:dyDescent="0.25">
      <c r="C35" s="11" t="s">
        <v>71</v>
      </c>
      <c r="N35" s="40"/>
      <c r="O35" s="40"/>
      <c r="P35" s="40"/>
      <c r="Q35" s="40"/>
      <c r="R35" s="40"/>
      <c r="S35" s="40"/>
      <c r="T35" s="39"/>
      <c r="U35" s="39"/>
      <c r="V35" s="39"/>
    </row>
    <row r="36" spans="3:199" x14ac:dyDescent="0.25">
      <c r="C36" s="11" t="s">
        <v>41</v>
      </c>
      <c r="N36" s="40"/>
      <c r="O36" s="40"/>
      <c r="P36" s="40"/>
      <c r="Q36" s="40"/>
      <c r="R36" s="40"/>
      <c r="S36" s="40"/>
      <c r="T36" s="39"/>
      <c r="U36" s="39"/>
      <c r="V36" s="39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</row>
    <row r="37" spans="3:199" x14ac:dyDescent="0.25">
      <c r="C37" s="11"/>
      <c r="N37" s="40"/>
      <c r="O37" s="40"/>
      <c r="P37" s="40"/>
      <c r="Q37" s="40"/>
      <c r="R37" s="40"/>
      <c r="S37" s="40"/>
      <c r="T37" s="39"/>
      <c r="U37" s="39"/>
      <c r="V37" s="39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</row>
    <row r="38" spans="3:199" ht="13" x14ac:dyDescent="0.3">
      <c r="C38" s="88" t="s">
        <v>38</v>
      </c>
      <c r="N38" s="40"/>
      <c r="O38" s="40"/>
      <c r="P38" s="40"/>
      <c r="Q38" s="40"/>
      <c r="R38" s="40"/>
      <c r="S38" s="40"/>
      <c r="T38" s="39"/>
      <c r="U38" s="39"/>
      <c r="V38" s="39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</row>
    <row r="39" spans="3:199" x14ac:dyDescent="0.25">
      <c r="C39" s="93" t="s">
        <v>43</v>
      </c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</row>
    <row r="40" spans="3:199" x14ac:dyDescent="0.25">
      <c r="C40" s="93" t="s">
        <v>42</v>
      </c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</row>
    <row r="41" spans="3:199" x14ac:dyDescent="0.25">
      <c r="C41" s="93" t="s">
        <v>73</v>
      </c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</row>
  </sheetData>
  <mergeCells count="2">
    <mergeCell ref="T3:EU3"/>
    <mergeCell ref="C3:S3"/>
  </mergeCells>
  <conditionalFormatting sqref="C5:HV5">
    <cfRule type="cellIs" dxfId="18" priority="48" operator="lessThan">
      <formula>0</formula>
    </cfRule>
  </conditionalFormatting>
  <conditionalFormatting sqref="C7:HV7">
    <cfRule type="cellIs" dxfId="17" priority="46" operator="lessThan">
      <formula>0</formula>
    </cfRule>
  </conditionalFormatting>
  <conditionalFormatting sqref="C23:HV23">
    <cfRule type="cellIs" dxfId="16" priority="44" operator="lessThan">
      <formula>0</formula>
    </cfRule>
  </conditionalFormatting>
  <conditionalFormatting sqref="C14:EI15 C10:EI12">
    <cfRule type="cellIs" dxfId="15" priority="30" operator="lessThan">
      <formula>0</formula>
    </cfRule>
  </conditionalFormatting>
  <conditionalFormatting sqref="EJ10:HV12 EJ14:HV15">
    <cfRule type="cellIs" dxfId="14" priority="29" operator="lessThan">
      <formula>0</formula>
    </cfRule>
  </conditionalFormatting>
  <conditionalFormatting sqref="C19:HV19">
    <cfRule type="cellIs" dxfId="13" priority="20" operator="lessThan">
      <formula>0</formula>
    </cfRule>
  </conditionalFormatting>
  <conditionalFormatting sqref="C17:M18 O17:EI17 O18:P18 R18:EI18">
    <cfRule type="cellIs" dxfId="12" priority="15" operator="lessThan">
      <formula>0</formula>
    </cfRule>
  </conditionalFormatting>
  <conditionalFormatting sqref="EJ17:HV18">
    <cfRule type="cellIs" dxfId="11" priority="14" operator="lessThan">
      <formula>0</formula>
    </cfRule>
  </conditionalFormatting>
  <conditionalFormatting sqref="C13:HU13">
    <cfRule type="cellIs" dxfId="10" priority="13" operator="lessThan">
      <formula>0</formula>
    </cfRule>
  </conditionalFormatting>
  <conditionalFormatting sqref="C9:HR9">
    <cfRule type="cellIs" dxfId="9" priority="12" operator="lessThan">
      <formula>0</formula>
    </cfRule>
  </conditionalFormatting>
  <conditionalFormatting sqref="N17:N18 Q18">
    <cfRule type="cellIs" dxfId="8" priority="9" operator="lessThan">
      <formula>0</formula>
    </cfRule>
  </conditionalFormatting>
  <conditionalFormatting sqref="C6:HV6">
    <cfRule type="cellIs" dxfId="7" priority="8" operator="lessThan">
      <formula>0</formula>
    </cfRule>
  </conditionalFormatting>
  <conditionalFormatting sqref="C8:HV8">
    <cfRule type="cellIs" dxfId="6" priority="7" operator="lessThan">
      <formula>0</formula>
    </cfRule>
  </conditionalFormatting>
  <conditionalFormatting sqref="C20:HV20">
    <cfRule type="cellIs" dxfId="5" priority="6" operator="lessThan">
      <formula>0</formula>
    </cfRule>
  </conditionalFormatting>
  <conditionalFormatting sqref="C16:HU16">
    <cfRule type="cellIs" dxfId="4" priority="3" operator="lessThan">
      <formula>0</formula>
    </cfRule>
  </conditionalFormatting>
  <conditionalFormatting sqref="C21:HU21">
    <cfRule type="cellIs" dxfId="3" priority="2" operator="lessThan">
      <formula>0</formula>
    </cfRule>
  </conditionalFormatting>
  <conditionalFormatting sqref="C22:HU2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2"/>
  <sheetViews>
    <sheetView showGridLines="0" zoomScale="84" zoomScaleNormal="84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17" sqref="G17"/>
    </sheetView>
  </sheetViews>
  <sheetFormatPr defaultColWidth="9" defaultRowHeight="12.5" x14ac:dyDescent="0.25"/>
  <cols>
    <col min="1" max="2" width="9" style="2"/>
    <col min="3" max="3" width="11.1640625" style="2" customWidth="1"/>
    <col min="4" max="4" width="12.6640625" style="13" bestFit="1" customWidth="1"/>
    <col min="5" max="5" width="9.58203125" style="22" bestFit="1" customWidth="1"/>
    <col min="6" max="6" width="8.08203125" style="13" bestFit="1" customWidth="1"/>
    <col min="7" max="7" width="11.58203125" style="13" bestFit="1" customWidth="1"/>
    <col min="8" max="8" width="14" style="13" bestFit="1" customWidth="1"/>
    <col min="9" max="9" width="11.6640625" style="55" bestFit="1" customWidth="1"/>
    <col min="10" max="10" width="13" style="13" bestFit="1" customWidth="1"/>
    <col min="11" max="11" width="15.1640625" style="13" bestFit="1" customWidth="1"/>
    <col min="12" max="13" width="9" style="20"/>
    <col min="14" max="20" width="11.9140625" style="17" customWidth="1"/>
    <col min="21" max="21" width="12.1640625" style="17" bestFit="1" customWidth="1"/>
    <col min="22" max="22" width="11.9140625" style="17" customWidth="1"/>
    <col min="23" max="23" width="9" style="20"/>
    <col min="24" max="24" width="11.6640625" style="13" bestFit="1" customWidth="1"/>
    <col min="25" max="25" width="15.5" style="13" bestFit="1" customWidth="1"/>
    <col min="26" max="26" width="15.5" style="54" customWidth="1"/>
    <col min="27" max="27" width="11.4140625" style="13" bestFit="1" customWidth="1"/>
    <col min="28" max="16384" width="9" style="53"/>
  </cols>
  <sheetData>
    <row r="1" spans="1:27" s="44" customFormat="1" x14ac:dyDescent="0.25">
      <c r="A1" s="32"/>
      <c r="B1" s="32"/>
      <c r="C1" s="32"/>
      <c r="D1" s="33"/>
      <c r="E1" s="41"/>
      <c r="F1" s="33"/>
      <c r="G1" s="33"/>
      <c r="H1" s="33"/>
      <c r="I1" s="42"/>
      <c r="J1" s="33"/>
      <c r="K1" s="33"/>
      <c r="L1" s="34"/>
      <c r="M1" s="34"/>
      <c r="N1" s="35"/>
      <c r="O1" s="35"/>
      <c r="P1" s="35"/>
      <c r="Q1" s="35"/>
      <c r="R1" s="35"/>
      <c r="S1" s="35"/>
      <c r="T1" s="35"/>
      <c r="U1" s="35"/>
      <c r="V1" s="35"/>
      <c r="W1" s="34"/>
      <c r="X1" s="33"/>
      <c r="Y1" s="33"/>
      <c r="Z1" s="43"/>
      <c r="AA1" s="33"/>
    </row>
    <row r="2" spans="1:27" s="52" customFormat="1" ht="37.5" x14ac:dyDescent="0.3">
      <c r="A2" s="36" t="s">
        <v>23</v>
      </c>
      <c r="B2" s="36" t="s">
        <v>21</v>
      </c>
      <c r="C2" s="36" t="s">
        <v>22</v>
      </c>
      <c r="D2" s="45" t="s">
        <v>30</v>
      </c>
      <c r="E2" s="46" t="s">
        <v>11</v>
      </c>
      <c r="F2" s="45" t="s">
        <v>65</v>
      </c>
      <c r="G2" s="45" t="s">
        <v>34</v>
      </c>
      <c r="H2" s="45" t="s">
        <v>33</v>
      </c>
      <c r="I2" s="47" t="s">
        <v>13</v>
      </c>
      <c r="J2" s="45" t="s">
        <v>66</v>
      </c>
      <c r="K2" s="45" t="s">
        <v>32</v>
      </c>
      <c r="L2" s="48" t="s">
        <v>12</v>
      </c>
      <c r="M2" s="48" t="s">
        <v>46</v>
      </c>
      <c r="N2" s="49" t="s">
        <v>70</v>
      </c>
      <c r="O2" s="49" t="s">
        <v>47</v>
      </c>
      <c r="P2" s="49" t="s">
        <v>48</v>
      </c>
      <c r="Q2" s="49" t="s">
        <v>67</v>
      </c>
      <c r="R2" s="49" t="s">
        <v>62</v>
      </c>
      <c r="S2" s="49" t="s">
        <v>63</v>
      </c>
      <c r="T2" s="49" t="s">
        <v>68</v>
      </c>
      <c r="U2" s="49" t="s">
        <v>60</v>
      </c>
      <c r="V2" s="49" t="s">
        <v>59</v>
      </c>
      <c r="W2" s="48" t="s">
        <v>14</v>
      </c>
      <c r="X2" s="50" t="s">
        <v>64</v>
      </c>
      <c r="Y2" s="51" t="s">
        <v>57</v>
      </c>
      <c r="Z2" s="51" t="s">
        <v>56</v>
      </c>
      <c r="AA2" s="45" t="s">
        <v>31</v>
      </c>
    </row>
    <row r="3" spans="1:27" x14ac:dyDescent="0.25">
      <c r="A3" s="2">
        <v>2009</v>
      </c>
      <c r="B3" s="2">
        <v>2009</v>
      </c>
      <c r="C3" s="3">
        <v>39814</v>
      </c>
      <c r="D3" s="21">
        <v>273</v>
      </c>
      <c r="E3" s="22">
        <f>SUM(F3:H3)</f>
        <v>0</v>
      </c>
      <c r="F3" s="134">
        <v>0</v>
      </c>
      <c r="G3" s="134"/>
      <c r="H3" s="135"/>
      <c r="I3" s="23">
        <f>SUM(J3:K3)</f>
        <v>3.7403666666666666</v>
      </c>
      <c r="J3" s="135"/>
      <c r="K3" s="135">
        <v>3.7403666666666666</v>
      </c>
      <c r="L3" s="20">
        <f t="shared" ref="L3:L66" si="0">M3+Q3+T3</f>
        <v>37.225166000000002</v>
      </c>
      <c r="M3" s="20">
        <f>SUM(N3:P3)</f>
        <v>37.225166000000002</v>
      </c>
      <c r="N3" s="138">
        <v>37.225166000000002</v>
      </c>
      <c r="O3" s="138"/>
      <c r="P3" s="138"/>
      <c r="Q3" s="16">
        <f>R3+S3</f>
        <v>0</v>
      </c>
      <c r="R3" s="138"/>
      <c r="S3" s="138"/>
      <c r="T3" s="16">
        <f>U3+V3</f>
        <v>0</v>
      </c>
      <c r="U3" s="138"/>
      <c r="V3" s="138"/>
      <c r="W3" s="20">
        <f>Y3+X3+Z3</f>
        <v>2</v>
      </c>
      <c r="X3" s="134">
        <v>0</v>
      </c>
      <c r="Y3" s="134">
        <v>2</v>
      </c>
      <c r="Z3" s="140">
        <v>0</v>
      </c>
      <c r="AA3" s="13">
        <f t="shared" ref="AA3:AA66" si="1">D3+E3-I3-L3+W3</f>
        <v>234.03446733333334</v>
      </c>
    </row>
    <row r="4" spans="1:27" x14ac:dyDescent="0.25">
      <c r="A4" s="2">
        <v>2009</v>
      </c>
      <c r="B4" s="2">
        <v>2009</v>
      </c>
      <c r="C4" s="3">
        <v>39845</v>
      </c>
      <c r="D4" s="13">
        <f>AA3</f>
        <v>234.03446733333334</v>
      </c>
      <c r="E4" s="22">
        <f t="shared" ref="E4:E67" si="2">SUM(F4:H4)</f>
        <v>0</v>
      </c>
      <c r="F4" s="134">
        <v>0</v>
      </c>
      <c r="G4" s="134"/>
      <c r="H4" s="135"/>
      <c r="I4" s="23">
        <f t="shared" ref="I4:I67" si="3">SUM(J4:K4)</f>
        <v>3.7403666666666666</v>
      </c>
      <c r="J4" s="135"/>
      <c r="K4" s="135">
        <v>3.7403666666666666</v>
      </c>
      <c r="L4" s="20">
        <f t="shared" si="0"/>
        <v>37.225166000000002</v>
      </c>
      <c r="M4" s="20">
        <f t="shared" ref="M4:M67" si="4">SUM(N4:P4)</f>
        <v>37.225166000000002</v>
      </c>
      <c r="N4" s="138">
        <v>37.225166000000002</v>
      </c>
      <c r="O4" s="138"/>
      <c r="P4" s="138"/>
      <c r="Q4" s="16">
        <f t="shared" ref="Q4:Q67" si="5">R4+S4</f>
        <v>0</v>
      </c>
      <c r="R4" s="138"/>
      <c r="S4" s="138"/>
      <c r="T4" s="16">
        <f t="shared" ref="T4:T67" si="6">U4+V4</f>
        <v>0</v>
      </c>
      <c r="U4" s="138"/>
      <c r="V4" s="138"/>
      <c r="W4" s="20">
        <f t="shared" ref="W4:W67" si="7">Y4+X4+Z4</f>
        <v>0</v>
      </c>
      <c r="X4" s="134">
        <v>0</v>
      </c>
      <c r="Y4" s="134">
        <v>0</v>
      </c>
      <c r="Z4" s="140">
        <v>0</v>
      </c>
      <c r="AA4" s="13">
        <f t="shared" si="1"/>
        <v>193.06893466666668</v>
      </c>
    </row>
    <row r="5" spans="1:27" x14ac:dyDescent="0.25">
      <c r="A5" s="2">
        <v>2009</v>
      </c>
      <c r="B5" s="2">
        <v>2009</v>
      </c>
      <c r="C5" s="3">
        <v>39873</v>
      </c>
      <c r="D5" s="13">
        <f t="shared" ref="D5:D68" si="8">AA4</f>
        <v>193.06893466666668</v>
      </c>
      <c r="E5" s="22">
        <f t="shared" si="2"/>
        <v>0</v>
      </c>
      <c r="F5" s="134">
        <v>0</v>
      </c>
      <c r="G5" s="134"/>
      <c r="H5" s="135"/>
      <c r="I5" s="23">
        <f t="shared" si="3"/>
        <v>3.7403666666666666</v>
      </c>
      <c r="J5" s="135"/>
      <c r="K5" s="135">
        <v>3.7403666666666666</v>
      </c>
      <c r="L5" s="20">
        <f t="shared" si="0"/>
        <v>37.225166000000002</v>
      </c>
      <c r="M5" s="20">
        <f t="shared" si="4"/>
        <v>37.225166000000002</v>
      </c>
      <c r="N5" s="138">
        <v>37.225166000000002</v>
      </c>
      <c r="O5" s="138"/>
      <c r="P5" s="138"/>
      <c r="Q5" s="16">
        <f t="shared" si="5"/>
        <v>0</v>
      </c>
      <c r="R5" s="138"/>
      <c r="S5" s="138"/>
      <c r="T5" s="16">
        <f t="shared" si="6"/>
        <v>0</v>
      </c>
      <c r="U5" s="138"/>
      <c r="V5" s="138"/>
      <c r="W5" s="20">
        <f t="shared" si="7"/>
        <v>2</v>
      </c>
      <c r="X5" s="134">
        <v>0</v>
      </c>
      <c r="Y5" s="134">
        <v>2</v>
      </c>
      <c r="Z5" s="140">
        <v>0</v>
      </c>
      <c r="AA5" s="13">
        <f t="shared" si="1"/>
        <v>154.10340200000002</v>
      </c>
    </row>
    <row r="6" spans="1:27" x14ac:dyDescent="0.25">
      <c r="A6" s="2">
        <v>2009</v>
      </c>
      <c r="B6" s="2">
        <v>2009</v>
      </c>
      <c r="C6" s="3">
        <v>39904</v>
      </c>
      <c r="D6" s="13">
        <f t="shared" si="8"/>
        <v>154.10340200000002</v>
      </c>
      <c r="E6" s="22">
        <f t="shared" si="2"/>
        <v>0</v>
      </c>
      <c r="F6" s="134">
        <v>0</v>
      </c>
      <c r="G6" s="134"/>
      <c r="H6" s="135"/>
      <c r="I6" s="23">
        <f t="shared" si="3"/>
        <v>4.1862178844321756</v>
      </c>
      <c r="J6" s="135"/>
      <c r="K6" s="135">
        <v>4.1862178844321756</v>
      </c>
      <c r="L6" s="20">
        <f t="shared" si="0"/>
        <v>37.225166000000002</v>
      </c>
      <c r="M6" s="20">
        <f t="shared" si="4"/>
        <v>37.225166000000002</v>
      </c>
      <c r="N6" s="138">
        <v>37.225166000000002</v>
      </c>
      <c r="O6" s="138"/>
      <c r="P6" s="138"/>
      <c r="Q6" s="16">
        <f t="shared" si="5"/>
        <v>0</v>
      </c>
      <c r="R6" s="138"/>
      <c r="S6" s="138"/>
      <c r="T6" s="16">
        <f t="shared" si="6"/>
        <v>0</v>
      </c>
      <c r="U6" s="138"/>
      <c r="V6" s="138"/>
      <c r="W6" s="20">
        <f t="shared" si="7"/>
        <v>3</v>
      </c>
      <c r="X6" s="134">
        <v>0</v>
      </c>
      <c r="Y6" s="134">
        <v>3</v>
      </c>
      <c r="Z6" s="140">
        <v>0</v>
      </c>
      <c r="AA6" s="13">
        <f t="shared" si="1"/>
        <v>115.69201811556783</v>
      </c>
    </row>
    <row r="7" spans="1:27" x14ac:dyDescent="0.25">
      <c r="A7" s="2">
        <v>2009</v>
      </c>
      <c r="B7" s="2">
        <v>2009</v>
      </c>
      <c r="C7" s="3">
        <v>39934</v>
      </c>
      <c r="D7" s="13">
        <f t="shared" si="8"/>
        <v>115.69201811556783</v>
      </c>
      <c r="E7" s="22">
        <f t="shared" si="2"/>
        <v>0</v>
      </c>
      <c r="F7" s="134">
        <v>0</v>
      </c>
      <c r="G7" s="134"/>
      <c r="H7" s="135"/>
      <c r="I7" s="23">
        <f t="shared" si="3"/>
        <v>4.1862178844321756</v>
      </c>
      <c r="J7" s="135"/>
      <c r="K7" s="135">
        <v>4.1862178844321756</v>
      </c>
      <c r="L7" s="20">
        <f t="shared" si="0"/>
        <v>37.225166000000002</v>
      </c>
      <c r="M7" s="20">
        <f t="shared" si="4"/>
        <v>37.225166000000002</v>
      </c>
      <c r="N7" s="138">
        <v>37.225166000000002</v>
      </c>
      <c r="O7" s="138"/>
      <c r="P7" s="138"/>
      <c r="Q7" s="16">
        <f t="shared" si="5"/>
        <v>0</v>
      </c>
      <c r="R7" s="138"/>
      <c r="S7" s="138"/>
      <c r="T7" s="16">
        <f t="shared" si="6"/>
        <v>0</v>
      </c>
      <c r="U7" s="138"/>
      <c r="V7" s="138"/>
      <c r="W7" s="20">
        <f t="shared" si="7"/>
        <v>4</v>
      </c>
      <c r="X7" s="134">
        <v>0</v>
      </c>
      <c r="Y7" s="134">
        <v>4</v>
      </c>
      <c r="Z7" s="140">
        <v>0</v>
      </c>
      <c r="AA7" s="13">
        <f t="shared" si="1"/>
        <v>78.28063423113565</v>
      </c>
    </row>
    <row r="8" spans="1:27" x14ac:dyDescent="0.25">
      <c r="A8" s="2">
        <v>2009</v>
      </c>
      <c r="B8" s="2">
        <v>2009</v>
      </c>
      <c r="C8" s="3">
        <v>39965</v>
      </c>
      <c r="D8" s="13">
        <f t="shared" si="8"/>
        <v>78.28063423113565</v>
      </c>
      <c r="E8" s="22">
        <f t="shared" si="2"/>
        <v>0</v>
      </c>
      <c r="F8" s="134">
        <v>0</v>
      </c>
      <c r="G8" s="134"/>
      <c r="H8" s="135"/>
      <c r="I8" s="23">
        <f t="shared" si="3"/>
        <v>4.1862178844321756</v>
      </c>
      <c r="J8" s="135"/>
      <c r="K8" s="135">
        <v>4.1862178844321756</v>
      </c>
      <c r="L8" s="20">
        <f t="shared" si="0"/>
        <v>37.225166000000002</v>
      </c>
      <c r="M8" s="20">
        <f t="shared" si="4"/>
        <v>37.225166000000002</v>
      </c>
      <c r="N8" s="138">
        <v>37.225166000000002</v>
      </c>
      <c r="O8" s="138"/>
      <c r="P8" s="138"/>
      <c r="Q8" s="16">
        <f t="shared" si="5"/>
        <v>0</v>
      </c>
      <c r="R8" s="138"/>
      <c r="S8" s="138"/>
      <c r="T8" s="16">
        <f t="shared" si="6"/>
        <v>0</v>
      </c>
      <c r="U8" s="138"/>
      <c r="V8" s="138"/>
      <c r="W8" s="20">
        <f t="shared" si="7"/>
        <v>7</v>
      </c>
      <c r="X8" s="134">
        <v>0</v>
      </c>
      <c r="Y8" s="134">
        <v>7</v>
      </c>
      <c r="Z8" s="140">
        <v>0</v>
      </c>
      <c r="AA8" s="13">
        <f t="shared" si="1"/>
        <v>43.869250346703467</v>
      </c>
    </row>
    <row r="9" spans="1:27" x14ac:dyDescent="0.25">
      <c r="A9" s="2">
        <v>2009</v>
      </c>
      <c r="B9" s="2">
        <v>2009</v>
      </c>
      <c r="C9" s="3">
        <v>39995</v>
      </c>
      <c r="D9" s="13">
        <f t="shared" si="8"/>
        <v>43.869250346703467</v>
      </c>
      <c r="E9" s="22">
        <f t="shared" si="2"/>
        <v>77.832999999999998</v>
      </c>
      <c r="F9" s="134">
        <v>44.332999999999998</v>
      </c>
      <c r="G9" s="134"/>
      <c r="H9" s="135">
        <v>33.5</v>
      </c>
      <c r="I9" s="23">
        <f t="shared" si="3"/>
        <v>4.1862178844321756</v>
      </c>
      <c r="J9" s="135"/>
      <c r="K9" s="135">
        <v>4.1862178844321756</v>
      </c>
      <c r="L9" s="20">
        <f t="shared" si="0"/>
        <v>57.165999999999997</v>
      </c>
      <c r="M9" s="20">
        <f t="shared" si="4"/>
        <v>41.832999999999998</v>
      </c>
      <c r="N9" s="138">
        <v>41.832999999999998</v>
      </c>
      <c r="O9" s="138"/>
      <c r="P9" s="138"/>
      <c r="Q9" s="16">
        <f t="shared" si="5"/>
        <v>0</v>
      </c>
      <c r="R9" s="138">
        <v>0</v>
      </c>
      <c r="S9" s="138"/>
      <c r="T9" s="16">
        <f t="shared" si="6"/>
        <v>15.333</v>
      </c>
      <c r="U9" s="138">
        <v>15.333</v>
      </c>
      <c r="V9" s="138"/>
      <c r="W9" s="20">
        <f t="shared" si="7"/>
        <v>7</v>
      </c>
      <c r="X9" s="134">
        <v>0</v>
      </c>
      <c r="Y9" s="134">
        <v>7</v>
      </c>
      <c r="Z9" s="140">
        <v>0</v>
      </c>
      <c r="AA9" s="13">
        <f t="shared" si="1"/>
        <v>67.350032462271287</v>
      </c>
    </row>
    <row r="10" spans="1:27" x14ac:dyDescent="0.25">
      <c r="A10" s="2">
        <v>2009</v>
      </c>
      <c r="B10" s="2">
        <v>2009</v>
      </c>
      <c r="C10" s="3">
        <v>40026</v>
      </c>
      <c r="D10" s="13">
        <f t="shared" si="8"/>
        <v>67.350032462271287</v>
      </c>
      <c r="E10" s="22">
        <f t="shared" si="2"/>
        <v>77.832999999999998</v>
      </c>
      <c r="F10" s="134">
        <v>44.332999999999998</v>
      </c>
      <c r="G10" s="134"/>
      <c r="H10" s="135">
        <v>33.5</v>
      </c>
      <c r="I10" s="23">
        <f t="shared" si="3"/>
        <v>4.1862178844321756</v>
      </c>
      <c r="J10" s="135"/>
      <c r="K10" s="135">
        <v>4.1862178844321756</v>
      </c>
      <c r="L10" s="20">
        <f t="shared" si="0"/>
        <v>61.165999999999997</v>
      </c>
      <c r="M10" s="20">
        <f t="shared" si="4"/>
        <v>41.832999999999998</v>
      </c>
      <c r="N10" s="138">
        <v>41.832999999999998</v>
      </c>
      <c r="O10" s="138"/>
      <c r="P10" s="138"/>
      <c r="Q10" s="16">
        <f t="shared" si="5"/>
        <v>4</v>
      </c>
      <c r="R10" s="138">
        <v>4</v>
      </c>
      <c r="S10" s="138"/>
      <c r="T10" s="16">
        <f t="shared" si="6"/>
        <v>15.333</v>
      </c>
      <c r="U10" s="138">
        <v>15.333</v>
      </c>
      <c r="V10" s="138"/>
      <c r="W10" s="20">
        <f t="shared" si="7"/>
        <v>2</v>
      </c>
      <c r="X10" s="134">
        <v>0</v>
      </c>
      <c r="Y10" s="134">
        <v>2</v>
      </c>
      <c r="Z10" s="140">
        <v>0</v>
      </c>
      <c r="AA10" s="13">
        <f t="shared" si="1"/>
        <v>81.830814577839107</v>
      </c>
    </row>
    <row r="11" spans="1:27" x14ac:dyDescent="0.25">
      <c r="A11" s="2">
        <v>2009</v>
      </c>
      <c r="B11" s="2">
        <v>2009</v>
      </c>
      <c r="C11" s="3">
        <v>40057</v>
      </c>
      <c r="D11" s="13">
        <f t="shared" si="8"/>
        <v>81.830814577839107</v>
      </c>
      <c r="E11" s="22">
        <f t="shared" si="2"/>
        <v>77.832999999999998</v>
      </c>
      <c r="F11" s="134">
        <v>44.332999999999998</v>
      </c>
      <c r="G11" s="134"/>
      <c r="H11" s="135">
        <v>33.5</v>
      </c>
      <c r="I11" s="23">
        <f t="shared" si="3"/>
        <v>4.1862178844321756</v>
      </c>
      <c r="J11" s="135"/>
      <c r="K11" s="135">
        <v>4.1862178844321756</v>
      </c>
      <c r="L11" s="20">
        <f t="shared" si="0"/>
        <v>57.165999999999997</v>
      </c>
      <c r="M11" s="20">
        <f t="shared" si="4"/>
        <v>41.832999999999998</v>
      </c>
      <c r="N11" s="138">
        <v>41.832999999999998</v>
      </c>
      <c r="O11" s="138"/>
      <c r="P11" s="138"/>
      <c r="Q11" s="16">
        <f t="shared" si="5"/>
        <v>0</v>
      </c>
      <c r="R11" s="138">
        <v>0</v>
      </c>
      <c r="S11" s="138"/>
      <c r="T11" s="16">
        <f t="shared" si="6"/>
        <v>15.333</v>
      </c>
      <c r="U11" s="138">
        <v>15.333</v>
      </c>
      <c r="V11" s="138"/>
      <c r="W11" s="20">
        <f t="shared" si="7"/>
        <v>5</v>
      </c>
      <c r="X11" s="134">
        <v>0</v>
      </c>
      <c r="Y11" s="134">
        <v>5</v>
      </c>
      <c r="Z11" s="140">
        <v>0</v>
      </c>
      <c r="AA11" s="13">
        <f t="shared" si="1"/>
        <v>103.31159669340693</v>
      </c>
    </row>
    <row r="12" spans="1:27" x14ac:dyDescent="0.25">
      <c r="A12" s="2">
        <v>2009</v>
      </c>
      <c r="B12" s="2">
        <v>2009</v>
      </c>
      <c r="C12" s="3">
        <v>40087</v>
      </c>
      <c r="D12" s="13">
        <f t="shared" si="8"/>
        <v>103.31159669340693</v>
      </c>
      <c r="E12" s="22">
        <f t="shared" si="2"/>
        <v>77.832999999999998</v>
      </c>
      <c r="F12" s="134">
        <v>44.332999999999998</v>
      </c>
      <c r="G12" s="134"/>
      <c r="H12" s="135">
        <v>33.5</v>
      </c>
      <c r="I12" s="23">
        <f t="shared" si="3"/>
        <v>4.1862178844321756</v>
      </c>
      <c r="J12" s="135"/>
      <c r="K12" s="135">
        <v>4.1862178844321756</v>
      </c>
      <c r="L12" s="20">
        <f t="shared" si="0"/>
        <v>57.165999999999997</v>
      </c>
      <c r="M12" s="20">
        <f t="shared" si="4"/>
        <v>41.832999999999998</v>
      </c>
      <c r="N12" s="138">
        <v>41.832999999999998</v>
      </c>
      <c r="O12" s="138"/>
      <c r="P12" s="138"/>
      <c r="Q12" s="16">
        <f t="shared" si="5"/>
        <v>0</v>
      </c>
      <c r="R12" s="138">
        <v>0</v>
      </c>
      <c r="S12" s="138"/>
      <c r="T12" s="16">
        <f t="shared" si="6"/>
        <v>15.333</v>
      </c>
      <c r="U12" s="138">
        <v>15.333</v>
      </c>
      <c r="V12" s="138"/>
      <c r="W12" s="20">
        <f t="shared" si="7"/>
        <v>1</v>
      </c>
      <c r="X12" s="134">
        <v>0</v>
      </c>
      <c r="Y12" s="134">
        <v>1</v>
      </c>
      <c r="Z12" s="140">
        <v>0</v>
      </c>
      <c r="AA12" s="13">
        <f t="shared" si="1"/>
        <v>120.79237880897475</v>
      </c>
    </row>
    <row r="13" spans="1:27" x14ac:dyDescent="0.25">
      <c r="A13" s="2">
        <v>2009</v>
      </c>
      <c r="B13" s="2">
        <v>2009</v>
      </c>
      <c r="C13" s="3">
        <v>40118</v>
      </c>
      <c r="D13" s="13">
        <f t="shared" si="8"/>
        <v>120.79237880897475</v>
      </c>
      <c r="E13" s="22">
        <f t="shared" si="2"/>
        <v>77.832999999999998</v>
      </c>
      <c r="F13" s="134">
        <v>44.332999999999998</v>
      </c>
      <c r="G13" s="134"/>
      <c r="H13" s="135">
        <v>33.5</v>
      </c>
      <c r="I13" s="23">
        <f t="shared" si="3"/>
        <v>4.1862178844321756</v>
      </c>
      <c r="J13" s="135"/>
      <c r="K13" s="135">
        <v>4.1862178844321756</v>
      </c>
      <c r="L13" s="20">
        <f t="shared" si="0"/>
        <v>65.165999999999997</v>
      </c>
      <c r="M13" s="20">
        <f t="shared" si="4"/>
        <v>44.832999999999998</v>
      </c>
      <c r="N13" s="138">
        <v>41.832999999999998</v>
      </c>
      <c r="O13" s="138">
        <v>3</v>
      </c>
      <c r="P13" s="138"/>
      <c r="Q13" s="16">
        <f t="shared" si="5"/>
        <v>5</v>
      </c>
      <c r="R13" s="138">
        <v>5</v>
      </c>
      <c r="S13" s="138"/>
      <c r="T13" s="16">
        <f t="shared" si="6"/>
        <v>15.333</v>
      </c>
      <c r="U13" s="138">
        <v>15.333</v>
      </c>
      <c r="V13" s="138"/>
      <c r="W13" s="20">
        <f t="shared" si="7"/>
        <v>4</v>
      </c>
      <c r="X13" s="134">
        <v>0</v>
      </c>
      <c r="Y13" s="134">
        <v>4</v>
      </c>
      <c r="Z13" s="140">
        <v>0</v>
      </c>
      <c r="AA13" s="13">
        <f t="shared" si="1"/>
        <v>133.27316092454257</v>
      </c>
    </row>
    <row r="14" spans="1:27" s="61" customFormat="1" x14ac:dyDescent="0.25">
      <c r="A14" s="56">
        <v>2009</v>
      </c>
      <c r="B14" s="56">
        <v>2009</v>
      </c>
      <c r="C14" s="57">
        <v>40148</v>
      </c>
      <c r="D14" s="58">
        <f t="shared" si="8"/>
        <v>133.27316092454257</v>
      </c>
      <c r="E14" s="65">
        <f t="shared" si="2"/>
        <v>77.832999999999998</v>
      </c>
      <c r="F14" s="134">
        <v>44.332999999999998</v>
      </c>
      <c r="G14" s="136"/>
      <c r="H14" s="135">
        <v>33.5</v>
      </c>
      <c r="I14" s="66">
        <f t="shared" si="3"/>
        <v>4.1862178844321756</v>
      </c>
      <c r="J14" s="137"/>
      <c r="K14" s="137">
        <v>4.1862178844321756</v>
      </c>
      <c r="L14" s="20">
        <f t="shared" si="0"/>
        <v>57.165999999999997</v>
      </c>
      <c r="M14" s="20">
        <f t="shared" si="4"/>
        <v>41.832999999999998</v>
      </c>
      <c r="N14" s="138">
        <v>41.832999999999998</v>
      </c>
      <c r="O14" s="138"/>
      <c r="P14" s="138"/>
      <c r="Q14" s="16">
        <f t="shared" si="5"/>
        <v>0</v>
      </c>
      <c r="R14" s="138">
        <v>0</v>
      </c>
      <c r="S14" s="138"/>
      <c r="T14" s="16">
        <f t="shared" si="6"/>
        <v>15.333</v>
      </c>
      <c r="U14" s="138">
        <v>15.333</v>
      </c>
      <c r="V14" s="138"/>
      <c r="W14" s="20">
        <f t="shared" si="7"/>
        <v>3</v>
      </c>
      <c r="X14" s="134">
        <v>0</v>
      </c>
      <c r="Y14" s="136">
        <v>3</v>
      </c>
      <c r="Z14" s="60">
        <v>0</v>
      </c>
      <c r="AA14" s="13">
        <f t="shared" si="1"/>
        <v>152.75394304011039</v>
      </c>
    </row>
    <row r="15" spans="1:27" x14ac:dyDescent="0.25">
      <c r="A15" s="2">
        <v>2010</v>
      </c>
      <c r="B15" s="2">
        <v>2010</v>
      </c>
      <c r="C15" s="3">
        <v>40179</v>
      </c>
      <c r="D15" s="13">
        <f t="shared" si="8"/>
        <v>152.75394304011039</v>
      </c>
      <c r="E15" s="22">
        <f t="shared" si="2"/>
        <v>0</v>
      </c>
      <c r="F15" s="134">
        <v>0</v>
      </c>
      <c r="G15" s="134"/>
      <c r="H15" s="135"/>
      <c r="I15" s="23">
        <f t="shared" si="3"/>
        <v>3.7777703333333332</v>
      </c>
      <c r="J15" s="135"/>
      <c r="K15" s="135">
        <v>3.7777703333333332</v>
      </c>
      <c r="L15" s="20">
        <f t="shared" si="0"/>
        <v>44</v>
      </c>
      <c r="M15" s="20">
        <f t="shared" si="4"/>
        <v>42</v>
      </c>
      <c r="N15" s="138">
        <v>42</v>
      </c>
      <c r="O15" s="138"/>
      <c r="P15" s="138"/>
      <c r="Q15" s="16">
        <f t="shared" si="5"/>
        <v>2</v>
      </c>
      <c r="R15" s="138">
        <v>2</v>
      </c>
      <c r="S15" s="138"/>
      <c r="T15" s="16">
        <f t="shared" si="6"/>
        <v>0</v>
      </c>
      <c r="U15" s="138"/>
      <c r="V15" s="138"/>
      <c r="W15" s="20">
        <f t="shared" si="7"/>
        <v>1</v>
      </c>
      <c r="X15" s="134">
        <v>0</v>
      </c>
      <c r="Y15" s="134">
        <v>1</v>
      </c>
      <c r="Z15" s="140">
        <v>0</v>
      </c>
      <c r="AA15" s="13">
        <f t="shared" si="1"/>
        <v>105.97617270677705</v>
      </c>
    </row>
    <row r="16" spans="1:27" x14ac:dyDescent="0.25">
      <c r="A16" s="2">
        <v>2010</v>
      </c>
      <c r="B16" s="2">
        <v>2010</v>
      </c>
      <c r="C16" s="3">
        <v>40210</v>
      </c>
      <c r="D16" s="13">
        <f t="shared" si="8"/>
        <v>105.97617270677705</v>
      </c>
      <c r="E16" s="22">
        <f t="shared" si="2"/>
        <v>0</v>
      </c>
      <c r="F16" s="134">
        <v>0</v>
      </c>
      <c r="G16" s="134"/>
      <c r="H16" s="135"/>
      <c r="I16" s="23">
        <f t="shared" si="3"/>
        <v>3.7777703333333332</v>
      </c>
      <c r="J16" s="135"/>
      <c r="K16" s="135">
        <v>3.7777703333333332</v>
      </c>
      <c r="L16" s="20">
        <f t="shared" si="0"/>
        <v>29</v>
      </c>
      <c r="M16" s="20">
        <f t="shared" si="4"/>
        <v>26</v>
      </c>
      <c r="N16" s="138">
        <v>26</v>
      </c>
      <c r="O16" s="138"/>
      <c r="P16" s="138"/>
      <c r="Q16" s="16">
        <f t="shared" si="5"/>
        <v>3</v>
      </c>
      <c r="R16" s="138">
        <v>3</v>
      </c>
      <c r="S16" s="138"/>
      <c r="T16" s="16">
        <f t="shared" si="6"/>
        <v>0</v>
      </c>
      <c r="U16" s="138"/>
      <c r="V16" s="138"/>
      <c r="W16" s="20">
        <f t="shared" si="7"/>
        <v>0</v>
      </c>
      <c r="X16" s="134">
        <v>0</v>
      </c>
      <c r="Y16" s="134">
        <v>0</v>
      </c>
      <c r="Z16" s="140">
        <v>0</v>
      </c>
      <c r="AA16" s="13">
        <f t="shared" si="1"/>
        <v>73.198402373443713</v>
      </c>
    </row>
    <row r="17" spans="1:27" x14ac:dyDescent="0.25">
      <c r="A17" s="2">
        <v>2010</v>
      </c>
      <c r="B17" s="2">
        <v>2010</v>
      </c>
      <c r="C17" s="3">
        <v>40238</v>
      </c>
      <c r="D17" s="13">
        <f t="shared" si="8"/>
        <v>73.198402373443713</v>
      </c>
      <c r="E17" s="22">
        <f t="shared" si="2"/>
        <v>0</v>
      </c>
      <c r="F17" s="134">
        <v>0</v>
      </c>
      <c r="G17" s="134"/>
      <c r="H17" s="135"/>
      <c r="I17" s="23">
        <f t="shared" si="3"/>
        <v>3.7777703333333332</v>
      </c>
      <c r="J17" s="135"/>
      <c r="K17" s="135">
        <v>3.7777703333333332</v>
      </c>
      <c r="L17" s="20">
        <f t="shared" si="0"/>
        <v>5.0029999999999992</v>
      </c>
      <c r="M17" s="20">
        <f t="shared" si="4"/>
        <v>0</v>
      </c>
      <c r="N17" s="138"/>
      <c r="O17" s="138"/>
      <c r="P17" s="138"/>
      <c r="Q17" s="16">
        <f t="shared" si="5"/>
        <v>5.0029999999999992</v>
      </c>
      <c r="R17" s="138">
        <v>4.4029999999999996</v>
      </c>
      <c r="S17" s="138">
        <v>0.6</v>
      </c>
      <c r="T17" s="16">
        <f t="shared" si="6"/>
        <v>0</v>
      </c>
      <c r="U17" s="138"/>
      <c r="V17" s="138"/>
      <c r="W17" s="20">
        <f t="shared" si="7"/>
        <v>1</v>
      </c>
      <c r="X17" s="134">
        <v>0</v>
      </c>
      <c r="Y17" s="134">
        <v>1</v>
      </c>
      <c r="Z17" s="140">
        <v>0</v>
      </c>
      <c r="AA17" s="13">
        <f t="shared" si="1"/>
        <v>65.417632040110377</v>
      </c>
    </row>
    <row r="18" spans="1:27" x14ac:dyDescent="0.25">
      <c r="A18" s="2">
        <v>2010</v>
      </c>
      <c r="B18" s="2">
        <v>2010</v>
      </c>
      <c r="C18" s="3">
        <v>40269</v>
      </c>
      <c r="D18" s="13">
        <f t="shared" si="8"/>
        <v>65.417632040110377</v>
      </c>
      <c r="E18" s="22">
        <f t="shared" si="2"/>
        <v>0</v>
      </c>
      <c r="F18" s="134">
        <v>0</v>
      </c>
      <c r="G18" s="134"/>
      <c r="H18" s="135"/>
      <c r="I18" s="23">
        <f t="shared" si="3"/>
        <v>4.2280800632764972</v>
      </c>
      <c r="J18" s="135"/>
      <c r="K18" s="135">
        <v>4.2280800632764972</v>
      </c>
      <c r="L18" s="20">
        <f t="shared" si="0"/>
        <v>0</v>
      </c>
      <c r="M18" s="20">
        <f t="shared" si="4"/>
        <v>0</v>
      </c>
      <c r="N18" s="138"/>
      <c r="O18" s="138"/>
      <c r="P18" s="138"/>
      <c r="Q18" s="16">
        <f t="shared" si="5"/>
        <v>0</v>
      </c>
      <c r="R18" s="138"/>
      <c r="S18" s="138"/>
      <c r="T18" s="16">
        <f t="shared" si="6"/>
        <v>0</v>
      </c>
      <c r="U18" s="138"/>
      <c r="V18" s="138"/>
      <c r="W18" s="20">
        <f t="shared" si="7"/>
        <v>1</v>
      </c>
      <c r="X18" s="134">
        <v>0</v>
      </c>
      <c r="Y18" s="134">
        <v>1</v>
      </c>
      <c r="Z18" s="140">
        <v>0</v>
      </c>
      <c r="AA18" s="13">
        <f t="shared" si="1"/>
        <v>62.189551976833883</v>
      </c>
    </row>
    <row r="19" spans="1:27" x14ac:dyDescent="0.25">
      <c r="A19" s="2">
        <v>2010</v>
      </c>
      <c r="B19" s="2">
        <v>2010</v>
      </c>
      <c r="C19" s="3">
        <v>40299</v>
      </c>
      <c r="D19" s="13">
        <f t="shared" si="8"/>
        <v>62.189551976833883</v>
      </c>
      <c r="E19" s="22">
        <f t="shared" si="2"/>
        <v>0</v>
      </c>
      <c r="F19" s="134">
        <v>0</v>
      </c>
      <c r="G19" s="134"/>
      <c r="H19" s="135"/>
      <c r="I19" s="23">
        <f t="shared" si="3"/>
        <v>4.2280800632764972</v>
      </c>
      <c r="J19" s="135"/>
      <c r="K19" s="135">
        <v>4.2280800632764972</v>
      </c>
      <c r="L19" s="20">
        <f t="shared" si="0"/>
        <v>0</v>
      </c>
      <c r="M19" s="20">
        <f t="shared" si="4"/>
        <v>0</v>
      </c>
      <c r="N19" s="138"/>
      <c r="O19" s="138"/>
      <c r="P19" s="138"/>
      <c r="Q19" s="16">
        <f t="shared" si="5"/>
        <v>0</v>
      </c>
      <c r="R19" s="138"/>
      <c r="S19" s="138"/>
      <c r="T19" s="16">
        <f t="shared" si="6"/>
        <v>0</v>
      </c>
      <c r="U19" s="138"/>
      <c r="V19" s="138"/>
      <c r="W19" s="20">
        <f t="shared" si="7"/>
        <v>1</v>
      </c>
      <c r="X19" s="134">
        <v>0</v>
      </c>
      <c r="Y19" s="134">
        <v>1</v>
      </c>
      <c r="Z19" s="140">
        <v>0</v>
      </c>
      <c r="AA19" s="13">
        <f t="shared" si="1"/>
        <v>58.961471913557389</v>
      </c>
    </row>
    <row r="20" spans="1:27" x14ac:dyDescent="0.25">
      <c r="A20" s="2">
        <v>2010</v>
      </c>
      <c r="B20" s="2">
        <v>2010</v>
      </c>
      <c r="C20" s="3">
        <v>40330</v>
      </c>
      <c r="D20" s="13">
        <f t="shared" si="8"/>
        <v>58.961471913557389</v>
      </c>
      <c r="E20" s="22">
        <f t="shared" si="2"/>
        <v>0</v>
      </c>
      <c r="F20" s="134">
        <v>0</v>
      </c>
      <c r="G20" s="134"/>
      <c r="H20" s="135"/>
      <c r="I20" s="23">
        <f t="shared" si="3"/>
        <v>4.2280800632764972</v>
      </c>
      <c r="J20" s="135"/>
      <c r="K20" s="135">
        <v>4.2280800632764972</v>
      </c>
      <c r="L20" s="20">
        <f t="shared" si="0"/>
        <v>0</v>
      </c>
      <c r="M20" s="20">
        <f t="shared" si="4"/>
        <v>0</v>
      </c>
      <c r="N20" s="138"/>
      <c r="O20" s="138"/>
      <c r="P20" s="138"/>
      <c r="Q20" s="16">
        <f t="shared" si="5"/>
        <v>0</v>
      </c>
      <c r="R20" s="138"/>
      <c r="S20" s="138"/>
      <c r="T20" s="16">
        <f t="shared" si="6"/>
        <v>0</v>
      </c>
      <c r="U20" s="138"/>
      <c r="V20" s="138"/>
      <c r="W20" s="20">
        <f t="shared" si="7"/>
        <v>3</v>
      </c>
      <c r="X20" s="134">
        <v>0</v>
      </c>
      <c r="Y20" s="134">
        <v>3</v>
      </c>
      <c r="Z20" s="140">
        <v>0</v>
      </c>
      <c r="AA20" s="13">
        <f t="shared" si="1"/>
        <v>57.733391850280896</v>
      </c>
    </row>
    <row r="21" spans="1:27" x14ac:dyDescent="0.25">
      <c r="A21" s="2">
        <v>2010</v>
      </c>
      <c r="B21" s="2">
        <v>2010</v>
      </c>
      <c r="C21" s="3">
        <v>40360</v>
      </c>
      <c r="D21" s="13">
        <f t="shared" si="8"/>
        <v>57.733391850280896</v>
      </c>
      <c r="E21" s="22">
        <f t="shared" si="2"/>
        <v>75.331999999999994</v>
      </c>
      <c r="F21" s="134">
        <v>18.832999999999998</v>
      </c>
      <c r="G21" s="134">
        <v>18.166</v>
      </c>
      <c r="H21" s="135">
        <v>38.332999999999998</v>
      </c>
      <c r="I21" s="23">
        <f t="shared" si="3"/>
        <v>4.2280800632764972</v>
      </c>
      <c r="J21" s="135"/>
      <c r="K21" s="135">
        <v>4.2280800632764972</v>
      </c>
      <c r="L21" s="20">
        <f t="shared" si="0"/>
        <v>63.121830000000003</v>
      </c>
      <c r="M21" s="20">
        <f t="shared" si="4"/>
        <v>13.5</v>
      </c>
      <c r="N21" s="138">
        <v>13.5</v>
      </c>
      <c r="O21" s="138"/>
      <c r="P21" s="138"/>
      <c r="Q21" s="16">
        <f t="shared" si="5"/>
        <v>3.2888299999999999</v>
      </c>
      <c r="R21" s="138"/>
      <c r="S21" s="138">
        <v>3.2888299999999999</v>
      </c>
      <c r="T21" s="16">
        <f t="shared" si="6"/>
        <v>46.332999999999998</v>
      </c>
      <c r="U21" s="138">
        <v>46.332999999999998</v>
      </c>
      <c r="V21" s="138"/>
      <c r="W21" s="20">
        <f t="shared" si="7"/>
        <v>4</v>
      </c>
      <c r="X21" s="134">
        <v>0</v>
      </c>
      <c r="Y21" s="134">
        <v>4</v>
      </c>
      <c r="Z21" s="140">
        <v>0</v>
      </c>
      <c r="AA21" s="13">
        <f t="shared" si="1"/>
        <v>69.715481787004379</v>
      </c>
    </row>
    <row r="22" spans="1:27" x14ac:dyDescent="0.25">
      <c r="A22" s="2">
        <v>2010</v>
      </c>
      <c r="B22" s="2">
        <v>2010</v>
      </c>
      <c r="C22" s="3">
        <v>40391</v>
      </c>
      <c r="D22" s="13">
        <f t="shared" si="8"/>
        <v>69.715481787004379</v>
      </c>
      <c r="E22" s="22">
        <f t="shared" si="2"/>
        <v>75.331999999999994</v>
      </c>
      <c r="F22" s="134">
        <v>18.832999999999998</v>
      </c>
      <c r="G22" s="134">
        <v>18.166</v>
      </c>
      <c r="H22" s="135">
        <v>38.332999999999998</v>
      </c>
      <c r="I22" s="23">
        <f t="shared" si="3"/>
        <v>4.2280800632764972</v>
      </c>
      <c r="J22" s="135"/>
      <c r="K22" s="135">
        <v>4.2280800632764972</v>
      </c>
      <c r="L22" s="20">
        <f t="shared" si="0"/>
        <v>65.121830000000003</v>
      </c>
      <c r="M22" s="20">
        <f t="shared" si="4"/>
        <v>15.5</v>
      </c>
      <c r="N22" s="138">
        <v>13.5</v>
      </c>
      <c r="O22" s="138">
        <v>2</v>
      </c>
      <c r="P22" s="138"/>
      <c r="Q22" s="16">
        <f t="shared" si="5"/>
        <v>3.2888299999999999</v>
      </c>
      <c r="R22" s="138"/>
      <c r="S22" s="138">
        <v>3.2888299999999999</v>
      </c>
      <c r="T22" s="16">
        <f t="shared" si="6"/>
        <v>46.332999999999998</v>
      </c>
      <c r="U22" s="138">
        <v>46.332999999999998</v>
      </c>
      <c r="V22" s="138"/>
      <c r="W22" s="20">
        <f t="shared" si="7"/>
        <v>2</v>
      </c>
      <c r="X22" s="134">
        <v>0</v>
      </c>
      <c r="Y22" s="134">
        <v>2</v>
      </c>
      <c r="Z22" s="140">
        <v>0</v>
      </c>
      <c r="AA22" s="13">
        <f t="shared" si="1"/>
        <v>77.697571723727847</v>
      </c>
    </row>
    <row r="23" spans="1:27" x14ac:dyDescent="0.25">
      <c r="A23" s="2">
        <v>2010</v>
      </c>
      <c r="B23" s="2">
        <v>2010</v>
      </c>
      <c r="C23" s="3">
        <v>40422</v>
      </c>
      <c r="D23" s="13">
        <f t="shared" si="8"/>
        <v>77.697571723727847</v>
      </c>
      <c r="E23" s="22">
        <f t="shared" si="2"/>
        <v>75.331999999999994</v>
      </c>
      <c r="F23" s="134">
        <v>18.832999999999998</v>
      </c>
      <c r="G23" s="134">
        <v>18.166</v>
      </c>
      <c r="H23" s="135">
        <v>38.332999999999998</v>
      </c>
      <c r="I23" s="23">
        <f t="shared" si="3"/>
        <v>4.2280800632764972</v>
      </c>
      <c r="J23" s="135"/>
      <c r="K23" s="135">
        <v>4.2280800632764972</v>
      </c>
      <c r="L23" s="20">
        <f t="shared" si="0"/>
        <v>71.005330000000001</v>
      </c>
      <c r="M23" s="20">
        <f t="shared" si="4"/>
        <v>16.5</v>
      </c>
      <c r="N23" s="138">
        <v>13.5</v>
      </c>
      <c r="O23" s="138">
        <v>3</v>
      </c>
      <c r="P23" s="138"/>
      <c r="Q23" s="16">
        <f t="shared" si="5"/>
        <v>8.1723299999999988</v>
      </c>
      <c r="R23" s="138">
        <v>4.8834999999999997</v>
      </c>
      <c r="S23" s="138">
        <v>3.2888299999999999</v>
      </c>
      <c r="T23" s="16">
        <f t="shared" si="6"/>
        <v>46.332999999999998</v>
      </c>
      <c r="U23" s="138">
        <v>46.332999999999998</v>
      </c>
      <c r="V23" s="138"/>
      <c r="W23" s="20">
        <f t="shared" si="7"/>
        <v>3</v>
      </c>
      <c r="X23" s="134">
        <v>0</v>
      </c>
      <c r="Y23" s="134">
        <v>3</v>
      </c>
      <c r="Z23" s="140">
        <v>0</v>
      </c>
      <c r="AA23" s="13">
        <f t="shared" si="1"/>
        <v>80.796161660451318</v>
      </c>
    </row>
    <row r="24" spans="1:27" x14ac:dyDescent="0.25">
      <c r="A24" s="2">
        <v>2010</v>
      </c>
      <c r="B24" s="2">
        <v>2010</v>
      </c>
      <c r="C24" s="3">
        <v>40452</v>
      </c>
      <c r="D24" s="13">
        <f t="shared" si="8"/>
        <v>80.796161660451318</v>
      </c>
      <c r="E24" s="22">
        <f t="shared" si="2"/>
        <v>75.331999999999994</v>
      </c>
      <c r="F24" s="134">
        <v>18.832999999999998</v>
      </c>
      <c r="G24" s="134">
        <v>18.166</v>
      </c>
      <c r="H24" s="135">
        <v>38.332999999999998</v>
      </c>
      <c r="I24" s="23">
        <f t="shared" si="3"/>
        <v>4.2280800632764972</v>
      </c>
      <c r="J24" s="135"/>
      <c r="K24" s="135">
        <v>4.2280800632764972</v>
      </c>
      <c r="L24" s="20">
        <f t="shared" si="0"/>
        <v>71.005330000000001</v>
      </c>
      <c r="M24" s="20">
        <f t="shared" si="4"/>
        <v>16.5</v>
      </c>
      <c r="N24" s="138">
        <v>13.5</v>
      </c>
      <c r="O24" s="138">
        <v>3</v>
      </c>
      <c r="P24" s="138"/>
      <c r="Q24" s="16">
        <f t="shared" si="5"/>
        <v>8.1723299999999988</v>
      </c>
      <c r="R24" s="138">
        <v>4.8834999999999997</v>
      </c>
      <c r="S24" s="138">
        <v>3.2888299999999999</v>
      </c>
      <c r="T24" s="16">
        <f t="shared" si="6"/>
        <v>46.332999999999998</v>
      </c>
      <c r="U24" s="138">
        <v>46.332999999999998</v>
      </c>
      <c r="V24" s="138"/>
      <c r="W24" s="20">
        <f t="shared" si="7"/>
        <v>6</v>
      </c>
      <c r="X24" s="134">
        <v>0</v>
      </c>
      <c r="Y24" s="134">
        <v>6</v>
      </c>
      <c r="Z24" s="140">
        <v>0</v>
      </c>
      <c r="AA24" s="13">
        <f t="shared" si="1"/>
        <v>86.894751597174817</v>
      </c>
    </row>
    <row r="25" spans="1:27" x14ac:dyDescent="0.25">
      <c r="A25" s="2">
        <v>2010</v>
      </c>
      <c r="B25" s="2">
        <v>2010</v>
      </c>
      <c r="C25" s="3">
        <v>40483</v>
      </c>
      <c r="D25" s="13">
        <f t="shared" si="8"/>
        <v>86.894751597174817</v>
      </c>
      <c r="E25" s="22">
        <f t="shared" si="2"/>
        <v>75.331999999999994</v>
      </c>
      <c r="F25" s="134">
        <v>18.832999999999998</v>
      </c>
      <c r="G25" s="134">
        <v>18.166</v>
      </c>
      <c r="H25" s="135">
        <v>38.332999999999998</v>
      </c>
      <c r="I25" s="23">
        <f t="shared" si="3"/>
        <v>4.2280800632764972</v>
      </c>
      <c r="J25" s="135"/>
      <c r="K25" s="135">
        <v>4.2280800632764972</v>
      </c>
      <c r="L25" s="20">
        <f t="shared" si="0"/>
        <v>71.005330000000001</v>
      </c>
      <c r="M25" s="20">
        <f t="shared" si="4"/>
        <v>16.5</v>
      </c>
      <c r="N25" s="138">
        <v>13.5</v>
      </c>
      <c r="O25" s="138">
        <v>3</v>
      </c>
      <c r="P25" s="138"/>
      <c r="Q25" s="16">
        <f t="shared" si="5"/>
        <v>8.1723299999999988</v>
      </c>
      <c r="R25" s="138">
        <v>4.8834999999999997</v>
      </c>
      <c r="S25" s="138">
        <v>3.2888299999999999</v>
      </c>
      <c r="T25" s="16">
        <f t="shared" si="6"/>
        <v>46.332999999999998</v>
      </c>
      <c r="U25" s="138">
        <v>46.332999999999998</v>
      </c>
      <c r="V25" s="138"/>
      <c r="W25" s="20">
        <f t="shared" si="7"/>
        <v>1</v>
      </c>
      <c r="X25" s="134">
        <v>0</v>
      </c>
      <c r="Y25" s="134">
        <v>1</v>
      </c>
      <c r="Z25" s="140">
        <v>0</v>
      </c>
      <c r="AA25" s="13">
        <f t="shared" si="1"/>
        <v>87.993341533898317</v>
      </c>
    </row>
    <row r="26" spans="1:27" s="61" customFormat="1" x14ac:dyDescent="0.25">
      <c r="A26" s="2">
        <v>2010</v>
      </c>
      <c r="B26" s="2">
        <v>2010</v>
      </c>
      <c r="C26" s="3">
        <v>40513</v>
      </c>
      <c r="D26" s="58">
        <f t="shared" si="8"/>
        <v>87.993341533898317</v>
      </c>
      <c r="E26" s="65">
        <f t="shared" si="2"/>
        <v>75.331999999999994</v>
      </c>
      <c r="F26" s="134">
        <v>18.832999999999998</v>
      </c>
      <c r="G26" s="134">
        <v>18.166</v>
      </c>
      <c r="H26" s="135">
        <v>38.332999999999998</v>
      </c>
      <c r="I26" s="66">
        <f t="shared" si="3"/>
        <v>4.2280800632764972</v>
      </c>
      <c r="J26" s="135"/>
      <c r="K26" s="135">
        <v>4.2280800632764972</v>
      </c>
      <c r="L26" s="20">
        <f t="shared" si="0"/>
        <v>71.005330000000001</v>
      </c>
      <c r="M26" s="20">
        <f t="shared" si="4"/>
        <v>16.5</v>
      </c>
      <c r="N26" s="138">
        <v>13.5</v>
      </c>
      <c r="O26" s="138">
        <v>3</v>
      </c>
      <c r="P26" s="138"/>
      <c r="Q26" s="16">
        <f t="shared" si="5"/>
        <v>8.1723299999999988</v>
      </c>
      <c r="R26" s="138">
        <v>4.8834999999999997</v>
      </c>
      <c r="S26" s="138">
        <v>3.2888299999999999</v>
      </c>
      <c r="T26" s="16">
        <f t="shared" si="6"/>
        <v>46.332999999999998</v>
      </c>
      <c r="U26" s="138">
        <v>46.332999999999998</v>
      </c>
      <c r="V26" s="138"/>
      <c r="W26" s="20">
        <f t="shared" si="7"/>
        <v>2</v>
      </c>
      <c r="X26" s="134">
        <v>0</v>
      </c>
      <c r="Y26" s="134">
        <v>2</v>
      </c>
      <c r="Z26" s="140">
        <v>0</v>
      </c>
      <c r="AA26" s="13">
        <f t="shared" si="1"/>
        <v>90.091931470621816</v>
      </c>
    </row>
    <row r="27" spans="1:27" x14ac:dyDescent="0.25">
      <c r="A27" s="56">
        <v>2011</v>
      </c>
      <c r="B27" s="56">
        <v>2011</v>
      </c>
      <c r="C27" s="57">
        <v>40544</v>
      </c>
      <c r="D27" s="13">
        <f t="shared" si="8"/>
        <v>90.091931470621816</v>
      </c>
      <c r="E27" s="22">
        <f t="shared" si="2"/>
        <v>0</v>
      </c>
      <c r="F27" s="136">
        <v>0</v>
      </c>
      <c r="G27" s="134"/>
      <c r="H27" s="137"/>
      <c r="I27" s="23">
        <f t="shared" si="3"/>
        <v>4.0999999999999996</v>
      </c>
      <c r="J27" s="137"/>
      <c r="K27" s="137">
        <v>4.0999999999999996</v>
      </c>
      <c r="L27" s="20">
        <f t="shared" si="0"/>
        <v>3.2888299999999999</v>
      </c>
      <c r="M27" s="20">
        <f t="shared" si="4"/>
        <v>0</v>
      </c>
      <c r="N27" s="59"/>
      <c r="O27" s="59"/>
      <c r="P27" s="59"/>
      <c r="Q27" s="16">
        <f t="shared" si="5"/>
        <v>3.2888299999999999</v>
      </c>
      <c r="R27" s="59"/>
      <c r="S27" s="138">
        <v>3.2888299999999999</v>
      </c>
      <c r="T27" s="16">
        <f t="shared" si="6"/>
        <v>0</v>
      </c>
      <c r="U27" s="138"/>
      <c r="V27" s="138"/>
      <c r="W27" s="20">
        <f t="shared" si="7"/>
        <v>2</v>
      </c>
      <c r="X27" s="134">
        <v>0</v>
      </c>
      <c r="Y27" s="136">
        <v>2</v>
      </c>
      <c r="Z27" s="60">
        <v>0</v>
      </c>
      <c r="AA27" s="13">
        <f t="shared" si="1"/>
        <v>84.703101470621817</v>
      </c>
    </row>
    <row r="28" spans="1:27" x14ac:dyDescent="0.25">
      <c r="A28" s="2">
        <v>2011</v>
      </c>
      <c r="B28" s="2">
        <v>2011</v>
      </c>
      <c r="C28" s="3">
        <v>40575</v>
      </c>
      <c r="D28" s="13">
        <f t="shared" si="8"/>
        <v>84.703101470621817</v>
      </c>
      <c r="E28" s="22">
        <f t="shared" si="2"/>
        <v>0</v>
      </c>
      <c r="F28" s="134">
        <v>0</v>
      </c>
      <c r="G28" s="134"/>
      <c r="H28" s="135"/>
      <c r="I28" s="23">
        <f t="shared" si="3"/>
        <v>3.8155480366666668</v>
      </c>
      <c r="J28" s="135"/>
      <c r="K28" s="135">
        <v>3.8155480366666668</v>
      </c>
      <c r="L28" s="20">
        <f t="shared" si="0"/>
        <v>3.2888299999999999</v>
      </c>
      <c r="M28" s="20">
        <f t="shared" si="4"/>
        <v>0</v>
      </c>
      <c r="N28" s="138"/>
      <c r="O28" s="138"/>
      <c r="P28" s="138"/>
      <c r="Q28" s="16">
        <f t="shared" si="5"/>
        <v>3.2888299999999999</v>
      </c>
      <c r="R28" s="138"/>
      <c r="S28" s="138">
        <v>3.2888299999999999</v>
      </c>
      <c r="T28" s="16">
        <f t="shared" si="6"/>
        <v>0</v>
      </c>
      <c r="U28" s="138"/>
      <c r="V28" s="138"/>
      <c r="W28" s="20">
        <f t="shared" si="7"/>
        <v>4</v>
      </c>
      <c r="X28" s="134">
        <v>0</v>
      </c>
      <c r="Y28" s="134">
        <v>4</v>
      </c>
      <c r="Z28" s="140">
        <v>0</v>
      </c>
      <c r="AA28" s="13">
        <f t="shared" si="1"/>
        <v>81.598723433955143</v>
      </c>
    </row>
    <row r="29" spans="1:27" x14ac:dyDescent="0.25">
      <c r="A29" s="2">
        <v>2011</v>
      </c>
      <c r="B29" s="2">
        <v>2011</v>
      </c>
      <c r="C29" s="3">
        <v>40603</v>
      </c>
      <c r="D29" s="13">
        <f t="shared" si="8"/>
        <v>81.598723433955143</v>
      </c>
      <c r="E29" s="22">
        <f t="shared" si="2"/>
        <v>0</v>
      </c>
      <c r="F29" s="134">
        <v>0</v>
      </c>
      <c r="G29" s="134"/>
      <c r="H29" s="135"/>
      <c r="I29" s="23">
        <f t="shared" si="3"/>
        <v>3.8155480366666668</v>
      </c>
      <c r="J29" s="135"/>
      <c r="K29" s="135">
        <v>3.8155480366666668</v>
      </c>
      <c r="L29" s="20">
        <f t="shared" si="0"/>
        <v>3.2888299999999999</v>
      </c>
      <c r="M29" s="20">
        <f t="shared" si="4"/>
        <v>0</v>
      </c>
      <c r="N29" s="138"/>
      <c r="O29" s="138"/>
      <c r="P29" s="138"/>
      <c r="Q29" s="16">
        <f t="shared" si="5"/>
        <v>3.2888299999999999</v>
      </c>
      <c r="R29" s="138"/>
      <c r="S29" s="138">
        <v>3.2888299999999999</v>
      </c>
      <c r="T29" s="16">
        <f t="shared" si="6"/>
        <v>0</v>
      </c>
      <c r="U29" s="138"/>
      <c r="V29" s="138"/>
      <c r="W29" s="20">
        <f t="shared" si="7"/>
        <v>4</v>
      </c>
      <c r="X29" s="134">
        <v>0</v>
      </c>
      <c r="Y29" s="134">
        <v>4</v>
      </c>
      <c r="Z29" s="140">
        <v>0</v>
      </c>
      <c r="AA29" s="13">
        <f t="shared" si="1"/>
        <v>78.49434539728847</v>
      </c>
    </row>
    <row r="30" spans="1:27" x14ac:dyDescent="0.25">
      <c r="A30" s="2">
        <v>2011</v>
      </c>
      <c r="B30" s="2">
        <v>2011</v>
      </c>
      <c r="C30" s="3">
        <v>40634</v>
      </c>
      <c r="D30" s="13">
        <f t="shared" si="8"/>
        <v>78.49434539728847</v>
      </c>
      <c r="E30" s="22">
        <f t="shared" si="2"/>
        <v>0</v>
      </c>
      <c r="F30" s="134">
        <v>0</v>
      </c>
      <c r="G30" s="134"/>
      <c r="H30" s="135"/>
      <c r="I30" s="23">
        <f t="shared" si="3"/>
        <v>4.2703608639092625</v>
      </c>
      <c r="J30" s="135"/>
      <c r="K30" s="135">
        <v>4.2703608639092625</v>
      </c>
      <c r="L30" s="20">
        <f t="shared" si="0"/>
        <v>3.2888299999999999</v>
      </c>
      <c r="M30" s="20">
        <f t="shared" si="4"/>
        <v>0</v>
      </c>
      <c r="N30" s="138"/>
      <c r="O30" s="138"/>
      <c r="P30" s="138"/>
      <c r="Q30" s="16">
        <f t="shared" si="5"/>
        <v>3.2888299999999999</v>
      </c>
      <c r="R30" s="138"/>
      <c r="S30" s="138">
        <v>3.2888299999999999</v>
      </c>
      <c r="T30" s="16">
        <f t="shared" si="6"/>
        <v>0</v>
      </c>
      <c r="U30" s="138"/>
      <c r="V30" s="138"/>
      <c r="W30" s="20">
        <f t="shared" si="7"/>
        <v>1</v>
      </c>
      <c r="X30" s="134">
        <v>0</v>
      </c>
      <c r="Y30" s="134">
        <v>1</v>
      </c>
      <c r="Z30" s="140">
        <v>0</v>
      </c>
      <c r="AA30" s="13">
        <f t="shared" si="1"/>
        <v>71.935154533379205</v>
      </c>
    </row>
    <row r="31" spans="1:27" x14ac:dyDescent="0.25">
      <c r="A31" s="2">
        <v>2011</v>
      </c>
      <c r="B31" s="2">
        <v>2011</v>
      </c>
      <c r="C31" s="3">
        <v>40664</v>
      </c>
      <c r="D31" s="13">
        <f t="shared" si="8"/>
        <v>71.935154533379205</v>
      </c>
      <c r="E31" s="22">
        <f t="shared" si="2"/>
        <v>0</v>
      </c>
      <c r="F31" s="134">
        <v>0</v>
      </c>
      <c r="G31" s="134"/>
      <c r="H31" s="135"/>
      <c r="I31" s="23">
        <f t="shared" si="3"/>
        <v>4.2703608639092625</v>
      </c>
      <c r="J31" s="135"/>
      <c r="K31" s="135">
        <v>4.2703608639092625</v>
      </c>
      <c r="L31" s="20">
        <f t="shared" si="0"/>
        <v>3.2888299999999999</v>
      </c>
      <c r="M31" s="20">
        <f t="shared" si="4"/>
        <v>0</v>
      </c>
      <c r="N31" s="138"/>
      <c r="O31" s="138"/>
      <c r="P31" s="138"/>
      <c r="Q31" s="16">
        <f t="shared" si="5"/>
        <v>3.2888299999999999</v>
      </c>
      <c r="R31" s="138"/>
      <c r="S31" s="138">
        <v>3.2888299999999999</v>
      </c>
      <c r="T31" s="16">
        <f t="shared" si="6"/>
        <v>0</v>
      </c>
      <c r="U31" s="138"/>
      <c r="V31" s="138"/>
      <c r="W31" s="20">
        <f t="shared" si="7"/>
        <v>1</v>
      </c>
      <c r="X31" s="134">
        <v>0</v>
      </c>
      <c r="Y31" s="134">
        <v>1</v>
      </c>
      <c r="Z31" s="140">
        <v>0</v>
      </c>
      <c r="AA31" s="13">
        <f t="shared" si="1"/>
        <v>65.37596366946994</v>
      </c>
    </row>
    <row r="32" spans="1:27" x14ac:dyDescent="0.25">
      <c r="A32" s="2">
        <v>2011</v>
      </c>
      <c r="B32" s="2">
        <v>2011</v>
      </c>
      <c r="C32" s="3">
        <v>40695</v>
      </c>
      <c r="D32" s="13">
        <f t="shared" si="8"/>
        <v>65.37596366946994</v>
      </c>
      <c r="E32" s="22">
        <f t="shared" si="2"/>
        <v>0</v>
      </c>
      <c r="F32" s="134">
        <v>0</v>
      </c>
      <c r="G32" s="134"/>
      <c r="H32" s="135"/>
      <c r="I32" s="23">
        <f t="shared" si="3"/>
        <v>4.2703608639092625</v>
      </c>
      <c r="J32" s="135"/>
      <c r="K32" s="135">
        <v>4.2703608639092625</v>
      </c>
      <c r="L32" s="20">
        <f t="shared" si="0"/>
        <v>3.2888299999999999</v>
      </c>
      <c r="M32" s="20">
        <f t="shared" si="4"/>
        <v>0</v>
      </c>
      <c r="N32" s="138"/>
      <c r="O32" s="138"/>
      <c r="P32" s="138"/>
      <c r="Q32" s="16">
        <f t="shared" si="5"/>
        <v>3.2888299999999999</v>
      </c>
      <c r="R32" s="138"/>
      <c r="S32" s="138">
        <v>3.2888299999999999</v>
      </c>
      <c r="T32" s="16">
        <f t="shared" si="6"/>
        <v>0</v>
      </c>
      <c r="U32" s="138"/>
      <c r="V32" s="138"/>
      <c r="W32" s="20">
        <f t="shared" si="7"/>
        <v>1</v>
      </c>
      <c r="X32" s="134">
        <v>0</v>
      </c>
      <c r="Y32" s="134">
        <v>1</v>
      </c>
      <c r="Z32" s="140">
        <v>0</v>
      </c>
      <c r="AA32" s="13">
        <f t="shared" si="1"/>
        <v>58.816772805560682</v>
      </c>
    </row>
    <row r="33" spans="1:27" x14ac:dyDescent="0.25">
      <c r="A33" s="2">
        <v>2011</v>
      </c>
      <c r="B33" s="2">
        <v>2011</v>
      </c>
      <c r="C33" s="3">
        <v>40725</v>
      </c>
      <c r="D33" s="13">
        <f t="shared" si="8"/>
        <v>58.816772805560682</v>
      </c>
      <c r="E33" s="22">
        <f t="shared" si="2"/>
        <v>72.666300000000007</v>
      </c>
      <c r="F33" s="134">
        <v>11.333</v>
      </c>
      <c r="G33" s="134">
        <v>21.5</v>
      </c>
      <c r="H33" s="135">
        <v>39.833300000000001</v>
      </c>
      <c r="I33" s="23">
        <f t="shared" si="3"/>
        <v>4.2703608639092625</v>
      </c>
      <c r="J33" s="135"/>
      <c r="K33" s="135">
        <v>4.2703608639092625</v>
      </c>
      <c r="L33" s="20">
        <f t="shared" si="0"/>
        <v>65.333300000000008</v>
      </c>
      <c r="M33" s="20">
        <f t="shared" si="4"/>
        <v>19.833300000000001</v>
      </c>
      <c r="N33" s="138">
        <v>14.833299999999999</v>
      </c>
      <c r="O33" s="138">
        <v>5</v>
      </c>
      <c r="P33" s="138"/>
      <c r="Q33" s="16">
        <f t="shared" si="5"/>
        <v>3</v>
      </c>
      <c r="R33" s="138">
        <v>3</v>
      </c>
      <c r="S33" s="138"/>
      <c r="T33" s="16">
        <f t="shared" si="6"/>
        <v>42.5</v>
      </c>
      <c r="U33" s="138">
        <v>42.5</v>
      </c>
      <c r="V33" s="138"/>
      <c r="W33" s="20">
        <f t="shared" si="7"/>
        <v>2.1665999999999999</v>
      </c>
      <c r="X33" s="134">
        <v>0</v>
      </c>
      <c r="Y33" s="134">
        <v>2.1665999999999999</v>
      </c>
      <c r="Z33" s="140">
        <v>0</v>
      </c>
      <c r="AA33" s="13">
        <f t="shared" si="1"/>
        <v>64.046011941651415</v>
      </c>
    </row>
    <row r="34" spans="1:27" x14ac:dyDescent="0.25">
      <c r="A34" s="2">
        <v>2011</v>
      </c>
      <c r="B34" s="2">
        <v>2011</v>
      </c>
      <c r="C34" s="3">
        <v>40756</v>
      </c>
      <c r="D34" s="13">
        <f t="shared" si="8"/>
        <v>64.046011941651415</v>
      </c>
      <c r="E34" s="22">
        <f t="shared" si="2"/>
        <v>72.666300000000007</v>
      </c>
      <c r="F34" s="134">
        <v>11.333</v>
      </c>
      <c r="G34" s="134">
        <v>21.5</v>
      </c>
      <c r="H34" s="135">
        <v>39.833300000000001</v>
      </c>
      <c r="I34" s="23">
        <f t="shared" si="3"/>
        <v>4.2703608639092625</v>
      </c>
      <c r="J34" s="135"/>
      <c r="K34" s="135">
        <v>4.2703608639092625</v>
      </c>
      <c r="L34" s="20">
        <f t="shared" si="0"/>
        <v>65.333300000000008</v>
      </c>
      <c r="M34" s="20">
        <f t="shared" si="4"/>
        <v>19.833300000000001</v>
      </c>
      <c r="N34" s="138">
        <v>14.833299999999999</v>
      </c>
      <c r="O34" s="138">
        <v>5</v>
      </c>
      <c r="P34" s="138"/>
      <c r="Q34" s="16">
        <f t="shared" si="5"/>
        <v>3</v>
      </c>
      <c r="R34" s="138">
        <v>3</v>
      </c>
      <c r="S34" s="138"/>
      <c r="T34" s="16">
        <f t="shared" si="6"/>
        <v>42.5</v>
      </c>
      <c r="U34" s="138">
        <v>42.5</v>
      </c>
      <c r="V34" s="138"/>
      <c r="W34" s="20">
        <f t="shared" si="7"/>
        <v>2.1665999999999999</v>
      </c>
      <c r="X34" s="134">
        <v>0</v>
      </c>
      <c r="Y34" s="134">
        <v>2.1665999999999999</v>
      </c>
      <c r="Z34" s="140">
        <v>0</v>
      </c>
      <c r="AA34" s="13">
        <f t="shared" si="1"/>
        <v>69.275251077742141</v>
      </c>
    </row>
    <row r="35" spans="1:27" x14ac:dyDescent="0.25">
      <c r="A35" s="2">
        <v>2011</v>
      </c>
      <c r="B35" s="2">
        <v>2011</v>
      </c>
      <c r="C35" s="3">
        <v>40787</v>
      </c>
      <c r="D35" s="13">
        <f t="shared" si="8"/>
        <v>69.275251077742141</v>
      </c>
      <c r="E35" s="22">
        <f t="shared" si="2"/>
        <v>72.666300000000007</v>
      </c>
      <c r="F35" s="134">
        <v>11.333</v>
      </c>
      <c r="G35" s="134">
        <v>21.5</v>
      </c>
      <c r="H35" s="135">
        <v>39.833300000000001</v>
      </c>
      <c r="I35" s="23">
        <f t="shared" si="3"/>
        <v>4.2703608639092625</v>
      </c>
      <c r="J35" s="135"/>
      <c r="K35" s="135">
        <v>4.2703608639092625</v>
      </c>
      <c r="L35" s="20">
        <f t="shared" si="0"/>
        <v>63.633299999999998</v>
      </c>
      <c r="M35" s="20">
        <f t="shared" si="4"/>
        <v>18.133299999999998</v>
      </c>
      <c r="N35" s="138">
        <v>14.833299999999999</v>
      </c>
      <c r="O35" s="138">
        <v>3.3</v>
      </c>
      <c r="P35" s="138"/>
      <c r="Q35" s="16">
        <f t="shared" si="5"/>
        <v>3</v>
      </c>
      <c r="R35" s="138">
        <v>3</v>
      </c>
      <c r="S35" s="138"/>
      <c r="T35" s="16">
        <f t="shared" si="6"/>
        <v>42.5</v>
      </c>
      <c r="U35" s="138">
        <v>42.5</v>
      </c>
      <c r="V35" s="138"/>
      <c r="W35" s="20">
        <f t="shared" si="7"/>
        <v>2.1665999999999999</v>
      </c>
      <c r="X35" s="134">
        <v>0</v>
      </c>
      <c r="Y35" s="134">
        <v>2.1665999999999999</v>
      </c>
      <c r="Z35" s="140">
        <v>0</v>
      </c>
      <c r="AA35" s="13">
        <f t="shared" si="1"/>
        <v>76.204490213832869</v>
      </c>
    </row>
    <row r="36" spans="1:27" x14ac:dyDescent="0.25">
      <c r="A36" s="2">
        <v>2011</v>
      </c>
      <c r="B36" s="2">
        <v>2011</v>
      </c>
      <c r="C36" s="3">
        <v>40817</v>
      </c>
      <c r="D36" s="13">
        <f t="shared" si="8"/>
        <v>76.204490213832869</v>
      </c>
      <c r="E36" s="22">
        <f t="shared" si="2"/>
        <v>72.666300000000007</v>
      </c>
      <c r="F36" s="134">
        <v>11.333</v>
      </c>
      <c r="G36" s="134">
        <v>21.5</v>
      </c>
      <c r="H36" s="135">
        <v>39.833300000000001</v>
      </c>
      <c r="I36" s="23">
        <f t="shared" si="3"/>
        <v>4.2703608639092625</v>
      </c>
      <c r="J36" s="135"/>
      <c r="K36" s="135">
        <v>4.2703608639092625</v>
      </c>
      <c r="L36" s="20">
        <f t="shared" si="0"/>
        <v>60.333300000000001</v>
      </c>
      <c r="M36" s="20">
        <f t="shared" si="4"/>
        <v>14.833299999999999</v>
      </c>
      <c r="N36" s="138">
        <v>14.833299999999999</v>
      </c>
      <c r="O36" s="138"/>
      <c r="P36" s="138"/>
      <c r="Q36" s="16">
        <f t="shared" si="5"/>
        <v>3</v>
      </c>
      <c r="R36" s="138">
        <v>3</v>
      </c>
      <c r="S36" s="138"/>
      <c r="T36" s="16">
        <f t="shared" si="6"/>
        <v>42.5</v>
      </c>
      <c r="U36" s="138">
        <v>42.5</v>
      </c>
      <c r="V36" s="138"/>
      <c r="W36" s="20">
        <f t="shared" si="7"/>
        <v>2.1665999999999999</v>
      </c>
      <c r="X36" s="134">
        <v>0</v>
      </c>
      <c r="Y36" s="134">
        <v>2.1665999999999999</v>
      </c>
      <c r="Z36" s="140">
        <v>0</v>
      </c>
      <c r="AA36" s="13">
        <f t="shared" si="1"/>
        <v>86.43372934992361</v>
      </c>
    </row>
    <row r="37" spans="1:27" x14ac:dyDescent="0.25">
      <c r="A37" s="2">
        <v>2011</v>
      </c>
      <c r="B37" s="2">
        <v>2011</v>
      </c>
      <c r="C37" s="3">
        <v>40848</v>
      </c>
      <c r="D37" s="13">
        <f t="shared" si="8"/>
        <v>86.43372934992361</v>
      </c>
      <c r="E37" s="22">
        <f t="shared" si="2"/>
        <v>72.666300000000007</v>
      </c>
      <c r="F37" s="134">
        <v>11.333</v>
      </c>
      <c r="G37" s="134">
        <v>21.5</v>
      </c>
      <c r="H37" s="135">
        <v>39.833300000000001</v>
      </c>
      <c r="I37" s="23">
        <f t="shared" si="3"/>
        <v>4.2703608639092625</v>
      </c>
      <c r="J37" s="135"/>
      <c r="K37" s="135">
        <v>4.2703608639092625</v>
      </c>
      <c r="L37" s="20">
        <f t="shared" si="0"/>
        <v>60.333300000000001</v>
      </c>
      <c r="M37" s="20">
        <f t="shared" si="4"/>
        <v>14.833299999999999</v>
      </c>
      <c r="N37" s="138">
        <v>14.833299999999999</v>
      </c>
      <c r="O37" s="138"/>
      <c r="P37" s="138"/>
      <c r="Q37" s="16">
        <f t="shared" si="5"/>
        <v>3</v>
      </c>
      <c r="R37" s="138">
        <v>3</v>
      </c>
      <c r="S37" s="138"/>
      <c r="T37" s="16">
        <f t="shared" si="6"/>
        <v>42.5</v>
      </c>
      <c r="U37" s="138">
        <v>42.5</v>
      </c>
      <c r="V37" s="138"/>
      <c r="W37" s="20">
        <f t="shared" si="7"/>
        <v>2.1665999999999999</v>
      </c>
      <c r="X37" s="134">
        <v>0</v>
      </c>
      <c r="Y37" s="134">
        <v>2.1665999999999999</v>
      </c>
      <c r="Z37" s="140">
        <v>0</v>
      </c>
      <c r="AA37" s="13">
        <f t="shared" si="1"/>
        <v>96.662968486014321</v>
      </c>
    </row>
    <row r="38" spans="1:27" s="61" customFormat="1" x14ac:dyDescent="0.25">
      <c r="A38" s="56">
        <v>2011</v>
      </c>
      <c r="B38" s="56">
        <v>2011</v>
      </c>
      <c r="C38" s="57">
        <v>40878</v>
      </c>
      <c r="D38" s="58">
        <f t="shared" si="8"/>
        <v>96.662968486014321</v>
      </c>
      <c r="E38" s="65">
        <f t="shared" si="2"/>
        <v>71.666300000000007</v>
      </c>
      <c r="F38" s="134">
        <v>10.333</v>
      </c>
      <c r="G38" s="134">
        <v>21.5</v>
      </c>
      <c r="H38" s="135">
        <v>39.833300000000001</v>
      </c>
      <c r="I38" s="66">
        <f t="shared" si="3"/>
        <v>4.5</v>
      </c>
      <c r="J38" s="137"/>
      <c r="K38" s="137">
        <v>4.5</v>
      </c>
      <c r="L38" s="20">
        <f t="shared" si="0"/>
        <v>59.633299999999998</v>
      </c>
      <c r="M38" s="20">
        <f t="shared" si="4"/>
        <v>14.833299999999999</v>
      </c>
      <c r="N38" s="138">
        <v>14.833299999999999</v>
      </c>
      <c r="O38" s="138"/>
      <c r="P38" s="138"/>
      <c r="Q38" s="16">
        <f t="shared" si="5"/>
        <v>2.2999999999999998</v>
      </c>
      <c r="R38" s="138">
        <v>2.2999999999999998</v>
      </c>
      <c r="S38" s="138"/>
      <c r="T38" s="16">
        <f t="shared" si="6"/>
        <v>42.5</v>
      </c>
      <c r="U38" s="138">
        <v>42.5</v>
      </c>
      <c r="V38" s="138"/>
      <c r="W38" s="20">
        <f t="shared" si="7"/>
        <v>2.1665999999999999</v>
      </c>
      <c r="X38" s="134">
        <v>0</v>
      </c>
      <c r="Y38" s="134">
        <v>2.1665999999999999</v>
      </c>
      <c r="Z38" s="60">
        <v>0</v>
      </c>
      <c r="AA38" s="13">
        <f t="shared" si="1"/>
        <v>106.36256848601433</v>
      </c>
    </row>
    <row r="39" spans="1:27" x14ac:dyDescent="0.25">
      <c r="A39" s="2">
        <v>2012</v>
      </c>
      <c r="B39" s="2">
        <v>2012</v>
      </c>
      <c r="C39" s="3">
        <v>40909</v>
      </c>
      <c r="D39" s="13">
        <f t="shared" si="8"/>
        <v>106.36256848601433</v>
      </c>
      <c r="E39" s="22">
        <f t="shared" si="2"/>
        <v>0</v>
      </c>
      <c r="F39" s="134">
        <v>0</v>
      </c>
      <c r="G39" s="134"/>
      <c r="H39" s="135"/>
      <c r="I39" s="23">
        <f t="shared" si="3"/>
        <v>3.8537035170333334</v>
      </c>
      <c r="J39" s="135"/>
      <c r="K39" s="135">
        <v>3.8537035170333334</v>
      </c>
      <c r="L39" s="20">
        <f t="shared" si="0"/>
        <v>0</v>
      </c>
      <c r="M39" s="20">
        <f t="shared" si="4"/>
        <v>0</v>
      </c>
      <c r="N39" s="138"/>
      <c r="O39" s="138"/>
      <c r="P39" s="138"/>
      <c r="Q39" s="16">
        <f t="shared" si="5"/>
        <v>0</v>
      </c>
      <c r="R39" s="138"/>
      <c r="S39" s="138"/>
      <c r="T39" s="16">
        <f t="shared" si="6"/>
        <v>0</v>
      </c>
      <c r="U39" s="138"/>
      <c r="V39" s="138"/>
      <c r="W39" s="20">
        <f t="shared" si="7"/>
        <v>2.1665999999999999</v>
      </c>
      <c r="X39" s="134">
        <v>0</v>
      </c>
      <c r="Y39" s="134">
        <v>2.1665999999999999</v>
      </c>
      <c r="Z39" s="140">
        <v>0</v>
      </c>
      <c r="AA39" s="13">
        <f t="shared" si="1"/>
        <v>104.67546496898099</v>
      </c>
    </row>
    <row r="40" spans="1:27" x14ac:dyDescent="0.25">
      <c r="A40" s="2">
        <v>2012</v>
      </c>
      <c r="B40" s="2">
        <v>2012</v>
      </c>
      <c r="C40" s="3">
        <v>40940</v>
      </c>
      <c r="D40" s="13">
        <f t="shared" si="8"/>
        <v>104.67546496898099</v>
      </c>
      <c r="E40" s="22">
        <f t="shared" si="2"/>
        <v>0</v>
      </c>
      <c r="F40" s="134">
        <v>0</v>
      </c>
      <c r="G40" s="134"/>
      <c r="H40" s="135"/>
      <c r="I40" s="23">
        <f t="shared" si="3"/>
        <v>3.8537035170333334</v>
      </c>
      <c r="J40" s="135"/>
      <c r="K40" s="135">
        <v>3.8537035170333334</v>
      </c>
      <c r="L40" s="20">
        <f t="shared" si="0"/>
        <v>0</v>
      </c>
      <c r="M40" s="20">
        <f t="shared" si="4"/>
        <v>0</v>
      </c>
      <c r="N40" s="138"/>
      <c r="O40" s="138"/>
      <c r="P40" s="138"/>
      <c r="Q40" s="16">
        <f t="shared" si="5"/>
        <v>0</v>
      </c>
      <c r="R40" s="138"/>
      <c r="S40" s="138"/>
      <c r="T40" s="16">
        <f t="shared" si="6"/>
        <v>0</v>
      </c>
      <c r="U40" s="138"/>
      <c r="V40" s="138"/>
      <c r="W40" s="20">
        <f t="shared" si="7"/>
        <v>2.1665999999999999</v>
      </c>
      <c r="X40" s="134">
        <v>0</v>
      </c>
      <c r="Y40" s="134">
        <v>2.1665999999999999</v>
      </c>
      <c r="Z40" s="140">
        <v>0</v>
      </c>
      <c r="AA40" s="13">
        <f t="shared" si="1"/>
        <v>102.98836145194765</v>
      </c>
    </row>
    <row r="41" spans="1:27" x14ac:dyDescent="0.25">
      <c r="A41" s="2">
        <v>2012</v>
      </c>
      <c r="B41" s="2">
        <v>2012</v>
      </c>
      <c r="C41" s="3">
        <v>40969</v>
      </c>
      <c r="D41" s="13">
        <f t="shared" si="8"/>
        <v>102.98836145194765</v>
      </c>
      <c r="E41" s="22">
        <f t="shared" si="2"/>
        <v>0</v>
      </c>
      <c r="F41" s="134">
        <v>0</v>
      </c>
      <c r="G41" s="134"/>
      <c r="H41" s="135"/>
      <c r="I41" s="23">
        <f t="shared" si="3"/>
        <v>3.8537035170333334</v>
      </c>
      <c r="J41" s="135"/>
      <c r="K41" s="135">
        <v>3.8537035170333334</v>
      </c>
      <c r="L41" s="20">
        <f t="shared" si="0"/>
        <v>0</v>
      </c>
      <c r="M41" s="20">
        <f t="shared" si="4"/>
        <v>0</v>
      </c>
      <c r="N41" s="138"/>
      <c r="O41" s="138"/>
      <c r="P41" s="138"/>
      <c r="Q41" s="16">
        <f t="shared" si="5"/>
        <v>0</v>
      </c>
      <c r="R41" s="138"/>
      <c r="S41" s="138"/>
      <c r="T41" s="16">
        <f t="shared" si="6"/>
        <v>0</v>
      </c>
      <c r="U41" s="138"/>
      <c r="V41" s="138"/>
      <c r="W41" s="20">
        <f t="shared" si="7"/>
        <v>2.1665999999999999</v>
      </c>
      <c r="X41" s="134">
        <v>0</v>
      </c>
      <c r="Y41" s="134">
        <v>2.1665999999999999</v>
      </c>
      <c r="Z41" s="140">
        <v>0</v>
      </c>
      <c r="AA41" s="13">
        <f t="shared" si="1"/>
        <v>101.30125793491432</v>
      </c>
    </row>
    <row r="42" spans="1:27" x14ac:dyDescent="0.25">
      <c r="A42" s="2">
        <v>2012</v>
      </c>
      <c r="B42" s="2">
        <v>2012</v>
      </c>
      <c r="C42" s="3">
        <v>41000</v>
      </c>
      <c r="D42" s="13">
        <f t="shared" si="8"/>
        <v>101.30125793491432</v>
      </c>
      <c r="E42" s="22">
        <f t="shared" si="2"/>
        <v>0</v>
      </c>
      <c r="F42" s="134">
        <v>0</v>
      </c>
      <c r="G42" s="134"/>
      <c r="H42" s="135"/>
      <c r="I42" s="23">
        <f t="shared" si="3"/>
        <v>4.3130644725483549</v>
      </c>
      <c r="J42" s="135"/>
      <c r="K42" s="135">
        <v>4.3130644725483549</v>
      </c>
      <c r="L42" s="20">
        <f t="shared" si="0"/>
        <v>0</v>
      </c>
      <c r="M42" s="20">
        <f t="shared" si="4"/>
        <v>0</v>
      </c>
      <c r="N42" s="138"/>
      <c r="O42" s="138"/>
      <c r="P42" s="138"/>
      <c r="Q42" s="16">
        <f t="shared" si="5"/>
        <v>0</v>
      </c>
      <c r="R42" s="138"/>
      <c r="S42" s="138"/>
      <c r="T42" s="16">
        <f t="shared" si="6"/>
        <v>0</v>
      </c>
      <c r="U42" s="138"/>
      <c r="V42" s="138"/>
      <c r="W42" s="20">
        <f t="shared" si="7"/>
        <v>2.1665999999999999</v>
      </c>
      <c r="X42" s="134">
        <v>0</v>
      </c>
      <c r="Y42" s="134">
        <v>2.1665999999999999</v>
      </c>
      <c r="Z42" s="140">
        <v>0</v>
      </c>
      <c r="AA42" s="13">
        <f t="shared" si="1"/>
        <v>99.154793462365959</v>
      </c>
    </row>
    <row r="43" spans="1:27" x14ac:dyDescent="0.25">
      <c r="A43" s="2">
        <v>2012</v>
      </c>
      <c r="B43" s="2">
        <v>2012</v>
      </c>
      <c r="C43" s="3">
        <v>41030</v>
      </c>
      <c r="D43" s="13">
        <f t="shared" si="8"/>
        <v>99.154793462365959</v>
      </c>
      <c r="E43" s="22">
        <f t="shared" si="2"/>
        <v>0</v>
      </c>
      <c r="F43" s="134">
        <v>0</v>
      </c>
      <c r="G43" s="134"/>
      <c r="H43" s="135"/>
      <c r="I43" s="23">
        <f t="shared" si="3"/>
        <v>4.3130644725483549</v>
      </c>
      <c r="J43" s="135"/>
      <c r="K43" s="135">
        <v>4.3130644725483549</v>
      </c>
      <c r="L43" s="20">
        <f t="shared" si="0"/>
        <v>0</v>
      </c>
      <c r="M43" s="20">
        <f t="shared" si="4"/>
        <v>0</v>
      </c>
      <c r="N43" s="138"/>
      <c r="O43" s="138"/>
      <c r="P43" s="138"/>
      <c r="Q43" s="16">
        <f t="shared" si="5"/>
        <v>0</v>
      </c>
      <c r="R43" s="138"/>
      <c r="S43" s="138"/>
      <c r="T43" s="16">
        <f t="shared" si="6"/>
        <v>0</v>
      </c>
      <c r="U43" s="138"/>
      <c r="V43" s="138"/>
      <c r="W43" s="20">
        <f t="shared" si="7"/>
        <v>2.1665999999999999</v>
      </c>
      <c r="X43" s="134">
        <v>0</v>
      </c>
      <c r="Y43" s="134">
        <v>2.1665999999999999</v>
      </c>
      <c r="Z43" s="140">
        <v>0</v>
      </c>
      <c r="AA43" s="13">
        <f t="shared" si="1"/>
        <v>97.008328989817599</v>
      </c>
    </row>
    <row r="44" spans="1:27" x14ac:dyDescent="0.25">
      <c r="A44" s="2">
        <v>2012</v>
      </c>
      <c r="B44" s="2">
        <v>2012</v>
      </c>
      <c r="C44" s="3">
        <v>41061</v>
      </c>
      <c r="D44" s="13">
        <f t="shared" si="8"/>
        <v>97.008328989817599</v>
      </c>
      <c r="E44" s="22">
        <f t="shared" si="2"/>
        <v>0</v>
      </c>
      <c r="F44" s="134">
        <v>0</v>
      </c>
      <c r="G44" s="134"/>
      <c r="H44" s="135"/>
      <c r="I44" s="23">
        <f t="shared" si="3"/>
        <v>4.3130644725483549</v>
      </c>
      <c r="J44" s="135"/>
      <c r="K44" s="135">
        <v>4.3130644725483549</v>
      </c>
      <c r="L44" s="20">
        <f t="shared" si="0"/>
        <v>0</v>
      </c>
      <c r="M44" s="20">
        <f t="shared" si="4"/>
        <v>0</v>
      </c>
      <c r="N44" s="138"/>
      <c r="O44" s="138"/>
      <c r="P44" s="138"/>
      <c r="Q44" s="16">
        <f t="shared" si="5"/>
        <v>0</v>
      </c>
      <c r="R44" s="138"/>
      <c r="S44" s="138"/>
      <c r="T44" s="16">
        <f t="shared" si="6"/>
        <v>0</v>
      </c>
      <c r="U44" s="138"/>
      <c r="V44" s="138"/>
      <c r="W44" s="20">
        <f t="shared" si="7"/>
        <v>2.1665999999999999</v>
      </c>
      <c r="X44" s="134">
        <v>0</v>
      </c>
      <c r="Y44" s="134">
        <v>2.1665999999999999</v>
      </c>
      <c r="Z44" s="140">
        <v>0</v>
      </c>
      <c r="AA44" s="13">
        <f t="shared" si="1"/>
        <v>94.86186451726924</v>
      </c>
    </row>
    <row r="45" spans="1:27" x14ac:dyDescent="0.25">
      <c r="A45" s="2">
        <v>2012</v>
      </c>
      <c r="B45" s="2">
        <v>2012</v>
      </c>
      <c r="C45" s="3">
        <v>41091</v>
      </c>
      <c r="D45" s="13">
        <f t="shared" si="8"/>
        <v>94.86186451726924</v>
      </c>
      <c r="E45" s="22">
        <f t="shared" si="2"/>
        <v>68.166300000000007</v>
      </c>
      <c r="F45" s="134">
        <v>9.3330000000000002</v>
      </c>
      <c r="G45" s="134">
        <v>21</v>
      </c>
      <c r="H45" s="135">
        <v>37.833300000000001</v>
      </c>
      <c r="I45" s="23">
        <f t="shared" si="3"/>
        <v>4.3130644725483549</v>
      </c>
      <c r="J45" s="135"/>
      <c r="K45" s="135">
        <v>4.3130644725483549</v>
      </c>
      <c r="L45" s="20">
        <f t="shared" si="0"/>
        <v>75.999660000000006</v>
      </c>
      <c r="M45" s="20">
        <f t="shared" si="4"/>
        <v>21.832999999999998</v>
      </c>
      <c r="N45" s="138">
        <v>16.832999999999998</v>
      </c>
      <c r="O45" s="138">
        <v>5</v>
      </c>
      <c r="P45" s="138"/>
      <c r="Q45" s="16">
        <f t="shared" si="5"/>
        <v>3</v>
      </c>
      <c r="R45" s="138">
        <v>3</v>
      </c>
      <c r="S45" s="138"/>
      <c r="T45" s="16">
        <f t="shared" si="6"/>
        <v>51.16666</v>
      </c>
      <c r="U45" s="138">
        <v>49.564</v>
      </c>
      <c r="V45" s="138">
        <v>1.60266</v>
      </c>
      <c r="W45" s="20">
        <f t="shared" si="7"/>
        <v>6</v>
      </c>
      <c r="X45" s="134">
        <v>0</v>
      </c>
      <c r="Y45" s="134">
        <v>6</v>
      </c>
      <c r="Z45" s="140">
        <v>0</v>
      </c>
      <c r="AA45" s="13">
        <f t="shared" si="1"/>
        <v>88.715440044720907</v>
      </c>
    </row>
    <row r="46" spans="1:27" x14ac:dyDescent="0.25">
      <c r="A46" s="2">
        <v>2012</v>
      </c>
      <c r="B46" s="2">
        <v>2012</v>
      </c>
      <c r="C46" s="3">
        <v>41122</v>
      </c>
      <c r="D46" s="13">
        <f t="shared" si="8"/>
        <v>88.715440044720907</v>
      </c>
      <c r="E46" s="22">
        <f t="shared" si="2"/>
        <v>68.166300000000007</v>
      </c>
      <c r="F46" s="134">
        <v>9.3330000000000002</v>
      </c>
      <c r="G46" s="134">
        <v>21</v>
      </c>
      <c r="H46" s="135">
        <v>37.833300000000001</v>
      </c>
      <c r="I46" s="23">
        <f t="shared" si="3"/>
        <v>4.3130644725483549</v>
      </c>
      <c r="J46" s="135"/>
      <c r="K46" s="135">
        <v>4.3130644725483549</v>
      </c>
      <c r="L46" s="20">
        <f t="shared" si="0"/>
        <v>75.999660000000006</v>
      </c>
      <c r="M46" s="20">
        <f t="shared" si="4"/>
        <v>21.832999999999998</v>
      </c>
      <c r="N46" s="138">
        <v>16.832999999999998</v>
      </c>
      <c r="O46" s="138">
        <v>5</v>
      </c>
      <c r="P46" s="138"/>
      <c r="Q46" s="16">
        <f t="shared" si="5"/>
        <v>3</v>
      </c>
      <c r="R46" s="138">
        <v>3</v>
      </c>
      <c r="S46" s="138"/>
      <c r="T46" s="16">
        <f t="shared" si="6"/>
        <v>51.16666</v>
      </c>
      <c r="U46" s="138">
        <v>49.564</v>
      </c>
      <c r="V46" s="138">
        <v>1.60266</v>
      </c>
      <c r="W46" s="20">
        <f t="shared" si="7"/>
        <v>6</v>
      </c>
      <c r="X46" s="134">
        <v>0</v>
      </c>
      <c r="Y46" s="134">
        <v>6</v>
      </c>
      <c r="Z46" s="140">
        <v>0</v>
      </c>
      <c r="AA46" s="13">
        <f t="shared" si="1"/>
        <v>82.56901557217256</v>
      </c>
    </row>
    <row r="47" spans="1:27" x14ac:dyDescent="0.25">
      <c r="A47" s="2">
        <v>2012</v>
      </c>
      <c r="B47" s="2">
        <v>2012</v>
      </c>
      <c r="C47" s="3">
        <v>41153</v>
      </c>
      <c r="D47" s="13">
        <f t="shared" si="8"/>
        <v>82.56901557217256</v>
      </c>
      <c r="E47" s="22">
        <f t="shared" si="2"/>
        <v>68.166300000000007</v>
      </c>
      <c r="F47" s="134">
        <v>9.3330000000000002</v>
      </c>
      <c r="G47" s="134">
        <v>21</v>
      </c>
      <c r="H47" s="135">
        <v>37.833300000000001</v>
      </c>
      <c r="I47" s="23">
        <f t="shared" si="3"/>
        <v>4.3130644725483549</v>
      </c>
      <c r="J47" s="135"/>
      <c r="K47" s="135">
        <v>4.3130644725483549</v>
      </c>
      <c r="L47" s="20">
        <f t="shared" si="0"/>
        <v>73.999660000000006</v>
      </c>
      <c r="M47" s="20">
        <f t="shared" si="4"/>
        <v>19.832999999999998</v>
      </c>
      <c r="N47" s="138">
        <v>16.832999999999998</v>
      </c>
      <c r="O47" s="138">
        <v>3</v>
      </c>
      <c r="P47" s="138"/>
      <c r="Q47" s="16">
        <f t="shared" si="5"/>
        <v>3</v>
      </c>
      <c r="R47" s="138">
        <v>3</v>
      </c>
      <c r="S47" s="138"/>
      <c r="T47" s="16">
        <f t="shared" si="6"/>
        <v>51.16666</v>
      </c>
      <c r="U47" s="138">
        <v>49.564</v>
      </c>
      <c r="V47" s="138">
        <v>1.60266</v>
      </c>
      <c r="W47" s="20">
        <f t="shared" si="7"/>
        <v>6</v>
      </c>
      <c r="X47" s="134">
        <v>0</v>
      </c>
      <c r="Y47" s="134">
        <v>6</v>
      </c>
      <c r="Z47" s="140">
        <v>0</v>
      </c>
      <c r="AA47" s="13">
        <f t="shared" si="1"/>
        <v>78.422591099624213</v>
      </c>
    </row>
    <row r="48" spans="1:27" x14ac:dyDescent="0.25">
      <c r="A48" s="2">
        <v>2012</v>
      </c>
      <c r="B48" s="2">
        <v>2012</v>
      </c>
      <c r="C48" s="3">
        <v>41183</v>
      </c>
      <c r="D48" s="13">
        <f t="shared" si="8"/>
        <v>78.422591099624213</v>
      </c>
      <c r="E48" s="22">
        <f t="shared" si="2"/>
        <v>68.166300000000007</v>
      </c>
      <c r="F48" s="134">
        <v>9.3330000000000002</v>
      </c>
      <c r="G48" s="134">
        <v>21</v>
      </c>
      <c r="H48" s="135">
        <v>37.833300000000001</v>
      </c>
      <c r="I48" s="23">
        <f t="shared" si="3"/>
        <v>4.3130644725483549</v>
      </c>
      <c r="J48" s="135"/>
      <c r="K48" s="135">
        <v>4.3130644725483549</v>
      </c>
      <c r="L48" s="20">
        <f t="shared" si="0"/>
        <v>70.999660000000006</v>
      </c>
      <c r="M48" s="20">
        <f t="shared" si="4"/>
        <v>16.832999999999998</v>
      </c>
      <c r="N48" s="138">
        <v>16.832999999999998</v>
      </c>
      <c r="O48" s="138"/>
      <c r="P48" s="138"/>
      <c r="Q48" s="16">
        <f t="shared" si="5"/>
        <v>3</v>
      </c>
      <c r="R48" s="138">
        <v>3</v>
      </c>
      <c r="S48" s="138"/>
      <c r="T48" s="16">
        <f t="shared" si="6"/>
        <v>51.16666</v>
      </c>
      <c r="U48" s="138">
        <v>49.564</v>
      </c>
      <c r="V48" s="138">
        <v>1.60266</v>
      </c>
      <c r="W48" s="20">
        <f t="shared" si="7"/>
        <v>0</v>
      </c>
      <c r="X48" s="134">
        <v>0</v>
      </c>
      <c r="Y48" s="134">
        <v>0</v>
      </c>
      <c r="Z48" s="140">
        <v>0</v>
      </c>
      <c r="AA48" s="13">
        <f t="shared" si="1"/>
        <v>71.276166627075867</v>
      </c>
    </row>
    <row r="49" spans="1:27" x14ac:dyDescent="0.25">
      <c r="A49" s="2">
        <v>2012</v>
      </c>
      <c r="B49" s="2">
        <v>2012</v>
      </c>
      <c r="C49" s="3">
        <v>41214</v>
      </c>
      <c r="D49" s="13">
        <f t="shared" si="8"/>
        <v>71.276166627075867</v>
      </c>
      <c r="E49" s="22">
        <f t="shared" si="2"/>
        <v>68.166300000000007</v>
      </c>
      <c r="F49" s="134">
        <v>9.3330000000000002</v>
      </c>
      <c r="G49" s="134">
        <v>21</v>
      </c>
      <c r="H49" s="135">
        <v>37.833300000000001</v>
      </c>
      <c r="I49" s="23">
        <f t="shared" si="3"/>
        <v>4.3130644725483549</v>
      </c>
      <c r="J49" s="135"/>
      <c r="K49" s="135">
        <v>4.3130644725483549</v>
      </c>
      <c r="L49" s="20">
        <f t="shared" si="0"/>
        <v>70.999660000000006</v>
      </c>
      <c r="M49" s="20">
        <f t="shared" si="4"/>
        <v>16.832999999999998</v>
      </c>
      <c r="N49" s="138">
        <v>16.832999999999998</v>
      </c>
      <c r="O49" s="138"/>
      <c r="P49" s="138"/>
      <c r="Q49" s="16">
        <f t="shared" si="5"/>
        <v>3</v>
      </c>
      <c r="R49" s="138">
        <v>3</v>
      </c>
      <c r="S49" s="138"/>
      <c r="T49" s="16">
        <f t="shared" si="6"/>
        <v>51.16666</v>
      </c>
      <c r="U49" s="138">
        <v>49.564</v>
      </c>
      <c r="V49" s="138">
        <v>1.60266</v>
      </c>
      <c r="W49" s="20">
        <f t="shared" si="7"/>
        <v>13</v>
      </c>
      <c r="X49" s="134">
        <v>0</v>
      </c>
      <c r="Y49" s="134">
        <v>3</v>
      </c>
      <c r="Z49" s="140">
        <v>10</v>
      </c>
      <c r="AA49" s="13">
        <f t="shared" si="1"/>
        <v>77.12974215452752</v>
      </c>
    </row>
    <row r="50" spans="1:27" x14ac:dyDescent="0.25">
      <c r="A50" s="56">
        <v>2012</v>
      </c>
      <c r="B50" s="56">
        <v>2012</v>
      </c>
      <c r="C50" s="57">
        <v>41244</v>
      </c>
      <c r="D50" s="13">
        <f t="shared" si="8"/>
        <v>77.12974215452752</v>
      </c>
      <c r="E50" s="22">
        <f t="shared" si="2"/>
        <v>68.166300000000007</v>
      </c>
      <c r="F50" s="134">
        <v>9.3330000000000002</v>
      </c>
      <c r="G50" s="134">
        <v>21</v>
      </c>
      <c r="H50" s="135">
        <v>37.833300000000001</v>
      </c>
      <c r="I50" s="23">
        <f t="shared" si="3"/>
        <v>4.9000000000000004</v>
      </c>
      <c r="J50" s="137"/>
      <c r="K50" s="137">
        <v>4.9000000000000004</v>
      </c>
      <c r="L50" s="20">
        <f t="shared" si="0"/>
        <v>70.59966</v>
      </c>
      <c r="M50" s="20">
        <f t="shared" si="4"/>
        <v>16.832999999999998</v>
      </c>
      <c r="N50" s="138">
        <v>16.832999999999998</v>
      </c>
      <c r="O50" s="138"/>
      <c r="P50" s="138"/>
      <c r="Q50" s="16">
        <f t="shared" si="5"/>
        <v>2.6</v>
      </c>
      <c r="R50" s="138">
        <v>2.6</v>
      </c>
      <c r="S50" s="138"/>
      <c r="T50" s="16">
        <f t="shared" si="6"/>
        <v>51.16666</v>
      </c>
      <c r="U50" s="138">
        <v>49.564</v>
      </c>
      <c r="V50" s="138">
        <v>1.60266</v>
      </c>
      <c r="W50" s="20">
        <f t="shared" si="7"/>
        <v>10</v>
      </c>
      <c r="X50" s="134">
        <v>0</v>
      </c>
      <c r="Y50" s="134">
        <v>0</v>
      </c>
      <c r="Z50" s="60">
        <v>10</v>
      </c>
      <c r="AA50" s="13">
        <f t="shared" si="1"/>
        <v>79.796382154527521</v>
      </c>
    </row>
    <row r="51" spans="1:27" s="61" customFormat="1" x14ac:dyDescent="0.25">
      <c r="A51" s="2">
        <v>2013</v>
      </c>
      <c r="B51" s="2">
        <v>2013</v>
      </c>
      <c r="C51" s="3">
        <v>41275</v>
      </c>
      <c r="D51" s="58">
        <f t="shared" si="8"/>
        <v>79.796382154527521</v>
      </c>
      <c r="E51" s="65">
        <f t="shared" si="2"/>
        <v>0</v>
      </c>
      <c r="F51" s="134">
        <v>0</v>
      </c>
      <c r="G51" s="134"/>
      <c r="H51" s="135"/>
      <c r="I51" s="66">
        <f t="shared" si="3"/>
        <v>3.8922405522036669</v>
      </c>
      <c r="J51" s="135"/>
      <c r="K51" s="135">
        <v>3.8922405522036669</v>
      </c>
      <c r="L51" s="20">
        <f t="shared" si="0"/>
        <v>0</v>
      </c>
      <c r="M51" s="20">
        <f t="shared" si="4"/>
        <v>0</v>
      </c>
      <c r="N51" s="138"/>
      <c r="O51" s="138"/>
      <c r="P51" s="138"/>
      <c r="Q51" s="16">
        <f t="shared" si="5"/>
        <v>0</v>
      </c>
      <c r="R51" s="138"/>
      <c r="S51" s="138"/>
      <c r="T51" s="16">
        <f t="shared" si="6"/>
        <v>0</v>
      </c>
      <c r="U51" s="138"/>
      <c r="V51" s="138"/>
      <c r="W51" s="20">
        <f t="shared" si="7"/>
        <v>16</v>
      </c>
      <c r="X51" s="134">
        <v>0</v>
      </c>
      <c r="Y51" s="134">
        <v>6</v>
      </c>
      <c r="Z51" s="140">
        <v>10</v>
      </c>
      <c r="AA51" s="13">
        <f t="shared" si="1"/>
        <v>91.904141602323847</v>
      </c>
    </row>
    <row r="52" spans="1:27" x14ac:dyDescent="0.25">
      <c r="A52" s="2">
        <v>2013</v>
      </c>
      <c r="B52" s="2">
        <v>2013</v>
      </c>
      <c r="C52" s="3">
        <v>41306</v>
      </c>
      <c r="D52" s="13">
        <f t="shared" si="8"/>
        <v>91.904141602323847</v>
      </c>
      <c r="E52" s="22">
        <f t="shared" si="2"/>
        <v>0</v>
      </c>
      <c r="F52" s="134">
        <v>0</v>
      </c>
      <c r="G52" s="134"/>
      <c r="H52" s="135"/>
      <c r="I52" s="23">
        <f t="shared" si="3"/>
        <v>3.8922405522036669</v>
      </c>
      <c r="J52" s="135"/>
      <c r="K52" s="135">
        <v>3.8922405522036669</v>
      </c>
      <c r="L52" s="20">
        <f t="shared" si="0"/>
        <v>0</v>
      </c>
      <c r="M52" s="20">
        <f t="shared" si="4"/>
        <v>0</v>
      </c>
      <c r="N52" s="138"/>
      <c r="O52" s="138"/>
      <c r="P52" s="138"/>
      <c r="Q52" s="16">
        <f t="shared" si="5"/>
        <v>0</v>
      </c>
      <c r="R52" s="138"/>
      <c r="S52" s="138"/>
      <c r="T52" s="16">
        <f t="shared" si="6"/>
        <v>0</v>
      </c>
      <c r="U52" s="138"/>
      <c r="V52" s="138"/>
      <c r="W52" s="20">
        <f t="shared" si="7"/>
        <v>8</v>
      </c>
      <c r="X52" s="134">
        <v>0</v>
      </c>
      <c r="Y52" s="134">
        <v>0</v>
      </c>
      <c r="Z52" s="140">
        <v>8</v>
      </c>
      <c r="AA52" s="13">
        <f t="shared" si="1"/>
        <v>96.011901050120173</v>
      </c>
    </row>
    <row r="53" spans="1:27" x14ac:dyDescent="0.25">
      <c r="A53" s="2">
        <v>2013</v>
      </c>
      <c r="B53" s="2">
        <v>2013</v>
      </c>
      <c r="C53" s="3">
        <v>41334</v>
      </c>
      <c r="D53" s="13">
        <f t="shared" si="8"/>
        <v>96.011901050120173</v>
      </c>
      <c r="E53" s="22">
        <f t="shared" si="2"/>
        <v>0</v>
      </c>
      <c r="F53" s="134">
        <v>0</v>
      </c>
      <c r="G53" s="134"/>
      <c r="H53" s="135"/>
      <c r="I53" s="23">
        <f t="shared" si="3"/>
        <v>3.8922405522036669</v>
      </c>
      <c r="J53" s="135"/>
      <c r="K53" s="135">
        <v>3.8922405522036669</v>
      </c>
      <c r="L53" s="20">
        <f t="shared" si="0"/>
        <v>0</v>
      </c>
      <c r="M53" s="20">
        <f t="shared" si="4"/>
        <v>0</v>
      </c>
      <c r="N53" s="138"/>
      <c r="O53" s="138"/>
      <c r="P53" s="138"/>
      <c r="Q53" s="16">
        <f t="shared" si="5"/>
        <v>0</v>
      </c>
      <c r="R53" s="138"/>
      <c r="S53" s="138"/>
      <c r="T53" s="16">
        <f t="shared" si="6"/>
        <v>0</v>
      </c>
      <c r="U53" s="138"/>
      <c r="V53" s="138"/>
      <c r="W53" s="20">
        <f t="shared" si="7"/>
        <v>6</v>
      </c>
      <c r="X53" s="134">
        <v>0</v>
      </c>
      <c r="Y53" s="134">
        <v>0</v>
      </c>
      <c r="Z53" s="140">
        <v>6</v>
      </c>
      <c r="AA53" s="13">
        <f t="shared" si="1"/>
        <v>98.119660497916499</v>
      </c>
    </row>
    <row r="54" spans="1:27" x14ac:dyDescent="0.25">
      <c r="A54" s="2">
        <v>2013</v>
      </c>
      <c r="B54" s="2">
        <v>2013</v>
      </c>
      <c r="C54" s="3">
        <v>41365</v>
      </c>
      <c r="D54" s="13">
        <f t="shared" si="8"/>
        <v>98.119660497916499</v>
      </c>
      <c r="E54" s="22">
        <f t="shared" si="2"/>
        <v>0</v>
      </c>
      <c r="F54" s="134">
        <v>0</v>
      </c>
      <c r="G54" s="134"/>
      <c r="H54" s="135"/>
      <c r="I54" s="23">
        <f t="shared" si="3"/>
        <v>4.3561951172738382</v>
      </c>
      <c r="J54" s="135"/>
      <c r="K54" s="135">
        <v>4.3561951172738382</v>
      </c>
      <c r="L54" s="20">
        <f t="shared" si="0"/>
        <v>0</v>
      </c>
      <c r="M54" s="20">
        <f t="shared" si="4"/>
        <v>0</v>
      </c>
      <c r="N54" s="138"/>
      <c r="O54" s="138"/>
      <c r="P54" s="138"/>
      <c r="Q54" s="16">
        <f t="shared" si="5"/>
        <v>0</v>
      </c>
      <c r="R54" s="138"/>
      <c r="S54" s="138"/>
      <c r="T54" s="16">
        <f t="shared" si="6"/>
        <v>0</v>
      </c>
      <c r="U54" s="138"/>
      <c r="V54" s="138"/>
      <c r="W54" s="20">
        <f t="shared" si="7"/>
        <v>6</v>
      </c>
      <c r="X54" s="134">
        <v>0</v>
      </c>
      <c r="Y54" s="134">
        <v>0</v>
      </c>
      <c r="Z54" s="140">
        <v>6</v>
      </c>
      <c r="AA54" s="13">
        <f t="shared" si="1"/>
        <v>99.763465380642657</v>
      </c>
    </row>
    <row r="55" spans="1:27" x14ac:dyDescent="0.25">
      <c r="A55" s="2">
        <v>2013</v>
      </c>
      <c r="B55" s="2">
        <v>2013</v>
      </c>
      <c r="C55" s="3">
        <v>41395</v>
      </c>
      <c r="D55" s="13">
        <f t="shared" si="8"/>
        <v>99.763465380642657</v>
      </c>
      <c r="E55" s="22">
        <f t="shared" si="2"/>
        <v>0</v>
      </c>
      <c r="F55" s="134">
        <v>0</v>
      </c>
      <c r="G55" s="134"/>
      <c r="H55" s="135"/>
      <c r="I55" s="23">
        <f t="shared" si="3"/>
        <v>4.3561951172738382</v>
      </c>
      <c r="J55" s="135"/>
      <c r="K55" s="135">
        <v>4.3561951172738382</v>
      </c>
      <c r="L55" s="20">
        <f t="shared" si="0"/>
        <v>0</v>
      </c>
      <c r="M55" s="20">
        <f t="shared" si="4"/>
        <v>0</v>
      </c>
      <c r="N55" s="138"/>
      <c r="O55" s="138"/>
      <c r="P55" s="138"/>
      <c r="Q55" s="16">
        <f t="shared" si="5"/>
        <v>0</v>
      </c>
      <c r="R55" s="138"/>
      <c r="S55" s="138"/>
      <c r="T55" s="16">
        <f t="shared" si="6"/>
        <v>0</v>
      </c>
      <c r="U55" s="138"/>
      <c r="V55" s="138"/>
      <c r="W55" s="20">
        <f t="shared" si="7"/>
        <v>0</v>
      </c>
      <c r="X55" s="134">
        <v>0</v>
      </c>
      <c r="Y55" s="134">
        <v>0</v>
      </c>
      <c r="Z55" s="140">
        <v>0</v>
      </c>
      <c r="AA55" s="13">
        <f t="shared" si="1"/>
        <v>95.407270263368815</v>
      </c>
    </row>
    <row r="56" spans="1:27" x14ac:dyDescent="0.25">
      <c r="A56" s="2">
        <v>2013</v>
      </c>
      <c r="B56" s="2">
        <v>2013</v>
      </c>
      <c r="C56" s="3">
        <v>41426</v>
      </c>
      <c r="D56" s="13">
        <f t="shared" si="8"/>
        <v>95.407270263368815</v>
      </c>
      <c r="E56" s="22">
        <f t="shared" si="2"/>
        <v>0</v>
      </c>
      <c r="F56" s="134">
        <v>0</v>
      </c>
      <c r="G56" s="134"/>
      <c r="H56" s="135"/>
      <c r="I56" s="23">
        <f t="shared" si="3"/>
        <v>4.3561951172738382</v>
      </c>
      <c r="J56" s="135"/>
      <c r="K56" s="135">
        <v>4.3561951172738382</v>
      </c>
      <c r="L56" s="20">
        <f t="shared" si="0"/>
        <v>0</v>
      </c>
      <c r="M56" s="20">
        <f t="shared" si="4"/>
        <v>0</v>
      </c>
      <c r="N56" s="138"/>
      <c r="O56" s="138"/>
      <c r="P56" s="138"/>
      <c r="Q56" s="16">
        <f t="shared" si="5"/>
        <v>0</v>
      </c>
      <c r="R56" s="138"/>
      <c r="S56" s="138"/>
      <c r="T56" s="16">
        <f t="shared" si="6"/>
        <v>0</v>
      </c>
      <c r="U56" s="138"/>
      <c r="V56" s="138"/>
      <c r="W56" s="20">
        <f t="shared" si="7"/>
        <v>0</v>
      </c>
      <c r="X56" s="134">
        <v>0</v>
      </c>
      <c r="Y56" s="134">
        <v>0</v>
      </c>
      <c r="Z56" s="140">
        <v>0</v>
      </c>
      <c r="AA56" s="13">
        <f t="shared" si="1"/>
        <v>91.051075146094973</v>
      </c>
    </row>
    <row r="57" spans="1:27" x14ac:dyDescent="0.25">
      <c r="A57" s="2">
        <v>2013</v>
      </c>
      <c r="B57" s="2">
        <v>2013</v>
      </c>
      <c r="C57" s="3">
        <v>41456</v>
      </c>
      <c r="D57" s="13">
        <f t="shared" si="8"/>
        <v>91.051075146094973</v>
      </c>
      <c r="E57" s="22">
        <f t="shared" si="2"/>
        <v>67.332899999999995</v>
      </c>
      <c r="F57" s="134">
        <v>4.1665999999999999</v>
      </c>
      <c r="G57" s="134">
        <v>17.332999999999998</v>
      </c>
      <c r="H57" s="135">
        <v>45.833300000000001</v>
      </c>
      <c r="I57" s="23">
        <f t="shared" si="3"/>
        <v>4.3561951172738382</v>
      </c>
      <c r="J57" s="135"/>
      <c r="K57" s="135">
        <v>4.3561951172738382</v>
      </c>
      <c r="L57" s="20">
        <f t="shared" si="0"/>
        <v>69.166200000000003</v>
      </c>
      <c r="M57" s="20">
        <f t="shared" si="4"/>
        <v>11.666600000000001</v>
      </c>
      <c r="N57" s="138">
        <v>11.666600000000001</v>
      </c>
      <c r="O57" s="138"/>
      <c r="P57" s="138"/>
      <c r="Q57" s="16">
        <f t="shared" si="5"/>
        <v>2.6665999999999999</v>
      </c>
      <c r="R57" s="138">
        <v>2.6665999999999999</v>
      </c>
      <c r="S57" s="138"/>
      <c r="T57" s="16">
        <f t="shared" si="6"/>
        <v>54.832999999999998</v>
      </c>
      <c r="U57" s="138">
        <v>54.832999999999998</v>
      </c>
      <c r="V57" s="138"/>
      <c r="W57" s="20">
        <f t="shared" si="7"/>
        <v>5.3333000000000004</v>
      </c>
      <c r="X57" s="134">
        <v>0</v>
      </c>
      <c r="Y57" s="134">
        <v>5.3333000000000004</v>
      </c>
      <c r="Z57" s="140">
        <v>0</v>
      </c>
      <c r="AA57" s="13">
        <f t="shared" si="1"/>
        <v>90.194880028821117</v>
      </c>
    </row>
    <row r="58" spans="1:27" x14ac:dyDescent="0.25">
      <c r="A58" s="2">
        <v>2013</v>
      </c>
      <c r="B58" s="2">
        <v>2013</v>
      </c>
      <c r="C58" s="3">
        <v>41487</v>
      </c>
      <c r="D58" s="13">
        <f t="shared" si="8"/>
        <v>90.194880028821117</v>
      </c>
      <c r="E58" s="22">
        <f t="shared" si="2"/>
        <v>67.332899999999995</v>
      </c>
      <c r="F58" s="134">
        <v>4.1665999999999999</v>
      </c>
      <c r="G58" s="134">
        <v>17.332999999999998</v>
      </c>
      <c r="H58" s="135">
        <v>45.833300000000001</v>
      </c>
      <c r="I58" s="23">
        <f t="shared" si="3"/>
        <v>4.3561951172738382</v>
      </c>
      <c r="J58" s="135"/>
      <c r="K58" s="135">
        <v>4.3561951172738382</v>
      </c>
      <c r="L58" s="20">
        <f t="shared" si="0"/>
        <v>72.166200000000003</v>
      </c>
      <c r="M58" s="20">
        <f t="shared" si="4"/>
        <v>14.666600000000001</v>
      </c>
      <c r="N58" s="138">
        <v>11.666600000000001</v>
      </c>
      <c r="O58" s="138">
        <v>3</v>
      </c>
      <c r="P58" s="138"/>
      <c r="Q58" s="16">
        <f t="shared" si="5"/>
        <v>2.6665999999999999</v>
      </c>
      <c r="R58" s="138">
        <v>2.6665999999999999</v>
      </c>
      <c r="S58" s="138"/>
      <c r="T58" s="16">
        <f t="shared" si="6"/>
        <v>54.832999999999998</v>
      </c>
      <c r="U58" s="138">
        <v>54.832999999999998</v>
      </c>
      <c r="V58" s="138"/>
      <c r="W58" s="20">
        <f t="shared" si="7"/>
        <v>5.3333000000000004</v>
      </c>
      <c r="X58" s="134">
        <v>0</v>
      </c>
      <c r="Y58" s="134">
        <v>5.3333000000000004</v>
      </c>
      <c r="Z58" s="140">
        <v>0</v>
      </c>
      <c r="AA58" s="13">
        <f t="shared" si="1"/>
        <v>86.338684911547247</v>
      </c>
    </row>
    <row r="59" spans="1:27" x14ac:dyDescent="0.25">
      <c r="A59" s="2">
        <v>2013</v>
      </c>
      <c r="B59" s="2">
        <v>2013</v>
      </c>
      <c r="C59" s="3">
        <v>41518</v>
      </c>
      <c r="D59" s="13">
        <f t="shared" si="8"/>
        <v>86.338684911547247</v>
      </c>
      <c r="E59" s="22">
        <f t="shared" si="2"/>
        <v>67.332899999999995</v>
      </c>
      <c r="F59" s="134">
        <v>4.1665999999999999</v>
      </c>
      <c r="G59" s="134">
        <v>17.332999999999998</v>
      </c>
      <c r="H59" s="135">
        <v>45.833300000000001</v>
      </c>
      <c r="I59" s="23">
        <f t="shared" si="3"/>
        <v>4.3561951172738382</v>
      </c>
      <c r="J59" s="135"/>
      <c r="K59" s="135">
        <v>4.3561951172738382</v>
      </c>
      <c r="L59" s="20">
        <f t="shared" si="0"/>
        <v>72.166200000000003</v>
      </c>
      <c r="M59" s="20">
        <f t="shared" si="4"/>
        <v>14.666600000000001</v>
      </c>
      <c r="N59" s="138">
        <v>14.666600000000001</v>
      </c>
      <c r="O59" s="138">
        <v>0</v>
      </c>
      <c r="P59" s="138"/>
      <c r="Q59" s="16">
        <f t="shared" si="5"/>
        <v>2.6665999999999999</v>
      </c>
      <c r="R59" s="138">
        <v>2.6665999999999999</v>
      </c>
      <c r="S59" s="138"/>
      <c r="T59" s="16">
        <f t="shared" si="6"/>
        <v>54.832999999999998</v>
      </c>
      <c r="U59" s="138">
        <v>54.832999999999998</v>
      </c>
      <c r="V59" s="138"/>
      <c r="W59" s="20">
        <f t="shared" si="7"/>
        <v>5.3333000000000004</v>
      </c>
      <c r="X59" s="134">
        <v>0</v>
      </c>
      <c r="Y59" s="134">
        <v>5.3333000000000004</v>
      </c>
      <c r="Z59" s="140">
        <v>0</v>
      </c>
      <c r="AA59" s="13">
        <f t="shared" si="1"/>
        <v>82.482489794273405</v>
      </c>
    </row>
    <row r="60" spans="1:27" x14ac:dyDescent="0.25">
      <c r="A60" s="2">
        <v>2013</v>
      </c>
      <c r="B60" s="2">
        <v>2013</v>
      </c>
      <c r="C60" s="3">
        <v>41548</v>
      </c>
      <c r="D60" s="13">
        <f t="shared" si="8"/>
        <v>82.482489794273405</v>
      </c>
      <c r="E60" s="22">
        <f t="shared" si="2"/>
        <v>67.332899999999995</v>
      </c>
      <c r="F60" s="134">
        <v>4.1665999999999999</v>
      </c>
      <c r="G60" s="134">
        <v>17.332999999999998</v>
      </c>
      <c r="H60" s="135">
        <v>45.833300000000001</v>
      </c>
      <c r="I60" s="23">
        <f t="shared" si="3"/>
        <v>4.3561951172738382</v>
      </c>
      <c r="J60" s="135"/>
      <c r="K60" s="135">
        <v>4.3561951172738382</v>
      </c>
      <c r="L60" s="20">
        <f t="shared" si="0"/>
        <v>68.166200000000003</v>
      </c>
      <c r="M60" s="20">
        <f t="shared" si="4"/>
        <v>12.666600000000001</v>
      </c>
      <c r="N60" s="138">
        <v>11.666600000000001</v>
      </c>
      <c r="O60" s="138">
        <v>1</v>
      </c>
      <c r="P60" s="138"/>
      <c r="Q60" s="16">
        <f t="shared" si="5"/>
        <v>0.66659999999999997</v>
      </c>
      <c r="R60" s="138">
        <v>0.66659999999999997</v>
      </c>
      <c r="S60" s="138"/>
      <c r="T60" s="16">
        <f t="shared" si="6"/>
        <v>54.832999999999998</v>
      </c>
      <c r="U60" s="138">
        <v>54.832999999999998</v>
      </c>
      <c r="V60" s="138"/>
      <c r="W60" s="20">
        <f t="shared" si="7"/>
        <v>5</v>
      </c>
      <c r="X60" s="134">
        <v>0</v>
      </c>
      <c r="Y60" s="134">
        <v>0</v>
      </c>
      <c r="Z60" s="140">
        <v>5</v>
      </c>
      <c r="AA60" s="13">
        <f t="shared" si="1"/>
        <v>82.292994676999569</v>
      </c>
    </row>
    <row r="61" spans="1:27" x14ac:dyDescent="0.25">
      <c r="A61" s="2">
        <v>2013</v>
      </c>
      <c r="B61" s="2">
        <v>2013</v>
      </c>
      <c r="C61" s="3">
        <v>41579</v>
      </c>
      <c r="D61" s="13">
        <f t="shared" si="8"/>
        <v>82.292994676999569</v>
      </c>
      <c r="E61" s="22">
        <f t="shared" si="2"/>
        <v>67.332899999999995</v>
      </c>
      <c r="F61" s="134">
        <v>4.1665999999999999</v>
      </c>
      <c r="G61" s="134">
        <v>17.332999999999998</v>
      </c>
      <c r="H61" s="135">
        <v>45.833300000000001</v>
      </c>
      <c r="I61" s="23">
        <f t="shared" si="3"/>
        <v>4.3561951172738382</v>
      </c>
      <c r="J61" s="135"/>
      <c r="K61" s="135">
        <v>4.3561951172738382</v>
      </c>
      <c r="L61" s="20">
        <f t="shared" si="0"/>
        <v>68.166200000000003</v>
      </c>
      <c r="M61" s="20">
        <f t="shared" si="4"/>
        <v>11.666600000000001</v>
      </c>
      <c r="N61" s="138">
        <v>11.666600000000001</v>
      </c>
      <c r="O61" s="138"/>
      <c r="P61" s="138"/>
      <c r="Q61" s="16">
        <f t="shared" si="5"/>
        <v>1.6666000000000001</v>
      </c>
      <c r="R61" s="138">
        <v>1.6666000000000001</v>
      </c>
      <c r="S61" s="138"/>
      <c r="T61" s="16">
        <f t="shared" si="6"/>
        <v>54.832999999999998</v>
      </c>
      <c r="U61" s="138">
        <v>54.832999999999998</v>
      </c>
      <c r="V61" s="138"/>
      <c r="W61" s="20">
        <f t="shared" si="7"/>
        <v>4</v>
      </c>
      <c r="X61" s="134">
        <v>0</v>
      </c>
      <c r="Y61" s="134">
        <v>0</v>
      </c>
      <c r="Z61" s="140">
        <v>4</v>
      </c>
      <c r="AA61" s="13">
        <f t="shared" si="1"/>
        <v>81.103499559725719</v>
      </c>
    </row>
    <row r="62" spans="1:27" s="61" customFormat="1" x14ac:dyDescent="0.25">
      <c r="A62" s="56">
        <v>2013</v>
      </c>
      <c r="B62" s="56">
        <v>2013</v>
      </c>
      <c r="C62" s="57">
        <v>41609</v>
      </c>
      <c r="D62" s="58">
        <f t="shared" si="8"/>
        <v>81.103499559725719</v>
      </c>
      <c r="E62" s="65">
        <f t="shared" si="2"/>
        <v>67.332899999999995</v>
      </c>
      <c r="F62" s="134">
        <v>4.1665999999999999</v>
      </c>
      <c r="G62" s="134">
        <v>17.332999999999998</v>
      </c>
      <c r="H62" s="135">
        <v>45.833300000000001</v>
      </c>
      <c r="I62" s="66">
        <f t="shared" si="3"/>
        <v>4.3561951172738382</v>
      </c>
      <c r="J62" s="137"/>
      <c r="K62" s="137">
        <v>4.3561951172738382</v>
      </c>
      <c r="L62" s="20">
        <f t="shared" si="0"/>
        <v>69.166200000000003</v>
      </c>
      <c r="M62" s="20">
        <f t="shared" si="4"/>
        <v>11.666600000000001</v>
      </c>
      <c r="N62" s="138">
        <v>11.666600000000001</v>
      </c>
      <c r="O62" s="138"/>
      <c r="P62" s="138"/>
      <c r="Q62" s="16">
        <f t="shared" si="5"/>
        <v>2.6665999999999999</v>
      </c>
      <c r="R62" s="138">
        <v>2.6665999999999999</v>
      </c>
      <c r="S62" s="138"/>
      <c r="T62" s="16">
        <f t="shared" si="6"/>
        <v>54.832999999999998</v>
      </c>
      <c r="U62" s="138">
        <v>54.832999999999998</v>
      </c>
      <c r="V62" s="138"/>
      <c r="W62" s="20">
        <f t="shared" si="7"/>
        <v>10.333300000000001</v>
      </c>
      <c r="X62" s="134">
        <v>0</v>
      </c>
      <c r="Y62" s="134">
        <v>5.3333000000000004</v>
      </c>
      <c r="Z62" s="60">
        <v>5</v>
      </c>
      <c r="AA62" s="13">
        <f t="shared" si="1"/>
        <v>85.247304442451878</v>
      </c>
    </row>
    <row r="63" spans="1:27" x14ac:dyDescent="0.25">
      <c r="A63" s="2">
        <v>2014</v>
      </c>
      <c r="B63" s="2">
        <v>2014</v>
      </c>
      <c r="C63" s="3">
        <v>41640</v>
      </c>
      <c r="D63" s="13">
        <f t="shared" si="8"/>
        <v>85.247304442451878</v>
      </c>
      <c r="E63" s="22">
        <f t="shared" si="2"/>
        <v>0</v>
      </c>
      <c r="F63" s="134">
        <v>0</v>
      </c>
      <c r="G63" s="134"/>
      <c r="H63" s="135"/>
      <c r="I63" s="23">
        <f t="shared" si="3"/>
        <v>3.9311629577257037</v>
      </c>
      <c r="J63" s="135"/>
      <c r="K63" s="135">
        <v>3.9311629577257037</v>
      </c>
      <c r="L63" s="20">
        <f t="shared" si="0"/>
        <v>5</v>
      </c>
      <c r="M63" s="20">
        <f t="shared" si="4"/>
        <v>0</v>
      </c>
      <c r="N63" s="138">
        <v>0</v>
      </c>
      <c r="O63" s="138"/>
      <c r="P63" s="138"/>
      <c r="Q63" s="16">
        <f t="shared" si="5"/>
        <v>5</v>
      </c>
      <c r="R63" s="138">
        <v>5</v>
      </c>
      <c r="S63" s="138"/>
      <c r="T63" s="16">
        <f t="shared" si="6"/>
        <v>0</v>
      </c>
      <c r="U63" s="138"/>
      <c r="V63" s="138"/>
      <c r="W63" s="20">
        <f t="shared" si="7"/>
        <v>10.333300000000001</v>
      </c>
      <c r="X63" s="134">
        <v>0</v>
      </c>
      <c r="Y63" s="134">
        <v>5.3333000000000004</v>
      </c>
      <c r="Z63" s="140">
        <v>5</v>
      </c>
      <c r="AA63" s="13">
        <f t="shared" si="1"/>
        <v>86.649441484726168</v>
      </c>
    </row>
    <row r="64" spans="1:27" x14ac:dyDescent="0.25">
      <c r="A64" s="2">
        <v>2014</v>
      </c>
      <c r="B64" s="2">
        <v>2014</v>
      </c>
      <c r="C64" s="3">
        <v>41671</v>
      </c>
      <c r="D64" s="13">
        <f t="shared" si="8"/>
        <v>86.649441484726168</v>
      </c>
      <c r="E64" s="22">
        <f t="shared" si="2"/>
        <v>0</v>
      </c>
      <c r="F64" s="134">
        <v>0</v>
      </c>
      <c r="G64" s="134"/>
      <c r="H64" s="135"/>
      <c r="I64" s="23">
        <f t="shared" si="3"/>
        <v>3.9311629577257037</v>
      </c>
      <c r="J64" s="135"/>
      <c r="K64" s="135">
        <v>3.9311629577257037</v>
      </c>
      <c r="L64" s="20">
        <f t="shared" si="0"/>
        <v>0</v>
      </c>
      <c r="M64" s="20">
        <f t="shared" si="4"/>
        <v>0</v>
      </c>
      <c r="N64" s="138">
        <v>0</v>
      </c>
      <c r="O64" s="138"/>
      <c r="P64" s="138"/>
      <c r="Q64" s="16">
        <f t="shared" si="5"/>
        <v>0</v>
      </c>
      <c r="R64" s="138"/>
      <c r="S64" s="138"/>
      <c r="T64" s="16">
        <f t="shared" si="6"/>
        <v>0</v>
      </c>
      <c r="U64" s="138"/>
      <c r="V64" s="138"/>
      <c r="W64" s="20">
        <f t="shared" si="7"/>
        <v>5</v>
      </c>
      <c r="X64" s="134">
        <v>0</v>
      </c>
      <c r="Y64" s="134">
        <v>5</v>
      </c>
      <c r="Z64" s="140">
        <v>0</v>
      </c>
      <c r="AA64" s="13">
        <f t="shared" si="1"/>
        <v>87.718278527000464</v>
      </c>
    </row>
    <row r="65" spans="1:27" x14ac:dyDescent="0.25">
      <c r="A65" s="2">
        <v>2014</v>
      </c>
      <c r="B65" s="2">
        <v>2014</v>
      </c>
      <c r="C65" s="3">
        <v>41699</v>
      </c>
      <c r="D65" s="13">
        <f t="shared" si="8"/>
        <v>87.718278527000464</v>
      </c>
      <c r="E65" s="22">
        <f t="shared" si="2"/>
        <v>0</v>
      </c>
      <c r="F65" s="134">
        <v>0</v>
      </c>
      <c r="G65" s="134"/>
      <c r="H65" s="135"/>
      <c r="I65" s="23">
        <f t="shared" si="3"/>
        <v>3.9311629577257037</v>
      </c>
      <c r="J65" s="135"/>
      <c r="K65" s="135">
        <v>3.9311629577257037</v>
      </c>
      <c r="L65" s="20">
        <f t="shared" si="0"/>
        <v>0</v>
      </c>
      <c r="M65" s="20">
        <f t="shared" si="4"/>
        <v>0</v>
      </c>
      <c r="N65" s="138">
        <v>0</v>
      </c>
      <c r="O65" s="138"/>
      <c r="P65" s="138"/>
      <c r="Q65" s="16">
        <f t="shared" si="5"/>
        <v>0</v>
      </c>
      <c r="R65" s="138"/>
      <c r="S65" s="138"/>
      <c r="T65" s="16">
        <f t="shared" si="6"/>
        <v>0</v>
      </c>
      <c r="U65" s="138"/>
      <c r="V65" s="138"/>
      <c r="W65" s="20">
        <f t="shared" si="7"/>
        <v>5.3333000000000004</v>
      </c>
      <c r="X65" s="134">
        <v>0</v>
      </c>
      <c r="Y65" s="134">
        <v>5.3333000000000004</v>
      </c>
      <c r="Z65" s="140">
        <v>0</v>
      </c>
      <c r="AA65" s="13">
        <f t="shared" si="1"/>
        <v>89.120415569274755</v>
      </c>
    </row>
    <row r="66" spans="1:27" x14ac:dyDescent="0.25">
      <c r="A66" s="2">
        <v>2014</v>
      </c>
      <c r="B66" s="2">
        <v>2014</v>
      </c>
      <c r="C66" s="3">
        <v>41730</v>
      </c>
      <c r="D66" s="13">
        <f t="shared" si="8"/>
        <v>89.120415569274755</v>
      </c>
      <c r="E66" s="22">
        <f t="shared" si="2"/>
        <v>0</v>
      </c>
      <c r="F66" s="134">
        <v>0</v>
      </c>
      <c r="G66" s="134"/>
      <c r="H66" s="135"/>
      <c r="I66" s="23">
        <f t="shared" si="3"/>
        <v>4.3997570684465765</v>
      </c>
      <c r="J66" s="135"/>
      <c r="K66" s="135">
        <v>4.3997570684465765</v>
      </c>
      <c r="L66" s="20">
        <f t="shared" si="0"/>
        <v>0</v>
      </c>
      <c r="M66" s="20">
        <f t="shared" si="4"/>
        <v>0</v>
      </c>
      <c r="N66" s="138">
        <v>0</v>
      </c>
      <c r="O66" s="138"/>
      <c r="P66" s="138"/>
      <c r="Q66" s="16">
        <f t="shared" si="5"/>
        <v>0</v>
      </c>
      <c r="R66" s="138"/>
      <c r="S66" s="138"/>
      <c r="T66" s="16">
        <f t="shared" si="6"/>
        <v>0</v>
      </c>
      <c r="U66" s="138"/>
      <c r="V66" s="138"/>
      <c r="W66" s="20">
        <f t="shared" si="7"/>
        <v>5.3333000000000004</v>
      </c>
      <c r="X66" s="134">
        <v>0</v>
      </c>
      <c r="Y66" s="134">
        <v>5.3333000000000004</v>
      </c>
      <c r="Z66" s="140">
        <v>0</v>
      </c>
      <c r="AA66" s="13">
        <f t="shared" si="1"/>
        <v>90.053958500828173</v>
      </c>
    </row>
    <row r="67" spans="1:27" x14ac:dyDescent="0.25">
      <c r="A67" s="2">
        <v>2014</v>
      </c>
      <c r="B67" s="2">
        <v>2014</v>
      </c>
      <c r="C67" s="3">
        <v>41760</v>
      </c>
      <c r="D67" s="13">
        <f t="shared" si="8"/>
        <v>90.053958500828173</v>
      </c>
      <c r="E67" s="22">
        <f t="shared" si="2"/>
        <v>0</v>
      </c>
      <c r="F67" s="134">
        <v>0</v>
      </c>
      <c r="G67" s="134"/>
      <c r="H67" s="135"/>
      <c r="I67" s="23">
        <f t="shared" si="3"/>
        <v>4.3997570684465765</v>
      </c>
      <c r="J67" s="135"/>
      <c r="K67" s="135">
        <v>4.3997570684465765</v>
      </c>
      <c r="L67" s="20">
        <f t="shared" ref="L67:L130" si="9">M67+Q67+T67</f>
        <v>0</v>
      </c>
      <c r="M67" s="20">
        <f t="shared" si="4"/>
        <v>0</v>
      </c>
      <c r="N67" s="138">
        <v>0</v>
      </c>
      <c r="O67" s="138"/>
      <c r="P67" s="138"/>
      <c r="Q67" s="16">
        <f t="shared" si="5"/>
        <v>0</v>
      </c>
      <c r="R67" s="138"/>
      <c r="S67" s="138"/>
      <c r="T67" s="16">
        <f t="shared" si="6"/>
        <v>0</v>
      </c>
      <c r="U67" s="138"/>
      <c r="V67" s="138"/>
      <c r="W67" s="20">
        <f t="shared" si="7"/>
        <v>5.3333000000000004</v>
      </c>
      <c r="X67" s="134">
        <v>0</v>
      </c>
      <c r="Y67" s="134">
        <v>5.3333000000000004</v>
      </c>
      <c r="Z67" s="140">
        <v>0</v>
      </c>
      <c r="AA67" s="13">
        <f t="shared" ref="AA67:AA130" si="10">D67+E67-I67-L67+W67</f>
        <v>90.987501432381592</v>
      </c>
    </row>
    <row r="68" spans="1:27" x14ac:dyDescent="0.25">
      <c r="A68" s="2">
        <v>2014</v>
      </c>
      <c r="B68" s="2">
        <v>2014</v>
      </c>
      <c r="C68" s="3">
        <v>41791</v>
      </c>
      <c r="D68" s="13">
        <f t="shared" si="8"/>
        <v>90.987501432381592</v>
      </c>
      <c r="E68" s="22">
        <f t="shared" ref="E68:E131" si="11">SUM(F68:H68)</f>
        <v>0</v>
      </c>
      <c r="F68" s="134">
        <v>0</v>
      </c>
      <c r="G68" s="134"/>
      <c r="H68" s="135"/>
      <c r="I68" s="23">
        <f t="shared" ref="I68:I131" si="12">SUM(J68:K68)</f>
        <v>4.3997570684465765</v>
      </c>
      <c r="J68" s="135"/>
      <c r="K68" s="135">
        <v>4.3997570684465765</v>
      </c>
      <c r="L68" s="20">
        <f t="shared" si="9"/>
        <v>0</v>
      </c>
      <c r="M68" s="20">
        <f t="shared" ref="M68:M131" si="13">SUM(N68:P68)</f>
        <v>0</v>
      </c>
      <c r="N68" s="138">
        <v>0</v>
      </c>
      <c r="O68" s="138"/>
      <c r="P68" s="138"/>
      <c r="Q68" s="16">
        <f t="shared" ref="Q68:Q131" si="14">R68+S68</f>
        <v>0</v>
      </c>
      <c r="R68" s="138"/>
      <c r="S68" s="138"/>
      <c r="T68" s="16">
        <f t="shared" ref="T68:T131" si="15">U68+V68</f>
        <v>0</v>
      </c>
      <c r="U68" s="138"/>
      <c r="V68" s="138"/>
      <c r="W68" s="20">
        <f t="shared" ref="W68:W131" si="16">Y68+X68+Z68</f>
        <v>5.3333000000000004</v>
      </c>
      <c r="X68" s="134">
        <v>0</v>
      </c>
      <c r="Y68" s="134">
        <v>5.3333000000000004</v>
      </c>
      <c r="Z68" s="140">
        <v>0</v>
      </c>
      <c r="AA68" s="13">
        <f t="shared" si="10"/>
        <v>91.92104436393501</v>
      </c>
    </row>
    <row r="69" spans="1:27" x14ac:dyDescent="0.25">
      <c r="A69" s="2">
        <v>2014</v>
      </c>
      <c r="B69" s="2">
        <v>2014</v>
      </c>
      <c r="C69" s="3">
        <v>41821</v>
      </c>
      <c r="D69" s="13">
        <f t="shared" ref="D69:D132" si="17">AA68</f>
        <v>91.92104436393501</v>
      </c>
      <c r="E69" s="22">
        <f t="shared" si="11"/>
        <v>66.666300000000007</v>
      </c>
      <c r="F69" s="134">
        <v>4.8333000000000004</v>
      </c>
      <c r="G69" s="134">
        <v>16.832999999999998</v>
      </c>
      <c r="H69" s="135">
        <v>45</v>
      </c>
      <c r="I69" s="23">
        <f t="shared" si="12"/>
        <v>4.3997570684465765</v>
      </c>
      <c r="J69" s="135"/>
      <c r="K69" s="135">
        <v>4.3997570684465765</v>
      </c>
      <c r="L69" s="20">
        <f t="shared" si="9"/>
        <v>68.832599999999999</v>
      </c>
      <c r="M69" s="20">
        <f t="shared" si="13"/>
        <v>12.666</v>
      </c>
      <c r="N69" s="138">
        <v>12.666</v>
      </c>
      <c r="O69" s="138"/>
      <c r="P69" s="138"/>
      <c r="Q69" s="16">
        <f t="shared" si="14"/>
        <v>2.5</v>
      </c>
      <c r="R69" s="138">
        <v>2.5</v>
      </c>
      <c r="S69" s="138"/>
      <c r="T69" s="16">
        <f t="shared" si="15"/>
        <v>53.666600000000003</v>
      </c>
      <c r="U69" s="138">
        <v>51</v>
      </c>
      <c r="V69" s="138">
        <v>2.6665999999999999</v>
      </c>
      <c r="W69" s="20">
        <f t="shared" si="16"/>
        <v>6.0833300000000001</v>
      </c>
      <c r="X69" s="134">
        <v>0</v>
      </c>
      <c r="Y69" s="134">
        <v>6.0833300000000001</v>
      </c>
      <c r="Z69" s="140">
        <v>0</v>
      </c>
      <c r="AA69" s="13">
        <f t="shared" si="10"/>
        <v>91.438317295488446</v>
      </c>
    </row>
    <row r="70" spans="1:27" x14ac:dyDescent="0.25">
      <c r="A70" s="2">
        <v>2014</v>
      </c>
      <c r="B70" s="2">
        <v>2014</v>
      </c>
      <c r="C70" s="3">
        <v>41852</v>
      </c>
      <c r="D70" s="13">
        <f t="shared" si="17"/>
        <v>91.438317295488446</v>
      </c>
      <c r="E70" s="22">
        <f t="shared" si="11"/>
        <v>66.666300000000007</v>
      </c>
      <c r="F70" s="134">
        <v>4.8333000000000004</v>
      </c>
      <c r="G70" s="134">
        <v>16.832999999999998</v>
      </c>
      <c r="H70" s="135">
        <v>45</v>
      </c>
      <c r="I70" s="23">
        <f t="shared" si="12"/>
        <v>4.3997570684465765</v>
      </c>
      <c r="J70" s="135"/>
      <c r="K70" s="135">
        <v>4.3997570684465765</v>
      </c>
      <c r="L70" s="20">
        <f t="shared" si="9"/>
        <v>71.832599999999999</v>
      </c>
      <c r="M70" s="20">
        <f t="shared" si="13"/>
        <v>15.666</v>
      </c>
      <c r="N70" s="138">
        <v>13.666</v>
      </c>
      <c r="O70" s="138">
        <v>2</v>
      </c>
      <c r="P70" s="138"/>
      <c r="Q70" s="16">
        <f t="shared" si="14"/>
        <v>2.5</v>
      </c>
      <c r="R70" s="138">
        <v>2.5</v>
      </c>
      <c r="S70" s="138"/>
      <c r="T70" s="16">
        <f t="shared" si="15"/>
        <v>53.666600000000003</v>
      </c>
      <c r="U70" s="138">
        <v>51</v>
      </c>
      <c r="V70" s="138">
        <v>2.6665999999999999</v>
      </c>
      <c r="W70" s="20">
        <f t="shared" si="16"/>
        <v>0</v>
      </c>
      <c r="X70" s="134">
        <v>0</v>
      </c>
      <c r="Y70" s="134">
        <v>0</v>
      </c>
      <c r="Z70" s="140">
        <v>0</v>
      </c>
      <c r="AA70" s="13">
        <f t="shared" si="10"/>
        <v>81.872260227041878</v>
      </c>
    </row>
    <row r="71" spans="1:27" x14ac:dyDescent="0.25">
      <c r="A71" s="2">
        <v>2014</v>
      </c>
      <c r="B71" s="2">
        <v>2014</v>
      </c>
      <c r="C71" s="3">
        <v>41883</v>
      </c>
      <c r="D71" s="13">
        <f t="shared" si="17"/>
        <v>81.872260227041878</v>
      </c>
      <c r="E71" s="22">
        <f t="shared" si="11"/>
        <v>66.666300000000007</v>
      </c>
      <c r="F71" s="134">
        <v>4.8333000000000004</v>
      </c>
      <c r="G71" s="134">
        <v>16.832999999999998</v>
      </c>
      <c r="H71" s="135">
        <v>45</v>
      </c>
      <c r="I71" s="23">
        <f t="shared" si="12"/>
        <v>4.3997570684465765</v>
      </c>
      <c r="J71" s="135"/>
      <c r="K71" s="135">
        <v>4.3997570684465765</v>
      </c>
      <c r="L71" s="20">
        <f t="shared" si="9"/>
        <v>69.832599999999999</v>
      </c>
      <c r="M71" s="20">
        <f t="shared" si="13"/>
        <v>14.666</v>
      </c>
      <c r="N71" s="138">
        <v>12.666</v>
      </c>
      <c r="O71" s="138">
        <v>2</v>
      </c>
      <c r="P71" s="138"/>
      <c r="Q71" s="16">
        <f t="shared" si="14"/>
        <v>1.5</v>
      </c>
      <c r="R71" s="138">
        <v>1.5</v>
      </c>
      <c r="S71" s="138"/>
      <c r="T71" s="16">
        <f t="shared" si="15"/>
        <v>53.666600000000003</v>
      </c>
      <c r="U71" s="138">
        <v>51</v>
      </c>
      <c r="V71" s="138">
        <v>2.6665999999999999</v>
      </c>
      <c r="W71" s="20">
        <f t="shared" si="16"/>
        <v>0</v>
      </c>
      <c r="X71" s="134">
        <v>0</v>
      </c>
      <c r="Y71" s="134">
        <v>0</v>
      </c>
      <c r="Z71" s="140">
        <v>0</v>
      </c>
      <c r="AA71" s="13">
        <f t="shared" si="10"/>
        <v>74.306203158595324</v>
      </c>
    </row>
    <row r="72" spans="1:27" x14ac:dyDescent="0.25">
      <c r="A72" s="2">
        <v>2014</v>
      </c>
      <c r="B72" s="2">
        <v>2014</v>
      </c>
      <c r="C72" s="3">
        <v>41913</v>
      </c>
      <c r="D72" s="13">
        <f t="shared" si="17"/>
        <v>74.306203158595324</v>
      </c>
      <c r="E72" s="22">
        <f t="shared" si="11"/>
        <v>66.666300000000007</v>
      </c>
      <c r="F72" s="134">
        <v>4.8333000000000004</v>
      </c>
      <c r="G72" s="134">
        <v>16.832999999999998</v>
      </c>
      <c r="H72" s="135">
        <v>45</v>
      </c>
      <c r="I72" s="23">
        <f t="shared" si="12"/>
        <v>4.3997570684465765</v>
      </c>
      <c r="J72" s="135"/>
      <c r="K72" s="135">
        <v>4.3997570684465765</v>
      </c>
      <c r="L72" s="20">
        <f t="shared" si="9"/>
        <v>69.832599999999999</v>
      </c>
      <c r="M72" s="20">
        <f t="shared" si="13"/>
        <v>13.666</v>
      </c>
      <c r="N72" s="138">
        <v>12.666</v>
      </c>
      <c r="O72" s="138">
        <v>1</v>
      </c>
      <c r="P72" s="138"/>
      <c r="Q72" s="16">
        <f t="shared" si="14"/>
        <v>2.5</v>
      </c>
      <c r="R72" s="138">
        <v>2.5</v>
      </c>
      <c r="S72" s="138"/>
      <c r="T72" s="16">
        <f t="shared" si="15"/>
        <v>53.666600000000003</v>
      </c>
      <c r="U72" s="138">
        <v>51</v>
      </c>
      <c r="V72" s="138">
        <v>2.6665999999999999</v>
      </c>
      <c r="W72" s="20">
        <f t="shared" si="16"/>
        <v>6.0833300000000001</v>
      </c>
      <c r="X72" s="134">
        <v>0</v>
      </c>
      <c r="Y72" s="134">
        <v>6.0833300000000001</v>
      </c>
      <c r="Z72" s="140">
        <v>0</v>
      </c>
      <c r="AA72" s="13">
        <f t="shared" si="10"/>
        <v>72.823476090148745</v>
      </c>
    </row>
    <row r="73" spans="1:27" x14ac:dyDescent="0.25">
      <c r="A73" s="2">
        <v>2014</v>
      </c>
      <c r="B73" s="2">
        <v>2014</v>
      </c>
      <c r="C73" s="3">
        <v>41944</v>
      </c>
      <c r="D73" s="13">
        <f t="shared" si="17"/>
        <v>72.823476090148745</v>
      </c>
      <c r="E73" s="22">
        <f t="shared" si="11"/>
        <v>66.666300000000007</v>
      </c>
      <c r="F73" s="134">
        <v>4.8333000000000004</v>
      </c>
      <c r="G73" s="134">
        <v>16.832999999999998</v>
      </c>
      <c r="H73" s="135">
        <v>45</v>
      </c>
      <c r="I73" s="23">
        <f t="shared" si="12"/>
        <v>4.3997570684465765</v>
      </c>
      <c r="J73" s="135"/>
      <c r="K73" s="135">
        <v>4.3997570684465765</v>
      </c>
      <c r="L73" s="20">
        <f t="shared" si="9"/>
        <v>68.832599999999999</v>
      </c>
      <c r="M73" s="20">
        <f t="shared" si="13"/>
        <v>12.666</v>
      </c>
      <c r="N73" s="138">
        <v>12.666</v>
      </c>
      <c r="O73" s="138"/>
      <c r="P73" s="138"/>
      <c r="Q73" s="16">
        <f t="shared" si="14"/>
        <v>2.5</v>
      </c>
      <c r="R73" s="138">
        <v>2.5</v>
      </c>
      <c r="S73" s="138"/>
      <c r="T73" s="16">
        <f t="shared" si="15"/>
        <v>53.666600000000003</v>
      </c>
      <c r="U73" s="138">
        <v>51</v>
      </c>
      <c r="V73" s="138">
        <v>2.6665999999999999</v>
      </c>
      <c r="W73" s="20">
        <f t="shared" si="16"/>
        <v>6.0833300000000001</v>
      </c>
      <c r="X73" s="134">
        <v>0</v>
      </c>
      <c r="Y73" s="134">
        <v>6.0833300000000001</v>
      </c>
      <c r="Z73" s="140">
        <v>0</v>
      </c>
      <c r="AA73" s="13">
        <f t="shared" si="10"/>
        <v>72.34074902170218</v>
      </c>
    </row>
    <row r="74" spans="1:27" s="61" customFormat="1" x14ac:dyDescent="0.25">
      <c r="A74" s="56">
        <v>2014</v>
      </c>
      <c r="B74" s="56">
        <v>2014</v>
      </c>
      <c r="C74" s="57">
        <v>41974</v>
      </c>
      <c r="D74" s="58">
        <f t="shared" si="17"/>
        <v>72.34074902170218</v>
      </c>
      <c r="E74" s="65">
        <f t="shared" si="11"/>
        <v>66.666300000000007</v>
      </c>
      <c r="F74" s="134">
        <v>4.8333000000000004</v>
      </c>
      <c r="G74" s="134">
        <v>16.832999999999998</v>
      </c>
      <c r="H74" s="135">
        <v>45</v>
      </c>
      <c r="I74" s="66">
        <f t="shared" si="12"/>
        <v>4.3997570684465765</v>
      </c>
      <c r="J74" s="137"/>
      <c r="K74" s="137">
        <v>4.3997570684465765</v>
      </c>
      <c r="L74" s="20">
        <f t="shared" si="9"/>
        <v>68.832599999999999</v>
      </c>
      <c r="M74" s="20">
        <f t="shared" si="13"/>
        <v>12.666</v>
      </c>
      <c r="N74" s="138">
        <v>12.666</v>
      </c>
      <c r="O74" s="138"/>
      <c r="P74" s="138"/>
      <c r="Q74" s="16">
        <f t="shared" si="14"/>
        <v>2.5</v>
      </c>
      <c r="R74" s="138">
        <v>2.5</v>
      </c>
      <c r="S74" s="138"/>
      <c r="T74" s="16">
        <f t="shared" si="15"/>
        <v>53.666600000000003</v>
      </c>
      <c r="U74" s="138">
        <v>51</v>
      </c>
      <c r="V74" s="138">
        <v>2.6665999999999999</v>
      </c>
      <c r="W74" s="20">
        <f t="shared" si="16"/>
        <v>36.083330000000004</v>
      </c>
      <c r="X74" s="134">
        <v>0</v>
      </c>
      <c r="Y74" s="134">
        <v>6.0833300000000001</v>
      </c>
      <c r="Z74" s="60">
        <v>30</v>
      </c>
      <c r="AA74" s="13">
        <f t="shared" si="10"/>
        <v>101.85802195325562</v>
      </c>
    </row>
    <row r="75" spans="1:27" x14ac:dyDescent="0.25">
      <c r="A75" s="2">
        <v>2015</v>
      </c>
      <c r="B75" s="2">
        <v>2015</v>
      </c>
      <c r="C75" s="3">
        <v>42005</v>
      </c>
      <c r="D75" s="13">
        <f t="shared" si="17"/>
        <v>101.85802195325562</v>
      </c>
      <c r="E75" s="22">
        <f t="shared" si="11"/>
        <v>0</v>
      </c>
      <c r="F75" s="134">
        <v>0</v>
      </c>
      <c r="G75" s="134"/>
      <c r="H75" s="135"/>
      <c r="I75" s="23">
        <f t="shared" si="12"/>
        <v>3.9704745873029608</v>
      </c>
      <c r="J75" s="135"/>
      <c r="K75" s="135">
        <v>3.9704745873029608</v>
      </c>
      <c r="L75" s="20">
        <f t="shared" si="9"/>
        <v>0</v>
      </c>
      <c r="M75" s="20">
        <f t="shared" si="13"/>
        <v>0</v>
      </c>
      <c r="N75" s="138"/>
      <c r="O75" s="138"/>
      <c r="P75" s="138"/>
      <c r="Q75" s="16">
        <f t="shared" si="14"/>
        <v>0</v>
      </c>
      <c r="R75" s="138"/>
      <c r="S75" s="138"/>
      <c r="T75" s="16">
        <f t="shared" si="15"/>
        <v>0</v>
      </c>
      <c r="U75" s="138"/>
      <c r="V75" s="138"/>
      <c r="W75" s="20">
        <f t="shared" si="16"/>
        <v>6.0833300000000001</v>
      </c>
      <c r="X75" s="134">
        <v>0</v>
      </c>
      <c r="Y75" s="134">
        <v>6.0833300000000001</v>
      </c>
      <c r="Z75" s="140">
        <v>0</v>
      </c>
      <c r="AA75" s="13">
        <f t="shared" si="10"/>
        <v>103.97087736595266</v>
      </c>
    </row>
    <row r="76" spans="1:27" x14ac:dyDescent="0.25">
      <c r="A76" s="2">
        <v>2015</v>
      </c>
      <c r="B76" s="2">
        <v>2015</v>
      </c>
      <c r="C76" s="3">
        <v>42036</v>
      </c>
      <c r="D76" s="13">
        <f t="shared" si="17"/>
        <v>103.97087736595266</v>
      </c>
      <c r="E76" s="22">
        <f t="shared" si="11"/>
        <v>0</v>
      </c>
      <c r="F76" s="134">
        <v>0</v>
      </c>
      <c r="G76" s="134"/>
      <c r="H76" s="135"/>
      <c r="I76" s="23">
        <f t="shared" si="12"/>
        <v>3.9704745873029608</v>
      </c>
      <c r="J76" s="135"/>
      <c r="K76" s="135">
        <v>3.9704745873029608</v>
      </c>
      <c r="L76" s="20">
        <f t="shared" si="9"/>
        <v>0</v>
      </c>
      <c r="M76" s="20">
        <f t="shared" si="13"/>
        <v>0</v>
      </c>
      <c r="N76" s="138"/>
      <c r="O76" s="138"/>
      <c r="P76" s="138"/>
      <c r="Q76" s="16">
        <f t="shared" si="14"/>
        <v>0</v>
      </c>
      <c r="R76" s="138"/>
      <c r="S76" s="138"/>
      <c r="T76" s="16">
        <f t="shared" si="15"/>
        <v>0</v>
      </c>
      <c r="U76" s="138"/>
      <c r="V76" s="138"/>
      <c r="W76" s="20">
        <f t="shared" si="16"/>
        <v>6.0833300000000001</v>
      </c>
      <c r="X76" s="134">
        <v>0</v>
      </c>
      <c r="Y76" s="134">
        <v>6.0833300000000001</v>
      </c>
      <c r="Z76" s="140">
        <v>0</v>
      </c>
      <c r="AA76" s="13">
        <f t="shared" si="10"/>
        <v>106.0837327786497</v>
      </c>
    </row>
    <row r="77" spans="1:27" x14ac:dyDescent="0.25">
      <c r="A77" s="2">
        <v>2015</v>
      </c>
      <c r="B77" s="2">
        <v>2015</v>
      </c>
      <c r="C77" s="3">
        <v>42064</v>
      </c>
      <c r="D77" s="13">
        <f t="shared" si="17"/>
        <v>106.0837327786497</v>
      </c>
      <c r="E77" s="22">
        <f t="shared" si="11"/>
        <v>0</v>
      </c>
      <c r="F77" s="134">
        <v>0</v>
      </c>
      <c r="G77" s="134"/>
      <c r="H77" s="135"/>
      <c r="I77" s="23">
        <f t="shared" si="12"/>
        <v>3.9704745873029608</v>
      </c>
      <c r="J77" s="135"/>
      <c r="K77" s="135">
        <v>3.9704745873029608</v>
      </c>
      <c r="L77" s="20">
        <f t="shared" si="9"/>
        <v>0</v>
      </c>
      <c r="M77" s="20">
        <f t="shared" si="13"/>
        <v>0</v>
      </c>
      <c r="N77" s="138"/>
      <c r="O77" s="138"/>
      <c r="P77" s="138"/>
      <c r="Q77" s="16">
        <f t="shared" si="14"/>
        <v>0</v>
      </c>
      <c r="R77" s="138"/>
      <c r="S77" s="138"/>
      <c r="T77" s="16">
        <f t="shared" si="15"/>
        <v>0</v>
      </c>
      <c r="U77" s="138"/>
      <c r="V77" s="138"/>
      <c r="W77" s="20">
        <f t="shared" si="16"/>
        <v>6.0833300000000001</v>
      </c>
      <c r="X77" s="134">
        <v>0</v>
      </c>
      <c r="Y77" s="134">
        <v>6.0833300000000001</v>
      </c>
      <c r="Z77" s="140">
        <v>0</v>
      </c>
      <c r="AA77" s="13">
        <f t="shared" si="10"/>
        <v>108.19658819134675</v>
      </c>
    </row>
    <row r="78" spans="1:27" x14ac:dyDescent="0.25">
      <c r="A78" s="2">
        <v>2015</v>
      </c>
      <c r="B78" s="2">
        <v>2015</v>
      </c>
      <c r="C78" s="3">
        <v>42095</v>
      </c>
      <c r="D78" s="13">
        <f t="shared" si="17"/>
        <v>108.19658819134675</v>
      </c>
      <c r="E78" s="22">
        <f t="shared" si="11"/>
        <v>0</v>
      </c>
      <c r="F78" s="134">
        <v>0</v>
      </c>
      <c r="G78" s="134"/>
      <c r="H78" s="135"/>
      <c r="I78" s="23">
        <f t="shared" si="12"/>
        <v>4.4437546391310425</v>
      </c>
      <c r="J78" s="135"/>
      <c r="K78" s="135">
        <v>4.4437546391310425</v>
      </c>
      <c r="L78" s="20">
        <f t="shared" si="9"/>
        <v>0</v>
      </c>
      <c r="M78" s="20">
        <f t="shared" si="13"/>
        <v>0</v>
      </c>
      <c r="N78" s="138"/>
      <c r="O78" s="138"/>
      <c r="P78" s="138"/>
      <c r="Q78" s="16">
        <f t="shared" si="14"/>
        <v>0</v>
      </c>
      <c r="R78" s="138"/>
      <c r="S78" s="138"/>
      <c r="T78" s="16">
        <f t="shared" si="15"/>
        <v>0</v>
      </c>
      <c r="U78" s="138"/>
      <c r="V78" s="138"/>
      <c r="W78" s="20">
        <f t="shared" si="16"/>
        <v>6.0833300000000001</v>
      </c>
      <c r="X78" s="134">
        <v>0</v>
      </c>
      <c r="Y78" s="134">
        <v>6.0833300000000001</v>
      </c>
      <c r="Z78" s="140">
        <v>0</v>
      </c>
      <c r="AA78" s="13">
        <f t="shared" si="10"/>
        <v>109.83616355221571</v>
      </c>
    </row>
    <row r="79" spans="1:27" x14ac:dyDescent="0.25">
      <c r="A79" s="2">
        <v>2015</v>
      </c>
      <c r="B79" s="2">
        <v>2015</v>
      </c>
      <c r="C79" s="3">
        <v>42125</v>
      </c>
      <c r="D79" s="13">
        <f t="shared" si="17"/>
        <v>109.83616355221571</v>
      </c>
      <c r="E79" s="22">
        <f t="shared" si="11"/>
        <v>0</v>
      </c>
      <c r="F79" s="134">
        <v>0</v>
      </c>
      <c r="G79" s="134"/>
      <c r="H79" s="135"/>
      <c r="I79" s="23">
        <f t="shared" si="12"/>
        <v>4.4437546391310425</v>
      </c>
      <c r="J79" s="135"/>
      <c r="K79" s="135">
        <v>4.4437546391310425</v>
      </c>
      <c r="L79" s="20">
        <f t="shared" si="9"/>
        <v>0</v>
      </c>
      <c r="M79" s="20">
        <f t="shared" si="13"/>
        <v>0</v>
      </c>
      <c r="N79" s="138"/>
      <c r="O79" s="138"/>
      <c r="P79" s="138"/>
      <c r="Q79" s="16">
        <f t="shared" si="14"/>
        <v>0</v>
      </c>
      <c r="R79" s="138"/>
      <c r="S79" s="138"/>
      <c r="T79" s="16">
        <f t="shared" si="15"/>
        <v>0</v>
      </c>
      <c r="U79" s="138"/>
      <c r="V79" s="138"/>
      <c r="W79" s="20">
        <f t="shared" si="16"/>
        <v>6.0833300000000001</v>
      </c>
      <c r="X79" s="134">
        <v>0</v>
      </c>
      <c r="Y79" s="134">
        <v>6.0833300000000001</v>
      </c>
      <c r="Z79" s="140">
        <v>0</v>
      </c>
      <c r="AA79" s="13">
        <f t="shared" si="10"/>
        <v>111.47573891308467</v>
      </c>
    </row>
    <row r="80" spans="1:27" x14ac:dyDescent="0.25">
      <c r="A80" s="2">
        <v>2015</v>
      </c>
      <c r="B80" s="2">
        <v>2015</v>
      </c>
      <c r="C80" s="3">
        <v>42156</v>
      </c>
      <c r="D80" s="13">
        <f t="shared" si="17"/>
        <v>111.47573891308467</v>
      </c>
      <c r="E80" s="22">
        <f t="shared" si="11"/>
        <v>0</v>
      </c>
      <c r="F80" s="134">
        <v>0</v>
      </c>
      <c r="G80" s="134"/>
      <c r="H80" s="135"/>
      <c r="I80" s="23">
        <f t="shared" si="12"/>
        <v>4.4437546391310425</v>
      </c>
      <c r="J80" s="135"/>
      <c r="K80" s="135">
        <v>4.4437546391310425</v>
      </c>
      <c r="L80" s="20">
        <f t="shared" si="9"/>
        <v>0</v>
      </c>
      <c r="M80" s="20">
        <f t="shared" si="13"/>
        <v>0</v>
      </c>
      <c r="N80" s="138"/>
      <c r="O80" s="138"/>
      <c r="P80" s="138"/>
      <c r="Q80" s="16">
        <f t="shared" si="14"/>
        <v>0</v>
      </c>
      <c r="R80" s="138"/>
      <c r="S80" s="138"/>
      <c r="T80" s="16">
        <f t="shared" si="15"/>
        <v>0</v>
      </c>
      <c r="U80" s="138"/>
      <c r="V80" s="138"/>
      <c r="W80" s="20">
        <f t="shared" si="16"/>
        <v>0</v>
      </c>
      <c r="X80" s="134">
        <v>0</v>
      </c>
      <c r="Y80" s="134">
        <v>0</v>
      </c>
      <c r="Z80" s="140">
        <v>0</v>
      </c>
      <c r="AA80" s="13">
        <f t="shared" si="10"/>
        <v>107.03198427395363</v>
      </c>
    </row>
    <row r="81" spans="1:27" x14ac:dyDescent="0.25">
      <c r="A81" s="2">
        <v>2015</v>
      </c>
      <c r="B81" s="2">
        <v>2015</v>
      </c>
      <c r="C81" s="3">
        <v>42186</v>
      </c>
      <c r="D81" s="13">
        <f t="shared" si="17"/>
        <v>107.03198427395363</v>
      </c>
      <c r="E81" s="22">
        <f t="shared" si="11"/>
        <v>60.999699999999997</v>
      </c>
      <c r="F81" s="134">
        <v>0</v>
      </c>
      <c r="G81" s="134">
        <v>12.833</v>
      </c>
      <c r="H81" s="135">
        <v>48.166699999999999</v>
      </c>
      <c r="I81" s="23">
        <f t="shared" si="12"/>
        <v>4.4437546391310425</v>
      </c>
      <c r="J81" s="135"/>
      <c r="K81" s="135">
        <v>4.4437546391310425</v>
      </c>
      <c r="L81" s="20">
        <f t="shared" si="9"/>
        <v>68.499662999999998</v>
      </c>
      <c r="M81" s="20">
        <f t="shared" si="13"/>
        <v>15.333</v>
      </c>
      <c r="N81" s="138">
        <v>13.333</v>
      </c>
      <c r="O81" s="138">
        <v>2</v>
      </c>
      <c r="P81" s="138"/>
      <c r="Q81" s="16">
        <f t="shared" si="14"/>
        <v>3.1666629999999998</v>
      </c>
      <c r="R81" s="138">
        <v>0.97783299999999995</v>
      </c>
      <c r="S81" s="138">
        <v>2.1888299999999998</v>
      </c>
      <c r="T81" s="16">
        <f t="shared" si="15"/>
        <v>50</v>
      </c>
      <c r="U81" s="138">
        <v>50</v>
      </c>
      <c r="V81" s="138"/>
      <c r="W81" s="20">
        <f t="shared" si="16"/>
        <v>7.5833000000000004</v>
      </c>
      <c r="X81" s="134">
        <v>0</v>
      </c>
      <c r="Y81" s="134">
        <v>7.5833000000000004</v>
      </c>
      <c r="Z81" s="140">
        <v>0</v>
      </c>
      <c r="AA81" s="13">
        <f t="shared" si="10"/>
        <v>102.67156663482258</v>
      </c>
    </row>
    <row r="82" spans="1:27" x14ac:dyDescent="0.25">
      <c r="A82" s="2">
        <v>2015</v>
      </c>
      <c r="B82" s="2">
        <v>2015</v>
      </c>
      <c r="C82" s="3">
        <v>42217</v>
      </c>
      <c r="D82" s="13">
        <f t="shared" si="17"/>
        <v>102.67156663482258</v>
      </c>
      <c r="E82" s="22">
        <f t="shared" si="11"/>
        <v>60.999699999999997</v>
      </c>
      <c r="F82" s="134">
        <v>0</v>
      </c>
      <c r="G82" s="134">
        <v>12.833</v>
      </c>
      <c r="H82" s="135">
        <v>48.166699999999999</v>
      </c>
      <c r="I82" s="23">
        <f t="shared" si="12"/>
        <v>4.4437546391310425</v>
      </c>
      <c r="J82" s="135"/>
      <c r="K82" s="135">
        <v>4.4437546391310425</v>
      </c>
      <c r="L82" s="20">
        <f t="shared" si="9"/>
        <v>68.499662999999998</v>
      </c>
      <c r="M82" s="20">
        <f t="shared" si="13"/>
        <v>15.333</v>
      </c>
      <c r="N82" s="138">
        <v>13.333</v>
      </c>
      <c r="O82" s="138">
        <v>2</v>
      </c>
      <c r="P82" s="138"/>
      <c r="Q82" s="16">
        <f t="shared" si="14"/>
        <v>3.1666629999999998</v>
      </c>
      <c r="R82" s="138">
        <v>0.97783299999999995</v>
      </c>
      <c r="S82" s="138">
        <v>2.1888299999999998</v>
      </c>
      <c r="T82" s="16">
        <f t="shared" si="15"/>
        <v>50</v>
      </c>
      <c r="U82" s="138">
        <v>50</v>
      </c>
      <c r="V82" s="138"/>
      <c r="W82" s="20">
        <f t="shared" si="16"/>
        <v>7.5833000000000004</v>
      </c>
      <c r="X82" s="134">
        <v>0</v>
      </c>
      <c r="Y82" s="134">
        <v>7.5833000000000004</v>
      </c>
      <c r="Z82" s="140">
        <v>0</v>
      </c>
      <c r="AA82" s="13">
        <f t="shared" si="10"/>
        <v>98.311148995691539</v>
      </c>
    </row>
    <row r="83" spans="1:27" x14ac:dyDescent="0.25">
      <c r="A83" s="2">
        <v>2015</v>
      </c>
      <c r="B83" s="2">
        <v>2015</v>
      </c>
      <c r="C83" s="3">
        <v>42248</v>
      </c>
      <c r="D83" s="13">
        <f t="shared" si="17"/>
        <v>98.311148995691539</v>
      </c>
      <c r="E83" s="22">
        <f t="shared" si="11"/>
        <v>60.999699999999997</v>
      </c>
      <c r="F83" s="134">
        <v>0</v>
      </c>
      <c r="G83" s="134">
        <v>12.833</v>
      </c>
      <c r="H83" s="135">
        <v>48.166699999999999</v>
      </c>
      <c r="I83" s="23">
        <f t="shared" si="12"/>
        <v>4.4437546391310425</v>
      </c>
      <c r="J83" s="135"/>
      <c r="K83" s="135">
        <v>4.4437546391310425</v>
      </c>
      <c r="L83" s="20">
        <f t="shared" si="9"/>
        <v>68.499662999999998</v>
      </c>
      <c r="M83" s="20">
        <f t="shared" si="13"/>
        <v>15.333</v>
      </c>
      <c r="N83" s="138">
        <v>13.333</v>
      </c>
      <c r="O83" s="138">
        <v>2</v>
      </c>
      <c r="P83" s="138"/>
      <c r="Q83" s="16">
        <f t="shared" si="14"/>
        <v>3.1666629999999998</v>
      </c>
      <c r="R83" s="138">
        <v>0.97783299999999995</v>
      </c>
      <c r="S83" s="138">
        <v>2.1888299999999998</v>
      </c>
      <c r="T83" s="16">
        <f t="shared" si="15"/>
        <v>50</v>
      </c>
      <c r="U83" s="138">
        <v>50</v>
      </c>
      <c r="V83" s="138"/>
      <c r="W83" s="20">
        <f t="shared" si="16"/>
        <v>0</v>
      </c>
      <c r="X83" s="134">
        <v>0</v>
      </c>
      <c r="Y83" s="134">
        <v>0</v>
      </c>
      <c r="Z83" s="140">
        <v>0</v>
      </c>
      <c r="AA83" s="13">
        <f t="shared" si="10"/>
        <v>86.367431356560502</v>
      </c>
    </row>
    <row r="84" spans="1:27" x14ac:dyDescent="0.25">
      <c r="A84" s="2">
        <v>2015</v>
      </c>
      <c r="B84" s="2">
        <v>2015</v>
      </c>
      <c r="C84" s="3">
        <v>42278</v>
      </c>
      <c r="D84" s="13">
        <f t="shared" si="17"/>
        <v>86.367431356560502</v>
      </c>
      <c r="E84" s="22">
        <f t="shared" si="11"/>
        <v>60.999699999999997</v>
      </c>
      <c r="F84" s="134">
        <v>0</v>
      </c>
      <c r="G84" s="134">
        <v>12.833</v>
      </c>
      <c r="H84" s="135">
        <v>48.166699999999999</v>
      </c>
      <c r="I84" s="23">
        <f t="shared" si="12"/>
        <v>4.4437546391310425</v>
      </c>
      <c r="J84" s="135"/>
      <c r="K84" s="135">
        <v>4.4437546391310425</v>
      </c>
      <c r="L84" s="20">
        <f t="shared" si="9"/>
        <v>68.499662999999998</v>
      </c>
      <c r="M84" s="20">
        <f t="shared" si="13"/>
        <v>15.333</v>
      </c>
      <c r="N84" s="138">
        <v>13.333</v>
      </c>
      <c r="O84" s="138">
        <v>2</v>
      </c>
      <c r="P84" s="138"/>
      <c r="Q84" s="16">
        <f t="shared" si="14"/>
        <v>3.1666629999999998</v>
      </c>
      <c r="R84" s="138">
        <v>0.97783299999999995</v>
      </c>
      <c r="S84" s="138">
        <v>2.1888299999999998</v>
      </c>
      <c r="T84" s="16">
        <f t="shared" si="15"/>
        <v>50</v>
      </c>
      <c r="U84" s="138">
        <v>50</v>
      </c>
      <c r="V84" s="138"/>
      <c r="W84" s="20">
        <f t="shared" si="16"/>
        <v>0</v>
      </c>
      <c r="X84" s="134">
        <v>0</v>
      </c>
      <c r="Y84" s="134">
        <v>0</v>
      </c>
      <c r="Z84" s="140">
        <v>0</v>
      </c>
      <c r="AA84" s="13">
        <f t="shared" si="10"/>
        <v>74.42371371742945</v>
      </c>
    </row>
    <row r="85" spans="1:27" x14ac:dyDescent="0.25">
      <c r="A85" s="2">
        <v>2015</v>
      </c>
      <c r="B85" s="2">
        <v>2015</v>
      </c>
      <c r="C85" s="3">
        <v>42309</v>
      </c>
      <c r="D85" s="13">
        <f t="shared" si="17"/>
        <v>74.42371371742945</v>
      </c>
      <c r="E85" s="22">
        <f t="shared" si="11"/>
        <v>60.999699999999997</v>
      </c>
      <c r="F85" s="134">
        <v>0</v>
      </c>
      <c r="G85" s="134">
        <v>12.833</v>
      </c>
      <c r="H85" s="135">
        <v>48.166699999999999</v>
      </c>
      <c r="I85" s="23">
        <f t="shared" si="12"/>
        <v>4.4437546391310425</v>
      </c>
      <c r="J85" s="135"/>
      <c r="K85" s="135">
        <v>4.4437546391310425</v>
      </c>
      <c r="L85" s="20">
        <f t="shared" si="9"/>
        <v>68.499662999999998</v>
      </c>
      <c r="M85" s="20">
        <f t="shared" si="13"/>
        <v>15.333</v>
      </c>
      <c r="N85" s="138">
        <v>13.333</v>
      </c>
      <c r="O85" s="138">
        <v>2</v>
      </c>
      <c r="P85" s="138"/>
      <c r="Q85" s="16">
        <f t="shared" si="14"/>
        <v>3.1666629999999998</v>
      </c>
      <c r="R85" s="138">
        <v>0.97783299999999995</v>
      </c>
      <c r="S85" s="138">
        <v>2.1888299999999998</v>
      </c>
      <c r="T85" s="16">
        <f t="shared" si="15"/>
        <v>50</v>
      </c>
      <c r="U85" s="138">
        <v>50</v>
      </c>
      <c r="V85" s="138"/>
      <c r="W85" s="20">
        <f t="shared" si="16"/>
        <v>7.5833000000000004</v>
      </c>
      <c r="X85" s="134">
        <v>0</v>
      </c>
      <c r="Y85" s="134">
        <v>7.5833000000000004</v>
      </c>
      <c r="Z85" s="140">
        <v>0</v>
      </c>
      <c r="AA85" s="13">
        <f t="shared" si="10"/>
        <v>70.063296078298393</v>
      </c>
    </row>
    <row r="86" spans="1:27" s="61" customFormat="1" x14ac:dyDescent="0.25">
      <c r="A86" s="56">
        <v>2015</v>
      </c>
      <c r="B86" s="56">
        <v>2015</v>
      </c>
      <c r="C86" s="57">
        <v>42339</v>
      </c>
      <c r="D86" s="58">
        <f t="shared" si="17"/>
        <v>70.063296078298393</v>
      </c>
      <c r="E86" s="65">
        <f t="shared" si="11"/>
        <v>60.999699999999997</v>
      </c>
      <c r="F86" s="134">
        <v>0</v>
      </c>
      <c r="G86" s="134">
        <v>12.833</v>
      </c>
      <c r="H86" s="135">
        <v>48.166699999999999</v>
      </c>
      <c r="I86" s="66">
        <f t="shared" si="12"/>
        <v>4.7</v>
      </c>
      <c r="J86" s="137"/>
      <c r="K86" s="137">
        <v>4.7</v>
      </c>
      <c r="L86" s="20">
        <f t="shared" si="9"/>
        <v>66.499662999999998</v>
      </c>
      <c r="M86" s="20">
        <f t="shared" si="13"/>
        <v>13.333</v>
      </c>
      <c r="N86" s="138">
        <v>13.333</v>
      </c>
      <c r="O86" s="138"/>
      <c r="P86" s="138"/>
      <c r="Q86" s="16">
        <f t="shared" si="14"/>
        <v>3.1666629999999998</v>
      </c>
      <c r="R86" s="138">
        <v>0.97783299999999995</v>
      </c>
      <c r="S86" s="138">
        <v>2.1888299999999998</v>
      </c>
      <c r="T86" s="16">
        <f t="shared" si="15"/>
        <v>50</v>
      </c>
      <c r="U86" s="138">
        <v>50</v>
      </c>
      <c r="V86" s="138"/>
      <c r="W86" s="20">
        <f t="shared" si="16"/>
        <v>37.1</v>
      </c>
      <c r="X86" s="134">
        <v>0</v>
      </c>
      <c r="Y86" s="134">
        <v>7.1</v>
      </c>
      <c r="Z86" s="60">
        <v>30</v>
      </c>
      <c r="AA86" s="13">
        <f t="shared" si="10"/>
        <v>96.963333078298405</v>
      </c>
    </row>
    <row r="87" spans="1:27" x14ac:dyDescent="0.25">
      <c r="A87" s="2">
        <v>2016</v>
      </c>
      <c r="B87" s="2">
        <v>2016</v>
      </c>
      <c r="C87" s="3">
        <v>42370</v>
      </c>
      <c r="D87" s="13">
        <f t="shared" si="17"/>
        <v>96.963333078298405</v>
      </c>
      <c r="E87" s="22">
        <f t="shared" si="11"/>
        <v>0</v>
      </c>
      <c r="F87" s="134">
        <v>0</v>
      </c>
      <c r="G87" s="134"/>
      <c r="H87" s="134"/>
      <c r="I87" s="23">
        <f t="shared" si="12"/>
        <v>4.0101793331759907</v>
      </c>
      <c r="J87" s="135"/>
      <c r="K87" s="135">
        <v>4.0101793331759907</v>
      </c>
      <c r="L87" s="20">
        <f t="shared" si="9"/>
        <v>0</v>
      </c>
      <c r="M87" s="20">
        <f t="shared" si="13"/>
        <v>0</v>
      </c>
      <c r="N87" s="138"/>
      <c r="O87" s="138"/>
      <c r="P87" s="138"/>
      <c r="Q87" s="16">
        <f t="shared" si="14"/>
        <v>0</v>
      </c>
      <c r="R87" s="138"/>
      <c r="S87" s="138"/>
      <c r="T87" s="16">
        <f t="shared" si="15"/>
        <v>0</v>
      </c>
      <c r="U87" s="138"/>
      <c r="V87" s="138"/>
      <c r="W87" s="20">
        <f t="shared" si="16"/>
        <v>7.5833000000000004</v>
      </c>
      <c r="X87" s="134">
        <v>0</v>
      </c>
      <c r="Y87" s="134">
        <v>7.5833000000000004</v>
      </c>
      <c r="Z87" s="140">
        <v>0</v>
      </c>
      <c r="AA87" s="13">
        <f t="shared" si="10"/>
        <v>100.53645374512242</v>
      </c>
    </row>
    <row r="88" spans="1:27" x14ac:dyDescent="0.25">
      <c r="A88" s="2">
        <v>2016</v>
      </c>
      <c r="B88" s="2">
        <v>2016</v>
      </c>
      <c r="C88" s="3">
        <v>42401</v>
      </c>
      <c r="D88" s="13">
        <f t="shared" si="17"/>
        <v>100.53645374512242</v>
      </c>
      <c r="E88" s="22">
        <f t="shared" si="11"/>
        <v>0</v>
      </c>
      <c r="F88" s="134">
        <v>0</v>
      </c>
      <c r="G88" s="134"/>
      <c r="H88" s="134"/>
      <c r="I88" s="23">
        <f t="shared" si="12"/>
        <v>4.0101793331759907</v>
      </c>
      <c r="J88" s="135"/>
      <c r="K88" s="135">
        <v>4.0101793331759907</v>
      </c>
      <c r="L88" s="20">
        <f t="shared" si="9"/>
        <v>0</v>
      </c>
      <c r="M88" s="20">
        <f t="shared" si="13"/>
        <v>0</v>
      </c>
      <c r="N88" s="138"/>
      <c r="O88" s="138"/>
      <c r="P88" s="138"/>
      <c r="Q88" s="16">
        <f t="shared" si="14"/>
        <v>0</v>
      </c>
      <c r="R88" s="138"/>
      <c r="S88" s="138"/>
      <c r="T88" s="16">
        <f t="shared" si="15"/>
        <v>0</v>
      </c>
      <c r="U88" s="138"/>
      <c r="V88" s="138"/>
      <c r="W88" s="20">
        <f t="shared" si="16"/>
        <v>4.5833000000000004</v>
      </c>
      <c r="X88" s="134">
        <v>0</v>
      </c>
      <c r="Y88" s="134">
        <v>4.5833000000000004</v>
      </c>
      <c r="Z88" s="140">
        <v>0</v>
      </c>
      <c r="AA88" s="13">
        <f t="shared" si="10"/>
        <v>101.10957441194641</v>
      </c>
    </row>
    <row r="89" spans="1:27" x14ac:dyDescent="0.25">
      <c r="A89" s="2">
        <v>2016</v>
      </c>
      <c r="B89" s="2">
        <v>2016</v>
      </c>
      <c r="C89" s="3">
        <v>42430</v>
      </c>
      <c r="D89" s="13">
        <f t="shared" si="17"/>
        <v>101.10957441194641</v>
      </c>
      <c r="E89" s="22">
        <f t="shared" si="11"/>
        <v>0</v>
      </c>
      <c r="F89" s="134">
        <v>0</v>
      </c>
      <c r="G89" s="134"/>
      <c r="H89" s="134"/>
      <c r="I89" s="23">
        <f t="shared" si="12"/>
        <v>4.0101793331759907</v>
      </c>
      <c r="J89" s="135"/>
      <c r="K89" s="135">
        <v>4.0101793331759907</v>
      </c>
      <c r="L89" s="20">
        <f t="shared" si="9"/>
        <v>0</v>
      </c>
      <c r="M89" s="20">
        <f t="shared" si="13"/>
        <v>0</v>
      </c>
      <c r="N89" s="138"/>
      <c r="O89" s="138"/>
      <c r="P89" s="138"/>
      <c r="Q89" s="16">
        <f t="shared" si="14"/>
        <v>0</v>
      </c>
      <c r="R89" s="138"/>
      <c r="S89" s="138"/>
      <c r="T89" s="16">
        <f t="shared" si="15"/>
        <v>0</v>
      </c>
      <c r="U89" s="138"/>
      <c r="V89" s="138"/>
      <c r="W89" s="20">
        <f t="shared" si="16"/>
        <v>0</v>
      </c>
      <c r="X89" s="134">
        <v>0</v>
      </c>
      <c r="Y89" s="134">
        <v>0</v>
      </c>
      <c r="Z89" s="140">
        <v>0</v>
      </c>
      <c r="AA89" s="13">
        <f t="shared" si="10"/>
        <v>97.099395078770414</v>
      </c>
    </row>
    <row r="90" spans="1:27" x14ac:dyDescent="0.25">
      <c r="A90" s="2">
        <v>2016</v>
      </c>
      <c r="B90" s="2">
        <v>2016</v>
      </c>
      <c r="C90" s="3">
        <v>42461</v>
      </c>
      <c r="D90" s="13">
        <f t="shared" si="17"/>
        <v>97.099395078770414</v>
      </c>
      <c r="E90" s="22">
        <f t="shared" si="11"/>
        <v>0</v>
      </c>
      <c r="F90" s="134">
        <v>0</v>
      </c>
      <c r="G90" s="134"/>
      <c r="H90" s="134"/>
      <c r="I90" s="23">
        <f t="shared" si="12"/>
        <v>4.4881921855223528</v>
      </c>
      <c r="J90" s="135"/>
      <c r="K90" s="135">
        <v>4.4881921855223528</v>
      </c>
      <c r="L90" s="20">
        <f t="shared" si="9"/>
        <v>0</v>
      </c>
      <c r="M90" s="20">
        <f t="shared" si="13"/>
        <v>0</v>
      </c>
      <c r="N90" s="138"/>
      <c r="O90" s="138"/>
      <c r="P90" s="138"/>
      <c r="Q90" s="16">
        <f t="shared" si="14"/>
        <v>0</v>
      </c>
      <c r="R90" s="138"/>
      <c r="S90" s="138"/>
      <c r="T90" s="16">
        <f t="shared" si="15"/>
        <v>0</v>
      </c>
      <c r="U90" s="138"/>
      <c r="V90" s="138"/>
      <c r="W90" s="20">
        <f t="shared" si="16"/>
        <v>0</v>
      </c>
      <c r="X90" s="134">
        <v>0</v>
      </c>
      <c r="Y90" s="134">
        <v>0</v>
      </c>
      <c r="Z90" s="140">
        <v>0</v>
      </c>
      <c r="AA90" s="13">
        <f t="shared" si="10"/>
        <v>92.611202893248063</v>
      </c>
    </row>
    <row r="91" spans="1:27" x14ac:dyDescent="0.25">
      <c r="A91" s="2">
        <v>2016</v>
      </c>
      <c r="B91" s="2">
        <v>2016</v>
      </c>
      <c r="C91" s="3">
        <v>42491</v>
      </c>
      <c r="D91" s="13">
        <f t="shared" si="17"/>
        <v>92.611202893248063</v>
      </c>
      <c r="E91" s="22">
        <f t="shared" si="11"/>
        <v>0</v>
      </c>
      <c r="F91" s="134">
        <v>0</v>
      </c>
      <c r="G91" s="134"/>
      <c r="H91" s="134"/>
      <c r="I91" s="23">
        <f t="shared" si="12"/>
        <v>4.4881921855223528</v>
      </c>
      <c r="J91" s="135"/>
      <c r="K91" s="135">
        <v>4.4881921855223528</v>
      </c>
      <c r="L91" s="20">
        <f t="shared" si="9"/>
        <v>0</v>
      </c>
      <c r="M91" s="20">
        <f t="shared" si="13"/>
        <v>0</v>
      </c>
      <c r="N91" s="138"/>
      <c r="O91" s="138"/>
      <c r="P91" s="138"/>
      <c r="Q91" s="16">
        <f t="shared" si="14"/>
        <v>0</v>
      </c>
      <c r="R91" s="138"/>
      <c r="S91" s="138"/>
      <c r="T91" s="16">
        <f t="shared" si="15"/>
        <v>0</v>
      </c>
      <c r="U91" s="138"/>
      <c r="V91" s="138"/>
      <c r="W91" s="20">
        <f t="shared" si="16"/>
        <v>0</v>
      </c>
      <c r="X91" s="134">
        <v>0</v>
      </c>
      <c r="Y91" s="134">
        <v>0</v>
      </c>
      <c r="Z91" s="140">
        <v>0</v>
      </c>
      <c r="AA91" s="13">
        <f t="shared" si="10"/>
        <v>88.123010707725712</v>
      </c>
    </row>
    <row r="92" spans="1:27" x14ac:dyDescent="0.25">
      <c r="A92" s="2">
        <v>2016</v>
      </c>
      <c r="B92" s="2">
        <v>2016</v>
      </c>
      <c r="C92" s="3">
        <v>42522</v>
      </c>
      <c r="D92" s="13">
        <f t="shared" si="17"/>
        <v>88.123010707725712</v>
      </c>
      <c r="E92" s="22">
        <f t="shared" si="11"/>
        <v>0</v>
      </c>
      <c r="F92" s="134">
        <v>0</v>
      </c>
      <c r="G92" s="134"/>
      <c r="H92" s="134"/>
      <c r="I92" s="23">
        <f t="shared" si="12"/>
        <v>4.4881921855223528</v>
      </c>
      <c r="J92" s="135"/>
      <c r="K92" s="135">
        <v>4.4881921855223528</v>
      </c>
      <c r="L92" s="20">
        <f t="shared" si="9"/>
        <v>0</v>
      </c>
      <c r="M92" s="20">
        <f t="shared" si="13"/>
        <v>0</v>
      </c>
      <c r="N92" s="138"/>
      <c r="O92" s="138"/>
      <c r="P92" s="138"/>
      <c r="Q92" s="16">
        <f t="shared" si="14"/>
        <v>0</v>
      </c>
      <c r="R92" s="138"/>
      <c r="S92" s="138"/>
      <c r="T92" s="16">
        <f t="shared" si="15"/>
        <v>0</v>
      </c>
      <c r="U92" s="138"/>
      <c r="V92" s="138"/>
      <c r="W92" s="20">
        <f t="shared" si="16"/>
        <v>0</v>
      </c>
      <c r="X92" s="134">
        <v>0</v>
      </c>
      <c r="Y92" s="134">
        <v>0</v>
      </c>
      <c r="Z92" s="140">
        <v>0</v>
      </c>
      <c r="AA92" s="13">
        <f t="shared" si="10"/>
        <v>83.634818522203361</v>
      </c>
    </row>
    <row r="93" spans="1:27" x14ac:dyDescent="0.25">
      <c r="A93" s="2">
        <v>2016</v>
      </c>
      <c r="B93" s="2">
        <v>2016</v>
      </c>
      <c r="C93" s="3">
        <v>42552</v>
      </c>
      <c r="D93" s="13">
        <f t="shared" si="17"/>
        <v>83.634818522203361</v>
      </c>
      <c r="E93" s="22">
        <f t="shared" si="11"/>
        <v>64.383299999999991</v>
      </c>
      <c r="F93" s="134">
        <v>0.55000000000000004</v>
      </c>
      <c r="G93" s="134">
        <v>15.833299999999999</v>
      </c>
      <c r="H93" s="134">
        <v>48</v>
      </c>
      <c r="I93" s="23">
        <f t="shared" si="12"/>
        <v>4.4881921855223528</v>
      </c>
      <c r="J93" s="135"/>
      <c r="K93" s="135">
        <v>4.4881921855223528</v>
      </c>
      <c r="L93" s="20">
        <f t="shared" si="9"/>
        <v>76.498329999999996</v>
      </c>
      <c r="M93" s="20">
        <f t="shared" si="13"/>
        <v>12.999000000000001</v>
      </c>
      <c r="N93" s="138">
        <v>10.666</v>
      </c>
      <c r="O93" s="138">
        <v>2.3330000000000002</v>
      </c>
      <c r="P93" s="138"/>
      <c r="Q93" s="16">
        <f t="shared" si="14"/>
        <v>7.8333300000000001</v>
      </c>
      <c r="R93" s="138">
        <v>4.9593299999999996</v>
      </c>
      <c r="S93" s="138">
        <v>2.8740000000000001</v>
      </c>
      <c r="T93" s="16">
        <f t="shared" si="15"/>
        <v>55.665999999999997</v>
      </c>
      <c r="U93" s="138">
        <v>55.665999999999997</v>
      </c>
      <c r="V93" s="138"/>
      <c r="W93" s="20">
        <f t="shared" si="16"/>
        <v>38.332999999999998</v>
      </c>
      <c r="X93" s="134">
        <v>0</v>
      </c>
      <c r="Y93" s="134">
        <v>38.332999999999998</v>
      </c>
      <c r="Z93" s="140">
        <v>0</v>
      </c>
      <c r="AA93" s="13">
        <f t="shared" si="10"/>
        <v>105.36459633668098</v>
      </c>
    </row>
    <row r="94" spans="1:27" x14ac:dyDescent="0.25">
      <c r="A94" s="2">
        <v>2016</v>
      </c>
      <c r="B94" s="2">
        <v>2016</v>
      </c>
      <c r="C94" s="3">
        <v>42583</v>
      </c>
      <c r="D94" s="13">
        <f t="shared" si="17"/>
        <v>105.36459633668098</v>
      </c>
      <c r="E94" s="22">
        <f t="shared" si="11"/>
        <v>64.383299999999991</v>
      </c>
      <c r="F94" s="134">
        <v>0.55000000000000004</v>
      </c>
      <c r="G94" s="134">
        <v>15.833299999999999</v>
      </c>
      <c r="H94" s="134">
        <v>48</v>
      </c>
      <c r="I94" s="23">
        <f t="shared" si="12"/>
        <v>4.4881921855223528</v>
      </c>
      <c r="J94" s="135"/>
      <c r="K94" s="135">
        <v>4.4881921855223528</v>
      </c>
      <c r="L94" s="20">
        <f t="shared" si="9"/>
        <v>76.498329999999996</v>
      </c>
      <c r="M94" s="20">
        <f t="shared" si="13"/>
        <v>12.999000000000001</v>
      </c>
      <c r="N94" s="138">
        <v>10.666</v>
      </c>
      <c r="O94" s="138">
        <v>2.3330000000000002</v>
      </c>
      <c r="P94" s="138"/>
      <c r="Q94" s="16">
        <f t="shared" si="14"/>
        <v>7.8333300000000001</v>
      </c>
      <c r="R94" s="138">
        <v>4.9593299999999996</v>
      </c>
      <c r="S94" s="138">
        <v>2.8740000000000001</v>
      </c>
      <c r="T94" s="16">
        <f t="shared" si="15"/>
        <v>55.665999999999997</v>
      </c>
      <c r="U94" s="138">
        <v>55.665999999999997</v>
      </c>
      <c r="V94" s="138"/>
      <c r="W94" s="20">
        <f t="shared" si="16"/>
        <v>15</v>
      </c>
      <c r="X94" s="134">
        <v>0</v>
      </c>
      <c r="Y94" s="134">
        <v>15</v>
      </c>
      <c r="Z94" s="140">
        <v>0</v>
      </c>
      <c r="AA94" s="13">
        <f t="shared" si="10"/>
        <v>103.76137415115862</v>
      </c>
    </row>
    <row r="95" spans="1:27" x14ac:dyDescent="0.25">
      <c r="A95" s="2">
        <v>2016</v>
      </c>
      <c r="B95" s="2">
        <v>2016</v>
      </c>
      <c r="C95" s="3">
        <v>42614</v>
      </c>
      <c r="D95" s="13">
        <f t="shared" si="17"/>
        <v>103.76137415115862</v>
      </c>
      <c r="E95" s="22">
        <f t="shared" si="11"/>
        <v>64.383299999999991</v>
      </c>
      <c r="F95" s="134">
        <v>0.55000000000000004</v>
      </c>
      <c r="G95" s="134">
        <v>15.833299999999999</v>
      </c>
      <c r="H95" s="134">
        <v>48</v>
      </c>
      <c r="I95" s="23">
        <f t="shared" si="12"/>
        <v>4.4881921855223528</v>
      </c>
      <c r="J95" s="135"/>
      <c r="K95" s="135">
        <v>4.4881921855223528</v>
      </c>
      <c r="L95" s="20">
        <f t="shared" si="9"/>
        <v>76.498329999999996</v>
      </c>
      <c r="M95" s="20">
        <f t="shared" si="13"/>
        <v>12.999000000000001</v>
      </c>
      <c r="N95" s="138">
        <v>10.666</v>
      </c>
      <c r="O95" s="138">
        <v>2.3330000000000002</v>
      </c>
      <c r="P95" s="138"/>
      <c r="Q95" s="16">
        <f t="shared" si="14"/>
        <v>7.8333300000000001</v>
      </c>
      <c r="R95" s="138">
        <v>4.9593299999999996</v>
      </c>
      <c r="S95" s="138">
        <v>2.8740000000000001</v>
      </c>
      <c r="T95" s="16">
        <f t="shared" si="15"/>
        <v>55.665999999999997</v>
      </c>
      <c r="U95" s="138">
        <v>55.665999999999997</v>
      </c>
      <c r="V95" s="138"/>
      <c r="W95" s="20">
        <f t="shared" si="16"/>
        <v>15</v>
      </c>
      <c r="X95" s="134">
        <v>0</v>
      </c>
      <c r="Y95" s="134">
        <v>15</v>
      </c>
      <c r="Z95" s="140">
        <v>0</v>
      </c>
      <c r="AA95" s="13">
        <f t="shared" si="10"/>
        <v>102.15815196563624</v>
      </c>
    </row>
    <row r="96" spans="1:27" x14ac:dyDescent="0.25">
      <c r="A96" s="2">
        <v>2016</v>
      </c>
      <c r="B96" s="2">
        <v>2016</v>
      </c>
      <c r="C96" s="3">
        <v>42644</v>
      </c>
      <c r="D96" s="13">
        <f t="shared" si="17"/>
        <v>102.15815196563624</v>
      </c>
      <c r="E96" s="22">
        <f t="shared" si="11"/>
        <v>64.383299999999991</v>
      </c>
      <c r="F96" s="134">
        <v>0.55000000000000004</v>
      </c>
      <c r="G96" s="134">
        <v>15.833299999999999</v>
      </c>
      <c r="H96" s="134">
        <v>48</v>
      </c>
      <c r="I96" s="23">
        <f t="shared" si="12"/>
        <v>4.4881921855223528</v>
      </c>
      <c r="J96" s="135"/>
      <c r="K96" s="135">
        <v>4.4881921855223528</v>
      </c>
      <c r="L96" s="20">
        <f t="shared" si="9"/>
        <v>77.498329999999996</v>
      </c>
      <c r="M96" s="20">
        <f t="shared" si="13"/>
        <v>13.999000000000001</v>
      </c>
      <c r="N96" s="138">
        <v>11.666</v>
      </c>
      <c r="O96" s="138">
        <v>2.3330000000000002</v>
      </c>
      <c r="P96" s="138"/>
      <c r="Q96" s="16">
        <f t="shared" si="14"/>
        <v>7.8333300000000001</v>
      </c>
      <c r="R96" s="138">
        <v>4.9593299999999996</v>
      </c>
      <c r="S96" s="138">
        <v>2.8740000000000001</v>
      </c>
      <c r="T96" s="16">
        <f t="shared" si="15"/>
        <v>55.665999999999997</v>
      </c>
      <c r="U96" s="138">
        <v>55.665999999999997</v>
      </c>
      <c r="V96" s="138"/>
      <c r="W96" s="20">
        <f t="shared" si="16"/>
        <v>9.5832999999999995</v>
      </c>
      <c r="X96" s="134">
        <v>0</v>
      </c>
      <c r="Y96" s="134">
        <v>9.5832999999999995</v>
      </c>
      <c r="Z96" s="140">
        <v>0</v>
      </c>
      <c r="AA96" s="13">
        <f t="shared" si="10"/>
        <v>94.138229780113846</v>
      </c>
    </row>
    <row r="97" spans="1:27" x14ac:dyDescent="0.25">
      <c r="A97" s="2">
        <v>2016</v>
      </c>
      <c r="B97" s="2">
        <v>2016</v>
      </c>
      <c r="C97" s="3">
        <v>42675</v>
      </c>
      <c r="D97" s="13">
        <f t="shared" si="17"/>
        <v>94.138229780113846</v>
      </c>
      <c r="E97" s="22">
        <f t="shared" si="11"/>
        <v>64.383299999999991</v>
      </c>
      <c r="F97" s="134">
        <v>0.55000000000000004</v>
      </c>
      <c r="G97" s="134">
        <v>15.833299999999999</v>
      </c>
      <c r="H97" s="134">
        <v>48</v>
      </c>
      <c r="I97" s="23">
        <f t="shared" si="12"/>
        <v>4.4881921855223528</v>
      </c>
      <c r="J97" s="135"/>
      <c r="K97" s="135">
        <v>4.4881921855223528</v>
      </c>
      <c r="L97" s="20">
        <f t="shared" si="9"/>
        <v>76.498329999999996</v>
      </c>
      <c r="M97" s="20">
        <f t="shared" si="13"/>
        <v>12.999000000000001</v>
      </c>
      <c r="N97" s="138">
        <v>10.666</v>
      </c>
      <c r="O97" s="138">
        <v>2.3330000000000002</v>
      </c>
      <c r="P97" s="138"/>
      <c r="Q97" s="16">
        <f t="shared" si="14"/>
        <v>7.8333300000000001</v>
      </c>
      <c r="R97" s="138">
        <v>4.9593299999999996</v>
      </c>
      <c r="S97" s="138">
        <v>2.8740000000000001</v>
      </c>
      <c r="T97" s="16">
        <f t="shared" si="15"/>
        <v>55.665999999999997</v>
      </c>
      <c r="U97" s="138">
        <v>55.665999999999997</v>
      </c>
      <c r="V97" s="138"/>
      <c r="W97" s="20">
        <f t="shared" si="16"/>
        <v>9.5832999999999995</v>
      </c>
      <c r="X97" s="134">
        <v>0</v>
      </c>
      <c r="Y97" s="134">
        <v>9.5832999999999995</v>
      </c>
      <c r="Z97" s="140">
        <v>0</v>
      </c>
      <c r="AA97" s="13">
        <f t="shared" si="10"/>
        <v>87.118307594591471</v>
      </c>
    </row>
    <row r="98" spans="1:27" s="61" customFormat="1" x14ac:dyDescent="0.25">
      <c r="A98" s="56">
        <v>2016</v>
      </c>
      <c r="B98" s="56">
        <v>2016</v>
      </c>
      <c r="C98" s="57">
        <v>42705</v>
      </c>
      <c r="D98" s="58">
        <f t="shared" si="17"/>
        <v>87.118307594591471</v>
      </c>
      <c r="E98" s="65">
        <f t="shared" si="11"/>
        <v>64.383299999999991</v>
      </c>
      <c r="F98" s="134">
        <v>0.55000000000000004</v>
      </c>
      <c r="G98" s="134">
        <v>15.833299999999999</v>
      </c>
      <c r="H98" s="134">
        <v>48</v>
      </c>
      <c r="I98" s="66">
        <f t="shared" si="12"/>
        <v>4.4881921855223528</v>
      </c>
      <c r="J98" s="137"/>
      <c r="K98" s="137">
        <v>4.4881921855223528</v>
      </c>
      <c r="L98" s="20">
        <f t="shared" si="9"/>
        <v>76.498329999999996</v>
      </c>
      <c r="M98" s="20">
        <f t="shared" si="13"/>
        <v>12.999000000000001</v>
      </c>
      <c r="N98" s="138">
        <v>10.666</v>
      </c>
      <c r="O98" s="138">
        <v>2.3330000000000002</v>
      </c>
      <c r="P98" s="138"/>
      <c r="Q98" s="16">
        <f t="shared" si="14"/>
        <v>7.8333300000000001</v>
      </c>
      <c r="R98" s="138">
        <v>4.9593299999999996</v>
      </c>
      <c r="S98" s="138">
        <v>2.8740000000000001</v>
      </c>
      <c r="T98" s="16">
        <f t="shared" si="15"/>
        <v>55.665999999999997</v>
      </c>
      <c r="U98" s="138">
        <v>55.665999999999997</v>
      </c>
      <c r="V98" s="138"/>
      <c r="W98" s="20">
        <f t="shared" si="16"/>
        <v>39.583300000000001</v>
      </c>
      <c r="X98" s="134">
        <v>0</v>
      </c>
      <c r="Y98" s="134">
        <v>9.5832999999999995</v>
      </c>
      <c r="Z98" s="60">
        <v>30</v>
      </c>
      <c r="AA98" s="13">
        <f t="shared" si="10"/>
        <v>110.0983854090691</v>
      </c>
    </row>
    <row r="99" spans="1:27" x14ac:dyDescent="0.25">
      <c r="A99" s="2">
        <v>2017</v>
      </c>
      <c r="B99" s="2">
        <v>2017</v>
      </c>
      <c r="C99" s="3">
        <v>42736</v>
      </c>
      <c r="D99" s="13">
        <f t="shared" si="17"/>
        <v>110.0983854090691</v>
      </c>
      <c r="E99" s="22">
        <f t="shared" si="11"/>
        <v>0</v>
      </c>
      <c r="F99" s="134">
        <v>0</v>
      </c>
      <c r="G99" s="134"/>
      <c r="H99" s="135"/>
      <c r="I99" s="23">
        <f t="shared" si="12"/>
        <v>4.050281126507751</v>
      </c>
      <c r="J99" s="135"/>
      <c r="K99" s="135">
        <v>4.050281126507751</v>
      </c>
      <c r="L99" s="20">
        <f t="shared" si="9"/>
        <v>0</v>
      </c>
      <c r="M99" s="20">
        <f t="shared" si="13"/>
        <v>0</v>
      </c>
      <c r="N99" s="138"/>
      <c r="O99" s="138"/>
      <c r="P99" s="138"/>
      <c r="Q99" s="16">
        <f t="shared" si="14"/>
        <v>0</v>
      </c>
      <c r="R99" s="138"/>
      <c r="S99" s="138"/>
      <c r="T99" s="16">
        <f t="shared" si="15"/>
        <v>0</v>
      </c>
      <c r="U99" s="138"/>
      <c r="V99" s="138"/>
      <c r="W99" s="20">
        <f t="shared" si="16"/>
        <v>9.5832999999999995</v>
      </c>
      <c r="X99" s="134">
        <v>0</v>
      </c>
      <c r="Y99" s="134">
        <v>9.5832999999999995</v>
      </c>
      <c r="Z99" s="140">
        <v>0</v>
      </c>
      <c r="AA99" s="13">
        <f t="shared" si="10"/>
        <v>115.63140428256133</v>
      </c>
    </row>
    <row r="100" spans="1:27" x14ac:dyDescent="0.25">
      <c r="A100" s="2">
        <v>2017</v>
      </c>
      <c r="B100" s="2">
        <v>2017</v>
      </c>
      <c r="C100" s="3">
        <v>42767</v>
      </c>
      <c r="D100" s="13">
        <f t="shared" si="17"/>
        <v>115.63140428256133</v>
      </c>
      <c r="E100" s="22">
        <f t="shared" si="11"/>
        <v>0</v>
      </c>
      <c r="F100" s="134">
        <v>0</v>
      </c>
      <c r="G100" s="134"/>
      <c r="H100" s="135"/>
      <c r="I100" s="23">
        <f t="shared" si="12"/>
        <v>4.050281126507751</v>
      </c>
      <c r="J100" s="135"/>
      <c r="K100" s="135">
        <v>4.050281126507751</v>
      </c>
      <c r="L100" s="20">
        <f t="shared" si="9"/>
        <v>0</v>
      </c>
      <c r="M100" s="20">
        <f t="shared" si="13"/>
        <v>0</v>
      </c>
      <c r="N100" s="138"/>
      <c r="O100" s="138"/>
      <c r="P100" s="138"/>
      <c r="Q100" s="16">
        <f t="shared" si="14"/>
        <v>0</v>
      </c>
      <c r="R100" s="138"/>
      <c r="S100" s="138"/>
      <c r="T100" s="16">
        <f t="shared" si="15"/>
        <v>0</v>
      </c>
      <c r="U100" s="138"/>
      <c r="V100" s="138"/>
      <c r="W100" s="20">
        <f t="shared" si="16"/>
        <v>8.5832999999999995</v>
      </c>
      <c r="X100" s="134">
        <v>0</v>
      </c>
      <c r="Y100" s="134">
        <v>8.5832999999999995</v>
      </c>
      <c r="Z100" s="140">
        <v>0</v>
      </c>
      <c r="AA100" s="13">
        <f t="shared" si="10"/>
        <v>120.16442315605357</v>
      </c>
    </row>
    <row r="101" spans="1:27" x14ac:dyDescent="0.25">
      <c r="A101" s="2">
        <v>2017</v>
      </c>
      <c r="B101" s="2">
        <v>2017</v>
      </c>
      <c r="C101" s="3">
        <v>42795</v>
      </c>
      <c r="D101" s="13">
        <f t="shared" si="17"/>
        <v>120.16442315605357</v>
      </c>
      <c r="E101" s="22">
        <f t="shared" si="11"/>
        <v>0</v>
      </c>
      <c r="F101" s="134">
        <v>0</v>
      </c>
      <c r="G101" s="134"/>
      <c r="H101" s="135"/>
      <c r="I101" s="23">
        <f t="shared" si="12"/>
        <v>4.050281126507751</v>
      </c>
      <c r="J101" s="135"/>
      <c r="K101" s="135">
        <v>4.050281126507751</v>
      </c>
      <c r="L101" s="20">
        <f t="shared" si="9"/>
        <v>0</v>
      </c>
      <c r="M101" s="20">
        <f t="shared" si="13"/>
        <v>0</v>
      </c>
      <c r="N101" s="138"/>
      <c r="O101" s="138"/>
      <c r="P101" s="138"/>
      <c r="Q101" s="16">
        <f t="shared" si="14"/>
        <v>0</v>
      </c>
      <c r="R101" s="138"/>
      <c r="S101" s="138"/>
      <c r="T101" s="16">
        <f t="shared" si="15"/>
        <v>0</v>
      </c>
      <c r="U101" s="138"/>
      <c r="V101" s="138"/>
      <c r="W101" s="20">
        <f t="shared" si="16"/>
        <v>0</v>
      </c>
      <c r="X101" s="134">
        <v>0</v>
      </c>
      <c r="Y101" s="134">
        <v>0</v>
      </c>
      <c r="Z101" s="140">
        <v>0</v>
      </c>
      <c r="AA101" s="13">
        <f t="shared" si="10"/>
        <v>116.11414202954582</v>
      </c>
    </row>
    <row r="102" spans="1:27" x14ac:dyDescent="0.25">
      <c r="A102" s="2">
        <v>2017</v>
      </c>
      <c r="B102" s="2">
        <v>2017</v>
      </c>
      <c r="C102" s="3">
        <v>42826</v>
      </c>
      <c r="D102" s="13">
        <f t="shared" si="17"/>
        <v>116.11414202954582</v>
      </c>
      <c r="E102" s="22">
        <f t="shared" si="11"/>
        <v>0</v>
      </c>
      <c r="F102" s="134">
        <v>0</v>
      </c>
      <c r="G102" s="134"/>
      <c r="H102" s="135"/>
      <c r="I102" s="23">
        <f t="shared" si="12"/>
        <v>4.5330741073775762</v>
      </c>
      <c r="J102" s="135"/>
      <c r="K102" s="135">
        <v>4.5330741073775762</v>
      </c>
      <c r="L102" s="20">
        <f t="shared" si="9"/>
        <v>0</v>
      </c>
      <c r="M102" s="20">
        <f t="shared" si="13"/>
        <v>0</v>
      </c>
      <c r="N102" s="138"/>
      <c r="O102" s="138"/>
      <c r="P102" s="138"/>
      <c r="Q102" s="16">
        <f t="shared" si="14"/>
        <v>0</v>
      </c>
      <c r="R102" s="138"/>
      <c r="S102" s="138"/>
      <c r="T102" s="16">
        <f t="shared" si="15"/>
        <v>0</v>
      </c>
      <c r="U102" s="138"/>
      <c r="V102" s="138"/>
      <c r="W102" s="20">
        <f t="shared" si="16"/>
        <v>0</v>
      </c>
      <c r="X102" s="134">
        <v>0</v>
      </c>
      <c r="Y102" s="134">
        <v>0</v>
      </c>
      <c r="Z102" s="140">
        <v>0</v>
      </c>
      <c r="AA102" s="13">
        <f t="shared" si="10"/>
        <v>111.58106792216824</v>
      </c>
    </row>
    <row r="103" spans="1:27" x14ac:dyDescent="0.25">
      <c r="A103" s="2">
        <v>2017</v>
      </c>
      <c r="B103" s="2">
        <v>2017</v>
      </c>
      <c r="C103" s="3">
        <v>42856</v>
      </c>
      <c r="D103" s="13">
        <f t="shared" si="17"/>
        <v>111.58106792216824</v>
      </c>
      <c r="E103" s="22">
        <f t="shared" si="11"/>
        <v>0</v>
      </c>
      <c r="F103" s="134">
        <v>0</v>
      </c>
      <c r="G103" s="134"/>
      <c r="H103" s="135"/>
      <c r="I103" s="23">
        <f t="shared" si="12"/>
        <v>4.5330741073775762</v>
      </c>
      <c r="J103" s="135"/>
      <c r="K103" s="135">
        <v>4.5330741073775762</v>
      </c>
      <c r="L103" s="20">
        <f t="shared" si="9"/>
        <v>0</v>
      </c>
      <c r="M103" s="20">
        <f t="shared" si="13"/>
        <v>0</v>
      </c>
      <c r="N103" s="138"/>
      <c r="O103" s="138"/>
      <c r="P103" s="138"/>
      <c r="Q103" s="16">
        <f t="shared" si="14"/>
        <v>0</v>
      </c>
      <c r="R103" s="138"/>
      <c r="S103" s="138"/>
      <c r="T103" s="16">
        <f t="shared" si="15"/>
        <v>0</v>
      </c>
      <c r="U103" s="138"/>
      <c r="V103" s="138"/>
      <c r="W103" s="20">
        <f t="shared" si="16"/>
        <v>0</v>
      </c>
      <c r="X103" s="134">
        <v>0</v>
      </c>
      <c r="Y103" s="134">
        <v>0</v>
      </c>
      <c r="Z103" s="140">
        <v>0</v>
      </c>
      <c r="AA103" s="13">
        <f t="shared" si="10"/>
        <v>107.04799381479067</v>
      </c>
    </row>
    <row r="104" spans="1:27" x14ac:dyDescent="0.25">
      <c r="A104" s="2">
        <v>2017</v>
      </c>
      <c r="B104" s="2">
        <v>2017</v>
      </c>
      <c r="C104" s="3">
        <v>42887</v>
      </c>
      <c r="D104" s="13">
        <f t="shared" si="17"/>
        <v>107.04799381479067</v>
      </c>
      <c r="E104" s="22">
        <f t="shared" si="11"/>
        <v>0</v>
      </c>
      <c r="F104" s="134">
        <v>0</v>
      </c>
      <c r="G104" s="134"/>
      <c r="H104" s="135"/>
      <c r="I104" s="23">
        <f t="shared" si="12"/>
        <v>4.5330741073775762</v>
      </c>
      <c r="J104" s="135"/>
      <c r="K104" s="135">
        <v>4.5330741073775762</v>
      </c>
      <c r="L104" s="20">
        <f t="shared" si="9"/>
        <v>0</v>
      </c>
      <c r="M104" s="20">
        <f t="shared" si="13"/>
        <v>0</v>
      </c>
      <c r="N104" s="138"/>
      <c r="O104" s="138"/>
      <c r="P104" s="138"/>
      <c r="Q104" s="16">
        <f t="shared" si="14"/>
        <v>0</v>
      </c>
      <c r="R104" s="138"/>
      <c r="S104" s="138"/>
      <c r="T104" s="16">
        <f t="shared" si="15"/>
        <v>0</v>
      </c>
      <c r="U104" s="138"/>
      <c r="V104" s="138"/>
      <c r="W104" s="20">
        <f t="shared" si="16"/>
        <v>0</v>
      </c>
      <c r="X104" s="134">
        <v>0</v>
      </c>
      <c r="Y104" s="134">
        <v>0</v>
      </c>
      <c r="Z104" s="140">
        <v>0</v>
      </c>
      <c r="AA104" s="13">
        <f t="shared" si="10"/>
        <v>102.5149197074131</v>
      </c>
    </row>
    <row r="105" spans="1:27" x14ac:dyDescent="0.25">
      <c r="A105" s="2">
        <v>2017</v>
      </c>
      <c r="B105" s="2">
        <v>2017</v>
      </c>
      <c r="C105" s="3">
        <v>42917</v>
      </c>
      <c r="D105" s="13">
        <f t="shared" si="17"/>
        <v>102.5149197074131</v>
      </c>
      <c r="E105" s="22">
        <f t="shared" si="11"/>
        <v>59.19919999999999</v>
      </c>
      <c r="F105" s="134">
        <v>0.36659999999999998</v>
      </c>
      <c r="G105" s="134">
        <v>34.665999999999997</v>
      </c>
      <c r="H105" s="135">
        <v>24.166599999999999</v>
      </c>
      <c r="I105" s="23">
        <f t="shared" si="12"/>
        <v>4.5330741073775762</v>
      </c>
      <c r="J105" s="135"/>
      <c r="K105" s="135">
        <v>4.5330741073775762</v>
      </c>
      <c r="L105" s="20">
        <f t="shared" si="9"/>
        <v>44.972300000000004</v>
      </c>
      <c r="M105" s="20">
        <f t="shared" si="13"/>
        <v>11.666</v>
      </c>
      <c r="N105" s="139">
        <v>8.8330000000000002</v>
      </c>
      <c r="O105" s="139">
        <v>2.8330000000000002</v>
      </c>
      <c r="P105" s="139"/>
      <c r="Q105" s="16">
        <f t="shared" si="14"/>
        <v>1.5</v>
      </c>
      <c r="R105" s="139">
        <v>1.5</v>
      </c>
      <c r="S105" s="139"/>
      <c r="T105" s="16">
        <f t="shared" si="15"/>
        <v>31.8063</v>
      </c>
      <c r="U105" s="139">
        <v>29.833300000000001</v>
      </c>
      <c r="V105" s="139">
        <v>1.9730000000000001</v>
      </c>
      <c r="W105" s="20">
        <f t="shared" si="16"/>
        <v>3.9166599999999998</v>
      </c>
      <c r="X105" s="134">
        <v>0</v>
      </c>
      <c r="Y105" s="134">
        <v>3.9166599999999998</v>
      </c>
      <c r="Z105" s="140">
        <v>0</v>
      </c>
      <c r="AA105" s="13">
        <f t="shared" si="10"/>
        <v>116.12540560003549</v>
      </c>
    </row>
    <row r="106" spans="1:27" x14ac:dyDescent="0.25">
      <c r="A106" s="2">
        <v>2017</v>
      </c>
      <c r="B106" s="2">
        <v>2017</v>
      </c>
      <c r="C106" s="3">
        <v>42948</v>
      </c>
      <c r="D106" s="13">
        <f t="shared" si="17"/>
        <v>116.12540560003549</v>
      </c>
      <c r="E106" s="22">
        <f t="shared" si="11"/>
        <v>59.19919999999999</v>
      </c>
      <c r="F106" s="134">
        <v>0.36659999999999998</v>
      </c>
      <c r="G106" s="134">
        <v>34.665999999999997</v>
      </c>
      <c r="H106" s="135">
        <v>24.166599999999999</v>
      </c>
      <c r="I106" s="23">
        <f t="shared" si="12"/>
        <v>4.5330741073775762</v>
      </c>
      <c r="J106" s="135"/>
      <c r="K106" s="135">
        <v>4.5330741073775762</v>
      </c>
      <c r="L106" s="20">
        <f t="shared" si="9"/>
        <v>50.972300000000004</v>
      </c>
      <c r="M106" s="20">
        <f t="shared" si="13"/>
        <v>11.666</v>
      </c>
      <c r="N106" s="139">
        <v>8.8330000000000002</v>
      </c>
      <c r="O106" s="139">
        <v>2.8330000000000002</v>
      </c>
      <c r="P106" s="139"/>
      <c r="Q106" s="16">
        <f t="shared" si="14"/>
        <v>7.5</v>
      </c>
      <c r="R106" s="139">
        <v>7.5</v>
      </c>
      <c r="S106" s="139"/>
      <c r="T106" s="16">
        <f t="shared" si="15"/>
        <v>31.8063</v>
      </c>
      <c r="U106" s="139">
        <v>29.833300000000001</v>
      </c>
      <c r="V106" s="139">
        <v>1.9730000000000001</v>
      </c>
      <c r="W106" s="20">
        <f t="shared" si="16"/>
        <v>3.9166599999999998</v>
      </c>
      <c r="X106" s="134">
        <v>0</v>
      </c>
      <c r="Y106" s="134">
        <v>3.9166599999999998</v>
      </c>
      <c r="Z106" s="140">
        <v>0</v>
      </c>
      <c r="AA106" s="13">
        <f t="shared" si="10"/>
        <v>123.73589149265788</v>
      </c>
    </row>
    <row r="107" spans="1:27" x14ac:dyDescent="0.25">
      <c r="A107" s="2">
        <v>2017</v>
      </c>
      <c r="B107" s="2">
        <v>2017</v>
      </c>
      <c r="C107" s="3">
        <v>42979</v>
      </c>
      <c r="D107" s="13">
        <f t="shared" si="17"/>
        <v>123.73589149265788</v>
      </c>
      <c r="E107" s="22">
        <f t="shared" si="11"/>
        <v>59.19919999999999</v>
      </c>
      <c r="F107" s="134">
        <v>0.36659999999999998</v>
      </c>
      <c r="G107" s="134">
        <v>34.665999999999997</v>
      </c>
      <c r="H107" s="135">
        <v>24.166599999999999</v>
      </c>
      <c r="I107" s="23">
        <f t="shared" si="12"/>
        <v>4.5330741073775762</v>
      </c>
      <c r="J107" s="135"/>
      <c r="K107" s="135">
        <v>4.5330741073775762</v>
      </c>
      <c r="L107" s="20">
        <f t="shared" si="9"/>
        <v>50.972300000000004</v>
      </c>
      <c r="M107" s="20">
        <f t="shared" si="13"/>
        <v>11.666</v>
      </c>
      <c r="N107" s="139">
        <v>8.8330000000000002</v>
      </c>
      <c r="O107" s="139">
        <v>2.8330000000000002</v>
      </c>
      <c r="P107" s="139"/>
      <c r="Q107" s="16">
        <f t="shared" si="14"/>
        <v>7.5</v>
      </c>
      <c r="R107" s="139">
        <v>7.5</v>
      </c>
      <c r="S107" s="139"/>
      <c r="T107" s="16">
        <f t="shared" si="15"/>
        <v>31.8063</v>
      </c>
      <c r="U107" s="139">
        <v>29.833300000000001</v>
      </c>
      <c r="V107" s="139">
        <v>1.9730000000000001</v>
      </c>
      <c r="W107" s="20">
        <f t="shared" si="16"/>
        <v>3.9166599999999998</v>
      </c>
      <c r="X107" s="134">
        <v>0</v>
      </c>
      <c r="Y107" s="134">
        <v>3.9166599999999998</v>
      </c>
      <c r="Z107" s="140">
        <v>0</v>
      </c>
      <c r="AA107" s="13">
        <f t="shared" si="10"/>
        <v>131.34637738528028</v>
      </c>
    </row>
    <row r="108" spans="1:27" x14ac:dyDescent="0.25">
      <c r="A108" s="2">
        <v>2017</v>
      </c>
      <c r="B108" s="2">
        <v>2017</v>
      </c>
      <c r="C108" s="3">
        <v>43009</v>
      </c>
      <c r="D108" s="13">
        <f t="shared" si="17"/>
        <v>131.34637738528028</v>
      </c>
      <c r="E108" s="22">
        <f t="shared" si="11"/>
        <v>59.19919999999999</v>
      </c>
      <c r="F108" s="134">
        <v>0.36659999999999998</v>
      </c>
      <c r="G108" s="134">
        <v>34.665999999999997</v>
      </c>
      <c r="H108" s="135">
        <v>24.166599999999999</v>
      </c>
      <c r="I108" s="23">
        <f t="shared" si="12"/>
        <v>4.5330741073775762</v>
      </c>
      <c r="J108" s="135"/>
      <c r="K108" s="135">
        <v>4.5330741073775762</v>
      </c>
      <c r="L108" s="20">
        <f t="shared" si="9"/>
        <v>56.972300000000004</v>
      </c>
      <c r="M108" s="20">
        <f t="shared" si="13"/>
        <v>17.666</v>
      </c>
      <c r="N108" s="139">
        <v>14.833</v>
      </c>
      <c r="O108" s="139">
        <v>2.8330000000000002</v>
      </c>
      <c r="P108" s="139"/>
      <c r="Q108" s="16">
        <f t="shared" si="14"/>
        <v>7.5</v>
      </c>
      <c r="R108" s="139">
        <v>7.5</v>
      </c>
      <c r="S108" s="139"/>
      <c r="T108" s="16">
        <f t="shared" si="15"/>
        <v>31.8063</v>
      </c>
      <c r="U108" s="139">
        <v>29.833300000000001</v>
      </c>
      <c r="V108" s="139">
        <v>1.9730000000000001</v>
      </c>
      <c r="W108" s="20">
        <f t="shared" si="16"/>
        <v>3.9166599999999998</v>
      </c>
      <c r="X108" s="134">
        <v>0</v>
      </c>
      <c r="Y108" s="134">
        <v>3.9166599999999998</v>
      </c>
      <c r="Z108" s="140">
        <v>0</v>
      </c>
      <c r="AA108" s="13">
        <f t="shared" si="10"/>
        <v>132.95686327790267</v>
      </c>
    </row>
    <row r="109" spans="1:27" x14ac:dyDescent="0.25">
      <c r="A109" s="2">
        <v>2017</v>
      </c>
      <c r="B109" s="2">
        <v>2017</v>
      </c>
      <c r="C109" s="3">
        <v>43040</v>
      </c>
      <c r="D109" s="13">
        <f t="shared" si="17"/>
        <v>132.95686327790267</v>
      </c>
      <c r="E109" s="22">
        <f t="shared" si="11"/>
        <v>59.19919999999999</v>
      </c>
      <c r="F109" s="134">
        <v>0.36659999999999998</v>
      </c>
      <c r="G109" s="134">
        <v>34.665999999999997</v>
      </c>
      <c r="H109" s="135">
        <v>24.166599999999999</v>
      </c>
      <c r="I109" s="23">
        <f t="shared" si="12"/>
        <v>4.5330741073775762</v>
      </c>
      <c r="J109" s="135"/>
      <c r="K109" s="135">
        <v>4.5330741073775762</v>
      </c>
      <c r="L109" s="20">
        <f t="shared" si="9"/>
        <v>50.972300000000004</v>
      </c>
      <c r="M109" s="20">
        <f t="shared" si="13"/>
        <v>11.666</v>
      </c>
      <c r="N109" s="139">
        <v>8.8330000000000002</v>
      </c>
      <c r="O109" s="139">
        <v>2.8330000000000002</v>
      </c>
      <c r="P109" s="139"/>
      <c r="Q109" s="16">
        <f t="shared" si="14"/>
        <v>7.5</v>
      </c>
      <c r="R109" s="139">
        <v>7.5</v>
      </c>
      <c r="S109" s="139"/>
      <c r="T109" s="16">
        <f t="shared" si="15"/>
        <v>31.8063</v>
      </c>
      <c r="U109" s="139">
        <v>29.833300000000001</v>
      </c>
      <c r="V109" s="139">
        <v>1.9730000000000001</v>
      </c>
      <c r="W109" s="20">
        <f t="shared" si="16"/>
        <v>3.9166599999999998</v>
      </c>
      <c r="X109" s="134">
        <v>0</v>
      </c>
      <c r="Y109" s="134">
        <v>3.9166599999999998</v>
      </c>
      <c r="Z109" s="140">
        <v>0</v>
      </c>
      <c r="AA109" s="13">
        <f t="shared" si="10"/>
        <v>140.56734917052509</v>
      </c>
    </row>
    <row r="110" spans="1:27" s="61" customFormat="1" x14ac:dyDescent="0.25">
      <c r="A110" s="56">
        <v>2017</v>
      </c>
      <c r="B110" s="56">
        <v>2017</v>
      </c>
      <c r="C110" s="57">
        <v>43070</v>
      </c>
      <c r="D110" s="58">
        <f t="shared" si="17"/>
        <v>140.56734917052509</v>
      </c>
      <c r="E110" s="22">
        <f t="shared" si="11"/>
        <v>59.19919999999999</v>
      </c>
      <c r="F110" s="134">
        <v>0.36659999999999998</v>
      </c>
      <c r="G110" s="134">
        <v>34.665999999999997</v>
      </c>
      <c r="H110" s="135">
        <v>24.166599999999999</v>
      </c>
      <c r="I110" s="23">
        <f t="shared" si="12"/>
        <v>4.5330741073775762</v>
      </c>
      <c r="J110" s="137"/>
      <c r="K110" s="137">
        <v>4.5330741073775762</v>
      </c>
      <c r="L110" s="20">
        <f t="shared" si="9"/>
        <v>50.972300000000004</v>
      </c>
      <c r="M110" s="20">
        <f t="shared" si="13"/>
        <v>11.666</v>
      </c>
      <c r="N110" s="139">
        <v>8.8330000000000002</v>
      </c>
      <c r="O110" s="139">
        <v>2.8330000000000002</v>
      </c>
      <c r="P110" s="139"/>
      <c r="Q110" s="16">
        <f t="shared" si="14"/>
        <v>7.5</v>
      </c>
      <c r="R110" s="139">
        <v>7.5</v>
      </c>
      <c r="S110" s="139"/>
      <c r="T110" s="16">
        <f t="shared" si="15"/>
        <v>31.8063</v>
      </c>
      <c r="U110" s="139">
        <v>29.833300000000001</v>
      </c>
      <c r="V110" s="139">
        <v>1.9730000000000001</v>
      </c>
      <c r="W110" s="20">
        <f t="shared" si="16"/>
        <v>33.91666</v>
      </c>
      <c r="X110" s="134">
        <v>0</v>
      </c>
      <c r="Y110" s="134">
        <v>3.9166599999999998</v>
      </c>
      <c r="Z110" s="60">
        <v>30</v>
      </c>
      <c r="AA110" s="13">
        <f t="shared" si="10"/>
        <v>178.17783506314751</v>
      </c>
    </row>
    <row r="111" spans="1:27" x14ac:dyDescent="0.25">
      <c r="A111" s="2">
        <v>2018</v>
      </c>
      <c r="B111" s="2">
        <v>2018</v>
      </c>
      <c r="C111" s="3">
        <v>43101</v>
      </c>
      <c r="D111" s="13">
        <f t="shared" si="17"/>
        <v>178.17783506314751</v>
      </c>
      <c r="E111" s="22">
        <f t="shared" si="11"/>
        <v>0</v>
      </c>
      <c r="F111" s="134">
        <v>0</v>
      </c>
      <c r="G111" s="134"/>
      <c r="H111" s="135"/>
      <c r="I111" s="23">
        <f t="shared" si="12"/>
        <v>4.0907839377728283</v>
      </c>
      <c r="J111" s="135"/>
      <c r="K111" s="135">
        <v>4.0907839377728283</v>
      </c>
      <c r="L111" s="20">
        <f t="shared" si="9"/>
        <v>20.557000000000002</v>
      </c>
      <c r="M111" s="20">
        <f t="shared" si="13"/>
        <v>0</v>
      </c>
      <c r="N111" s="139"/>
      <c r="O111" s="139"/>
      <c r="P111" s="139"/>
      <c r="Q111" s="16">
        <f t="shared" si="14"/>
        <v>0</v>
      </c>
      <c r="R111" s="139">
        <v>0</v>
      </c>
      <c r="S111" s="139"/>
      <c r="T111" s="16">
        <f t="shared" si="15"/>
        <v>20.557000000000002</v>
      </c>
      <c r="U111" s="139">
        <v>11</v>
      </c>
      <c r="V111" s="139">
        <v>9.5570000000000004</v>
      </c>
      <c r="W111" s="20">
        <f t="shared" si="16"/>
        <v>3.9166599999999998</v>
      </c>
      <c r="X111" s="134">
        <v>0</v>
      </c>
      <c r="Y111" s="134">
        <v>3.9166599999999998</v>
      </c>
      <c r="Z111" s="140">
        <v>0</v>
      </c>
      <c r="AA111" s="13">
        <f t="shared" si="10"/>
        <v>157.44671112537466</v>
      </c>
    </row>
    <row r="112" spans="1:27" x14ac:dyDescent="0.25">
      <c r="A112" s="2">
        <v>2018</v>
      </c>
      <c r="B112" s="2">
        <v>2018</v>
      </c>
      <c r="C112" s="3">
        <v>43132</v>
      </c>
      <c r="D112" s="13">
        <f t="shared" si="17"/>
        <v>157.44671112537466</v>
      </c>
      <c r="E112" s="22">
        <f t="shared" si="11"/>
        <v>0</v>
      </c>
      <c r="F112" s="134">
        <v>0</v>
      </c>
      <c r="G112" s="134"/>
      <c r="H112" s="135"/>
      <c r="I112" s="23">
        <f t="shared" si="12"/>
        <v>4.0907839377728283</v>
      </c>
      <c r="J112" s="135"/>
      <c r="K112" s="135">
        <v>4.0907839377728283</v>
      </c>
      <c r="L112" s="20">
        <f t="shared" si="9"/>
        <v>0.77100000000000002</v>
      </c>
      <c r="M112" s="20">
        <f t="shared" si="13"/>
        <v>0</v>
      </c>
      <c r="N112" s="139"/>
      <c r="O112" s="139"/>
      <c r="P112" s="139"/>
      <c r="Q112" s="16">
        <f t="shared" si="14"/>
        <v>0</v>
      </c>
      <c r="R112" s="139"/>
      <c r="S112" s="139"/>
      <c r="T112" s="16">
        <f t="shared" si="15"/>
        <v>0.77100000000000002</v>
      </c>
      <c r="U112" s="139"/>
      <c r="V112" s="139">
        <v>0.77100000000000002</v>
      </c>
      <c r="W112" s="20">
        <f t="shared" si="16"/>
        <v>3.9166599999999998</v>
      </c>
      <c r="X112" s="134">
        <v>0</v>
      </c>
      <c r="Y112" s="134">
        <v>3.9166599999999998</v>
      </c>
      <c r="Z112" s="140">
        <v>0</v>
      </c>
      <c r="AA112" s="13">
        <f t="shared" si="10"/>
        <v>156.50158718760184</v>
      </c>
    </row>
    <row r="113" spans="1:27" x14ac:dyDescent="0.25">
      <c r="A113" s="2">
        <v>2018</v>
      </c>
      <c r="B113" s="2">
        <v>2018</v>
      </c>
      <c r="C113" s="3">
        <v>43160</v>
      </c>
      <c r="D113" s="13">
        <f t="shared" si="17"/>
        <v>156.50158718760184</v>
      </c>
      <c r="E113" s="22">
        <f t="shared" si="11"/>
        <v>0</v>
      </c>
      <c r="F113" s="134">
        <v>0</v>
      </c>
      <c r="G113" s="134"/>
      <c r="H113" s="135"/>
      <c r="I113" s="23">
        <f t="shared" si="12"/>
        <v>4.0907839377728283</v>
      </c>
      <c r="J113" s="135"/>
      <c r="K113" s="135">
        <v>4.0907839377728283</v>
      </c>
      <c r="L113" s="20">
        <f t="shared" si="9"/>
        <v>8.0990000000000002</v>
      </c>
      <c r="M113" s="20">
        <f t="shared" si="13"/>
        <v>0</v>
      </c>
      <c r="N113" s="139"/>
      <c r="O113" s="139"/>
      <c r="P113" s="139"/>
      <c r="Q113" s="16">
        <f t="shared" si="14"/>
        <v>0</v>
      </c>
      <c r="R113" s="139"/>
      <c r="S113" s="139"/>
      <c r="T113" s="16">
        <f t="shared" si="15"/>
        <v>8.0990000000000002</v>
      </c>
      <c r="U113" s="139"/>
      <c r="V113" s="139">
        <v>8.0990000000000002</v>
      </c>
      <c r="W113" s="20">
        <f t="shared" si="16"/>
        <v>3.9166599999999998</v>
      </c>
      <c r="X113" s="134">
        <v>0</v>
      </c>
      <c r="Y113" s="134">
        <v>3.9166599999999998</v>
      </c>
      <c r="Z113" s="140">
        <v>0</v>
      </c>
      <c r="AA113" s="13">
        <f t="shared" si="10"/>
        <v>148.22846324982902</v>
      </c>
    </row>
    <row r="114" spans="1:27" x14ac:dyDescent="0.25">
      <c r="A114" s="2">
        <v>2018</v>
      </c>
      <c r="B114" s="2">
        <v>2018</v>
      </c>
      <c r="C114" s="3">
        <v>43191</v>
      </c>
      <c r="D114" s="13">
        <f t="shared" si="17"/>
        <v>148.22846324982902</v>
      </c>
      <c r="E114" s="22">
        <f t="shared" si="11"/>
        <v>0</v>
      </c>
      <c r="F114" s="134">
        <v>0</v>
      </c>
      <c r="G114" s="134"/>
      <c r="H114" s="135"/>
      <c r="I114" s="23">
        <f t="shared" si="12"/>
        <v>4.5784048484513518</v>
      </c>
      <c r="J114" s="135"/>
      <c r="K114" s="135">
        <v>4.5784048484513518</v>
      </c>
      <c r="L114" s="20">
        <f t="shared" si="9"/>
        <v>3.649</v>
      </c>
      <c r="M114" s="20">
        <f t="shared" si="13"/>
        <v>0</v>
      </c>
      <c r="N114" s="139"/>
      <c r="O114" s="139"/>
      <c r="P114" s="139"/>
      <c r="Q114" s="16">
        <f t="shared" si="14"/>
        <v>0</v>
      </c>
      <c r="R114" s="139"/>
      <c r="S114" s="139"/>
      <c r="T114" s="16">
        <f t="shared" si="15"/>
        <v>3.649</v>
      </c>
      <c r="U114" s="139"/>
      <c r="V114" s="139">
        <v>3.649</v>
      </c>
      <c r="W114" s="20">
        <f t="shared" si="16"/>
        <v>3.9166599999999998</v>
      </c>
      <c r="X114" s="134">
        <v>0</v>
      </c>
      <c r="Y114" s="134">
        <v>3.9166599999999998</v>
      </c>
      <c r="Z114" s="140">
        <v>0</v>
      </c>
      <c r="AA114" s="13">
        <f t="shared" si="10"/>
        <v>143.91771840137767</v>
      </c>
    </row>
    <row r="115" spans="1:27" x14ac:dyDescent="0.25">
      <c r="A115" s="2">
        <v>2018</v>
      </c>
      <c r="B115" s="2">
        <v>2018</v>
      </c>
      <c r="C115" s="3">
        <v>43221</v>
      </c>
      <c r="D115" s="13">
        <f t="shared" si="17"/>
        <v>143.91771840137767</v>
      </c>
      <c r="E115" s="22">
        <f t="shared" si="11"/>
        <v>0</v>
      </c>
      <c r="F115" s="134">
        <v>0</v>
      </c>
      <c r="G115" s="134"/>
      <c r="H115" s="135"/>
      <c r="I115" s="23">
        <f t="shared" si="12"/>
        <v>4.5784048484513518</v>
      </c>
      <c r="J115" s="135"/>
      <c r="K115" s="135">
        <v>4.5784048484513518</v>
      </c>
      <c r="L115" s="20">
        <f t="shared" si="9"/>
        <v>3.5609999999999999</v>
      </c>
      <c r="M115" s="20">
        <f t="shared" si="13"/>
        <v>0</v>
      </c>
      <c r="N115" s="139"/>
      <c r="O115" s="139"/>
      <c r="P115" s="139"/>
      <c r="Q115" s="16">
        <f t="shared" si="14"/>
        <v>0</v>
      </c>
      <c r="R115" s="139"/>
      <c r="S115" s="139"/>
      <c r="T115" s="16">
        <f t="shared" si="15"/>
        <v>3.5609999999999999</v>
      </c>
      <c r="U115" s="139"/>
      <c r="V115" s="139">
        <v>3.5609999999999999</v>
      </c>
      <c r="W115" s="20">
        <f t="shared" si="16"/>
        <v>3.9166599999999998</v>
      </c>
      <c r="X115" s="134">
        <v>0</v>
      </c>
      <c r="Y115" s="134">
        <v>3.9166599999999998</v>
      </c>
      <c r="Z115" s="140">
        <v>0</v>
      </c>
      <c r="AA115" s="13">
        <f t="shared" si="10"/>
        <v>139.69497355292631</v>
      </c>
    </row>
    <row r="116" spans="1:27" x14ac:dyDescent="0.25">
      <c r="A116" s="2">
        <v>2018</v>
      </c>
      <c r="B116" s="2">
        <v>2018</v>
      </c>
      <c r="C116" s="3">
        <v>43252</v>
      </c>
      <c r="D116" s="13">
        <f t="shared" si="17"/>
        <v>139.69497355292631</v>
      </c>
      <c r="E116" s="22">
        <f t="shared" si="11"/>
        <v>0</v>
      </c>
      <c r="F116" s="134">
        <v>0</v>
      </c>
      <c r="G116" s="134"/>
      <c r="H116" s="135"/>
      <c r="I116" s="23">
        <f t="shared" si="12"/>
        <v>4.5784048484513518</v>
      </c>
      <c r="J116" s="135"/>
      <c r="K116" s="135">
        <v>4.5784048484513518</v>
      </c>
      <c r="L116" s="20">
        <f t="shared" si="9"/>
        <v>2.75</v>
      </c>
      <c r="M116" s="20">
        <f t="shared" si="13"/>
        <v>0</v>
      </c>
      <c r="N116" s="139"/>
      <c r="O116" s="139"/>
      <c r="P116" s="139"/>
      <c r="Q116" s="16">
        <f t="shared" si="14"/>
        <v>0</v>
      </c>
      <c r="R116" s="139"/>
      <c r="S116" s="139"/>
      <c r="T116" s="16">
        <f t="shared" si="15"/>
        <v>2.75</v>
      </c>
      <c r="U116" s="139"/>
      <c r="V116" s="139">
        <v>2.75</v>
      </c>
      <c r="W116" s="20">
        <f t="shared" si="16"/>
        <v>3.9166599999999998</v>
      </c>
      <c r="X116" s="134">
        <v>0</v>
      </c>
      <c r="Y116" s="134">
        <v>3.9166599999999998</v>
      </c>
      <c r="Z116" s="140">
        <v>0</v>
      </c>
      <c r="AA116" s="13">
        <f t="shared" si="10"/>
        <v>136.28322870447496</v>
      </c>
    </row>
    <row r="117" spans="1:27" x14ac:dyDescent="0.25">
      <c r="A117" s="2">
        <v>2018</v>
      </c>
      <c r="B117" s="2">
        <v>2018</v>
      </c>
      <c r="C117" s="3">
        <v>43282</v>
      </c>
      <c r="D117" s="13">
        <f t="shared" si="17"/>
        <v>136.28322870447496</v>
      </c>
      <c r="E117" s="22">
        <f t="shared" si="11"/>
        <v>54.933199999999999</v>
      </c>
      <c r="F117" s="134">
        <v>0.6</v>
      </c>
      <c r="G117" s="134">
        <v>17.166599999999999</v>
      </c>
      <c r="H117" s="135">
        <v>37.166600000000003</v>
      </c>
      <c r="I117" s="23">
        <f t="shared" si="12"/>
        <v>4.5784048484513518</v>
      </c>
      <c r="J117" s="135"/>
      <c r="K117" s="135">
        <v>4.5784048484513518</v>
      </c>
      <c r="L117" s="20">
        <f t="shared" si="9"/>
        <v>21.689492999999999</v>
      </c>
      <c r="M117" s="20">
        <f t="shared" si="13"/>
        <v>7.8294930000000003</v>
      </c>
      <c r="N117" s="139">
        <v>6.0068330000000003</v>
      </c>
      <c r="O117" s="139">
        <v>1.8226599999999999</v>
      </c>
      <c r="P117" s="139"/>
      <c r="Q117" s="16">
        <f t="shared" si="14"/>
        <v>0</v>
      </c>
      <c r="R117" s="139">
        <v>0</v>
      </c>
      <c r="S117" s="139"/>
      <c r="T117" s="16">
        <f t="shared" si="15"/>
        <v>13.86</v>
      </c>
      <c r="U117" s="139">
        <v>9.16</v>
      </c>
      <c r="V117" s="139">
        <v>4.7</v>
      </c>
      <c r="W117" s="20">
        <f t="shared" si="16"/>
        <v>13.635</v>
      </c>
      <c r="X117" s="134">
        <v>0</v>
      </c>
      <c r="Y117" s="134">
        <v>0</v>
      </c>
      <c r="Z117" s="140">
        <v>13.635</v>
      </c>
      <c r="AA117" s="13">
        <f t="shared" si="10"/>
        <v>178.5835308560236</v>
      </c>
    </row>
    <row r="118" spans="1:27" x14ac:dyDescent="0.25">
      <c r="A118" s="2">
        <v>2018</v>
      </c>
      <c r="B118" s="2">
        <v>2018</v>
      </c>
      <c r="C118" s="3">
        <v>43313</v>
      </c>
      <c r="D118" s="13">
        <f t="shared" si="17"/>
        <v>178.5835308560236</v>
      </c>
      <c r="E118" s="22">
        <f t="shared" si="11"/>
        <v>54.933199999999999</v>
      </c>
      <c r="F118" s="134">
        <v>0.6</v>
      </c>
      <c r="G118" s="134">
        <v>17.166599999999999</v>
      </c>
      <c r="H118" s="135">
        <v>37.166600000000003</v>
      </c>
      <c r="I118" s="23">
        <f t="shared" si="12"/>
        <v>4.5784048484513518</v>
      </c>
      <c r="J118" s="135"/>
      <c r="K118" s="135">
        <v>4.5784048484513518</v>
      </c>
      <c r="L118" s="20">
        <f t="shared" si="9"/>
        <v>41.525492999999997</v>
      </c>
      <c r="M118" s="20">
        <f t="shared" si="13"/>
        <v>7.8294930000000003</v>
      </c>
      <c r="N118" s="139">
        <v>6.0068330000000003</v>
      </c>
      <c r="O118" s="139">
        <v>1.8226599999999999</v>
      </c>
      <c r="P118" s="139"/>
      <c r="Q118" s="16">
        <f t="shared" si="14"/>
        <v>7.0999999999999994E-2</v>
      </c>
      <c r="R118" s="139">
        <v>7.0999999999999994E-2</v>
      </c>
      <c r="S118" s="139"/>
      <c r="T118" s="16">
        <f t="shared" si="15"/>
        <v>33.625</v>
      </c>
      <c r="U118" s="139">
        <v>32.5</v>
      </c>
      <c r="V118" s="139">
        <v>1.125</v>
      </c>
      <c r="W118" s="20">
        <f t="shared" si="16"/>
        <v>0</v>
      </c>
      <c r="X118" s="134">
        <v>0</v>
      </c>
      <c r="Y118" s="134">
        <v>0</v>
      </c>
      <c r="Z118" s="140">
        <v>0</v>
      </c>
      <c r="AA118" s="13">
        <f t="shared" si="10"/>
        <v>187.41283300757226</v>
      </c>
    </row>
    <row r="119" spans="1:27" x14ac:dyDescent="0.25">
      <c r="A119" s="2">
        <v>2018</v>
      </c>
      <c r="B119" s="2">
        <v>2018</v>
      </c>
      <c r="C119" s="3">
        <v>43344</v>
      </c>
      <c r="D119" s="13">
        <f t="shared" si="17"/>
        <v>187.41283300757226</v>
      </c>
      <c r="E119" s="22">
        <f t="shared" si="11"/>
        <v>54.933199999999999</v>
      </c>
      <c r="F119" s="134">
        <v>0.6</v>
      </c>
      <c r="G119" s="134">
        <v>17.166599999999999</v>
      </c>
      <c r="H119" s="135">
        <v>37.166600000000003</v>
      </c>
      <c r="I119" s="23">
        <f t="shared" si="12"/>
        <v>4.5784048484513518</v>
      </c>
      <c r="J119" s="135"/>
      <c r="K119" s="135">
        <v>4.5784048484513518</v>
      </c>
      <c r="L119" s="20">
        <f t="shared" si="9"/>
        <v>40.329492999999999</v>
      </c>
      <c r="M119" s="20">
        <f t="shared" si="13"/>
        <v>7.8294930000000003</v>
      </c>
      <c r="N119" s="139">
        <v>6.0068330000000003</v>
      </c>
      <c r="O119" s="139">
        <v>1.8226599999999999</v>
      </c>
      <c r="P119" s="139"/>
      <c r="Q119" s="16">
        <f t="shared" si="14"/>
        <v>0</v>
      </c>
      <c r="R119" s="139">
        <v>0</v>
      </c>
      <c r="S119" s="139"/>
      <c r="T119" s="16">
        <f t="shared" si="15"/>
        <v>32.5</v>
      </c>
      <c r="U119" s="139">
        <v>32.5</v>
      </c>
      <c r="V119" s="139">
        <v>0</v>
      </c>
      <c r="W119" s="20">
        <f t="shared" si="16"/>
        <v>6.2</v>
      </c>
      <c r="X119" s="134">
        <v>1.61</v>
      </c>
      <c r="Y119" s="134">
        <v>0</v>
      </c>
      <c r="Z119" s="140">
        <v>4.59</v>
      </c>
      <c r="AA119" s="13">
        <f t="shared" si="10"/>
        <v>203.63813515912091</v>
      </c>
    </row>
    <row r="120" spans="1:27" x14ac:dyDescent="0.25">
      <c r="A120" s="2">
        <v>2018</v>
      </c>
      <c r="B120" s="2">
        <v>2018</v>
      </c>
      <c r="C120" s="3">
        <v>43374</v>
      </c>
      <c r="D120" s="13">
        <f t="shared" si="17"/>
        <v>203.63813515912091</v>
      </c>
      <c r="E120" s="22">
        <f t="shared" si="11"/>
        <v>49.933199999999999</v>
      </c>
      <c r="F120" s="134">
        <v>0.6</v>
      </c>
      <c r="G120" s="134">
        <v>17.166599999999999</v>
      </c>
      <c r="H120" s="135">
        <v>32.166600000000003</v>
      </c>
      <c r="I120" s="23">
        <f t="shared" si="12"/>
        <v>4.5784048484513518</v>
      </c>
      <c r="J120" s="135"/>
      <c r="K120" s="135">
        <v>4.5784048484513518</v>
      </c>
      <c r="L120" s="20">
        <f t="shared" si="9"/>
        <v>40.329492999999999</v>
      </c>
      <c r="M120" s="20">
        <f t="shared" si="13"/>
        <v>7.8294930000000003</v>
      </c>
      <c r="N120" s="139">
        <v>6.0068330000000003</v>
      </c>
      <c r="O120" s="139">
        <v>1.8226599999999999</v>
      </c>
      <c r="P120" s="139"/>
      <c r="Q120" s="16">
        <f t="shared" si="14"/>
        <v>0</v>
      </c>
      <c r="R120" s="139">
        <v>0</v>
      </c>
      <c r="S120" s="139"/>
      <c r="T120" s="16">
        <f t="shared" si="15"/>
        <v>32.5</v>
      </c>
      <c r="U120" s="139">
        <v>32.5</v>
      </c>
      <c r="V120" s="139">
        <v>0</v>
      </c>
      <c r="W120" s="20">
        <f t="shared" si="16"/>
        <v>1</v>
      </c>
      <c r="X120" s="134">
        <v>0</v>
      </c>
      <c r="Y120" s="134">
        <v>0</v>
      </c>
      <c r="Z120" s="140">
        <v>1</v>
      </c>
      <c r="AA120" s="13">
        <f t="shared" si="10"/>
        <v>209.66343731066956</v>
      </c>
    </row>
    <row r="121" spans="1:27" x14ac:dyDescent="0.25">
      <c r="A121" s="2">
        <v>2018</v>
      </c>
      <c r="B121" s="2">
        <v>2018</v>
      </c>
      <c r="C121" s="3">
        <v>43405</v>
      </c>
      <c r="D121" s="13">
        <f t="shared" si="17"/>
        <v>209.66343731066956</v>
      </c>
      <c r="E121" s="22">
        <f t="shared" si="11"/>
        <v>54.933199999999999</v>
      </c>
      <c r="F121" s="134">
        <v>0.6</v>
      </c>
      <c r="G121" s="134">
        <v>17.166599999999999</v>
      </c>
      <c r="H121" s="135">
        <v>37.166600000000003</v>
      </c>
      <c r="I121" s="23">
        <f t="shared" si="12"/>
        <v>4.5784048484513518</v>
      </c>
      <c r="J121" s="135"/>
      <c r="K121" s="135">
        <v>4.5784048484513518</v>
      </c>
      <c r="L121" s="20">
        <f t="shared" si="9"/>
        <v>40.329492999999999</v>
      </c>
      <c r="M121" s="20">
        <f t="shared" si="13"/>
        <v>7.8294930000000003</v>
      </c>
      <c r="N121" s="139">
        <v>6.0068330000000003</v>
      </c>
      <c r="O121" s="139">
        <v>1.8226599999999999</v>
      </c>
      <c r="P121" s="139"/>
      <c r="Q121" s="16">
        <f t="shared" si="14"/>
        <v>0</v>
      </c>
      <c r="R121" s="139">
        <v>0</v>
      </c>
      <c r="S121" s="139"/>
      <c r="T121" s="16">
        <f t="shared" si="15"/>
        <v>32.5</v>
      </c>
      <c r="U121" s="139">
        <v>32.5</v>
      </c>
      <c r="V121" s="139">
        <v>0</v>
      </c>
      <c r="W121" s="20">
        <f t="shared" si="16"/>
        <v>0</v>
      </c>
      <c r="X121" s="134">
        <v>0</v>
      </c>
      <c r="Y121" s="134">
        <v>0</v>
      </c>
      <c r="Z121" s="140">
        <v>0</v>
      </c>
      <c r="AA121" s="13">
        <f t="shared" si="10"/>
        <v>219.68873946221822</v>
      </c>
    </row>
    <row r="122" spans="1:27" s="61" customFormat="1" x14ac:dyDescent="0.25">
      <c r="A122" s="56">
        <v>2018</v>
      </c>
      <c r="B122" s="56">
        <v>2018</v>
      </c>
      <c r="C122" s="57">
        <v>43435</v>
      </c>
      <c r="D122" s="58">
        <f t="shared" si="17"/>
        <v>219.68873946221822</v>
      </c>
      <c r="E122" s="65">
        <f t="shared" si="11"/>
        <v>52.933199999999999</v>
      </c>
      <c r="F122" s="134">
        <v>0.6</v>
      </c>
      <c r="G122" s="134">
        <v>15.166600000000001</v>
      </c>
      <c r="H122" s="135">
        <v>37.166600000000003</v>
      </c>
      <c r="I122" s="66">
        <f t="shared" si="12"/>
        <v>4.5784048484513518</v>
      </c>
      <c r="J122" s="137"/>
      <c r="K122" s="137">
        <v>4.5784048484513518</v>
      </c>
      <c r="L122" s="20">
        <f t="shared" si="9"/>
        <v>42.826492999999999</v>
      </c>
      <c r="M122" s="20">
        <f t="shared" si="13"/>
        <v>7.8294930000000003</v>
      </c>
      <c r="N122" s="139">
        <v>6.0068330000000003</v>
      </c>
      <c r="O122" s="139">
        <v>1.8226599999999999</v>
      </c>
      <c r="P122" s="139"/>
      <c r="Q122" s="16">
        <f t="shared" si="14"/>
        <v>1.9970000000000001</v>
      </c>
      <c r="R122" s="139">
        <v>1.9970000000000001</v>
      </c>
      <c r="S122" s="139"/>
      <c r="T122" s="16">
        <f t="shared" si="15"/>
        <v>33</v>
      </c>
      <c r="U122" s="139">
        <v>33</v>
      </c>
      <c r="V122" s="139">
        <v>0</v>
      </c>
      <c r="W122" s="20">
        <f t="shared" si="16"/>
        <v>2.1160000000000001</v>
      </c>
      <c r="X122" s="134">
        <v>0</v>
      </c>
      <c r="Y122" s="134">
        <v>0</v>
      </c>
      <c r="Z122" s="60">
        <v>2.1160000000000001</v>
      </c>
      <c r="AA122" s="13">
        <f t="shared" si="10"/>
        <v>227.33304161376691</v>
      </c>
    </row>
    <row r="123" spans="1:27" x14ac:dyDescent="0.25">
      <c r="A123" s="2">
        <v>2019</v>
      </c>
      <c r="B123" s="2">
        <v>2019</v>
      </c>
      <c r="C123" s="3">
        <v>43466</v>
      </c>
      <c r="D123" s="13">
        <f t="shared" si="17"/>
        <v>227.33304161376691</v>
      </c>
      <c r="E123" s="22">
        <f t="shared" si="11"/>
        <v>0</v>
      </c>
      <c r="F123" s="134">
        <v>0</v>
      </c>
      <c r="G123" s="134"/>
      <c r="H123" s="135"/>
      <c r="I123" s="23">
        <f t="shared" si="12"/>
        <v>4.1316917771505564</v>
      </c>
      <c r="J123" s="135"/>
      <c r="K123" s="135">
        <v>4.1316917771505564</v>
      </c>
      <c r="L123" s="20">
        <f t="shared" si="9"/>
        <v>25.475332999999999</v>
      </c>
      <c r="M123" s="20">
        <f t="shared" si="13"/>
        <v>6.0068330000000003</v>
      </c>
      <c r="N123" s="139">
        <v>6.0068330000000003</v>
      </c>
      <c r="O123" s="139"/>
      <c r="P123" s="139"/>
      <c r="Q123" s="16">
        <f t="shared" si="14"/>
        <v>3.9424999999999999</v>
      </c>
      <c r="R123" s="139">
        <v>1.9712499999999999</v>
      </c>
      <c r="S123" s="139">
        <v>1.9712499999999999</v>
      </c>
      <c r="T123" s="16">
        <f t="shared" si="15"/>
        <v>15.526</v>
      </c>
      <c r="U123" s="139">
        <v>5</v>
      </c>
      <c r="V123" s="139">
        <v>10.526</v>
      </c>
      <c r="W123" s="20">
        <f t="shared" si="16"/>
        <v>0</v>
      </c>
      <c r="X123" s="134">
        <v>0</v>
      </c>
      <c r="Y123" s="134">
        <v>0</v>
      </c>
      <c r="Z123" s="140">
        <v>0</v>
      </c>
      <c r="AA123" s="13">
        <f t="shared" si="10"/>
        <v>197.72601683661634</v>
      </c>
    </row>
    <row r="124" spans="1:27" x14ac:dyDescent="0.25">
      <c r="A124" s="2">
        <v>2019</v>
      </c>
      <c r="B124" s="2">
        <v>2019</v>
      </c>
      <c r="C124" s="3">
        <v>43497</v>
      </c>
      <c r="D124" s="13">
        <f t="shared" si="17"/>
        <v>197.72601683661634</v>
      </c>
      <c r="E124" s="22">
        <f t="shared" si="11"/>
        <v>0</v>
      </c>
      <c r="F124" s="134">
        <v>0</v>
      </c>
      <c r="G124" s="134"/>
      <c r="H124" s="135"/>
      <c r="I124" s="23">
        <f t="shared" si="12"/>
        <v>4.1316917771505564</v>
      </c>
      <c r="J124" s="135"/>
      <c r="K124" s="135">
        <v>4.1316917771505564</v>
      </c>
      <c r="L124" s="20">
        <f t="shared" si="9"/>
        <v>21.429833000000002</v>
      </c>
      <c r="M124" s="20">
        <f t="shared" si="13"/>
        <v>6.0068330000000003</v>
      </c>
      <c r="N124" s="139">
        <v>6.0068330000000003</v>
      </c>
      <c r="O124" s="139"/>
      <c r="P124" s="139"/>
      <c r="Q124" s="16">
        <f t="shared" si="14"/>
        <v>3.78</v>
      </c>
      <c r="R124" s="139">
        <v>1.89</v>
      </c>
      <c r="S124" s="139">
        <v>1.89</v>
      </c>
      <c r="T124" s="16">
        <f t="shared" si="15"/>
        <v>11.643000000000001</v>
      </c>
      <c r="U124" s="139">
        <v>6</v>
      </c>
      <c r="V124" s="139">
        <v>5.6429999999999998</v>
      </c>
      <c r="W124" s="20">
        <f t="shared" si="16"/>
        <v>28</v>
      </c>
      <c r="X124" s="134">
        <v>0</v>
      </c>
      <c r="Y124" s="134">
        <v>28</v>
      </c>
      <c r="Z124" s="140">
        <v>0</v>
      </c>
      <c r="AA124" s="13">
        <f t="shared" si="10"/>
        <v>200.16449205946577</v>
      </c>
    </row>
    <row r="125" spans="1:27" x14ac:dyDescent="0.25">
      <c r="A125" s="2">
        <v>2019</v>
      </c>
      <c r="B125" s="2">
        <v>2019</v>
      </c>
      <c r="C125" s="3">
        <v>43525</v>
      </c>
      <c r="D125" s="13">
        <f t="shared" si="17"/>
        <v>200.16449205946577</v>
      </c>
      <c r="E125" s="22">
        <f t="shared" si="11"/>
        <v>0</v>
      </c>
      <c r="F125" s="134">
        <v>0</v>
      </c>
      <c r="G125" s="134"/>
      <c r="H125" s="135"/>
      <c r="I125" s="23">
        <f t="shared" si="12"/>
        <v>4.1316917771505564</v>
      </c>
      <c r="J125" s="135"/>
      <c r="K125" s="135">
        <v>4.1316917771505564</v>
      </c>
      <c r="L125" s="20">
        <f t="shared" si="9"/>
        <v>26.544582999999999</v>
      </c>
      <c r="M125" s="20">
        <f t="shared" si="13"/>
        <v>6.0068330000000003</v>
      </c>
      <c r="N125" s="139">
        <v>6.0068330000000003</v>
      </c>
      <c r="O125" s="139"/>
      <c r="P125" s="139"/>
      <c r="Q125" s="16">
        <f t="shared" si="14"/>
        <v>7.4337499999999999</v>
      </c>
      <c r="R125" s="139">
        <v>7.4337499999999999</v>
      </c>
      <c r="S125" s="139">
        <v>0</v>
      </c>
      <c r="T125" s="16">
        <f t="shared" si="15"/>
        <v>13.103999999999999</v>
      </c>
      <c r="U125" s="139">
        <v>8</v>
      </c>
      <c r="V125" s="139">
        <v>5.1040000000000001</v>
      </c>
      <c r="W125" s="20">
        <f t="shared" si="16"/>
        <v>0</v>
      </c>
      <c r="X125" s="134">
        <v>0</v>
      </c>
      <c r="Y125" s="134">
        <v>0</v>
      </c>
      <c r="Z125" s="140">
        <v>0</v>
      </c>
      <c r="AA125" s="13">
        <f t="shared" si="10"/>
        <v>169.48821728231522</v>
      </c>
    </row>
    <row r="126" spans="1:27" x14ac:dyDescent="0.25">
      <c r="A126" s="2">
        <v>2019</v>
      </c>
      <c r="B126" s="2">
        <v>2019</v>
      </c>
      <c r="C126" s="3">
        <v>43556</v>
      </c>
      <c r="D126" s="13">
        <f t="shared" si="17"/>
        <v>169.48821728231522</v>
      </c>
      <c r="E126" s="22">
        <f t="shared" si="11"/>
        <v>0</v>
      </c>
      <c r="F126" s="134">
        <v>0</v>
      </c>
      <c r="G126" s="134"/>
      <c r="H126" s="135"/>
      <c r="I126" s="23">
        <f t="shared" si="12"/>
        <v>4.6241888969358653</v>
      </c>
      <c r="J126" s="135"/>
      <c r="K126" s="135">
        <v>4.6241888969358653</v>
      </c>
      <c r="L126" s="20">
        <f t="shared" si="9"/>
        <v>30.620832999999998</v>
      </c>
      <c r="M126" s="20">
        <f t="shared" si="13"/>
        <v>6.0068330000000003</v>
      </c>
      <c r="N126" s="139">
        <v>6.0068330000000003</v>
      </c>
      <c r="O126" s="139"/>
      <c r="P126" s="139"/>
      <c r="Q126" s="16">
        <f t="shared" si="14"/>
        <v>11.4</v>
      </c>
      <c r="R126" s="139">
        <v>5.7</v>
      </c>
      <c r="S126" s="139">
        <v>5.7</v>
      </c>
      <c r="T126" s="16">
        <f t="shared" si="15"/>
        <v>13.214</v>
      </c>
      <c r="U126" s="139">
        <v>8</v>
      </c>
      <c r="V126" s="139">
        <v>5.2140000000000004</v>
      </c>
      <c r="W126" s="20">
        <f t="shared" si="16"/>
        <v>0</v>
      </c>
      <c r="X126" s="134">
        <v>0</v>
      </c>
      <c r="Y126" s="134">
        <v>0</v>
      </c>
      <c r="Z126" s="140">
        <v>0</v>
      </c>
      <c r="AA126" s="13">
        <f t="shared" si="10"/>
        <v>134.24319538537935</v>
      </c>
    </row>
    <row r="127" spans="1:27" x14ac:dyDescent="0.25">
      <c r="A127" s="2">
        <v>2019</v>
      </c>
      <c r="B127" s="2">
        <v>2019</v>
      </c>
      <c r="C127" s="3">
        <v>43586</v>
      </c>
      <c r="D127" s="13">
        <f t="shared" si="17"/>
        <v>134.24319538537935</v>
      </c>
      <c r="E127" s="22">
        <f t="shared" si="11"/>
        <v>0</v>
      </c>
      <c r="F127" s="134">
        <v>0</v>
      </c>
      <c r="G127" s="134"/>
      <c r="H127" s="135"/>
      <c r="I127" s="23">
        <f t="shared" si="12"/>
        <v>4.6241888969358653</v>
      </c>
      <c r="J127" s="135"/>
      <c r="K127" s="135">
        <v>4.6241888969358653</v>
      </c>
      <c r="L127" s="20">
        <f t="shared" si="9"/>
        <v>16.373033</v>
      </c>
      <c r="M127" s="20">
        <f t="shared" si="13"/>
        <v>6.0068330000000003</v>
      </c>
      <c r="N127" s="139">
        <v>6.0068330000000003</v>
      </c>
      <c r="O127" s="139"/>
      <c r="P127" s="139"/>
      <c r="Q127" s="16">
        <f t="shared" si="14"/>
        <v>3.5642</v>
      </c>
      <c r="R127" s="139">
        <v>1.7821</v>
      </c>
      <c r="S127" s="139">
        <v>1.7821</v>
      </c>
      <c r="T127" s="16">
        <f t="shared" si="15"/>
        <v>6.8019999999999996</v>
      </c>
      <c r="U127" s="139">
        <v>5</v>
      </c>
      <c r="V127" s="139">
        <v>1.802</v>
      </c>
      <c r="W127" s="20">
        <f t="shared" si="16"/>
        <v>0</v>
      </c>
      <c r="X127" s="134">
        <v>0</v>
      </c>
      <c r="Y127" s="134">
        <v>0</v>
      </c>
      <c r="Z127" s="140">
        <v>0</v>
      </c>
      <c r="AA127" s="13">
        <f t="shared" si="10"/>
        <v>113.2459734884435</v>
      </c>
    </row>
    <row r="128" spans="1:27" x14ac:dyDescent="0.25">
      <c r="A128" s="2">
        <v>2019</v>
      </c>
      <c r="B128" s="2">
        <v>2019</v>
      </c>
      <c r="C128" s="3">
        <v>43617</v>
      </c>
      <c r="D128" s="13">
        <f t="shared" si="17"/>
        <v>113.2459734884435</v>
      </c>
      <c r="E128" s="22">
        <f t="shared" si="11"/>
        <v>0</v>
      </c>
      <c r="F128" s="134">
        <v>0</v>
      </c>
      <c r="G128" s="134"/>
      <c r="H128" s="135"/>
      <c r="I128" s="23">
        <f t="shared" si="12"/>
        <v>4.6241888969358653</v>
      </c>
      <c r="J128" s="135"/>
      <c r="K128" s="135">
        <v>4.6241888969358653</v>
      </c>
      <c r="L128" s="20">
        <f t="shared" si="9"/>
        <v>19.727533000000001</v>
      </c>
      <c r="M128" s="20">
        <f t="shared" si="13"/>
        <v>6.0068330000000003</v>
      </c>
      <c r="N128" s="139">
        <v>6.0068330000000003</v>
      </c>
      <c r="O128" s="139"/>
      <c r="P128" s="139"/>
      <c r="Q128" s="16">
        <f t="shared" si="14"/>
        <v>3.7954599999999998</v>
      </c>
      <c r="R128" s="139">
        <v>3.2954599999999998</v>
      </c>
      <c r="S128" s="139">
        <v>0.5</v>
      </c>
      <c r="T128" s="16">
        <f t="shared" si="15"/>
        <v>9.9252400000000005</v>
      </c>
      <c r="U128" s="139">
        <v>7</v>
      </c>
      <c r="V128" s="139">
        <v>2.9252400000000001</v>
      </c>
      <c r="W128" s="20">
        <f t="shared" si="16"/>
        <v>0</v>
      </c>
      <c r="X128" s="134">
        <v>0</v>
      </c>
      <c r="Y128" s="134">
        <v>0</v>
      </c>
      <c r="Z128" s="140">
        <v>0</v>
      </c>
      <c r="AA128" s="13">
        <f t="shared" si="10"/>
        <v>88.89425159150764</v>
      </c>
    </row>
    <row r="129" spans="1:27" x14ac:dyDescent="0.25">
      <c r="A129" s="2">
        <v>2019</v>
      </c>
      <c r="B129" s="2">
        <v>2019</v>
      </c>
      <c r="C129" s="3">
        <v>43647</v>
      </c>
      <c r="D129" s="13">
        <f t="shared" si="17"/>
        <v>88.89425159150764</v>
      </c>
      <c r="E129" s="22">
        <f t="shared" si="11"/>
        <v>56</v>
      </c>
      <c r="F129" s="134">
        <v>6</v>
      </c>
      <c r="G129" s="134">
        <v>10</v>
      </c>
      <c r="H129" s="135">
        <v>40</v>
      </c>
      <c r="I129" s="23">
        <f t="shared" si="12"/>
        <v>4.6241888969358653</v>
      </c>
      <c r="J129" s="135"/>
      <c r="K129" s="135">
        <v>4.6241888969358653</v>
      </c>
      <c r="L129" s="20">
        <f t="shared" si="9"/>
        <v>34.411000000000001</v>
      </c>
      <c r="M129" s="20">
        <f t="shared" si="13"/>
        <v>7.9560000000000004</v>
      </c>
      <c r="N129" s="139">
        <v>4.9560000000000004</v>
      </c>
      <c r="O129" s="139">
        <v>3</v>
      </c>
      <c r="P129" s="139"/>
      <c r="Q129" s="16">
        <f t="shared" si="14"/>
        <v>4.1950000000000003</v>
      </c>
      <c r="R129" s="139">
        <v>1.1950000000000001</v>
      </c>
      <c r="S129" s="139">
        <v>3</v>
      </c>
      <c r="T129" s="16">
        <f t="shared" si="15"/>
        <v>22.26</v>
      </c>
      <c r="U129" s="139">
        <v>21</v>
      </c>
      <c r="V129" s="139">
        <v>1.26</v>
      </c>
      <c r="W129" s="20">
        <f t="shared" si="16"/>
        <v>0</v>
      </c>
      <c r="X129" s="134">
        <v>0</v>
      </c>
      <c r="Y129" s="134">
        <v>0</v>
      </c>
      <c r="Z129" s="140">
        <v>0</v>
      </c>
      <c r="AA129" s="13">
        <f t="shared" si="10"/>
        <v>105.85906269457178</v>
      </c>
    </row>
    <row r="130" spans="1:27" x14ac:dyDescent="0.25">
      <c r="A130" s="2">
        <v>2019</v>
      </c>
      <c r="B130" s="2">
        <v>2019</v>
      </c>
      <c r="C130" s="3">
        <v>43678</v>
      </c>
      <c r="D130" s="13">
        <f t="shared" si="17"/>
        <v>105.85906269457178</v>
      </c>
      <c r="E130" s="22">
        <f t="shared" si="11"/>
        <v>50</v>
      </c>
      <c r="F130" s="134">
        <v>0</v>
      </c>
      <c r="G130" s="134">
        <v>10</v>
      </c>
      <c r="H130" s="135">
        <v>40</v>
      </c>
      <c r="I130" s="23">
        <f t="shared" si="12"/>
        <v>4.6241888969358653</v>
      </c>
      <c r="J130" s="135"/>
      <c r="K130" s="135">
        <v>4.6241888969358653</v>
      </c>
      <c r="L130" s="20">
        <f t="shared" si="9"/>
        <v>41.6815</v>
      </c>
      <c r="M130" s="20">
        <f t="shared" si="13"/>
        <v>7.1319999999999997</v>
      </c>
      <c r="N130" s="139">
        <v>4.1319999999999997</v>
      </c>
      <c r="O130" s="139">
        <v>3</v>
      </c>
      <c r="P130" s="139"/>
      <c r="Q130" s="16">
        <f t="shared" si="14"/>
        <v>5.9375</v>
      </c>
      <c r="R130" s="139">
        <v>2.96875</v>
      </c>
      <c r="S130" s="139">
        <v>2.96875</v>
      </c>
      <c r="T130" s="16">
        <f t="shared" si="15"/>
        <v>28.612000000000002</v>
      </c>
      <c r="U130" s="139">
        <v>21</v>
      </c>
      <c r="V130" s="139">
        <v>7.6120000000000001</v>
      </c>
      <c r="W130" s="20">
        <f t="shared" si="16"/>
        <v>0</v>
      </c>
      <c r="X130" s="134">
        <v>0</v>
      </c>
      <c r="Y130" s="134">
        <v>0</v>
      </c>
      <c r="Z130" s="140">
        <v>0</v>
      </c>
      <c r="AA130" s="13">
        <f t="shared" si="10"/>
        <v>109.55337379763591</v>
      </c>
    </row>
    <row r="131" spans="1:27" x14ac:dyDescent="0.25">
      <c r="A131" s="2">
        <v>2019</v>
      </c>
      <c r="B131" s="2">
        <v>2019</v>
      </c>
      <c r="C131" s="3">
        <v>43709</v>
      </c>
      <c r="D131" s="13">
        <f t="shared" si="17"/>
        <v>109.55337379763591</v>
      </c>
      <c r="E131" s="22">
        <f t="shared" si="11"/>
        <v>62</v>
      </c>
      <c r="F131" s="134">
        <v>0</v>
      </c>
      <c r="G131" s="134">
        <v>12</v>
      </c>
      <c r="H131" s="135">
        <v>50</v>
      </c>
      <c r="I131" s="23">
        <f t="shared" si="12"/>
        <v>4.6241888969358653</v>
      </c>
      <c r="J131" s="135"/>
      <c r="K131" s="135">
        <v>4.6241888969358653</v>
      </c>
      <c r="L131" s="20">
        <f t="shared" ref="L131:L194" si="18">M131+Q131+T131</f>
        <v>33.210999999999999</v>
      </c>
      <c r="M131" s="20">
        <f t="shared" si="13"/>
        <v>7.0119999999999996</v>
      </c>
      <c r="N131" s="139">
        <v>4.0119999999999996</v>
      </c>
      <c r="O131" s="139">
        <v>3</v>
      </c>
      <c r="P131" s="139"/>
      <c r="Q131" s="16">
        <f t="shared" si="14"/>
        <v>3</v>
      </c>
      <c r="R131" s="139">
        <v>0</v>
      </c>
      <c r="S131" s="139">
        <v>3</v>
      </c>
      <c r="T131" s="16">
        <f t="shared" si="15"/>
        <v>23.198999999999998</v>
      </c>
      <c r="U131" s="139">
        <v>21</v>
      </c>
      <c r="V131" s="139">
        <v>2.1989999999999998</v>
      </c>
      <c r="W131" s="20">
        <f t="shared" si="16"/>
        <v>0</v>
      </c>
      <c r="X131" s="134">
        <v>0</v>
      </c>
      <c r="Y131" s="134">
        <v>0</v>
      </c>
      <c r="Z131" s="140">
        <v>0</v>
      </c>
      <c r="AA131" s="13">
        <f t="shared" ref="AA131:AA194" si="19">D131+E131-I131-L131+W131</f>
        <v>133.71818490070007</v>
      </c>
    </row>
    <row r="132" spans="1:27" x14ac:dyDescent="0.25">
      <c r="A132" s="2">
        <v>2019</v>
      </c>
      <c r="B132" s="2">
        <v>2019</v>
      </c>
      <c r="C132" s="3">
        <v>43739</v>
      </c>
      <c r="D132" s="13">
        <f t="shared" si="17"/>
        <v>133.71818490070007</v>
      </c>
      <c r="E132" s="22">
        <f t="shared" ref="E132:E194" si="20">SUM(F132:H132)</f>
        <v>57</v>
      </c>
      <c r="F132" s="134">
        <v>0</v>
      </c>
      <c r="G132" s="134">
        <v>10</v>
      </c>
      <c r="H132" s="135">
        <v>47</v>
      </c>
      <c r="I132" s="23">
        <f t="shared" ref="I132:I194" si="21">SUM(J132:K132)</f>
        <v>4.6241888969358653</v>
      </c>
      <c r="J132" s="135"/>
      <c r="K132" s="135">
        <v>4.6241888969358653</v>
      </c>
      <c r="L132" s="20">
        <f t="shared" si="18"/>
        <v>37.078000000000003</v>
      </c>
      <c r="M132" s="20">
        <f t="shared" ref="M132:M195" si="22">SUM(N132:P132)</f>
        <v>7.8940000000000001</v>
      </c>
      <c r="N132" s="139">
        <v>4.8940000000000001</v>
      </c>
      <c r="O132" s="139">
        <v>3</v>
      </c>
      <c r="P132" s="139"/>
      <c r="Q132" s="16">
        <f t="shared" ref="Q132:Q195" si="23">R132+S132</f>
        <v>5</v>
      </c>
      <c r="R132" s="139">
        <v>2.5</v>
      </c>
      <c r="S132" s="139">
        <v>2.5</v>
      </c>
      <c r="T132" s="16">
        <f t="shared" ref="T132:T195" si="24">U132+V132</f>
        <v>24.184000000000001</v>
      </c>
      <c r="U132" s="139">
        <v>21</v>
      </c>
      <c r="V132" s="139">
        <v>3.1840000000000002</v>
      </c>
      <c r="W132" s="20">
        <f t="shared" ref="W132:W195" si="25">Y132+X132+Z132</f>
        <v>0</v>
      </c>
      <c r="X132" s="134">
        <v>0</v>
      </c>
      <c r="Y132" s="134">
        <v>0</v>
      </c>
      <c r="Z132" s="140">
        <v>0</v>
      </c>
      <c r="AA132" s="13">
        <f t="shared" si="19"/>
        <v>149.0159960037642</v>
      </c>
    </row>
    <row r="133" spans="1:27" x14ac:dyDescent="0.25">
      <c r="A133" s="2">
        <v>2019</v>
      </c>
      <c r="B133" s="2">
        <v>2019</v>
      </c>
      <c r="C133" s="3">
        <v>43770</v>
      </c>
      <c r="D133" s="13">
        <f t="shared" ref="D133:D194" si="26">AA132</f>
        <v>149.0159960037642</v>
      </c>
      <c r="E133" s="22">
        <f t="shared" si="20"/>
        <v>55</v>
      </c>
      <c r="F133" s="134">
        <v>0</v>
      </c>
      <c r="G133" s="134">
        <v>20</v>
      </c>
      <c r="H133" s="135">
        <v>35</v>
      </c>
      <c r="I133" s="23">
        <f t="shared" si="21"/>
        <v>4.6241888969358653</v>
      </c>
      <c r="J133" s="135"/>
      <c r="K133" s="135">
        <v>4.6241888969358653</v>
      </c>
      <c r="L133" s="20">
        <f t="shared" si="18"/>
        <v>32.820499999999996</v>
      </c>
      <c r="M133" s="20">
        <f t="shared" si="22"/>
        <v>6.1429999999999998</v>
      </c>
      <c r="N133" s="139">
        <v>3.6429999999999998</v>
      </c>
      <c r="O133" s="139">
        <v>2.5</v>
      </c>
      <c r="P133" s="139"/>
      <c r="Q133" s="16">
        <f t="shared" si="23"/>
        <v>7.4775</v>
      </c>
      <c r="R133" s="139">
        <v>3.76125</v>
      </c>
      <c r="S133" s="139">
        <v>3.7162500000000001</v>
      </c>
      <c r="T133" s="16">
        <f t="shared" si="24"/>
        <v>19.2</v>
      </c>
      <c r="U133" s="139">
        <v>14</v>
      </c>
      <c r="V133" s="139">
        <v>5.2</v>
      </c>
      <c r="W133" s="20">
        <f t="shared" si="25"/>
        <v>20</v>
      </c>
      <c r="X133" s="134">
        <v>0</v>
      </c>
      <c r="Y133" s="134">
        <v>20</v>
      </c>
      <c r="Z133" s="140">
        <v>0</v>
      </c>
      <c r="AA133" s="13">
        <f t="shared" si="19"/>
        <v>186.57130710682833</v>
      </c>
    </row>
    <row r="134" spans="1:27" s="61" customFormat="1" x14ac:dyDescent="0.25">
      <c r="A134" s="56">
        <v>2019</v>
      </c>
      <c r="B134" s="56">
        <v>2019</v>
      </c>
      <c r="C134" s="57">
        <v>43800</v>
      </c>
      <c r="D134" s="58">
        <f t="shared" si="26"/>
        <v>186.57130710682833</v>
      </c>
      <c r="E134" s="65">
        <f t="shared" si="20"/>
        <v>51.105000000000004</v>
      </c>
      <c r="F134" s="134">
        <v>0</v>
      </c>
      <c r="G134" s="136">
        <v>11.105</v>
      </c>
      <c r="H134" s="137">
        <v>40</v>
      </c>
      <c r="I134" s="66">
        <f t="shared" si="21"/>
        <v>4.6241888969358653</v>
      </c>
      <c r="J134" s="137"/>
      <c r="K134" s="137">
        <v>4.6241888969358653</v>
      </c>
      <c r="L134" s="20">
        <f t="shared" si="18"/>
        <v>30.293600000000001</v>
      </c>
      <c r="M134" s="20">
        <f t="shared" si="22"/>
        <v>8.6120000000000001</v>
      </c>
      <c r="N134" s="139">
        <v>7.6120000000000001</v>
      </c>
      <c r="O134" s="139">
        <v>1</v>
      </c>
      <c r="P134" s="139"/>
      <c r="Q134" s="16">
        <f t="shared" si="23"/>
        <v>10.381599999999999</v>
      </c>
      <c r="R134" s="139">
        <v>5.7816000000000001</v>
      </c>
      <c r="S134" s="139">
        <v>4.5999999999999996</v>
      </c>
      <c r="T134" s="16">
        <f t="shared" si="24"/>
        <v>11.3</v>
      </c>
      <c r="U134" s="139">
        <v>10</v>
      </c>
      <c r="V134" s="139">
        <v>1.3</v>
      </c>
      <c r="W134" s="20">
        <f t="shared" si="25"/>
        <v>30</v>
      </c>
      <c r="X134" s="134">
        <v>0</v>
      </c>
      <c r="Y134" s="134">
        <v>0</v>
      </c>
      <c r="Z134" s="60">
        <v>30</v>
      </c>
      <c r="AA134" s="13">
        <f t="shared" si="19"/>
        <v>232.75851820989249</v>
      </c>
    </row>
    <row r="135" spans="1:27" x14ac:dyDescent="0.25">
      <c r="A135" s="2">
        <v>2020</v>
      </c>
      <c r="B135" s="2">
        <v>2020</v>
      </c>
      <c r="C135" s="3">
        <v>43831</v>
      </c>
      <c r="D135" s="13">
        <f t="shared" si="26"/>
        <v>232.75851820989249</v>
      </c>
      <c r="E135" s="22">
        <f t="shared" si="20"/>
        <v>0</v>
      </c>
      <c r="F135" s="134">
        <v>0</v>
      </c>
      <c r="G135" s="134"/>
      <c r="H135" s="135"/>
      <c r="I135" s="23">
        <f t="shared" si="21"/>
        <v>4.1730086949220624</v>
      </c>
      <c r="J135" s="135"/>
      <c r="K135" s="135">
        <v>4.1730086949220624</v>
      </c>
      <c r="L135" s="20">
        <f t="shared" si="18"/>
        <v>51.948999999999998</v>
      </c>
      <c r="M135" s="20">
        <f t="shared" si="22"/>
        <v>5.4989999999999997</v>
      </c>
      <c r="N135" s="139">
        <v>5.4989999999999997</v>
      </c>
      <c r="O135" s="139"/>
      <c r="P135" s="139"/>
      <c r="Q135" s="16">
        <f t="shared" si="23"/>
        <v>7.45</v>
      </c>
      <c r="R135" s="139">
        <v>5.45</v>
      </c>
      <c r="S135" s="139">
        <v>2</v>
      </c>
      <c r="T135" s="16">
        <f t="shared" si="24"/>
        <v>39</v>
      </c>
      <c r="U135" s="139">
        <v>39</v>
      </c>
      <c r="V135" s="139"/>
      <c r="W135" s="20">
        <f t="shared" si="25"/>
        <v>0</v>
      </c>
      <c r="X135" s="134">
        <v>0</v>
      </c>
      <c r="Y135" s="134">
        <v>0</v>
      </c>
      <c r="Z135" s="140">
        <v>0</v>
      </c>
      <c r="AA135" s="13">
        <f t="shared" si="19"/>
        <v>176.63650951497044</v>
      </c>
    </row>
    <row r="136" spans="1:27" x14ac:dyDescent="0.25">
      <c r="A136" s="2">
        <v>2020</v>
      </c>
      <c r="B136" s="2">
        <v>2020</v>
      </c>
      <c r="C136" s="3">
        <v>43862</v>
      </c>
      <c r="D136" s="13">
        <f t="shared" si="26"/>
        <v>176.63650951497044</v>
      </c>
      <c r="E136" s="22">
        <f t="shared" si="20"/>
        <v>0</v>
      </c>
      <c r="F136" s="134">
        <v>0</v>
      </c>
      <c r="G136" s="134"/>
      <c r="H136" s="135"/>
      <c r="I136" s="23">
        <f t="shared" si="21"/>
        <v>4.1730086949220624</v>
      </c>
      <c r="J136" s="135"/>
      <c r="K136" s="135">
        <v>4.1730086949220624</v>
      </c>
      <c r="L136" s="20">
        <f t="shared" si="18"/>
        <v>19.331</v>
      </c>
      <c r="M136" s="20">
        <f t="shared" si="22"/>
        <v>2.831</v>
      </c>
      <c r="N136" s="139">
        <v>2.831</v>
      </c>
      <c r="O136" s="139"/>
      <c r="P136" s="139"/>
      <c r="Q136" s="16">
        <f t="shared" si="23"/>
        <v>4.5</v>
      </c>
      <c r="R136" s="139">
        <v>4.5</v>
      </c>
      <c r="S136" s="139"/>
      <c r="T136" s="16">
        <f t="shared" si="24"/>
        <v>12</v>
      </c>
      <c r="U136" s="139">
        <v>12</v>
      </c>
      <c r="V136" s="139"/>
      <c r="W136" s="20">
        <f t="shared" si="25"/>
        <v>0</v>
      </c>
      <c r="X136" s="134">
        <v>0</v>
      </c>
      <c r="Y136" s="134">
        <v>0</v>
      </c>
      <c r="Z136" s="140">
        <v>0</v>
      </c>
      <c r="AA136" s="13">
        <f t="shared" si="19"/>
        <v>153.13250082004839</v>
      </c>
    </row>
    <row r="137" spans="1:27" x14ac:dyDescent="0.25">
      <c r="A137" s="2">
        <v>2020</v>
      </c>
      <c r="B137" s="2">
        <v>2020</v>
      </c>
      <c r="C137" s="3">
        <v>43891</v>
      </c>
      <c r="D137" s="13">
        <f t="shared" si="26"/>
        <v>153.13250082004839</v>
      </c>
      <c r="E137" s="22">
        <f t="shared" si="20"/>
        <v>0</v>
      </c>
      <c r="F137" s="134">
        <v>0</v>
      </c>
      <c r="G137" s="134"/>
      <c r="H137" s="135"/>
      <c r="I137" s="23">
        <f t="shared" si="21"/>
        <v>4.1730086949220624</v>
      </c>
      <c r="J137" s="135"/>
      <c r="K137" s="135">
        <v>4.1730086949220624</v>
      </c>
      <c r="L137" s="20">
        <f t="shared" si="18"/>
        <v>33.869</v>
      </c>
      <c r="M137" s="20">
        <f t="shared" si="22"/>
        <v>4.6719999999999997</v>
      </c>
      <c r="N137" s="139">
        <v>4.6719999999999997</v>
      </c>
      <c r="O137" s="139"/>
      <c r="P137" s="139"/>
      <c r="Q137" s="16">
        <f t="shared" si="23"/>
        <v>6.1970000000000001</v>
      </c>
      <c r="R137" s="139">
        <v>6.1970000000000001</v>
      </c>
      <c r="S137" s="139"/>
      <c r="T137" s="16">
        <f t="shared" si="24"/>
        <v>23</v>
      </c>
      <c r="U137" s="139">
        <v>23</v>
      </c>
      <c r="V137" s="139"/>
      <c r="W137" s="20">
        <f t="shared" si="25"/>
        <v>30</v>
      </c>
      <c r="X137" s="134">
        <v>8</v>
      </c>
      <c r="Y137" s="134">
        <v>22</v>
      </c>
      <c r="Z137" s="140">
        <v>0</v>
      </c>
      <c r="AA137" s="13">
        <f t="shared" si="19"/>
        <v>145.09049212512633</v>
      </c>
    </row>
    <row r="138" spans="1:27" x14ac:dyDescent="0.25">
      <c r="A138" s="2">
        <v>2020</v>
      </c>
      <c r="B138" s="2">
        <v>2020</v>
      </c>
      <c r="C138" s="3">
        <v>43922</v>
      </c>
      <c r="D138" s="13">
        <f t="shared" si="26"/>
        <v>145.09049212512633</v>
      </c>
      <c r="E138" s="22">
        <f t="shared" si="20"/>
        <v>0</v>
      </c>
      <c r="F138" s="134">
        <v>0</v>
      </c>
      <c r="G138" s="134"/>
      <c r="H138" s="135"/>
      <c r="I138" s="23">
        <f t="shared" si="21"/>
        <v>4.6704307859052241</v>
      </c>
      <c r="J138" s="135"/>
      <c r="K138" s="135">
        <v>4.6704307859052241</v>
      </c>
      <c r="L138" s="20">
        <f t="shared" si="18"/>
        <v>25.88</v>
      </c>
      <c r="M138" s="20">
        <f t="shared" si="22"/>
        <v>4.63</v>
      </c>
      <c r="N138" s="139">
        <v>4.63</v>
      </c>
      <c r="O138" s="139"/>
      <c r="P138" s="139"/>
      <c r="Q138" s="16">
        <f t="shared" si="23"/>
        <v>1.25</v>
      </c>
      <c r="R138" s="139">
        <v>1.25</v>
      </c>
      <c r="S138" s="139"/>
      <c r="T138" s="16">
        <f t="shared" si="24"/>
        <v>20</v>
      </c>
      <c r="U138" s="139">
        <v>20</v>
      </c>
      <c r="V138" s="139"/>
      <c r="W138" s="20">
        <f t="shared" si="25"/>
        <v>0</v>
      </c>
      <c r="X138" s="134">
        <v>0</v>
      </c>
      <c r="Y138" s="134">
        <v>0</v>
      </c>
      <c r="Z138" s="140">
        <v>0</v>
      </c>
      <c r="AA138" s="13">
        <f t="shared" si="19"/>
        <v>114.54006133922113</v>
      </c>
    </row>
    <row r="139" spans="1:27" x14ac:dyDescent="0.25">
      <c r="A139" s="2">
        <v>2020</v>
      </c>
      <c r="B139" s="2">
        <v>2020</v>
      </c>
      <c r="C139" s="3">
        <v>43952</v>
      </c>
      <c r="D139" s="13">
        <f t="shared" si="26"/>
        <v>114.54006133922113</v>
      </c>
      <c r="E139" s="22">
        <f t="shared" si="20"/>
        <v>0</v>
      </c>
      <c r="F139" s="134">
        <v>0</v>
      </c>
      <c r="G139" s="134"/>
      <c r="H139" s="135"/>
      <c r="I139" s="23">
        <f t="shared" si="21"/>
        <v>4.6704307859052241</v>
      </c>
      <c r="J139" s="135"/>
      <c r="K139" s="135">
        <v>4.6704307859052241</v>
      </c>
      <c r="L139" s="20">
        <f t="shared" si="18"/>
        <v>8.0240000000000009</v>
      </c>
      <c r="M139" s="20">
        <f t="shared" si="22"/>
        <v>2.7679999999999998</v>
      </c>
      <c r="N139" s="139">
        <v>2.7679999999999998</v>
      </c>
      <c r="O139" s="139"/>
      <c r="P139" s="139"/>
      <c r="Q139" s="16">
        <f t="shared" si="23"/>
        <v>5.2560000000000002</v>
      </c>
      <c r="R139" s="139">
        <v>5.2560000000000002</v>
      </c>
      <c r="S139" s="139"/>
      <c r="T139" s="16">
        <f t="shared" si="24"/>
        <v>0</v>
      </c>
      <c r="U139" s="139"/>
      <c r="V139" s="139"/>
      <c r="W139" s="20">
        <f t="shared" si="25"/>
        <v>0</v>
      </c>
      <c r="X139" s="134">
        <v>0</v>
      </c>
      <c r="Y139" s="134">
        <v>0</v>
      </c>
      <c r="Z139" s="140">
        <v>0</v>
      </c>
      <c r="AA139" s="13">
        <f t="shared" si="19"/>
        <v>101.8456305533159</v>
      </c>
    </row>
    <row r="140" spans="1:27" x14ac:dyDescent="0.25">
      <c r="A140" s="2">
        <v>2020</v>
      </c>
      <c r="B140" s="2">
        <v>2020</v>
      </c>
      <c r="C140" s="3">
        <v>43983</v>
      </c>
      <c r="D140" s="13">
        <f t="shared" si="26"/>
        <v>101.8456305533159</v>
      </c>
      <c r="E140" s="22">
        <f t="shared" si="20"/>
        <v>0</v>
      </c>
      <c r="F140" s="134">
        <v>0</v>
      </c>
      <c r="G140" s="134"/>
      <c r="H140" s="135"/>
      <c r="I140" s="23">
        <f t="shared" si="21"/>
        <v>4.6704307859052241</v>
      </c>
      <c r="J140" s="135"/>
      <c r="K140" s="135">
        <v>4.6704307859052241</v>
      </c>
      <c r="L140" s="20">
        <f t="shared" si="18"/>
        <v>4.8410000000000002</v>
      </c>
      <c r="M140" s="20">
        <f t="shared" si="22"/>
        <v>3.4550000000000001</v>
      </c>
      <c r="N140" s="139">
        <v>3.4550000000000001</v>
      </c>
      <c r="O140" s="139"/>
      <c r="P140" s="139"/>
      <c r="Q140" s="16">
        <f t="shared" si="23"/>
        <v>1.3859999999999999</v>
      </c>
      <c r="R140" s="139">
        <v>1.3859999999999999</v>
      </c>
      <c r="S140" s="139"/>
      <c r="T140" s="16">
        <f t="shared" si="24"/>
        <v>0</v>
      </c>
      <c r="U140" s="139"/>
      <c r="V140" s="139"/>
      <c r="W140" s="20">
        <f t="shared" si="25"/>
        <v>0</v>
      </c>
      <c r="X140" s="134">
        <v>0</v>
      </c>
      <c r="Y140" s="134">
        <v>0</v>
      </c>
      <c r="Z140" s="140">
        <v>0</v>
      </c>
      <c r="AA140" s="13">
        <f t="shared" si="19"/>
        <v>92.334199767410681</v>
      </c>
    </row>
    <row r="141" spans="1:27" x14ac:dyDescent="0.25">
      <c r="A141" s="2">
        <v>2020</v>
      </c>
      <c r="B141" s="2">
        <v>2020</v>
      </c>
      <c r="C141" s="3">
        <v>44013</v>
      </c>
      <c r="D141" s="13">
        <f t="shared" si="26"/>
        <v>92.334199767410681</v>
      </c>
      <c r="E141" s="22">
        <f t="shared" si="20"/>
        <v>43</v>
      </c>
      <c r="F141" s="134">
        <v>0</v>
      </c>
      <c r="G141" s="134">
        <v>20</v>
      </c>
      <c r="H141" s="135">
        <v>23</v>
      </c>
      <c r="I141" s="23">
        <f t="shared" si="21"/>
        <v>4.6704307859052241</v>
      </c>
      <c r="J141" s="135"/>
      <c r="K141" s="135">
        <v>4.6704307859052241</v>
      </c>
      <c r="L141" s="20">
        <f t="shared" si="18"/>
        <v>32.027999999999999</v>
      </c>
      <c r="M141" s="20">
        <f t="shared" si="22"/>
        <v>8.6980000000000004</v>
      </c>
      <c r="N141" s="139">
        <v>5.6980000000000004</v>
      </c>
      <c r="O141" s="139">
        <v>3</v>
      </c>
      <c r="P141" s="139"/>
      <c r="Q141" s="16">
        <f t="shared" si="23"/>
        <v>4</v>
      </c>
      <c r="R141" s="139">
        <v>1</v>
      </c>
      <c r="S141" s="139">
        <v>3</v>
      </c>
      <c r="T141" s="16">
        <f t="shared" si="24"/>
        <v>19.329999999999998</v>
      </c>
      <c r="U141" s="139">
        <v>14.33</v>
      </c>
      <c r="V141" s="139">
        <v>5</v>
      </c>
      <c r="W141" s="20">
        <f t="shared" si="25"/>
        <v>20</v>
      </c>
      <c r="X141" s="134">
        <v>0</v>
      </c>
      <c r="Y141" s="134">
        <v>20</v>
      </c>
      <c r="Z141" s="140">
        <v>0</v>
      </c>
      <c r="AA141" s="13">
        <f t="shared" si="19"/>
        <v>118.63576898150546</v>
      </c>
    </row>
    <row r="142" spans="1:27" x14ac:dyDescent="0.25">
      <c r="A142" s="2">
        <v>2020</v>
      </c>
      <c r="B142" s="2">
        <v>2020</v>
      </c>
      <c r="C142" s="3">
        <v>44044</v>
      </c>
      <c r="D142" s="13">
        <f t="shared" si="26"/>
        <v>118.63576898150546</v>
      </c>
      <c r="E142" s="22">
        <f t="shared" si="20"/>
        <v>48</v>
      </c>
      <c r="F142" s="134">
        <v>0</v>
      </c>
      <c r="G142" s="134">
        <v>20</v>
      </c>
      <c r="H142" s="135">
        <v>28</v>
      </c>
      <c r="I142" s="23">
        <f t="shared" si="21"/>
        <v>4.6704307859052241</v>
      </c>
      <c r="J142" s="135"/>
      <c r="K142" s="135">
        <v>4.6704307859052241</v>
      </c>
      <c r="L142" s="20">
        <f t="shared" si="18"/>
        <v>30.873999999999999</v>
      </c>
      <c r="M142" s="20">
        <f t="shared" si="22"/>
        <v>9.7249999999999996</v>
      </c>
      <c r="N142" s="139">
        <v>6.7249999999999996</v>
      </c>
      <c r="O142" s="139">
        <v>3</v>
      </c>
      <c r="P142" s="139"/>
      <c r="Q142" s="16">
        <f t="shared" si="23"/>
        <v>6</v>
      </c>
      <c r="R142" s="139">
        <v>3</v>
      </c>
      <c r="S142" s="139">
        <v>3</v>
      </c>
      <c r="T142" s="16">
        <f t="shared" si="24"/>
        <v>15.148999999999999</v>
      </c>
      <c r="U142" s="139">
        <v>13.148999999999999</v>
      </c>
      <c r="V142" s="139">
        <v>2</v>
      </c>
      <c r="W142" s="20">
        <f t="shared" si="25"/>
        <v>22</v>
      </c>
      <c r="X142" s="134">
        <v>0</v>
      </c>
      <c r="Y142" s="134">
        <v>20</v>
      </c>
      <c r="Z142" s="140">
        <v>2</v>
      </c>
      <c r="AA142" s="13">
        <f t="shared" si="19"/>
        <v>153.09133819560026</v>
      </c>
    </row>
    <row r="143" spans="1:27" x14ac:dyDescent="0.25">
      <c r="A143" s="2">
        <v>2020</v>
      </c>
      <c r="B143" s="2">
        <v>2020</v>
      </c>
      <c r="C143" s="3">
        <v>44075</v>
      </c>
      <c r="D143" s="13">
        <f t="shared" si="26"/>
        <v>153.09133819560026</v>
      </c>
      <c r="E143" s="22">
        <f t="shared" si="20"/>
        <v>50</v>
      </c>
      <c r="F143" s="134">
        <v>0</v>
      </c>
      <c r="G143" s="134">
        <v>20</v>
      </c>
      <c r="H143" s="135">
        <v>30</v>
      </c>
      <c r="I143" s="23">
        <f t="shared" si="21"/>
        <v>4.6704307859052241</v>
      </c>
      <c r="J143" s="135"/>
      <c r="K143" s="135">
        <v>4.6704307859052241</v>
      </c>
      <c r="L143" s="20">
        <f t="shared" si="18"/>
        <v>44.064300000000003</v>
      </c>
      <c r="M143" s="20">
        <f t="shared" si="22"/>
        <v>8.0560000000000009</v>
      </c>
      <c r="N143" s="139">
        <v>5.056</v>
      </c>
      <c r="O143" s="139">
        <v>3</v>
      </c>
      <c r="P143" s="139"/>
      <c r="Q143" s="16">
        <f t="shared" si="23"/>
        <v>11.083300000000001</v>
      </c>
      <c r="R143" s="139">
        <v>5.0833000000000004</v>
      </c>
      <c r="S143" s="139">
        <v>6</v>
      </c>
      <c r="T143" s="16">
        <f t="shared" si="24"/>
        <v>24.925000000000001</v>
      </c>
      <c r="U143" s="139">
        <v>16.925000000000001</v>
      </c>
      <c r="V143" s="139">
        <v>8</v>
      </c>
      <c r="W143" s="20">
        <f t="shared" si="25"/>
        <v>4</v>
      </c>
      <c r="X143" s="134">
        <v>4</v>
      </c>
      <c r="Y143" s="134">
        <v>0</v>
      </c>
      <c r="Z143" s="140">
        <v>0</v>
      </c>
      <c r="AA143" s="13">
        <f t="shared" si="19"/>
        <v>158.35660740969504</v>
      </c>
    </row>
    <row r="144" spans="1:27" x14ac:dyDescent="0.25">
      <c r="A144" s="2">
        <v>2020</v>
      </c>
      <c r="B144" s="2">
        <v>2020</v>
      </c>
      <c r="C144" s="3">
        <v>44105</v>
      </c>
      <c r="D144" s="13">
        <f t="shared" si="26"/>
        <v>158.35660740969504</v>
      </c>
      <c r="E144" s="22">
        <f t="shared" si="20"/>
        <v>50</v>
      </c>
      <c r="F144" s="134">
        <v>0</v>
      </c>
      <c r="G144" s="134">
        <v>20</v>
      </c>
      <c r="H144" s="135">
        <v>30</v>
      </c>
      <c r="I144" s="23">
        <f t="shared" si="21"/>
        <v>4.6704307859052241</v>
      </c>
      <c r="J144" s="135"/>
      <c r="K144" s="135">
        <v>4.6704307859052241</v>
      </c>
      <c r="L144" s="20">
        <f t="shared" si="18"/>
        <v>29.652999999999999</v>
      </c>
      <c r="M144" s="20">
        <f t="shared" si="22"/>
        <v>7.6230000000000002</v>
      </c>
      <c r="N144" s="139">
        <v>4.9870000000000001</v>
      </c>
      <c r="O144" s="139">
        <v>2.6360000000000001</v>
      </c>
      <c r="P144" s="139"/>
      <c r="Q144" s="16">
        <f t="shared" si="23"/>
        <v>9</v>
      </c>
      <c r="R144" s="139">
        <v>5</v>
      </c>
      <c r="S144" s="139">
        <v>4</v>
      </c>
      <c r="T144" s="16">
        <f t="shared" si="24"/>
        <v>13.03</v>
      </c>
      <c r="U144" s="139">
        <v>13.03</v>
      </c>
      <c r="V144" s="139"/>
      <c r="W144" s="20">
        <f t="shared" si="25"/>
        <v>27.65</v>
      </c>
      <c r="X144" s="134">
        <v>6</v>
      </c>
      <c r="Y144" s="134">
        <v>20</v>
      </c>
      <c r="Z144" s="140">
        <v>1.65</v>
      </c>
      <c r="AA144" s="13">
        <f t="shared" si="19"/>
        <v>201.68317662378985</v>
      </c>
    </row>
    <row r="145" spans="1:27" x14ac:dyDescent="0.25">
      <c r="A145" s="2">
        <v>2020</v>
      </c>
      <c r="B145" s="2">
        <v>2020</v>
      </c>
      <c r="C145" s="3">
        <v>44136</v>
      </c>
      <c r="D145" s="13">
        <f t="shared" si="26"/>
        <v>201.68317662378985</v>
      </c>
      <c r="E145" s="22">
        <f t="shared" si="20"/>
        <v>40</v>
      </c>
      <c r="F145" s="134">
        <v>0</v>
      </c>
      <c r="G145" s="134">
        <v>10</v>
      </c>
      <c r="H145" s="135">
        <v>30</v>
      </c>
      <c r="I145" s="23">
        <f t="shared" si="21"/>
        <v>4.6704307859052241</v>
      </c>
      <c r="J145" s="135"/>
      <c r="K145" s="135">
        <v>4.6704307859052241</v>
      </c>
      <c r="L145" s="20">
        <f t="shared" si="18"/>
        <v>31.046999999999997</v>
      </c>
      <c r="M145" s="20">
        <f t="shared" si="22"/>
        <v>5.4409999999999998</v>
      </c>
      <c r="N145" s="139">
        <v>4.4409999999999998</v>
      </c>
      <c r="O145" s="139">
        <v>1</v>
      </c>
      <c r="P145" s="139"/>
      <c r="Q145" s="16">
        <f t="shared" si="23"/>
        <v>6.3629999999999995</v>
      </c>
      <c r="R145" s="139">
        <v>5</v>
      </c>
      <c r="S145" s="139">
        <v>1.363</v>
      </c>
      <c r="T145" s="16">
        <f t="shared" si="24"/>
        <v>19.242999999999999</v>
      </c>
      <c r="U145" s="139">
        <v>16.242999999999999</v>
      </c>
      <c r="V145" s="139">
        <v>3</v>
      </c>
      <c r="W145" s="20">
        <f t="shared" si="25"/>
        <v>20</v>
      </c>
      <c r="X145" s="134">
        <v>0</v>
      </c>
      <c r="Y145" s="134">
        <v>20</v>
      </c>
      <c r="Z145" s="140">
        <v>0</v>
      </c>
      <c r="AA145" s="13">
        <f t="shared" si="19"/>
        <v>225.96574583788464</v>
      </c>
    </row>
    <row r="146" spans="1:27" s="61" customFormat="1" x14ac:dyDescent="0.25">
      <c r="A146" s="56">
        <v>2020</v>
      </c>
      <c r="B146" s="56">
        <v>2020</v>
      </c>
      <c r="C146" s="57">
        <v>44166</v>
      </c>
      <c r="D146" s="58">
        <f t="shared" si="26"/>
        <v>225.96574583788464</v>
      </c>
      <c r="E146" s="65">
        <f t="shared" si="20"/>
        <v>40</v>
      </c>
      <c r="F146" s="134">
        <v>0</v>
      </c>
      <c r="G146" s="136">
        <v>10</v>
      </c>
      <c r="H146" s="137">
        <v>30</v>
      </c>
      <c r="I146" s="66">
        <f t="shared" si="21"/>
        <v>4.6704307859052241</v>
      </c>
      <c r="J146" s="137"/>
      <c r="K146" s="137">
        <v>4.6704307859052241</v>
      </c>
      <c r="L146" s="20">
        <f t="shared" si="18"/>
        <v>28.978000000000002</v>
      </c>
      <c r="M146" s="20">
        <f t="shared" si="22"/>
        <v>5.8390000000000004</v>
      </c>
      <c r="N146" s="139">
        <v>5.8390000000000004</v>
      </c>
      <c r="O146" s="139"/>
      <c r="P146" s="139"/>
      <c r="Q146" s="16">
        <f t="shared" si="23"/>
        <v>4</v>
      </c>
      <c r="R146" s="139">
        <v>0</v>
      </c>
      <c r="S146" s="139">
        <v>4</v>
      </c>
      <c r="T146" s="16">
        <f t="shared" si="24"/>
        <v>19.138999999999999</v>
      </c>
      <c r="U146" s="139">
        <v>12.252000000000001</v>
      </c>
      <c r="V146" s="139">
        <v>6.8869999999999996</v>
      </c>
      <c r="W146" s="20">
        <f t="shared" si="25"/>
        <v>9.35</v>
      </c>
      <c r="X146" s="134">
        <v>0</v>
      </c>
      <c r="Y146" s="134">
        <v>0</v>
      </c>
      <c r="Z146" s="60">
        <v>9.35</v>
      </c>
      <c r="AA146" s="13">
        <f t="shared" si="19"/>
        <v>241.66731505197939</v>
      </c>
    </row>
    <row r="147" spans="1:27" x14ac:dyDescent="0.25">
      <c r="A147" s="2">
        <v>2021</v>
      </c>
      <c r="B147" s="2">
        <v>2021</v>
      </c>
      <c r="C147" s="3">
        <v>44197</v>
      </c>
      <c r="D147" s="13">
        <f t="shared" si="26"/>
        <v>241.66731505197939</v>
      </c>
      <c r="E147" s="22">
        <f t="shared" si="20"/>
        <v>0</v>
      </c>
      <c r="F147" s="134">
        <v>0</v>
      </c>
      <c r="G147" s="134"/>
      <c r="H147" s="135"/>
      <c r="I147" s="23">
        <f t="shared" si="21"/>
        <v>4.2147387818712829</v>
      </c>
      <c r="J147" s="135"/>
      <c r="K147" s="135">
        <v>4.2147387818712829</v>
      </c>
      <c r="L147" s="20">
        <f t="shared" si="18"/>
        <v>25.201999999999998</v>
      </c>
      <c r="M147" s="20">
        <f t="shared" si="22"/>
        <v>6.0780000000000003</v>
      </c>
      <c r="N147" s="139">
        <v>6.0780000000000003</v>
      </c>
      <c r="O147" s="139"/>
      <c r="P147" s="139"/>
      <c r="Q147" s="16">
        <f t="shared" si="23"/>
        <v>6</v>
      </c>
      <c r="R147" s="139">
        <v>4</v>
      </c>
      <c r="S147" s="139">
        <v>2</v>
      </c>
      <c r="T147" s="16">
        <f t="shared" si="24"/>
        <v>13.124000000000001</v>
      </c>
      <c r="U147" s="139">
        <v>9.5990000000000002</v>
      </c>
      <c r="V147" s="139">
        <v>3.5249999999999999</v>
      </c>
      <c r="W147" s="20">
        <f t="shared" si="25"/>
        <v>1.9</v>
      </c>
      <c r="X147" s="134">
        <v>0</v>
      </c>
      <c r="Y147" s="134">
        <v>0</v>
      </c>
      <c r="Z147" s="140">
        <v>1.9</v>
      </c>
      <c r="AA147" s="13">
        <f t="shared" si="19"/>
        <v>214.1505762701081</v>
      </c>
    </row>
    <row r="148" spans="1:27" x14ac:dyDescent="0.25">
      <c r="A148" s="2">
        <v>2021</v>
      </c>
      <c r="B148" s="2">
        <v>2021</v>
      </c>
      <c r="C148" s="3">
        <v>44228</v>
      </c>
      <c r="D148" s="13">
        <f t="shared" si="26"/>
        <v>214.1505762701081</v>
      </c>
      <c r="E148" s="22">
        <f t="shared" si="20"/>
        <v>0</v>
      </c>
      <c r="F148" s="134">
        <v>0</v>
      </c>
      <c r="G148" s="134"/>
      <c r="H148" s="135"/>
      <c r="I148" s="23">
        <f t="shared" si="21"/>
        <v>4.2147387818712829</v>
      </c>
      <c r="J148" s="135"/>
      <c r="K148" s="135">
        <v>4.2147387818712829</v>
      </c>
      <c r="L148" s="20">
        <f t="shared" si="18"/>
        <v>34.444000000000003</v>
      </c>
      <c r="M148" s="20">
        <f t="shared" si="22"/>
        <v>4.8010000000000002</v>
      </c>
      <c r="N148" s="139">
        <v>4.8010000000000002</v>
      </c>
      <c r="O148" s="139"/>
      <c r="P148" s="139"/>
      <c r="Q148" s="16">
        <f t="shared" si="23"/>
        <v>6</v>
      </c>
      <c r="R148" s="139">
        <v>5</v>
      </c>
      <c r="S148" s="139">
        <v>1</v>
      </c>
      <c r="T148" s="16">
        <f t="shared" si="24"/>
        <v>23.643000000000001</v>
      </c>
      <c r="U148" s="139">
        <v>18.106000000000002</v>
      </c>
      <c r="V148" s="139">
        <v>5.5369999999999999</v>
      </c>
      <c r="W148" s="20">
        <f t="shared" si="25"/>
        <v>30</v>
      </c>
      <c r="X148" s="134">
        <v>0</v>
      </c>
      <c r="Y148" s="141">
        <v>30</v>
      </c>
      <c r="Z148" s="140">
        <v>0</v>
      </c>
      <c r="AA148" s="13">
        <f t="shared" si="19"/>
        <v>205.4918374882368</v>
      </c>
    </row>
    <row r="149" spans="1:27" x14ac:dyDescent="0.25">
      <c r="A149" s="2">
        <v>2021</v>
      </c>
      <c r="B149" s="2">
        <v>2021</v>
      </c>
      <c r="C149" s="3">
        <v>44256</v>
      </c>
      <c r="D149" s="13">
        <f t="shared" si="26"/>
        <v>205.4918374882368</v>
      </c>
      <c r="E149" s="22">
        <f t="shared" si="20"/>
        <v>0</v>
      </c>
      <c r="F149" s="134">
        <v>0</v>
      </c>
      <c r="G149" s="134"/>
      <c r="H149" s="135"/>
      <c r="I149" s="23">
        <f t="shared" si="21"/>
        <v>4.2147387818712829</v>
      </c>
      <c r="J149" s="135"/>
      <c r="K149" s="135">
        <v>4.2147387818712829</v>
      </c>
      <c r="L149" s="20">
        <f t="shared" si="18"/>
        <v>21.061</v>
      </c>
      <c r="M149" s="20">
        <f t="shared" si="22"/>
        <v>4.4870000000000001</v>
      </c>
      <c r="N149" s="139">
        <v>4.4870000000000001</v>
      </c>
      <c r="O149" s="139"/>
      <c r="P149" s="139"/>
      <c r="Q149" s="16">
        <f t="shared" si="23"/>
        <v>3</v>
      </c>
      <c r="R149" s="139">
        <v>3</v>
      </c>
      <c r="S149" s="139"/>
      <c r="T149" s="16">
        <f t="shared" si="24"/>
        <v>13.574</v>
      </c>
      <c r="U149" s="139">
        <v>10.53</v>
      </c>
      <c r="V149" s="139">
        <v>3.044</v>
      </c>
      <c r="W149" s="20">
        <f t="shared" si="25"/>
        <v>0</v>
      </c>
      <c r="X149" s="134">
        <v>0</v>
      </c>
      <c r="Y149" s="134">
        <v>0</v>
      </c>
      <c r="Z149" s="140">
        <v>0</v>
      </c>
      <c r="AA149" s="13">
        <f t="shared" si="19"/>
        <v>180.2160987063655</v>
      </c>
    </row>
    <row r="150" spans="1:27" x14ac:dyDescent="0.25">
      <c r="A150" s="2">
        <v>2021</v>
      </c>
      <c r="B150" s="2">
        <v>2021</v>
      </c>
      <c r="C150" s="3">
        <v>44287</v>
      </c>
      <c r="D150" s="13">
        <f t="shared" si="26"/>
        <v>180.2160987063655</v>
      </c>
      <c r="E150" s="22">
        <f t="shared" si="20"/>
        <v>0</v>
      </c>
      <c r="F150" s="134">
        <v>0</v>
      </c>
      <c r="G150" s="134"/>
      <c r="H150" s="135"/>
      <c r="I150" s="23">
        <f t="shared" si="21"/>
        <v>4.7171350937642762</v>
      </c>
      <c r="J150" s="135"/>
      <c r="K150" s="135">
        <v>4.7171350937642762</v>
      </c>
      <c r="L150" s="20">
        <f t="shared" si="18"/>
        <v>44.947000000000003</v>
      </c>
      <c r="M150" s="20">
        <f t="shared" si="22"/>
        <v>8.5760000000000005</v>
      </c>
      <c r="N150" s="139">
        <v>8.5760000000000005</v>
      </c>
      <c r="O150" s="139"/>
      <c r="P150" s="139"/>
      <c r="Q150" s="16">
        <f t="shared" si="23"/>
        <v>5.9029999999999996</v>
      </c>
      <c r="R150" s="139">
        <v>5.9029999999999996</v>
      </c>
      <c r="S150" s="139"/>
      <c r="T150" s="16">
        <f t="shared" si="24"/>
        <v>30.468000000000004</v>
      </c>
      <c r="U150" s="139">
        <v>21.62</v>
      </c>
      <c r="V150" s="139">
        <v>8.8480000000000008</v>
      </c>
      <c r="W150" s="20">
        <f t="shared" si="25"/>
        <v>0</v>
      </c>
      <c r="X150" s="134">
        <v>0</v>
      </c>
      <c r="Y150" s="134">
        <v>0</v>
      </c>
      <c r="Z150" s="140">
        <v>0</v>
      </c>
      <c r="AA150" s="13">
        <f t="shared" si="19"/>
        <v>130.55196361260121</v>
      </c>
    </row>
    <row r="151" spans="1:27" x14ac:dyDescent="0.25">
      <c r="A151" s="2">
        <v>2021</v>
      </c>
      <c r="B151" s="2">
        <v>2021</v>
      </c>
      <c r="C151" s="3">
        <v>44317</v>
      </c>
      <c r="D151" s="13">
        <f t="shared" si="26"/>
        <v>130.55196361260121</v>
      </c>
      <c r="E151" s="22">
        <f t="shared" si="20"/>
        <v>0</v>
      </c>
      <c r="F151" s="134">
        <v>0</v>
      </c>
      <c r="G151" s="134"/>
      <c r="H151" s="135"/>
      <c r="I151" s="23">
        <f t="shared" si="21"/>
        <v>4.7171350937642762</v>
      </c>
      <c r="J151" s="135"/>
      <c r="K151" s="135">
        <v>4.7171350937642762</v>
      </c>
      <c r="L151" s="20">
        <f t="shared" si="18"/>
        <v>14.9803</v>
      </c>
      <c r="M151" s="20">
        <f t="shared" si="22"/>
        <v>3.2690000000000001</v>
      </c>
      <c r="N151" s="139">
        <v>3.2690000000000001</v>
      </c>
      <c r="O151" s="139"/>
      <c r="P151" s="139"/>
      <c r="Q151" s="16">
        <f t="shared" si="23"/>
        <v>5.0833000000000004</v>
      </c>
      <c r="R151" s="139">
        <v>5.0833000000000004</v>
      </c>
      <c r="S151" s="139"/>
      <c r="T151" s="16">
        <f t="shared" si="24"/>
        <v>6.6280000000000001</v>
      </c>
      <c r="U151" s="139">
        <v>6.6280000000000001</v>
      </c>
      <c r="V151" s="139">
        <v>0</v>
      </c>
      <c r="W151" s="20">
        <f t="shared" si="25"/>
        <v>0</v>
      </c>
      <c r="X151" s="134">
        <v>0</v>
      </c>
      <c r="Y151" s="134">
        <v>0</v>
      </c>
      <c r="Z151" s="140">
        <v>0</v>
      </c>
      <c r="AA151" s="13">
        <f t="shared" si="19"/>
        <v>110.85452851883694</v>
      </c>
    </row>
    <row r="152" spans="1:27" x14ac:dyDescent="0.25">
      <c r="A152" s="2">
        <v>2021</v>
      </c>
      <c r="B152" s="2">
        <v>2021</v>
      </c>
      <c r="C152" s="3">
        <v>44348</v>
      </c>
      <c r="D152" s="13">
        <f t="shared" si="26"/>
        <v>110.85452851883694</v>
      </c>
      <c r="E152" s="22">
        <f t="shared" si="20"/>
        <v>0</v>
      </c>
      <c r="F152" s="134">
        <v>0</v>
      </c>
      <c r="G152" s="134"/>
      <c r="H152" s="135"/>
      <c r="I152" s="23">
        <f t="shared" si="21"/>
        <v>4.7171350937642762</v>
      </c>
      <c r="J152" s="135"/>
      <c r="K152" s="135">
        <v>4.7171350937642762</v>
      </c>
      <c r="L152" s="20">
        <f t="shared" si="18"/>
        <v>16.624000000000002</v>
      </c>
      <c r="M152" s="20">
        <f t="shared" si="22"/>
        <v>3.105</v>
      </c>
      <c r="N152" s="139">
        <v>3.105</v>
      </c>
      <c r="O152" s="139"/>
      <c r="P152" s="139"/>
      <c r="Q152" s="16">
        <f t="shared" si="23"/>
        <v>5</v>
      </c>
      <c r="R152" s="139">
        <v>5</v>
      </c>
      <c r="S152" s="139"/>
      <c r="T152" s="16">
        <f t="shared" si="24"/>
        <v>8.5190000000000001</v>
      </c>
      <c r="U152" s="139">
        <v>8.5190000000000001</v>
      </c>
      <c r="V152" s="139"/>
      <c r="W152" s="20">
        <f t="shared" si="25"/>
        <v>0</v>
      </c>
      <c r="X152" s="134">
        <v>0</v>
      </c>
      <c r="Y152" s="134">
        <v>0</v>
      </c>
      <c r="Z152" s="140">
        <v>0</v>
      </c>
      <c r="AA152" s="13">
        <f t="shared" si="19"/>
        <v>89.513393425072678</v>
      </c>
    </row>
    <row r="153" spans="1:27" x14ac:dyDescent="0.25">
      <c r="A153" s="2">
        <v>2021</v>
      </c>
      <c r="B153" s="2">
        <v>2021</v>
      </c>
      <c r="C153" s="3">
        <v>44378</v>
      </c>
      <c r="D153" s="13">
        <f t="shared" si="26"/>
        <v>89.513393425072678</v>
      </c>
      <c r="E153" s="22">
        <f t="shared" si="20"/>
        <v>38</v>
      </c>
      <c r="F153" s="134">
        <v>0</v>
      </c>
      <c r="G153" s="134">
        <v>20</v>
      </c>
      <c r="H153" s="135">
        <v>18</v>
      </c>
      <c r="I153" s="23">
        <f t="shared" si="21"/>
        <v>4.5833300000000001</v>
      </c>
      <c r="J153" s="135"/>
      <c r="K153" s="135">
        <v>4.5833300000000001</v>
      </c>
      <c r="L153" s="20">
        <f t="shared" si="18"/>
        <v>16.777999999999999</v>
      </c>
      <c r="M153" s="20">
        <f t="shared" si="22"/>
        <v>3.6930000000000001</v>
      </c>
      <c r="N153" s="139">
        <v>3.6930000000000001</v>
      </c>
      <c r="O153" s="139"/>
      <c r="P153" s="139"/>
      <c r="Q153" s="16">
        <f t="shared" si="23"/>
        <v>2</v>
      </c>
      <c r="R153" s="139">
        <v>0</v>
      </c>
      <c r="S153" s="139">
        <v>2</v>
      </c>
      <c r="T153" s="16">
        <f t="shared" si="24"/>
        <v>11.085000000000001</v>
      </c>
      <c r="U153" s="139">
        <v>11.085000000000001</v>
      </c>
      <c r="V153" s="139"/>
      <c r="W153" s="20">
        <f t="shared" si="25"/>
        <v>0</v>
      </c>
      <c r="X153" s="134">
        <v>0</v>
      </c>
      <c r="Y153" s="134">
        <v>0</v>
      </c>
      <c r="Z153" s="140">
        <v>0</v>
      </c>
      <c r="AA153" s="13">
        <f t="shared" si="19"/>
        <v>106.15206342507267</v>
      </c>
    </row>
    <row r="154" spans="1:27" x14ac:dyDescent="0.25">
      <c r="A154" s="2">
        <v>2021</v>
      </c>
      <c r="B154" s="2">
        <v>2021</v>
      </c>
      <c r="C154" s="3">
        <v>44409</v>
      </c>
      <c r="D154" s="13">
        <f t="shared" si="26"/>
        <v>106.15206342507267</v>
      </c>
      <c r="E154" s="22">
        <f t="shared" si="20"/>
        <v>40</v>
      </c>
      <c r="F154" s="134">
        <v>0</v>
      </c>
      <c r="G154" s="134">
        <v>20</v>
      </c>
      <c r="H154" s="135">
        <v>20</v>
      </c>
      <c r="I154" s="23">
        <f t="shared" si="21"/>
        <v>4.5833300000000001</v>
      </c>
      <c r="J154" s="135"/>
      <c r="K154" s="135">
        <v>4.5833300000000001</v>
      </c>
      <c r="L154" s="20">
        <f t="shared" si="18"/>
        <v>33.627000000000002</v>
      </c>
      <c r="M154" s="20">
        <f t="shared" si="22"/>
        <v>8.213000000000001</v>
      </c>
      <c r="N154" s="139">
        <v>5.2130000000000001</v>
      </c>
      <c r="O154" s="139"/>
      <c r="P154" s="139">
        <v>3</v>
      </c>
      <c r="Q154" s="16">
        <f t="shared" si="23"/>
        <v>10</v>
      </c>
      <c r="R154" s="139">
        <v>5</v>
      </c>
      <c r="S154" s="139">
        <v>5</v>
      </c>
      <c r="T154" s="16">
        <f t="shared" si="24"/>
        <v>15.414</v>
      </c>
      <c r="U154" s="139">
        <v>15.414</v>
      </c>
      <c r="V154" s="139"/>
      <c r="W154" s="20">
        <f t="shared" si="25"/>
        <v>0</v>
      </c>
      <c r="X154" s="134">
        <v>0</v>
      </c>
      <c r="Y154" s="134">
        <v>0</v>
      </c>
      <c r="Z154" s="140">
        <v>0</v>
      </c>
      <c r="AA154" s="13">
        <f t="shared" si="19"/>
        <v>107.94173342507267</v>
      </c>
    </row>
    <row r="155" spans="1:27" x14ac:dyDescent="0.25">
      <c r="A155" s="2">
        <v>2021</v>
      </c>
      <c r="B155" s="2">
        <v>2021</v>
      </c>
      <c r="C155" s="3">
        <v>44440</v>
      </c>
      <c r="D155" s="13">
        <f t="shared" si="26"/>
        <v>107.94173342507267</v>
      </c>
      <c r="E155" s="22">
        <f t="shared" si="20"/>
        <v>45</v>
      </c>
      <c r="F155" s="134">
        <v>0</v>
      </c>
      <c r="G155" s="134">
        <v>20</v>
      </c>
      <c r="H155" s="135">
        <v>25</v>
      </c>
      <c r="I155" s="23">
        <f t="shared" si="21"/>
        <v>4.5833300000000001</v>
      </c>
      <c r="J155" s="135"/>
      <c r="K155" s="135">
        <v>4.5833300000000001</v>
      </c>
      <c r="L155" s="20">
        <f t="shared" si="18"/>
        <v>21.214999999999996</v>
      </c>
      <c r="M155" s="20">
        <f t="shared" si="22"/>
        <v>5.0019999999999998</v>
      </c>
      <c r="N155" s="139">
        <v>2.0019999999999998</v>
      </c>
      <c r="O155" s="139"/>
      <c r="P155" s="139">
        <v>3</v>
      </c>
      <c r="Q155" s="16">
        <f t="shared" si="23"/>
        <v>7</v>
      </c>
      <c r="R155" s="139">
        <v>5</v>
      </c>
      <c r="S155" s="139">
        <v>2</v>
      </c>
      <c r="T155" s="16">
        <f t="shared" si="24"/>
        <v>9.2129999999999992</v>
      </c>
      <c r="U155" s="139">
        <v>9.2129999999999992</v>
      </c>
      <c r="V155" s="139"/>
      <c r="W155" s="20">
        <f t="shared" si="25"/>
        <v>42</v>
      </c>
      <c r="X155" s="134">
        <v>0</v>
      </c>
      <c r="Y155" s="141">
        <v>42</v>
      </c>
      <c r="Z155" s="140">
        <v>0</v>
      </c>
      <c r="AA155" s="13">
        <f t="shared" si="19"/>
        <v>169.14340342507268</v>
      </c>
    </row>
    <row r="156" spans="1:27" x14ac:dyDescent="0.25">
      <c r="A156" s="2">
        <v>2021</v>
      </c>
      <c r="B156" s="2">
        <v>2021</v>
      </c>
      <c r="C156" s="3">
        <v>44470</v>
      </c>
      <c r="D156" s="13">
        <f t="shared" si="26"/>
        <v>169.14340342507268</v>
      </c>
      <c r="E156" s="22">
        <f t="shared" si="20"/>
        <v>45</v>
      </c>
      <c r="F156" s="134">
        <v>0</v>
      </c>
      <c r="G156" s="134">
        <v>20</v>
      </c>
      <c r="H156" s="135">
        <v>25</v>
      </c>
      <c r="I156" s="23">
        <f t="shared" si="21"/>
        <v>4.5833300000000001</v>
      </c>
      <c r="J156" s="135"/>
      <c r="K156" s="135">
        <v>4.5833300000000001</v>
      </c>
      <c r="L156" s="20">
        <f t="shared" si="18"/>
        <v>13.563000000000001</v>
      </c>
      <c r="M156" s="20">
        <f t="shared" si="22"/>
        <v>4.577</v>
      </c>
      <c r="N156" s="139">
        <v>1.577</v>
      </c>
      <c r="O156" s="139"/>
      <c r="P156" s="139">
        <v>3</v>
      </c>
      <c r="Q156" s="16">
        <f t="shared" si="23"/>
        <v>5</v>
      </c>
      <c r="R156" s="139">
        <v>0</v>
      </c>
      <c r="S156" s="139">
        <v>5</v>
      </c>
      <c r="T156" s="16">
        <f t="shared" si="24"/>
        <v>3.9860000000000002</v>
      </c>
      <c r="U156" s="139">
        <v>3.9860000000000002</v>
      </c>
      <c r="V156" s="139"/>
      <c r="W156" s="20">
        <f t="shared" si="25"/>
        <v>5</v>
      </c>
      <c r="X156" s="134">
        <v>5</v>
      </c>
      <c r="Y156" s="140">
        <v>0</v>
      </c>
      <c r="Z156" s="140">
        <v>0</v>
      </c>
      <c r="AA156" s="13">
        <f t="shared" si="19"/>
        <v>200.9970734250727</v>
      </c>
    </row>
    <row r="157" spans="1:27" x14ac:dyDescent="0.25">
      <c r="A157" s="2">
        <v>2021</v>
      </c>
      <c r="B157" s="2">
        <v>2021</v>
      </c>
      <c r="C157" s="3">
        <v>44501</v>
      </c>
      <c r="D157" s="13">
        <f t="shared" si="26"/>
        <v>200.9970734250727</v>
      </c>
      <c r="E157" s="22">
        <f t="shared" si="20"/>
        <v>40</v>
      </c>
      <c r="F157" s="134">
        <v>0</v>
      </c>
      <c r="G157" s="134">
        <v>13</v>
      </c>
      <c r="H157" s="135">
        <v>27</v>
      </c>
      <c r="I157" s="23">
        <f t="shared" si="21"/>
        <v>4.5833300000000001</v>
      </c>
      <c r="J157" s="135"/>
      <c r="K157" s="135">
        <v>4.5833300000000001</v>
      </c>
      <c r="L157" s="20">
        <f t="shared" si="18"/>
        <v>72.193999999999988</v>
      </c>
      <c r="M157" s="20">
        <f t="shared" si="22"/>
        <v>9.7899999999999991</v>
      </c>
      <c r="N157" s="139">
        <v>3.79</v>
      </c>
      <c r="O157" s="139"/>
      <c r="P157" s="139">
        <v>6</v>
      </c>
      <c r="Q157" s="16">
        <f t="shared" si="23"/>
        <v>20</v>
      </c>
      <c r="R157" s="139">
        <v>5</v>
      </c>
      <c r="S157" s="139">
        <v>15</v>
      </c>
      <c r="T157" s="16">
        <f t="shared" si="24"/>
        <v>42.403999999999996</v>
      </c>
      <c r="U157" s="139">
        <v>16.404</v>
      </c>
      <c r="V157" s="139">
        <v>26</v>
      </c>
      <c r="W157" s="20">
        <f t="shared" si="25"/>
        <v>4</v>
      </c>
      <c r="X157" s="134">
        <v>4</v>
      </c>
      <c r="Y157" s="134">
        <v>0</v>
      </c>
      <c r="Z157" s="140">
        <v>0</v>
      </c>
      <c r="AA157" s="13">
        <f t="shared" si="19"/>
        <v>168.21974342507272</v>
      </c>
    </row>
    <row r="158" spans="1:27" s="61" customFormat="1" x14ac:dyDescent="0.25">
      <c r="A158" s="56">
        <v>2021</v>
      </c>
      <c r="B158" s="56">
        <v>2021</v>
      </c>
      <c r="C158" s="57">
        <v>44531</v>
      </c>
      <c r="D158" s="58">
        <f t="shared" si="26"/>
        <v>168.21974342507272</v>
      </c>
      <c r="E158" s="65">
        <f t="shared" si="20"/>
        <v>38</v>
      </c>
      <c r="F158" s="134">
        <v>0</v>
      </c>
      <c r="G158" s="136">
        <v>13</v>
      </c>
      <c r="H158" s="137">
        <v>25</v>
      </c>
      <c r="I158" s="66">
        <f t="shared" si="21"/>
        <v>4.5833300000000001</v>
      </c>
      <c r="J158" s="137"/>
      <c r="K158" s="135">
        <v>4.5833300000000001</v>
      </c>
      <c r="L158" s="20">
        <f t="shared" si="18"/>
        <v>40.319000000000003</v>
      </c>
      <c r="M158" s="20">
        <f t="shared" si="22"/>
        <v>19.396000000000001</v>
      </c>
      <c r="N158" s="139">
        <v>5.4589999999999996</v>
      </c>
      <c r="O158" s="139">
        <v>13.936999999999999</v>
      </c>
      <c r="P158" s="139"/>
      <c r="Q158" s="16">
        <f t="shared" si="23"/>
        <v>10</v>
      </c>
      <c r="R158" s="139">
        <v>5</v>
      </c>
      <c r="S158" s="139">
        <v>5</v>
      </c>
      <c r="T158" s="16">
        <f t="shared" si="24"/>
        <v>10.923</v>
      </c>
      <c r="U158" s="139">
        <v>10.923</v>
      </c>
      <c r="V158" s="139"/>
      <c r="W158" s="20">
        <f t="shared" si="25"/>
        <v>30</v>
      </c>
      <c r="X158" s="134">
        <v>0</v>
      </c>
      <c r="Y158" s="134">
        <v>0</v>
      </c>
      <c r="Z158" s="60">
        <v>30</v>
      </c>
      <c r="AA158" s="13">
        <f t="shared" si="19"/>
        <v>191.31741342507274</v>
      </c>
    </row>
    <row r="159" spans="1:27" x14ac:dyDescent="0.25">
      <c r="A159" s="2">
        <v>2022</v>
      </c>
      <c r="B159" s="2">
        <v>2022</v>
      </c>
      <c r="C159" s="3">
        <v>44562</v>
      </c>
      <c r="D159" s="13">
        <f t="shared" si="26"/>
        <v>191.31741342507274</v>
      </c>
      <c r="E159" s="22">
        <f t="shared" si="20"/>
        <v>0</v>
      </c>
      <c r="F159" s="134">
        <v>0</v>
      </c>
      <c r="G159" s="135"/>
      <c r="H159" s="135"/>
      <c r="I159" s="23">
        <f t="shared" si="21"/>
        <v>4.5833300000000001</v>
      </c>
      <c r="J159" s="135"/>
      <c r="K159" s="135">
        <v>4.5833300000000001</v>
      </c>
      <c r="L159" s="20">
        <f t="shared" si="18"/>
        <v>16.349999999999998</v>
      </c>
      <c r="M159" s="20">
        <f t="shared" si="22"/>
        <v>4.22</v>
      </c>
      <c r="N159" s="139">
        <v>4.22</v>
      </c>
      <c r="O159" s="139"/>
      <c r="P159" s="139"/>
      <c r="Q159" s="16">
        <f t="shared" si="23"/>
        <v>2.5</v>
      </c>
      <c r="R159" s="139">
        <v>2.5</v>
      </c>
      <c r="S159" s="139"/>
      <c r="T159" s="16">
        <f t="shared" si="24"/>
        <v>9.629999999999999</v>
      </c>
      <c r="U159" s="139">
        <v>5.75</v>
      </c>
      <c r="V159" s="139">
        <v>3.88</v>
      </c>
      <c r="W159" s="20">
        <f t="shared" si="25"/>
        <v>0</v>
      </c>
      <c r="X159" s="134">
        <v>0</v>
      </c>
      <c r="Y159" s="134">
        <v>0</v>
      </c>
      <c r="Z159" s="140">
        <v>0</v>
      </c>
      <c r="AA159" s="13">
        <f t="shared" si="19"/>
        <v>170.38408342507276</v>
      </c>
    </row>
    <row r="160" spans="1:27" x14ac:dyDescent="0.25">
      <c r="A160" s="2">
        <v>2022</v>
      </c>
      <c r="B160" s="2">
        <v>2022</v>
      </c>
      <c r="C160" s="3">
        <v>44593</v>
      </c>
      <c r="D160" s="13">
        <f t="shared" si="26"/>
        <v>170.38408342507276</v>
      </c>
      <c r="E160" s="22">
        <f t="shared" si="20"/>
        <v>0</v>
      </c>
      <c r="F160" s="134">
        <v>0</v>
      </c>
      <c r="G160" s="135"/>
      <c r="H160" s="135"/>
      <c r="I160" s="23">
        <f t="shared" si="21"/>
        <v>4.5833300000000001</v>
      </c>
      <c r="J160" s="135"/>
      <c r="K160" s="135">
        <v>4.5833300000000001</v>
      </c>
      <c r="L160" s="20">
        <f t="shared" si="18"/>
        <v>12.577</v>
      </c>
      <c r="M160" s="20">
        <f t="shared" si="22"/>
        <v>4.9359999999999999</v>
      </c>
      <c r="N160" s="139">
        <v>4.9359999999999999</v>
      </c>
      <c r="O160" s="139"/>
      <c r="P160" s="139"/>
      <c r="Q160" s="16">
        <f t="shared" si="23"/>
        <v>1</v>
      </c>
      <c r="R160" s="139">
        <v>1</v>
      </c>
      <c r="S160" s="139"/>
      <c r="T160" s="16">
        <f t="shared" si="24"/>
        <v>6.641</v>
      </c>
      <c r="U160" s="139">
        <v>4.9829999999999997</v>
      </c>
      <c r="V160" s="139">
        <v>1.6579999999999999</v>
      </c>
      <c r="W160" s="20">
        <f t="shared" si="25"/>
        <v>0</v>
      </c>
      <c r="X160" s="134">
        <v>0</v>
      </c>
      <c r="Y160" s="134">
        <v>0</v>
      </c>
      <c r="Z160" s="140">
        <v>0</v>
      </c>
      <c r="AA160" s="13">
        <f t="shared" si="19"/>
        <v>153.22375342507277</v>
      </c>
    </row>
    <row r="161" spans="1:27" x14ac:dyDescent="0.25">
      <c r="A161" s="2">
        <v>2022</v>
      </c>
      <c r="B161" s="2">
        <v>2022</v>
      </c>
      <c r="C161" s="3">
        <v>44621</v>
      </c>
      <c r="D161" s="13">
        <f t="shared" si="26"/>
        <v>153.22375342507277</v>
      </c>
      <c r="E161" s="22">
        <f t="shared" si="20"/>
        <v>0</v>
      </c>
      <c r="F161" s="134">
        <v>0</v>
      </c>
      <c r="G161" s="135"/>
      <c r="H161" s="135"/>
      <c r="I161" s="23">
        <f t="shared" si="21"/>
        <v>4.5833300000000001</v>
      </c>
      <c r="J161" s="135"/>
      <c r="K161" s="135">
        <v>4.5833300000000001</v>
      </c>
      <c r="L161" s="20">
        <f t="shared" si="18"/>
        <v>20.584</v>
      </c>
      <c r="M161" s="20">
        <f t="shared" si="22"/>
        <v>4.95</v>
      </c>
      <c r="N161" s="139">
        <v>4.95</v>
      </c>
      <c r="O161" s="139"/>
      <c r="P161" s="139"/>
      <c r="Q161" s="16">
        <f t="shared" si="23"/>
        <v>1</v>
      </c>
      <c r="R161" s="139">
        <v>1</v>
      </c>
      <c r="S161" s="139"/>
      <c r="T161" s="16">
        <f t="shared" si="24"/>
        <v>14.634</v>
      </c>
      <c r="U161" s="139">
        <v>3.823</v>
      </c>
      <c r="V161" s="139">
        <v>10.811</v>
      </c>
      <c r="W161" s="20">
        <f t="shared" si="25"/>
        <v>42</v>
      </c>
      <c r="X161" s="134">
        <v>0</v>
      </c>
      <c r="Y161" s="141">
        <v>42</v>
      </c>
      <c r="Z161" s="140">
        <v>0</v>
      </c>
      <c r="AA161" s="13">
        <f t="shared" si="19"/>
        <v>170.05642342507278</v>
      </c>
    </row>
    <row r="162" spans="1:27" x14ac:dyDescent="0.25">
      <c r="A162" s="2">
        <v>2022</v>
      </c>
      <c r="B162" s="2">
        <v>2022</v>
      </c>
      <c r="C162" s="3">
        <v>44652</v>
      </c>
      <c r="D162" s="13">
        <f t="shared" si="26"/>
        <v>170.05642342507278</v>
      </c>
      <c r="E162" s="22">
        <f t="shared" si="20"/>
        <v>0</v>
      </c>
      <c r="F162" s="134">
        <v>0</v>
      </c>
      <c r="G162" s="135"/>
      <c r="H162" s="135"/>
      <c r="I162" s="23">
        <f t="shared" si="21"/>
        <v>4.5833300000000001</v>
      </c>
      <c r="J162" s="135"/>
      <c r="K162" s="135">
        <v>4.5833300000000001</v>
      </c>
      <c r="L162" s="20">
        <f t="shared" si="18"/>
        <v>43.83</v>
      </c>
      <c r="M162" s="20">
        <f t="shared" si="22"/>
        <v>3.7229999999999999</v>
      </c>
      <c r="N162" s="139">
        <v>3.7229999999999999</v>
      </c>
      <c r="O162" s="139"/>
      <c r="P162" s="139"/>
      <c r="Q162" s="16">
        <f t="shared" si="23"/>
        <v>19.5</v>
      </c>
      <c r="R162" s="139">
        <v>4.5</v>
      </c>
      <c r="S162" s="139">
        <v>15</v>
      </c>
      <c r="T162" s="16">
        <f t="shared" si="24"/>
        <v>20.606999999999999</v>
      </c>
      <c r="U162" s="139">
        <v>13.968</v>
      </c>
      <c r="V162" s="139">
        <v>6.6390000000000002</v>
      </c>
      <c r="W162" s="20">
        <f t="shared" si="25"/>
        <v>0</v>
      </c>
      <c r="X162" s="134">
        <v>0</v>
      </c>
      <c r="Y162" s="134">
        <v>0</v>
      </c>
      <c r="Z162" s="140">
        <v>0</v>
      </c>
      <c r="AA162" s="13">
        <f t="shared" si="19"/>
        <v>121.64309342507279</v>
      </c>
    </row>
    <row r="163" spans="1:27" x14ac:dyDescent="0.25">
      <c r="A163" s="2">
        <v>2022</v>
      </c>
      <c r="B163" s="2">
        <v>2022</v>
      </c>
      <c r="C163" s="3">
        <v>44682</v>
      </c>
      <c r="D163" s="13">
        <f t="shared" si="26"/>
        <v>121.64309342507279</v>
      </c>
      <c r="E163" s="22">
        <f t="shared" si="20"/>
        <v>0</v>
      </c>
      <c r="F163" s="134">
        <v>0</v>
      </c>
      <c r="G163" s="135"/>
      <c r="H163" s="135"/>
      <c r="I163" s="23">
        <f t="shared" si="21"/>
        <v>4.5833300000000001</v>
      </c>
      <c r="J163" s="135"/>
      <c r="K163" s="135">
        <v>4.5833300000000001</v>
      </c>
      <c r="L163" s="20">
        <f t="shared" si="18"/>
        <v>25.179000000000002</v>
      </c>
      <c r="M163" s="20">
        <f t="shared" si="22"/>
        <v>8.407</v>
      </c>
      <c r="N163" s="139">
        <v>8.407</v>
      </c>
      <c r="O163" s="139"/>
      <c r="P163" s="139"/>
      <c r="Q163" s="16">
        <f t="shared" si="23"/>
        <v>3</v>
      </c>
      <c r="R163" s="139">
        <v>3</v>
      </c>
      <c r="S163" s="139"/>
      <c r="T163" s="16">
        <f t="shared" si="24"/>
        <v>13.772</v>
      </c>
      <c r="U163" s="139">
        <v>13.262</v>
      </c>
      <c r="V163" s="139">
        <v>0.51</v>
      </c>
      <c r="W163" s="20">
        <f t="shared" si="25"/>
        <v>0</v>
      </c>
      <c r="X163" s="134">
        <v>0</v>
      </c>
      <c r="Y163" s="134">
        <v>0</v>
      </c>
      <c r="Z163" s="140">
        <v>0</v>
      </c>
      <c r="AA163" s="13">
        <f t="shared" si="19"/>
        <v>91.880763425072786</v>
      </c>
    </row>
    <row r="164" spans="1:27" x14ac:dyDescent="0.25">
      <c r="A164" s="2">
        <v>2022</v>
      </c>
      <c r="B164" s="2">
        <v>2022</v>
      </c>
      <c r="C164" s="3">
        <v>44713</v>
      </c>
      <c r="D164" s="13">
        <f t="shared" si="26"/>
        <v>91.880763425072786</v>
      </c>
      <c r="E164" s="22">
        <f t="shared" si="20"/>
        <v>0</v>
      </c>
      <c r="F164" s="134">
        <v>0</v>
      </c>
      <c r="G164" s="135"/>
      <c r="H164" s="135"/>
      <c r="I164" s="23">
        <f t="shared" si="21"/>
        <v>4.5833300000000001</v>
      </c>
      <c r="J164" s="135"/>
      <c r="K164" s="135">
        <v>4.5833300000000001</v>
      </c>
      <c r="L164" s="20">
        <f t="shared" si="18"/>
        <v>19.911999999999999</v>
      </c>
      <c r="M164" s="20">
        <f t="shared" si="22"/>
        <v>7.593</v>
      </c>
      <c r="N164" s="139">
        <v>7.593</v>
      </c>
      <c r="O164" s="139"/>
      <c r="P164" s="139"/>
      <c r="Q164" s="16">
        <f t="shared" si="23"/>
        <v>1.984</v>
      </c>
      <c r="R164" s="139">
        <v>1.984</v>
      </c>
      <c r="S164" s="139"/>
      <c r="T164" s="16">
        <f t="shared" si="24"/>
        <v>10.335000000000001</v>
      </c>
      <c r="U164" s="139">
        <v>5.8170000000000002</v>
      </c>
      <c r="V164" s="139">
        <v>4.5179999999999998</v>
      </c>
      <c r="W164" s="20">
        <f t="shared" si="25"/>
        <v>0</v>
      </c>
      <c r="X164" s="134">
        <v>0</v>
      </c>
      <c r="Y164" s="134">
        <v>0</v>
      </c>
      <c r="Z164" s="140">
        <v>0</v>
      </c>
      <c r="AA164" s="13">
        <f t="shared" si="19"/>
        <v>67.38543342507279</v>
      </c>
    </row>
    <row r="165" spans="1:27" x14ac:dyDescent="0.25">
      <c r="A165" s="2">
        <v>2022</v>
      </c>
      <c r="B165" s="2">
        <v>2022</v>
      </c>
      <c r="C165" s="3">
        <v>44743</v>
      </c>
      <c r="D165" s="13">
        <f t="shared" si="26"/>
        <v>67.38543342507279</v>
      </c>
      <c r="E165" s="22">
        <f t="shared" si="20"/>
        <v>30</v>
      </c>
      <c r="F165" s="134">
        <v>0</v>
      </c>
      <c r="G165" s="135">
        <v>15</v>
      </c>
      <c r="H165" s="135">
        <v>15</v>
      </c>
      <c r="I165" s="23">
        <f t="shared" si="21"/>
        <v>4.6660000000000004</v>
      </c>
      <c r="J165" s="135"/>
      <c r="K165" s="135">
        <v>4.6660000000000004</v>
      </c>
      <c r="L165" s="20">
        <f t="shared" si="18"/>
        <v>20.207999999999998</v>
      </c>
      <c r="M165" s="20">
        <f t="shared" si="22"/>
        <v>12.019</v>
      </c>
      <c r="N165" s="139">
        <v>4.0190000000000001</v>
      </c>
      <c r="O165" s="139">
        <v>3</v>
      </c>
      <c r="P165" s="139">
        <v>5</v>
      </c>
      <c r="Q165" s="16">
        <f t="shared" si="23"/>
        <v>1</v>
      </c>
      <c r="R165" s="139">
        <v>1</v>
      </c>
      <c r="S165" s="139"/>
      <c r="T165" s="16">
        <f t="shared" si="24"/>
        <v>7.1890000000000001</v>
      </c>
      <c r="U165" s="139">
        <v>4.3330000000000002</v>
      </c>
      <c r="V165" s="139">
        <v>2.8559999999999999</v>
      </c>
      <c r="W165" s="20">
        <f t="shared" si="25"/>
        <v>40</v>
      </c>
      <c r="X165" s="134">
        <v>0</v>
      </c>
      <c r="Y165" s="134">
        <v>40</v>
      </c>
      <c r="Z165" s="140">
        <v>0</v>
      </c>
      <c r="AA165" s="13">
        <f t="shared" si="19"/>
        <v>112.51143342507279</v>
      </c>
    </row>
    <row r="166" spans="1:27" x14ac:dyDescent="0.25">
      <c r="A166" s="2">
        <v>2022</v>
      </c>
      <c r="B166" s="2">
        <v>2022</v>
      </c>
      <c r="C166" s="3">
        <v>44774</v>
      </c>
      <c r="D166" s="13">
        <f t="shared" si="26"/>
        <v>112.51143342507279</v>
      </c>
      <c r="E166" s="22">
        <f t="shared" si="20"/>
        <v>38</v>
      </c>
      <c r="F166" s="134">
        <v>0</v>
      </c>
      <c r="G166" s="135">
        <v>20</v>
      </c>
      <c r="H166" s="135">
        <v>18</v>
      </c>
      <c r="I166" s="23">
        <f t="shared" si="21"/>
        <v>4.6660000000000004</v>
      </c>
      <c r="J166" s="135"/>
      <c r="K166" s="135">
        <v>4.6660000000000004</v>
      </c>
      <c r="L166" s="20">
        <f t="shared" si="18"/>
        <v>22.405999999999999</v>
      </c>
      <c r="M166" s="20">
        <f t="shared" si="22"/>
        <v>17.838000000000001</v>
      </c>
      <c r="N166" s="139">
        <v>9.8379999999999992</v>
      </c>
      <c r="O166" s="139">
        <v>3</v>
      </c>
      <c r="P166" s="139">
        <v>5</v>
      </c>
      <c r="Q166" s="16">
        <f t="shared" si="23"/>
        <v>1.4850000000000001</v>
      </c>
      <c r="R166" s="139">
        <v>1.4850000000000001</v>
      </c>
      <c r="S166" s="139"/>
      <c r="T166" s="16">
        <f t="shared" si="24"/>
        <v>3.0830000000000002</v>
      </c>
      <c r="U166" s="139">
        <v>1.476</v>
      </c>
      <c r="V166" s="139">
        <v>1.607</v>
      </c>
      <c r="W166" s="20">
        <f t="shared" si="25"/>
        <v>0</v>
      </c>
      <c r="X166" s="134">
        <v>0</v>
      </c>
      <c r="Y166" s="134">
        <v>0</v>
      </c>
      <c r="Z166" s="140">
        <v>0</v>
      </c>
      <c r="AA166" s="13">
        <f t="shared" si="19"/>
        <v>123.43943342507279</v>
      </c>
    </row>
    <row r="167" spans="1:27" x14ac:dyDescent="0.25">
      <c r="A167" s="2">
        <v>2022</v>
      </c>
      <c r="B167" s="2">
        <v>2022</v>
      </c>
      <c r="C167" s="3">
        <v>44805</v>
      </c>
      <c r="D167" s="13">
        <f t="shared" si="26"/>
        <v>123.43943342507279</v>
      </c>
      <c r="E167" s="22">
        <f t="shared" si="20"/>
        <v>44</v>
      </c>
      <c r="F167" s="134">
        <v>0</v>
      </c>
      <c r="G167" s="135">
        <v>27</v>
      </c>
      <c r="H167" s="135">
        <v>17</v>
      </c>
      <c r="I167" s="23">
        <f t="shared" si="21"/>
        <v>4.6660000000000004</v>
      </c>
      <c r="J167" s="135"/>
      <c r="K167" s="135">
        <v>4.6660000000000004</v>
      </c>
      <c r="L167" s="20">
        <f t="shared" si="18"/>
        <v>20.065999999999999</v>
      </c>
      <c r="M167" s="20">
        <f t="shared" si="22"/>
        <v>11.510999999999999</v>
      </c>
      <c r="N167" s="139">
        <v>3.5110000000000001</v>
      </c>
      <c r="O167" s="139">
        <v>3</v>
      </c>
      <c r="P167" s="139">
        <v>5</v>
      </c>
      <c r="Q167" s="16">
        <f t="shared" si="23"/>
        <v>0</v>
      </c>
      <c r="R167" s="139">
        <v>0</v>
      </c>
      <c r="S167" s="139"/>
      <c r="T167" s="16">
        <f t="shared" si="24"/>
        <v>8.5549999999999997</v>
      </c>
      <c r="U167" s="139">
        <v>3.1219999999999999</v>
      </c>
      <c r="V167" s="139">
        <v>5.4329999999999998</v>
      </c>
      <c r="W167" s="20">
        <f t="shared" si="25"/>
        <v>6</v>
      </c>
      <c r="X167" s="134">
        <v>6</v>
      </c>
      <c r="Y167" s="134">
        <v>0</v>
      </c>
      <c r="Z167" s="140">
        <v>0</v>
      </c>
      <c r="AA167" s="13">
        <f t="shared" si="19"/>
        <v>148.70743342507279</v>
      </c>
    </row>
    <row r="168" spans="1:27" x14ac:dyDescent="0.25">
      <c r="A168" s="2">
        <v>2022</v>
      </c>
      <c r="B168" s="2">
        <v>2022</v>
      </c>
      <c r="C168" s="3">
        <v>44835</v>
      </c>
      <c r="D168" s="13">
        <f t="shared" si="26"/>
        <v>148.70743342507279</v>
      </c>
      <c r="E168" s="22">
        <f t="shared" si="20"/>
        <v>42</v>
      </c>
      <c r="F168" s="134">
        <v>0</v>
      </c>
      <c r="G168" s="135">
        <v>25</v>
      </c>
      <c r="H168" s="135">
        <v>17</v>
      </c>
      <c r="I168" s="23">
        <f t="shared" si="21"/>
        <v>4.6660000000000004</v>
      </c>
      <c r="J168" s="135"/>
      <c r="K168" s="135">
        <v>4.6660000000000004</v>
      </c>
      <c r="L168" s="20">
        <f t="shared" si="18"/>
        <v>29.861000000000001</v>
      </c>
      <c r="M168" s="20">
        <f t="shared" si="22"/>
        <v>13.561</v>
      </c>
      <c r="N168" s="139">
        <v>5.9249999999999998</v>
      </c>
      <c r="O168" s="139">
        <v>2.6360000000000001</v>
      </c>
      <c r="P168" s="139">
        <v>5</v>
      </c>
      <c r="Q168" s="16">
        <f t="shared" si="23"/>
        <v>6</v>
      </c>
      <c r="R168" s="139">
        <v>1</v>
      </c>
      <c r="S168" s="139">
        <v>5</v>
      </c>
      <c r="T168" s="16">
        <f t="shared" si="24"/>
        <v>10.3</v>
      </c>
      <c r="U168" s="139">
        <v>7.2140000000000004</v>
      </c>
      <c r="V168" s="139">
        <v>3.0859999999999999</v>
      </c>
      <c r="W168" s="20">
        <f t="shared" si="25"/>
        <v>0</v>
      </c>
      <c r="X168" s="134">
        <v>0</v>
      </c>
      <c r="Y168" s="134">
        <v>0</v>
      </c>
      <c r="Z168" s="140">
        <v>0</v>
      </c>
      <c r="AA168" s="13">
        <f t="shared" si="19"/>
        <v>156.18043342507281</v>
      </c>
    </row>
    <row r="169" spans="1:27" x14ac:dyDescent="0.25">
      <c r="A169" s="2">
        <v>2022</v>
      </c>
      <c r="B169" s="2">
        <v>2022</v>
      </c>
      <c r="C169" s="3">
        <v>44866</v>
      </c>
      <c r="D169" s="13">
        <f t="shared" si="26"/>
        <v>156.18043342507281</v>
      </c>
      <c r="E169" s="22">
        <f t="shared" si="20"/>
        <v>46</v>
      </c>
      <c r="F169" s="134">
        <v>0</v>
      </c>
      <c r="G169" s="135">
        <v>29</v>
      </c>
      <c r="H169" s="135">
        <v>17</v>
      </c>
      <c r="I169" s="23">
        <f t="shared" si="21"/>
        <v>4.6660000000000004</v>
      </c>
      <c r="J169" s="135"/>
      <c r="K169" s="135">
        <v>4.6660000000000004</v>
      </c>
      <c r="L169" s="20">
        <f t="shared" si="18"/>
        <v>26.83</v>
      </c>
      <c r="M169" s="20">
        <f t="shared" si="22"/>
        <v>10.837999999999999</v>
      </c>
      <c r="N169" s="139">
        <v>9.8379999999999992</v>
      </c>
      <c r="O169" s="139">
        <v>1</v>
      </c>
      <c r="P169" s="139"/>
      <c r="Q169" s="16">
        <f t="shared" si="23"/>
        <v>0</v>
      </c>
      <c r="R169" s="139">
        <v>0</v>
      </c>
      <c r="S169" s="139"/>
      <c r="T169" s="16">
        <f t="shared" si="24"/>
        <v>15.991999999999999</v>
      </c>
      <c r="U169" s="139">
        <v>8.2349999999999994</v>
      </c>
      <c r="V169" s="139">
        <v>7.7569999999999997</v>
      </c>
      <c r="W169" s="20">
        <f t="shared" si="25"/>
        <v>0</v>
      </c>
      <c r="X169" s="134">
        <v>0</v>
      </c>
      <c r="Y169" s="134">
        <v>0</v>
      </c>
      <c r="Z169" s="140">
        <v>0</v>
      </c>
      <c r="AA169" s="13">
        <f t="shared" si="19"/>
        <v>170.68443342507283</v>
      </c>
    </row>
    <row r="170" spans="1:27" s="61" customFormat="1" x14ac:dyDescent="0.25">
      <c r="A170" s="56">
        <v>2022</v>
      </c>
      <c r="B170" s="56">
        <v>2022</v>
      </c>
      <c r="C170" s="57">
        <v>44896</v>
      </c>
      <c r="D170" s="58">
        <f t="shared" si="26"/>
        <v>170.68443342507283</v>
      </c>
      <c r="E170" s="65">
        <f t="shared" si="20"/>
        <v>33</v>
      </c>
      <c r="F170" s="134">
        <v>0</v>
      </c>
      <c r="G170" s="137">
        <v>18</v>
      </c>
      <c r="H170" s="135">
        <v>15</v>
      </c>
      <c r="I170" s="66">
        <f t="shared" si="21"/>
        <v>4.6660000000000004</v>
      </c>
      <c r="J170" s="137"/>
      <c r="K170" s="135">
        <v>4.6660000000000004</v>
      </c>
      <c r="L170" s="20">
        <f t="shared" si="18"/>
        <v>31.156999999999996</v>
      </c>
      <c r="M170" s="20">
        <f t="shared" si="22"/>
        <v>9.4979999999999993</v>
      </c>
      <c r="N170" s="139">
        <v>9.4979999999999993</v>
      </c>
      <c r="O170" s="139">
        <v>0</v>
      </c>
      <c r="P170" s="139"/>
      <c r="Q170" s="16">
        <f t="shared" si="23"/>
        <v>9</v>
      </c>
      <c r="R170" s="139">
        <v>3</v>
      </c>
      <c r="S170" s="139">
        <v>6</v>
      </c>
      <c r="T170" s="16">
        <f t="shared" si="24"/>
        <v>12.658999999999999</v>
      </c>
      <c r="U170" s="139">
        <v>8.4429999999999996</v>
      </c>
      <c r="V170" s="139">
        <v>4.2160000000000002</v>
      </c>
      <c r="W170" s="20">
        <f t="shared" si="25"/>
        <v>77</v>
      </c>
      <c r="X170" s="134">
        <v>5</v>
      </c>
      <c r="Y170" s="134">
        <v>42</v>
      </c>
      <c r="Z170" s="60">
        <v>30</v>
      </c>
      <c r="AA170" s="13">
        <f t="shared" si="19"/>
        <v>244.86143342507285</v>
      </c>
    </row>
    <row r="171" spans="1:27" x14ac:dyDescent="0.25">
      <c r="A171" s="2">
        <v>2023</v>
      </c>
      <c r="B171" s="2">
        <v>2023</v>
      </c>
      <c r="C171" s="3">
        <v>44927</v>
      </c>
      <c r="D171" s="13">
        <f t="shared" si="26"/>
        <v>244.86143342507285</v>
      </c>
      <c r="E171" s="22">
        <f t="shared" si="20"/>
        <v>0</v>
      </c>
      <c r="F171" s="134">
        <v>0</v>
      </c>
      <c r="G171" s="135"/>
      <c r="H171" s="135"/>
      <c r="I171" s="23">
        <f t="shared" si="21"/>
        <v>4.6660000000000004</v>
      </c>
      <c r="J171" s="135"/>
      <c r="K171" s="135">
        <v>4.6660000000000004</v>
      </c>
      <c r="L171" s="20">
        <f t="shared" si="18"/>
        <v>35.215600000000002</v>
      </c>
      <c r="M171" s="20">
        <f t="shared" si="22"/>
        <v>4.9165999999999999</v>
      </c>
      <c r="N171" s="139">
        <v>4.9165999999999999</v>
      </c>
      <c r="O171" s="139"/>
      <c r="P171" s="139"/>
      <c r="Q171" s="16">
        <f t="shared" si="23"/>
        <v>3.4180000000000001</v>
      </c>
      <c r="R171" s="139">
        <v>3.4180000000000001</v>
      </c>
      <c r="S171" s="139"/>
      <c r="T171" s="16">
        <f t="shared" si="24"/>
        <v>26.881</v>
      </c>
      <c r="U171" s="139">
        <v>25</v>
      </c>
      <c r="V171" s="139">
        <v>1.881</v>
      </c>
      <c r="W171" s="20">
        <f t="shared" si="25"/>
        <v>0</v>
      </c>
      <c r="X171" s="134">
        <v>0</v>
      </c>
      <c r="Y171" s="134">
        <v>0</v>
      </c>
      <c r="Z171" s="140">
        <v>0</v>
      </c>
      <c r="AA171" s="13">
        <f t="shared" si="19"/>
        <v>204.97983342507285</v>
      </c>
    </row>
    <row r="172" spans="1:27" x14ac:dyDescent="0.25">
      <c r="A172" s="2">
        <v>2023</v>
      </c>
      <c r="B172" s="2">
        <v>2023</v>
      </c>
      <c r="C172" s="3">
        <v>44958</v>
      </c>
      <c r="D172" s="13">
        <f t="shared" si="26"/>
        <v>204.97983342507285</v>
      </c>
      <c r="E172" s="22">
        <f t="shared" si="20"/>
        <v>0</v>
      </c>
      <c r="F172" s="134">
        <v>0</v>
      </c>
      <c r="G172" s="135"/>
      <c r="H172" s="135"/>
      <c r="I172" s="23">
        <f t="shared" si="21"/>
        <v>4.6660000000000004</v>
      </c>
      <c r="J172" s="135"/>
      <c r="K172" s="135">
        <v>4.6660000000000004</v>
      </c>
      <c r="L172" s="20">
        <f t="shared" si="18"/>
        <v>25.228999999999999</v>
      </c>
      <c r="M172" s="20">
        <f t="shared" si="22"/>
        <v>10</v>
      </c>
      <c r="N172" s="139">
        <v>10</v>
      </c>
      <c r="O172" s="139"/>
      <c r="P172" s="139"/>
      <c r="Q172" s="16">
        <f t="shared" si="23"/>
        <v>5</v>
      </c>
      <c r="R172" s="139">
        <v>0</v>
      </c>
      <c r="S172" s="139">
        <v>5</v>
      </c>
      <c r="T172" s="16">
        <f t="shared" si="24"/>
        <v>10.228999999999999</v>
      </c>
      <c r="U172" s="139">
        <v>10</v>
      </c>
      <c r="V172" s="139">
        <v>0.22900000000000001</v>
      </c>
      <c r="W172" s="20">
        <f t="shared" si="25"/>
        <v>0</v>
      </c>
      <c r="X172" s="134">
        <v>0</v>
      </c>
      <c r="Y172" s="134">
        <v>0</v>
      </c>
      <c r="Z172" s="140">
        <v>0</v>
      </c>
      <c r="AA172" s="13">
        <f t="shared" si="19"/>
        <v>175.08483342507287</v>
      </c>
    </row>
    <row r="173" spans="1:27" x14ac:dyDescent="0.25">
      <c r="A173" s="2">
        <v>2023</v>
      </c>
      <c r="B173" s="2">
        <v>2023</v>
      </c>
      <c r="C173" s="3">
        <v>44986</v>
      </c>
      <c r="D173" s="13">
        <f t="shared" si="26"/>
        <v>175.08483342507287</v>
      </c>
      <c r="E173" s="22">
        <f t="shared" si="20"/>
        <v>0</v>
      </c>
      <c r="F173" s="134">
        <v>0</v>
      </c>
      <c r="G173" s="135"/>
      <c r="H173" s="135"/>
      <c r="I173" s="23">
        <f t="shared" si="21"/>
        <v>4.6660000000000004</v>
      </c>
      <c r="J173" s="135"/>
      <c r="K173" s="135">
        <v>4.6660000000000004</v>
      </c>
      <c r="L173" s="20">
        <f t="shared" si="18"/>
        <v>38.940600000000003</v>
      </c>
      <c r="M173" s="20">
        <f t="shared" si="22"/>
        <v>4.9165999999999999</v>
      </c>
      <c r="N173" s="139">
        <v>4.9165999999999999</v>
      </c>
      <c r="O173" s="139"/>
      <c r="P173" s="139"/>
      <c r="Q173" s="16">
        <f t="shared" si="23"/>
        <v>11</v>
      </c>
      <c r="R173" s="139">
        <v>0</v>
      </c>
      <c r="S173" s="139">
        <v>11</v>
      </c>
      <c r="T173" s="16">
        <f t="shared" si="24"/>
        <v>23.024000000000001</v>
      </c>
      <c r="U173" s="139">
        <v>20</v>
      </c>
      <c r="V173" s="139">
        <v>3.024</v>
      </c>
      <c r="W173" s="20">
        <f t="shared" si="25"/>
        <v>0</v>
      </c>
      <c r="X173" s="134">
        <v>0</v>
      </c>
      <c r="Y173" s="134">
        <v>0</v>
      </c>
      <c r="Z173" s="140">
        <v>0</v>
      </c>
      <c r="AA173" s="13">
        <f t="shared" si="19"/>
        <v>131.47823342507286</v>
      </c>
    </row>
    <row r="174" spans="1:27" x14ac:dyDescent="0.25">
      <c r="A174" s="2">
        <v>2023</v>
      </c>
      <c r="B174" s="2">
        <v>2023</v>
      </c>
      <c r="C174" s="3">
        <v>45017</v>
      </c>
      <c r="D174" s="13">
        <f t="shared" si="26"/>
        <v>131.47823342507286</v>
      </c>
      <c r="E174" s="22">
        <f t="shared" si="20"/>
        <v>0</v>
      </c>
      <c r="F174" s="134">
        <v>0</v>
      </c>
      <c r="G174" s="135"/>
      <c r="H174" s="135"/>
      <c r="I174" s="23">
        <f t="shared" si="21"/>
        <v>4.6660000000000004</v>
      </c>
      <c r="J174" s="135"/>
      <c r="K174" s="135">
        <v>4.6660000000000004</v>
      </c>
      <c r="L174" s="20">
        <f t="shared" si="18"/>
        <v>19.916599999999999</v>
      </c>
      <c r="M174" s="20">
        <f t="shared" si="22"/>
        <v>4.9165999999999999</v>
      </c>
      <c r="N174" s="139">
        <v>4.9165999999999999</v>
      </c>
      <c r="O174" s="139"/>
      <c r="P174" s="139"/>
      <c r="Q174" s="16">
        <f t="shared" si="23"/>
        <v>0</v>
      </c>
      <c r="R174" s="139">
        <v>0</v>
      </c>
      <c r="S174" s="139"/>
      <c r="T174" s="16">
        <f t="shared" si="24"/>
        <v>15</v>
      </c>
      <c r="U174" s="139">
        <v>15</v>
      </c>
      <c r="V174" s="139">
        <v>0</v>
      </c>
      <c r="W174" s="20">
        <f t="shared" si="25"/>
        <v>0</v>
      </c>
      <c r="X174" s="134">
        <v>0</v>
      </c>
      <c r="Y174" s="134">
        <v>0</v>
      </c>
      <c r="Z174" s="140">
        <v>0</v>
      </c>
      <c r="AA174" s="13">
        <f t="shared" si="19"/>
        <v>106.89563342507286</v>
      </c>
    </row>
    <row r="175" spans="1:27" x14ac:dyDescent="0.25">
      <c r="A175" s="2">
        <v>2023</v>
      </c>
      <c r="B175" s="2">
        <v>2023</v>
      </c>
      <c r="C175" s="3">
        <v>45047</v>
      </c>
      <c r="D175" s="13">
        <f t="shared" si="26"/>
        <v>106.89563342507286</v>
      </c>
      <c r="E175" s="22">
        <f t="shared" si="20"/>
        <v>0</v>
      </c>
      <c r="F175" s="134">
        <v>0</v>
      </c>
      <c r="G175" s="135"/>
      <c r="H175" s="135"/>
      <c r="I175" s="23">
        <f t="shared" si="21"/>
        <v>4.6660000000000004</v>
      </c>
      <c r="J175" s="135"/>
      <c r="K175" s="135">
        <v>4.6660000000000004</v>
      </c>
      <c r="L175" s="20">
        <f t="shared" si="18"/>
        <v>25.154599999999999</v>
      </c>
      <c r="M175" s="20">
        <f t="shared" si="22"/>
        <v>4.9165999999999999</v>
      </c>
      <c r="N175" s="139">
        <v>4.9165999999999999</v>
      </c>
      <c r="O175" s="139"/>
      <c r="P175" s="139"/>
      <c r="Q175" s="16">
        <f t="shared" si="23"/>
        <v>4</v>
      </c>
      <c r="R175" s="139">
        <v>0</v>
      </c>
      <c r="S175" s="139">
        <v>4</v>
      </c>
      <c r="T175" s="16">
        <f t="shared" si="24"/>
        <v>16.238</v>
      </c>
      <c r="U175" s="139">
        <v>15</v>
      </c>
      <c r="V175" s="139">
        <v>1.238</v>
      </c>
      <c r="W175" s="20">
        <f t="shared" si="25"/>
        <v>0</v>
      </c>
      <c r="X175" s="134">
        <v>0</v>
      </c>
      <c r="Y175" s="134">
        <v>0</v>
      </c>
      <c r="Z175" s="140">
        <v>0</v>
      </c>
      <c r="AA175" s="13">
        <f t="shared" si="19"/>
        <v>77.07503342507286</v>
      </c>
    </row>
    <row r="176" spans="1:27" x14ac:dyDescent="0.25">
      <c r="A176" s="2">
        <v>2023</v>
      </c>
      <c r="B176" s="2">
        <v>2023</v>
      </c>
      <c r="C176" s="3">
        <v>45078</v>
      </c>
      <c r="D176" s="13">
        <f t="shared" si="26"/>
        <v>77.07503342507286</v>
      </c>
      <c r="E176" s="22">
        <f t="shared" si="20"/>
        <v>0</v>
      </c>
      <c r="F176" s="134">
        <v>0</v>
      </c>
      <c r="G176" s="135"/>
      <c r="H176" s="135"/>
      <c r="I176" s="23">
        <f t="shared" si="21"/>
        <v>4.6660000000000004</v>
      </c>
      <c r="J176" s="135"/>
      <c r="K176" s="135">
        <v>4.6660000000000004</v>
      </c>
      <c r="L176" s="20">
        <f t="shared" si="18"/>
        <v>20</v>
      </c>
      <c r="M176" s="20">
        <f t="shared" si="22"/>
        <v>5</v>
      </c>
      <c r="N176" s="139">
        <v>5</v>
      </c>
      <c r="O176" s="139"/>
      <c r="P176" s="139"/>
      <c r="Q176" s="16">
        <f t="shared" si="23"/>
        <v>0</v>
      </c>
      <c r="R176" s="139">
        <v>0</v>
      </c>
      <c r="S176" s="139"/>
      <c r="T176" s="16">
        <f t="shared" si="24"/>
        <v>15</v>
      </c>
      <c r="U176" s="139">
        <v>15</v>
      </c>
      <c r="V176" s="139"/>
      <c r="W176" s="20">
        <f t="shared" si="25"/>
        <v>42</v>
      </c>
      <c r="X176" s="134">
        <v>0</v>
      </c>
      <c r="Y176" s="134">
        <v>42</v>
      </c>
      <c r="Z176" s="140">
        <v>0</v>
      </c>
      <c r="AA176" s="13">
        <f t="shared" si="19"/>
        <v>94.409033425072863</v>
      </c>
    </row>
    <row r="177" spans="1:27" x14ac:dyDescent="0.25">
      <c r="A177" s="2">
        <v>2023</v>
      </c>
      <c r="B177" s="2">
        <v>2023</v>
      </c>
      <c r="C177" s="3">
        <v>45108</v>
      </c>
      <c r="D177" s="13">
        <f t="shared" si="26"/>
        <v>94.409033425072863</v>
      </c>
      <c r="E177" s="22">
        <f t="shared" si="20"/>
        <v>30</v>
      </c>
      <c r="F177" s="134">
        <v>0</v>
      </c>
      <c r="G177" s="135">
        <v>15</v>
      </c>
      <c r="H177" s="135">
        <v>15</v>
      </c>
      <c r="I177" s="23">
        <f t="shared" si="21"/>
        <v>4.6665999999999999</v>
      </c>
      <c r="J177" s="135"/>
      <c r="K177" s="135">
        <v>4.6665999999999999</v>
      </c>
      <c r="L177" s="20">
        <f t="shared" si="18"/>
        <v>23</v>
      </c>
      <c r="M177" s="20">
        <f t="shared" si="22"/>
        <v>18</v>
      </c>
      <c r="N177" s="139">
        <v>15</v>
      </c>
      <c r="O177" s="139">
        <v>3</v>
      </c>
      <c r="P177" s="139"/>
      <c r="Q177" s="16">
        <f t="shared" si="23"/>
        <v>0</v>
      </c>
      <c r="R177" s="139">
        <v>0</v>
      </c>
      <c r="S177" s="139"/>
      <c r="T177" s="16">
        <f t="shared" si="24"/>
        <v>5</v>
      </c>
      <c r="U177" s="139">
        <v>5</v>
      </c>
      <c r="V177" s="139"/>
      <c r="W177" s="20">
        <f t="shared" si="25"/>
        <v>0</v>
      </c>
      <c r="X177" s="134">
        <v>0</v>
      </c>
      <c r="Y177" s="134">
        <v>0</v>
      </c>
      <c r="Z177" s="140">
        <v>0</v>
      </c>
      <c r="AA177" s="13">
        <f t="shared" si="19"/>
        <v>96.742433425072861</v>
      </c>
    </row>
    <row r="178" spans="1:27" x14ac:dyDescent="0.25">
      <c r="A178" s="2">
        <v>2023</v>
      </c>
      <c r="B178" s="2">
        <v>2023</v>
      </c>
      <c r="C178" s="3">
        <v>45139</v>
      </c>
      <c r="D178" s="13">
        <f t="shared" si="26"/>
        <v>96.742433425072861</v>
      </c>
      <c r="E178" s="22">
        <f t="shared" si="20"/>
        <v>35</v>
      </c>
      <c r="F178" s="134">
        <v>0</v>
      </c>
      <c r="G178" s="135">
        <v>20</v>
      </c>
      <c r="H178" s="135">
        <v>15</v>
      </c>
      <c r="I178" s="23">
        <f t="shared" si="21"/>
        <v>4.6665999999999999</v>
      </c>
      <c r="J178" s="135"/>
      <c r="K178" s="135">
        <v>4.6665999999999999</v>
      </c>
      <c r="L178" s="20">
        <f t="shared" si="18"/>
        <v>19</v>
      </c>
      <c r="M178" s="20">
        <f t="shared" si="22"/>
        <v>13</v>
      </c>
      <c r="N178" s="139">
        <v>10</v>
      </c>
      <c r="O178" s="139">
        <v>3</v>
      </c>
      <c r="P178" s="139">
        <v>0</v>
      </c>
      <c r="Q178" s="16">
        <f t="shared" si="23"/>
        <v>0</v>
      </c>
      <c r="R178" s="139">
        <v>0</v>
      </c>
      <c r="S178" s="139"/>
      <c r="T178" s="16">
        <f t="shared" si="24"/>
        <v>6</v>
      </c>
      <c r="U178" s="139">
        <v>6</v>
      </c>
      <c r="V178" s="139"/>
      <c r="W178" s="20">
        <f t="shared" si="25"/>
        <v>0</v>
      </c>
      <c r="X178" s="134">
        <v>0</v>
      </c>
      <c r="Y178" s="134">
        <v>0</v>
      </c>
      <c r="Z178" s="140">
        <v>0</v>
      </c>
      <c r="AA178" s="13">
        <f t="shared" si="19"/>
        <v>108.07583342507287</v>
      </c>
    </row>
    <row r="179" spans="1:27" x14ac:dyDescent="0.25">
      <c r="A179" s="2">
        <v>2023</v>
      </c>
      <c r="B179" s="2">
        <v>2023</v>
      </c>
      <c r="C179" s="3">
        <v>45170</v>
      </c>
      <c r="D179" s="13">
        <f t="shared" si="26"/>
        <v>108.07583342507287</v>
      </c>
      <c r="E179" s="22">
        <f t="shared" si="20"/>
        <v>42</v>
      </c>
      <c r="F179" s="134">
        <v>0</v>
      </c>
      <c r="G179" s="135">
        <v>27</v>
      </c>
      <c r="H179" s="135">
        <v>15</v>
      </c>
      <c r="I179" s="23">
        <f t="shared" si="21"/>
        <v>4.6665999999999999</v>
      </c>
      <c r="J179" s="135"/>
      <c r="K179" s="135">
        <v>4.6665999999999999</v>
      </c>
      <c r="L179" s="20">
        <f t="shared" si="18"/>
        <v>28</v>
      </c>
      <c r="M179" s="20">
        <f t="shared" si="22"/>
        <v>8</v>
      </c>
      <c r="N179" s="139">
        <v>5</v>
      </c>
      <c r="O179" s="139">
        <v>3</v>
      </c>
      <c r="P179" s="139">
        <v>0</v>
      </c>
      <c r="Q179" s="16">
        <f t="shared" si="23"/>
        <v>0</v>
      </c>
      <c r="R179" s="139">
        <v>0</v>
      </c>
      <c r="S179" s="139"/>
      <c r="T179" s="16">
        <f t="shared" si="24"/>
        <v>20</v>
      </c>
      <c r="U179" s="139">
        <v>20</v>
      </c>
      <c r="V179" s="139"/>
      <c r="W179" s="20">
        <f t="shared" si="25"/>
        <v>0</v>
      </c>
      <c r="X179" s="134">
        <v>0</v>
      </c>
      <c r="Y179" s="134">
        <v>0</v>
      </c>
      <c r="Z179" s="140">
        <v>0</v>
      </c>
      <c r="AA179" s="13">
        <f t="shared" si="19"/>
        <v>117.40923342507287</v>
      </c>
    </row>
    <row r="180" spans="1:27" x14ac:dyDescent="0.25">
      <c r="A180" s="2">
        <v>2023</v>
      </c>
      <c r="B180" s="2">
        <v>2023</v>
      </c>
      <c r="C180" s="3">
        <v>45200</v>
      </c>
      <c r="D180" s="13">
        <f t="shared" si="26"/>
        <v>117.40923342507287</v>
      </c>
      <c r="E180" s="22">
        <f t="shared" si="20"/>
        <v>40</v>
      </c>
      <c r="F180" s="134">
        <v>0</v>
      </c>
      <c r="G180" s="135">
        <v>25</v>
      </c>
      <c r="H180" s="135">
        <v>15</v>
      </c>
      <c r="I180" s="23">
        <f t="shared" si="21"/>
        <v>4.6665999999999999</v>
      </c>
      <c r="J180" s="135"/>
      <c r="K180" s="135">
        <v>4.6665999999999999</v>
      </c>
      <c r="L180" s="20">
        <f t="shared" si="18"/>
        <v>37.635999999999996</v>
      </c>
      <c r="M180" s="20">
        <f t="shared" si="22"/>
        <v>12.635999999999999</v>
      </c>
      <c r="N180" s="139">
        <v>10</v>
      </c>
      <c r="O180" s="139">
        <v>2.6360000000000001</v>
      </c>
      <c r="P180" s="139">
        <v>0</v>
      </c>
      <c r="Q180" s="16">
        <f t="shared" si="23"/>
        <v>5</v>
      </c>
      <c r="R180" s="139">
        <v>0</v>
      </c>
      <c r="S180" s="139">
        <v>5</v>
      </c>
      <c r="T180" s="16">
        <f t="shared" si="24"/>
        <v>20</v>
      </c>
      <c r="U180" s="139">
        <v>20</v>
      </c>
      <c r="V180" s="139"/>
      <c r="W180" s="20">
        <f t="shared" si="25"/>
        <v>0</v>
      </c>
      <c r="X180" s="134">
        <v>0</v>
      </c>
      <c r="Y180" s="134">
        <v>0</v>
      </c>
      <c r="Z180" s="140">
        <v>0</v>
      </c>
      <c r="AA180" s="13">
        <f t="shared" si="19"/>
        <v>115.10663342507289</v>
      </c>
    </row>
    <row r="181" spans="1:27" x14ac:dyDescent="0.25">
      <c r="A181" s="2">
        <v>2023</v>
      </c>
      <c r="B181" s="2">
        <v>2023</v>
      </c>
      <c r="C181" s="3">
        <v>45231</v>
      </c>
      <c r="D181" s="13">
        <f t="shared" si="26"/>
        <v>115.10663342507289</v>
      </c>
      <c r="E181" s="22">
        <f t="shared" si="20"/>
        <v>40</v>
      </c>
      <c r="F181" s="134">
        <v>0</v>
      </c>
      <c r="G181" s="135">
        <v>25</v>
      </c>
      <c r="H181" s="135">
        <v>15</v>
      </c>
      <c r="I181" s="23">
        <f t="shared" si="21"/>
        <v>4.6665999999999999</v>
      </c>
      <c r="J181" s="135"/>
      <c r="K181" s="135">
        <v>4.6665999999999999</v>
      </c>
      <c r="L181" s="20">
        <f t="shared" si="18"/>
        <v>45.5</v>
      </c>
      <c r="M181" s="20">
        <f t="shared" si="22"/>
        <v>20</v>
      </c>
      <c r="N181" s="139">
        <v>15</v>
      </c>
      <c r="O181" s="139">
        <v>5</v>
      </c>
      <c r="P181" s="139">
        <v>0</v>
      </c>
      <c r="Q181" s="16">
        <f t="shared" si="23"/>
        <v>5.5</v>
      </c>
      <c r="R181" s="139">
        <v>1.5</v>
      </c>
      <c r="S181" s="139">
        <v>4</v>
      </c>
      <c r="T181" s="16">
        <f t="shared" si="24"/>
        <v>20</v>
      </c>
      <c r="U181" s="139">
        <v>20</v>
      </c>
      <c r="V181" s="139"/>
      <c r="W181" s="20">
        <f t="shared" si="25"/>
        <v>5</v>
      </c>
      <c r="X181" s="134">
        <v>5</v>
      </c>
      <c r="Y181" s="134">
        <v>0</v>
      </c>
      <c r="Z181" s="140">
        <v>0</v>
      </c>
      <c r="AA181" s="13">
        <f t="shared" si="19"/>
        <v>109.9400334250729</v>
      </c>
    </row>
    <row r="182" spans="1:27" s="61" customFormat="1" x14ac:dyDescent="0.25">
      <c r="A182" s="2">
        <v>2023</v>
      </c>
      <c r="B182" s="2">
        <v>2023</v>
      </c>
      <c r="C182" s="3">
        <v>45261</v>
      </c>
      <c r="D182" s="58">
        <f t="shared" si="26"/>
        <v>109.9400334250729</v>
      </c>
      <c r="E182" s="65">
        <f t="shared" si="20"/>
        <v>33</v>
      </c>
      <c r="F182" s="134">
        <v>0</v>
      </c>
      <c r="G182" s="137">
        <v>18</v>
      </c>
      <c r="H182" s="137">
        <v>15</v>
      </c>
      <c r="I182" s="66">
        <f t="shared" si="21"/>
        <v>4.6665999999999999</v>
      </c>
      <c r="J182" s="137"/>
      <c r="K182" s="135">
        <v>4.6665999999999999</v>
      </c>
      <c r="L182" s="20">
        <f t="shared" si="18"/>
        <v>41</v>
      </c>
      <c r="M182" s="20">
        <f t="shared" si="22"/>
        <v>13</v>
      </c>
      <c r="N182" s="139">
        <v>10</v>
      </c>
      <c r="O182" s="139">
        <v>3</v>
      </c>
      <c r="P182" s="139"/>
      <c r="Q182" s="16">
        <f t="shared" si="23"/>
        <v>8</v>
      </c>
      <c r="R182" s="139">
        <v>5</v>
      </c>
      <c r="S182" s="139">
        <v>3</v>
      </c>
      <c r="T182" s="16">
        <f t="shared" si="24"/>
        <v>20</v>
      </c>
      <c r="U182" s="139">
        <v>20</v>
      </c>
      <c r="V182" s="139"/>
      <c r="W182" s="20">
        <f t="shared" si="25"/>
        <v>73</v>
      </c>
      <c r="X182" s="134">
        <v>0</v>
      </c>
      <c r="Y182" s="134">
        <v>43</v>
      </c>
      <c r="Z182" s="60">
        <v>30</v>
      </c>
      <c r="AA182" s="13">
        <f t="shared" si="19"/>
        <v>170.27343342507291</v>
      </c>
    </row>
    <row r="183" spans="1:27" x14ac:dyDescent="0.25">
      <c r="A183" s="2">
        <v>2024</v>
      </c>
      <c r="B183" s="2">
        <v>2024</v>
      </c>
      <c r="C183" s="3">
        <v>45292</v>
      </c>
      <c r="D183" s="13">
        <f t="shared" si="26"/>
        <v>170.27343342507291</v>
      </c>
      <c r="E183" s="22">
        <f t="shared" si="20"/>
        <v>0</v>
      </c>
      <c r="F183" s="134">
        <v>0</v>
      </c>
      <c r="G183" s="135"/>
      <c r="H183" s="135"/>
      <c r="I183" s="23">
        <f t="shared" si="21"/>
        <v>4.6665999999999999</v>
      </c>
      <c r="J183" s="135"/>
      <c r="K183" s="135">
        <v>4.6665999999999999</v>
      </c>
      <c r="L183" s="20">
        <f t="shared" si="18"/>
        <v>25.5</v>
      </c>
      <c r="M183" s="20">
        <f t="shared" si="22"/>
        <v>2</v>
      </c>
      <c r="N183" s="139">
        <v>0</v>
      </c>
      <c r="O183" s="139">
        <v>2</v>
      </c>
      <c r="P183" s="139"/>
      <c r="Q183" s="16">
        <f t="shared" si="23"/>
        <v>5.5</v>
      </c>
      <c r="R183" s="139">
        <v>2.5</v>
      </c>
      <c r="S183" s="139">
        <v>3</v>
      </c>
      <c r="T183" s="16">
        <f t="shared" si="24"/>
        <v>18</v>
      </c>
      <c r="U183" s="139">
        <v>18</v>
      </c>
      <c r="V183" s="139"/>
      <c r="W183" s="20">
        <f t="shared" si="25"/>
        <v>0</v>
      </c>
      <c r="X183" s="134">
        <v>0</v>
      </c>
      <c r="Y183" s="134">
        <v>0</v>
      </c>
      <c r="Z183" s="60">
        <v>0</v>
      </c>
      <c r="AA183" s="13">
        <f t="shared" si="19"/>
        <v>140.10683342507292</v>
      </c>
    </row>
    <row r="184" spans="1:27" x14ac:dyDescent="0.25">
      <c r="A184" s="2">
        <v>2024</v>
      </c>
      <c r="B184" s="2">
        <v>2024</v>
      </c>
      <c r="C184" s="3">
        <v>45323</v>
      </c>
      <c r="D184" s="13">
        <f t="shared" si="26"/>
        <v>140.10683342507292</v>
      </c>
      <c r="E184" s="22">
        <f t="shared" si="20"/>
        <v>0</v>
      </c>
      <c r="F184" s="134">
        <v>0</v>
      </c>
      <c r="G184" s="135"/>
      <c r="H184" s="135"/>
      <c r="I184" s="23">
        <f t="shared" si="21"/>
        <v>4.6665999999999999</v>
      </c>
      <c r="J184" s="135"/>
      <c r="K184" s="135">
        <v>4.6665999999999999</v>
      </c>
      <c r="L184" s="20">
        <f t="shared" si="18"/>
        <v>27</v>
      </c>
      <c r="M184" s="20">
        <f t="shared" si="22"/>
        <v>0</v>
      </c>
      <c r="N184" s="139">
        <v>0</v>
      </c>
      <c r="O184" s="139"/>
      <c r="P184" s="139"/>
      <c r="Q184" s="16">
        <f t="shared" si="23"/>
        <v>4</v>
      </c>
      <c r="R184" s="139">
        <v>1</v>
      </c>
      <c r="S184" s="139">
        <v>3</v>
      </c>
      <c r="T184" s="16">
        <f t="shared" si="24"/>
        <v>23</v>
      </c>
      <c r="U184" s="139">
        <v>10</v>
      </c>
      <c r="V184" s="139">
        <v>13</v>
      </c>
      <c r="W184" s="20">
        <f t="shared" si="25"/>
        <v>0</v>
      </c>
      <c r="X184" s="134">
        <v>0</v>
      </c>
      <c r="Y184" s="134">
        <v>0</v>
      </c>
      <c r="Z184" s="60">
        <v>0</v>
      </c>
      <c r="AA184" s="13">
        <f t="shared" si="19"/>
        <v>108.44023342507293</v>
      </c>
    </row>
    <row r="185" spans="1:27" x14ac:dyDescent="0.25">
      <c r="A185" s="2">
        <v>2024</v>
      </c>
      <c r="B185" s="2">
        <v>2024</v>
      </c>
      <c r="C185" s="57">
        <v>45352</v>
      </c>
      <c r="D185" s="13">
        <f t="shared" si="26"/>
        <v>108.44023342507293</v>
      </c>
      <c r="E185" s="22">
        <f t="shared" si="20"/>
        <v>0</v>
      </c>
      <c r="F185" s="134">
        <v>0</v>
      </c>
      <c r="G185" s="135"/>
      <c r="H185" s="135"/>
      <c r="I185" s="23">
        <f t="shared" si="21"/>
        <v>4.6665999999999999</v>
      </c>
      <c r="J185" s="135"/>
      <c r="K185" s="135">
        <v>4.6665999999999999</v>
      </c>
      <c r="L185" s="20">
        <f t="shared" si="18"/>
        <v>12</v>
      </c>
      <c r="M185" s="20">
        <f t="shared" si="22"/>
        <v>0</v>
      </c>
      <c r="N185" s="139">
        <v>0</v>
      </c>
      <c r="O185" s="139"/>
      <c r="P185" s="139"/>
      <c r="Q185" s="16">
        <f t="shared" si="23"/>
        <v>2</v>
      </c>
      <c r="R185" s="139">
        <v>0</v>
      </c>
      <c r="S185" s="139">
        <v>2</v>
      </c>
      <c r="T185" s="16">
        <f t="shared" si="24"/>
        <v>10</v>
      </c>
      <c r="U185" s="139">
        <v>10</v>
      </c>
      <c r="V185" s="139"/>
      <c r="W185" s="20">
        <f t="shared" si="25"/>
        <v>0</v>
      </c>
      <c r="X185" s="134">
        <v>0</v>
      </c>
      <c r="Y185" s="134">
        <v>0</v>
      </c>
      <c r="Z185" s="60">
        <v>0</v>
      </c>
      <c r="AA185" s="13">
        <f t="shared" si="19"/>
        <v>91.77363342507293</v>
      </c>
    </row>
    <row r="186" spans="1:27" x14ac:dyDescent="0.25">
      <c r="A186" s="2">
        <v>2024</v>
      </c>
      <c r="B186" s="2">
        <v>2024</v>
      </c>
      <c r="C186" s="3">
        <v>45383</v>
      </c>
      <c r="D186" s="13">
        <f t="shared" si="26"/>
        <v>91.77363342507293</v>
      </c>
      <c r="E186" s="22">
        <f t="shared" si="20"/>
        <v>0</v>
      </c>
      <c r="F186" s="134">
        <v>0</v>
      </c>
      <c r="G186" s="135"/>
      <c r="H186" s="135"/>
      <c r="I186" s="23">
        <f t="shared" si="21"/>
        <v>4.6665999999999999</v>
      </c>
      <c r="J186" s="135"/>
      <c r="K186" s="135">
        <v>4.6665999999999999</v>
      </c>
      <c r="L186" s="20">
        <f t="shared" si="18"/>
        <v>6</v>
      </c>
      <c r="M186" s="20">
        <f t="shared" si="22"/>
        <v>0</v>
      </c>
      <c r="N186" s="139">
        <v>0</v>
      </c>
      <c r="O186" s="139"/>
      <c r="P186" s="139"/>
      <c r="Q186" s="16">
        <f t="shared" si="23"/>
        <v>0</v>
      </c>
      <c r="R186" s="139">
        <v>0</v>
      </c>
      <c r="S186" s="139"/>
      <c r="T186" s="16">
        <f t="shared" si="24"/>
        <v>6</v>
      </c>
      <c r="U186" s="139">
        <v>6</v>
      </c>
      <c r="V186" s="139"/>
      <c r="W186" s="20">
        <f t="shared" si="25"/>
        <v>0</v>
      </c>
      <c r="X186" s="134">
        <v>0</v>
      </c>
      <c r="Y186" s="134">
        <v>0</v>
      </c>
      <c r="Z186" s="60">
        <v>0</v>
      </c>
      <c r="AA186" s="13">
        <f t="shared" si="19"/>
        <v>81.107033425072927</v>
      </c>
    </row>
    <row r="187" spans="1:27" x14ac:dyDescent="0.25">
      <c r="A187" s="2">
        <v>2024</v>
      </c>
      <c r="B187" s="2">
        <v>2024</v>
      </c>
      <c r="C187" s="3">
        <v>45413</v>
      </c>
      <c r="D187" s="13">
        <f t="shared" si="26"/>
        <v>81.107033425072927</v>
      </c>
      <c r="E187" s="22">
        <f t="shared" si="20"/>
        <v>0</v>
      </c>
      <c r="F187" s="134">
        <v>0</v>
      </c>
      <c r="G187" s="135"/>
      <c r="H187" s="135"/>
      <c r="I187" s="23">
        <f t="shared" si="21"/>
        <v>4.6665999999999999</v>
      </c>
      <c r="J187" s="135"/>
      <c r="K187" s="135">
        <v>4.6665999999999999</v>
      </c>
      <c r="L187" s="20">
        <f t="shared" si="18"/>
        <v>6</v>
      </c>
      <c r="M187" s="20">
        <f t="shared" si="22"/>
        <v>0</v>
      </c>
      <c r="N187" s="139">
        <v>0</v>
      </c>
      <c r="O187" s="139"/>
      <c r="P187" s="139"/>
      <c r="Q187" s="16">
        <f t="shared" si="23"/>
        <v>0</v>
      </c>
      <c r="R187" s="139">
        <v>0</v>
      </c>
      <c r="S187" s="139"/>
      <c r="T187" s="16">
        <f t="shared" si="24"/>
        <v>6</v>
      </c>
      <c r="U187" s="139">
        <v>6</v>
      </c>
      <c r="V187" s="139"/>
      <c r="W187" s="20">
        <f t="shared" si="25"/>
        <v>5</v>
      </c>
      <c r="X187" s="134">
        <v>5</v>
      </c>
      <c r="Y187" s="134">
        <v>0</v>
      </c>
      <c r="Z187" s="60">
        <v>0</v>
      </c>
      <c r="AA187" s="13">
        <f t="shared" si="19"/>
        <v>75.440433425072925</v>
      </c>
    </row>
    <row r="188" spans="1:27" x14ac:dyDescent="0.25">
      <c r="A188" s="2">
        <v>2024</v>
      </c>
      <c r="B188" s="2">
        <v>2024</v>
      </c>
      <c r="C188" s="3">
        <v>45444</v>
      </c>
      <c r="D188" s="13">
        <f t="shared" si="26"/>
        <v>75.440433425072925</v>
      </c>
      <c r="E188" s="22">
        <f t="shared" si="20"/>
        <v>0</v>
      </c>
      <c r="F188" s="134">
        <v>0</v>
      </c>
      <c r="G188" s="135"/>
      <c r="H188" s="135"/>
      <c r="I188" s="23">
        <f t="shared" si="21"/>
        <v>4.6665999999999999</v>
      </c>
      <c r="J188" s="135"/>
      <c r="K188" s="135">
        <v>4.6665999999999999</v>
      </c>
      <c r="L188" s="20">
        <f t="shared" si="18"/>
        <v>32</v>
      </c>
      <c r="M188" s="20">
        <f t="shared" si="22"/>
        <v>15</v>
      </c>
      <c r="N188" s="139">
        <v>15</v>
      </c>
      <c r="O188" s="139"/>
      <c r="P188" s="139"/>
      <c r="Q188" s="16">
        <f t="shared" si="23"/>
        <v>12</v>
      </c>
      <c r="R188" s="139">
        <v>0</v>
      </c>
      <c r="S188" s="139">
        <v>12</v>
      </c>
      <c r="T188" s="16">
        <f t="shared" si="24"/>
        <v>5</v>
      </c>
      <c r="U188" s="139">
        <v>5</v>
      </c>
      <c r="V188" s="139"/>
      <c r="W188" s="20">
        <f t="shared" si="25"/>
        <v>0</v>
      </c>
      <c r="X188" s="134">
        <v>0</v>
      </c>
      <c r="Y188" s="134">
        <v>0</v>
      </c>
      <c r="Z188" s="60">
        <v>0</v>
      </c>
      <c r="AA188" s="13">
        <f t="shared" si="19"/>
        <v>38.773833425072922</v>
      </c>
    </row>
    <row r="189" spans="1:27" x14ac:dyDescent="0.25">
      <c r="A189" s="2">
        <v>2024</v>
      </c>
      <c r="B189" s="2">
        <v>2024</v>
      </c>
      <c r="C189" s="3">
        <v>45474</v>
      </c>
      <c r="D189" s="13">
        <f t="shared" si="26"/>
        <v>38.773833425072922</v>
      </c>
      <c r="E189" s="22">
        <f t="shared" si="20"/>
        <v>32</v>
      </c>
      <c r="F189" s="134">
        <v>0</v>
      </c>
      <c r="G189" s="135">
        <v>20</v>
      </c>
      <c r="H189" s="135">
        <v>12</v>
      </c>
      <c r="I189" s="23">
        <f t="shared" si="21"/>
        <v>4.6665999999999999</v>
      </c>
      <c r="K189" s="13">
        <v>4.6665999999999999</v>
      </c>
      <c r="L189" s="20">
        <f t="shared" si="18"/>
        <v>14</v>
      </c>
      <c r="M189" s="20">
        <f t="shared" si="22"/>
        <v>12</v>
      </c>
      <c r="N189" s="16">
        <v>4</v>
      </c>
      <c r="O189" s="139">
        <v>3</v>
      </c>
      <c r="P189" s="16">
        <v>5</v>
      </c>
      <c r="Q189" s="16">
        <f t="shared" si="23"/>
        <v>0</v>
      </c>
      <c r="R189" s="16">
        <v>0</v>
      </c>
      <c r="S189" s="16">
        <v>0</v>
      </c>
      <c r="T189" s="16">
        <f t="shared" si="24"/>
        <v>2</v>
      </c>
      <c r="U189" s="16">
        <v>2</v>
      </c>
      <c r="V189" s="16"/>
      <c r="W189" s="20">
        <f t="shared" si="25"/>
        <v>0</v>
      </c>
      <c r="X189" s="1">
        <v>0</v>
      </c>
      <c r="Y189" s="1">
        <v>0</v>
      </c>
      <c r="Z189" s="19">
        <v>0</v>
      </c>
      <c r="AA189" s="13">
        <f t="shared" si="19"/>
        <v>52.10723342507292</v>
      </c>
    </row>
    <row r="190" spans="1:27" x14ac:dyDescent="0.25">
      <c r="A190" s="2">
        <v>2024</v>
      </c>
      <c r="B190" s="2">
        <v>2024</v>
      </c>
      <c r="C190" s="3">
        <v>45505</v>
      </c>
      <c r="D190" s="13">
        <f t="shared" si="26"/>
        <v>52.10723342507292</v>
      </c>
      <c r="E190" s="22">
        <f t="shared" si="20"/>
        <v>41</v>
      </c>
      <c r="F190" s="134">
        <v>0</v>
      </c>
      <c r="G190" s="135">
        <v>25</v>
      </c>
      <c r="H190" s="135">
        <v>16</v>
      </c>
      <c r="I190" s="23">
        <f t="shared" si="21"/>
        <v>4.6665999999999999</v>
      </c>
      <c r="K190" s="13">
        <v>4.6665999999999999</v>
      </c>
      <c r="L190" s="20">
        <f t="shared" si="18"/>
        <v>45.401600000000002</v>
      </c>
      <c r="M190" s="20">
        <f t="shared" si="22"/>
        <v>21.916600000000003</v>
      </c>
      <c r="N190" s="16">
        <v>8.9166000000000007</v>
      </c>
      <c r="O190" s="139">
        <v>3</v>
      </c>
      <c r="P190" s="16">
        <v>10</v>
      </c>
      <c r="Q190" s="16">
        <f t="shared" si="23"/>
        <v>1.4850000000000001</v>
      </c>
      <c r="R190" s="16">
        <v>1.4850000000000001</v>
      </c>
      <c r="S190" s="16">
        <v>0</v>
      </c>
      <c r="T190" s="16">
        <f t="shared" si="24"/>
        <v>22</v>
      </c>
      <c r="U190" s="16">
        <v>20</v>
      </c>
      <c r="V190" s="16">
        <v>2</v>
      </c>
      <c r="W190" s="20">
        <f t="shared" si="25"/>
        <v>0</v>
      </c>
      <c r="X190" s="1">
        <v>0</v>
      </c>
      <c r="Y190" s="1">
        <v>0</v>
      </c>
      <c r="Z190" s="19">
        <v>0</v>
      </c>
      <c r="AA190" s="13">
        <f t="shared" si="19"/>
        <v>43.039033425072915</v>
      </c>
    </row>
    <row r="191" spans="1:27" x14ac:dyDescent="0.25">
      <c r="A191" s="2">
        <v>2024</v>
      </c>
      <c r="B191" s="2">
        <v>2024</v>
      </c>
      <c r="C191" s="3">
        <v>45536</v>
      </c>
      <c r="D191" s="13">
        <f t="shared" si="26"/>
        <v>43.039033425072915</v>
      </c>
      <c r="E191" s="22">
        <f t="shared" si="20"/>
        <v>44</v>
      </c>
      <c r="F191" s="134">
        <v>0</v>
      </c>
      <c r="G191" s="135">
        <v>28</v>
      </c>
      <c r="H191" s="135">
        <v>16</v>
      </c>
      <c r="I191" s="23">
        <f t="shared" si="21"/>
        <v>4.6665999999999999</v>
      </c>
      <c r="K191" s="13">
        <v>4.6665999999999999</v>
      </c>
      <c r="L191" s="20">
        <f t="shared" si="18"/>
        <v>38.916600000000003</v>
      </c>
      <c r="M191" s="20">
        <f t="shared" si="22"/>
        <v>18.916600000000003</v>
      </c>
      <c r="N191" s="16">
        <v>8.9166000000000007</v>
      </c>
      <c r="O191" s="139">
        <v>3</v>
      </c>
      <c r="P191" s="16">
        <v>7</v>
      </c>
      <c r="Q191" s="16">
        <f t="shared" si="23"/>
        <v>0</v>
      </c>
      <c r="R191" s="16">
        <v>0</v>
      </c>
      <c r="S191" s="16">
        <v>0</v>
      </c>
      <c r="T191" s="16">
        <f t="shared" si="24"/>
        <v>20</v>
      </c>
      <c r="U191" s="16">
        <v>20</v>
      </c>
      <c r="V191" s="16"/>
      <c r="W191" s="20">
        <f t="shared" si="25"/>
        <v>40</v>
      </c>
      <c r="X191" s="1">
        <v>0</v>
      </c>
      <c r="Y191" s="1">
        <v>40</v>
      </c>
      <c r="Z191" s="19">
        <v>0</v>
      </c>
      <c r="AA191" s="13">
        <f t="shared" si="19"/>
        <v>83.45583342507291</v>
      </c>
    </row>
    <row r="192" spans="1:27" x14ac:dyDescent="0.25">
      <c r="A192" s="2">
        <v>2024</v>
      </c>
      <c r="B192" s="2">
        <v>2024</v>
      </c>
      <c r="C192" s="57">
        <v>45566</v>
      </c>
      <c r="D192" s="13">
        <f t="shared" si="26"/>
        <v>83.45583342507291</v>
      </c>
      <c r="E192" s="22">
        <f t="shared" si="20"/>
        <v>43</v>
      </c>
      <c r="F192" s="134">
        <v>0</v>
      </c>
      <c r="G192" s="135">
        <v>28</v>
      </c>
      <c r="H192" s="135">
        <v>15</v>
      </c>
      <c r="I192" s="23">
        <f t="shared" si="21"/>
        <v>4.6665999999999999</v>
      </c>
      <c r="K192" s="13">
        <v>4.6665999999999999</v>
      </c>
      <c r="L192" s="20">
        <f t="shared" si="18"/>
        <v>49.635999999999996</v>
      </c>
      <c r="M192" s="20">
        <f t="shared" si="22"/>
        <v>25.635999999999999</v>
      </c>
      <c r="N192" s="16">
        <v>15</v>
      </c>
      <c r="O192" s="139">
        <v>2.6360000000000001</v>
      </c>
      <c r="P192" s="16">
        <v>8</v>
      </c>
      <c r="Q192" s="16">
        <f t="shared" si="23"/>
        <v>1</v>
      </c>
      <c r="R192" s="16">
        <v>1</v>
      </c>
      <c r="S192" s="16">
        <v>0</v>
      </c>
      <c r="T192" s="16">
        <f t="shared" si="24"/>
        <v>23</v>
      </c>
      <c r="U192" s="16">
        <v>20</v>
      </c>
      <c r="V192" s="16">
        <v>3</v>
      </c>
      <c r="W192" s="20">
        <f t="shared" si="25"/>
        <v>35</v>
      </c>
      <c r="X192" s="1">
        <v>0</v>
      </c>
      <c r="Y192" s="1">
        <v>35</v>
      </c>
      <c r="Z192" s="19">
        <v>0</v>
      </c>
      <c r="AA192" s="13">
        <f t="shared" si="19"/>
        <v>107.15323342507291</v>
      </c>
    </row>
    <row r="193" spans="1:27" x14ac:dyDescent="0.25">
      <c r="A193" s="2">
        <v>2024</v>
      </c>
      <c r="B193" s="2">
        <v>2024</v>
      </c>
      <c r="C193" s="3">
        <v>45597</v>
      </c>
      <c r="D193" s="13">
        <f t="shared" si="26"/>
        <v>107.15323342507291</v>
      </c>
      <c r="E193" s="22">
        <f t="shared" si="20"/>
        <v>42</v>
      </c>
      <c r="F193" s="134">
        <v>0</v>
      </c>
      <c r="G193" s="135">
        <v>27</v>
      </c>
      <c r="H193" s="135">
        <v>15</v>
      </c>
      <c r="I193" s="23">
        <f t="shared" si="21"/>
        <v>4.6665999999999999</v>
      </c>
      <c r="K193" s="13">
        <v>4.6665999999999999</v>
      </c>
      <c r="L193" s="20">
        <f t="shared" si="18"/>
        <v>22.916600000000003</v>
      </c>
      <c r="M193" s="20">
        <f t="shared" si="22"/>
        <v>9.9166000000000007</v>
      </c>
      <c r="N193" s="16">
        <v>8.9166000000000007</v>
      </c>
      <c r="O193" s="139">
        <v>1</v>
      </c>
      <c r="P193" s="16">
        <v>0</v>
      </c>
      <c r="Q193" s="16">
        <f t="shared" si="23"/>
        <v>0</v>
      </c>
      <c r="R193" s="16">
        <v>0</v>
      </c>
      <c r="S193" s="16">
        <v>0</v>
      </c>
      <c r="T193" s="16">
        <f t="shared" si="24"/>
        <v>13</v>
      </c>
      <c r="U193" s="16">
        <v>10</v>
      </c>
      <c r="V193" s="16">
        <v>3</v>
      </c>
      <c r="W193" s="20">
        <f t="shared" si="25"/>
        <v>22</v>
      </c>
      <c r="X193" s="1">
        <v>0</v>
      </c>
      <c r="Y193" s="1">
        <v>0</v>
      </c>
      <c r="Z193" s="19">
        <v>22</v>
      </c>
      <c r="AA193" s="13">
        <f t="shared" si="19"/>
        <v>143.57003342507295</v>
      </c>
    </row>
    <row r="194" spans="1:27" s="61" customFormat="1" x14ac:dyDescent="0.25">
      <c r="A194" s="2">
        <v>2024</v>
      </c>
      <c r="B194" s="2">
        <v>2024</v>
      </c>
      <c r="C194" s="3">
        <v>45627</v>
      </c>
      <c r="D194" s="58">
        <f t="shared" si="26"/>
        <v>143.57003342507295</v>
      </c>
      <c r="E194" s="65">
        <f t="shared" si="20"/>
        <v>28</v>
      </c>
      <c r="F194" s="134">
        <v>0</v>
      </c>
      <c r="G194" s="137">
        <v>18</v>
      </c>
      <c r="H194" s="137">
        <v>10</v>
      </c>
      <c r="I194" s="66">
        <f t="shared" si="21"/>
        <v>4.6665999999999999</v>
      </c>
      <c r="J194" s="58"/>
      <c r="K194" s="13">
        <v>4.6665999999999999</v>
      </c>
      <c r="L194" s="20">
        <f t="shared" si="18"/>
        <v>28</v>
      </c>
      <c r="M194" s="20">
        <f t="shared" si="22"/>
        <v>15</v>
      </c>
      <c r="N194" s="16">
        <v>15</v>
      </c>
      <c r="O194" s="16">
        <v>0</v>
      </c>
      <c r="P194" s="16">
        <v>0</v>
      </c>
      <c r="Q194" s="16">
        <f t="shared" si="23"/>
        <v>3</v>
      </c>
      <c r="R194" s="16">
        <v>3</v>
      </c>
      <c r="S194" s="16">
        <v>0</v>
      </c>
      <c r="T194" s="16">
        <f t="shared" si="24"/>
        <v>10</v>
      </c>
      <c r="U194" s="16">
        <v>7</v>
      </c>
      <c r="V194" s="16">
        <v>3</v>
      </c>
      <c r="W194" s="20">
        <f t="shared" si="25"/>
        <v>0</v>
      </c>
      <c r="X194" s="1">
        <v>0</v>
      </c>
      <c r="Y194" s="1">
        <v>0</v>
      </c>
      <c r="Z194" s="19">
        <v>0</v>
      </c>
      <c r="AA194" s="13">
        <f t="shared" si="19"/>
        <v>138.90343342507296</v>
      </c>
    </row>
    <row r="195" spans="1:27" x14ac:dyDescent="0.25">
      <c r="A195" s="2">
        <v>2025</v>
      </c>
      <c r="B195" s="2">
        <v>2025</v>
      </c>
      <c r="C195" s="3">
        <v>45658</v>
      </c>
      <c r="D195" s="13">
        <f t="shared" ref="D195:D212" si="27">AA194</f>
        <v>138.90343342507296</v>
      </c>
      <c r="E195" s="22">
        <f t="shared" ref="E195:E212" si="28">SUM(F195:H195)</f>
        <v>0</v>
      </c>
      <c r="F195" s="134">
        <v>0</v>
      </c>
      <c r="G195" s="135"/>
      <c r="H195" s="135"/>
      <c r="I195" s="23">
        <f t="shared" ref="I195:I212" si="29">SUM(J195:K195)</f>
        <v>4.6665999999999999</v>
      </c>
      <c r="K195" s="13">
        <v>4.6665999999999999</v>
      </c>
      <c r="L195" s="20">
        <f t="shared" ref="L195:L212" si="30">M195+Q195+T195</f>
        <v>17.5</v>
      </c>
      <c r="M195" s="20">
        <f t="shared" si="22"/>
        <v>0</v>
      </c>
      <c r="N195" s="16">
        <v>0</v>
      </c>
      <c r="O195" s="139"/>
      <c r="P195" s="16">
        <v>0</v>
      </c>
      <c r="Q195" s="16">
        <f t="shared" si="23"/>
        <v>2.5</v>
      </c>
      <c r="R195" s="16">
        <v>2.5</v>
      </c>
      <c r="S195" s="16">
        <v>0</v>
      </c>
      <c r="T195" s="16">
        <f t="shared" si="24"/>
        <v>15</v>
      </c>
      <c r="U195" s="16">
        <v>13</v>
      </c>
      <c r="V195" s="16">
        <v>2</v>
      </c>
      <c r="W195" s="20">
        <f t="shared" si="25"/>
        <v>0</v>
      </c>
      <c r="X195" s="1">
        <v>0</v>
      </c>
      <c r="Y195" s="1">
        <v>0</v>
      </c>
      <c r="Z195" s="19">
        <v>0</v>
      </c>
      <c r="AA195" s="13">
        <f t="shared" ref="AA195:AA212" si="31">D195+E195-I195-L195+W195</f>
        <v>116.73683342507297</v>
      </c>
    </row>
    <row r="196" spans="1:27" x14ac:dyDescent="0.25">
      <c r="A196" s="2">
        <v>2025</v>
      </c>
      <c r="B196" s="2">
        <v>2025</v>
      </c>
      <c r="C196" s="3">
        <v>45689</v>
      </c>
      <c r="D196" s="13">
        <f t="shared" si="27"/>
        <v>116.73683342507297</v>
      </c>
      <c r="E196" s="22">
        <f t="shared" si="28"/>
        <v>0</v>
      </c>
      <c r="F196" s="134">
        <v>0</v>
      </c>
      <c r="G196" s="135"/>
      <c r="H196" s="135"/>
      <c r="I196" s="23">
        <f t="shared" si="29"/>
        <v>4.6665999999999999</v>
      </c>
      <c r="K196" s="13">
        <v>4.6665999999999999</v>
      </c>
      <c r="L196" s="20">
        <f t="shared" si="30"/>
        <v>9</v>
      </c>
      <c r="M196" s="20">
        <f t="shared" ref="M196:M212" si="32">SUM(N196:P196)</f>
        <v>0</v>
      </c>
      <c r="N196" s="16">
        <v>0</v>
      </c>
      <c r="O196" s="139"/>
      <c r="P196" s="16">
        <v>0</v>
      </c>
      <c r="Q196" s="16">
        <f t="shared" ref="Q196:Q212" si="33">R196+S196</f>
        <v>1</v>
      </c>
      <c r="R196" s="16">
        <v>1</v>
      </c>
      <c r="S196" s="16">
        <v>0</v>
      </c>
      <c r="T196" s="16">
        <f t="shared" ref="T196:T212" si="34">U196+V196</f>
        <v>8</v>
      </c>
      <c r="U196" s="16">
        <v>6</v>
      </c>
      <c r="V196" s="16">
        <v>2</v>
      </c>
      <c r="W196" s="20">
        <f t="shared" ref="W196:W212" si="35">Y196+X196+Z196</f>
        <v>0</v>
      </c>
      <c r="X196" s="1">
        <v>0</v>
      </c>
      <c r="Y196" s="1">
        <v>0</v>
      </c>
      <c r="Z196" s="19">
        <v>0</v>
      </c>
      <c r="AA196" s="13">
        <f t="shared" si="31"/>
        <v>103.07023342507297</v>
      </c>
    </row>
    <row r="197" spans="1:27" x14ac:dyDescent="0.25">
      <c r="A197" s="2">
        <v>2025</v>
      </c>
      <c r="B197" s="2">
        <v>2025</v>
      </c>
      <c r="C197" s="3">
        <v>45717</v>
      </c>
      <c r="D197" s="13">
        <f t="shared" si="27"/>
        <v>103.07023342507297</v>
      </c>
      <c r="E197" s="22">
        <f t="shared" si="28"/>
        <v>0</v>
      </c>
      <c r="F197" s="134">
        <v>0</v>
      </c>
      <c r="G197" s="135"/>
      <c r="H197" s="135"/>
      <c r="I197" s="23">
        <f t="shared" si="29"/>
        <v>4.6665999999999999</v>
      </c>
      <c r="K197" s="13">
        <v>4.6665999999999999</v>
      </c>
      <c r="L197" s="20">
        <f t="shared" si="30"/>
        <v>17</v>
      </c>
      <c r="M197" s="20">
        <f t="shared" si="32"/>
        <v>0</v>
      </c>
      <c r="N197" s="16">
        <v>0</v>
      </c>
      <c r="O197" s="139"/>
      <c r="P197" s="16">
        <v>0</v>
      </c>
      <c r="Q197" s="16">
        <f t="shared" si="33"/>
        <v>1</v>
      </c>
      <c r="R197" s="16">
        <v>1</v>
      </c>
      <c r="S197" s="16">
        <v>0</v>
      </c>
      <c r="T197" s="16">
        <f t="shared" si="34"/>
        <v>16</v>
      </c>
      <c r="U197" s="16">
        <v>13</v>
      </c>
      <c r="V197" s="16">
        <v>3</v>
      </c>
      <c r="W197" s="20">
        <f t="shared" si="35"/>
        <v>0</v>
      </c>
      <c r="X197" s="1">
        <v>0</v>
      </c>
      <c r="Y197" s="1">
        <v>0</v>
      </c>
      <c r="Z197" s="19">
        <v>0</v>
      </c>
      <c r="AA197" s="13">
        <f t="shared" si="31"/>
        <v>81.403633425072968</v>
      </c>
    </row>
    <row r="198" spans="1:27" x14ac:dyDescent="0.25">
      <c r="A198" s="2">
        <v>2025</v>
      </c>
      <c r="B198" s="2">
        <v>2025</v>
      </c>
      <c r="C198" s="3">
        <v>45748</v>
      </c>
      <c r="D198" s="13">
        <f t="shared" si="27"/>
        <v>81.403633425072968</v>
      </c>
      <c r="E198" s="22">
        <f t="shared" si="28"/>
        <v>0</v>
      </c>
      <c r="F198" s="134">
        <v>0</v>
      </c>
      <c r="G198" s="135"/>
      <c r="H198" s="135"/>
      <c r="I198" s="23">
        <f t="shared" si="29"/>
        <v>4.6665999999999999</v>
      </c>
      <c r="K198" s="13">
        <v>4.6665999999999999</v>
      </c>
      <c r="L198" s="20">
        <f t="shared" si="30"/>
        <v>9</v>
      </c>
      <c r="M198" s="20">
        <f t="shared" si="32"/>
        <v>0</v>
      </c>
      <c r="N198" s="16">
        <v>0</v>
      </c>
      <c r="O198" s="139"/>
      <c r="P198" s="16">
        <v>0</v>
      </c>
      <c r="Q198" s="16">
        <f t="shared" si="33"/>
        <v>0</v>
      </c>
      <c r="R198" s="16">
        <v>0</v>
      </c>
      <c r="S198" s="16">
        <v>0</v>
      </c>
      <c r="T198" s="16">
        <f t="shared" si="34"/>
        <v>9</v>
      </c>
      <c r="U198" s="16">
        <v>6</v>
      </c>
      <c r="V198" s="16">
        <v>3</v>
      </c>
      <c r="W198" s="20">
        <f t="shared" si="35"/>
        <v>0</v>
      </c>
      <c r="X198" s="1">
        <v>0</v>
      </c>
      <c r="Y198" s="1">
        <v>0</v>
      </c>
      <c r="Z198" s="19">
        <v>0</v>
      </c>
      <c r="AA198" s="13">
        <f t="shared" si="31"/>
        <v>67.737033425072966</v>
      </c>
    </row>
    <row r="199" spans="1:27" x14ac:dyDescent="0.25">
      <c r="A199" s="2">
        <v>2025</v>
      </c>
      <c r="B199" s="2">
        <v>2025</v>
      </c>
      <c r="C199" s="57">
        <v>45778</v>
      </c>
      <c r="D199" s="13">
        <f t="shared" si="27"/>
        <v>67.737033425072966</v>
      </c>
      <c r="E199" s="22">
        <f t="shared" si="28"/>
        <v>0</v>
      </c>
      <c r="F199" s="134">
        <v>0</v>
      </c>
      <c r="G199" s="135"/>
      <c r="H199" s="135"/>
      <c r="I199" s="23">
        <f t="shared" si="29"/>
        <v>4.6665999999999999</v>
      </c>
      <c r="K199" s="13">
        <v>4.6665999999999999</v>
      </c>
      <c r="L199" s="20">
        <f t="shared" si="30"/>
        <v>9</v>
      </c>
      <c r="M199" s="20">
        <f t="shared" si="32"/>
        <v>0</v>
      </c>
      <c r="N199" s="16">
        <v>0</v>
      </c>
      <c r="O199" s="139"/>
      <c r="P199" s="16">
        <v>0</v>
      </c>
      <c r="Q199" s="16">
        <f t="shared" si="33"/>
        <v>7</v>
      </c>
      <c r="R199" s="16">
        <v>0</v>
      </c>
      <c r="S199" s="16">
        <v>7</v>
      </c>
      <c r="T199" s="16">
        <f t="shared" si="34"/>
        <v>2</v>
      </c>
      <c r="U199" s="16">
        <v>0</v>
      </c>
      <c r="V199" s="16">
        <v>2</v>
      </c>
      <c r="W199" s="20">
        <f t="shared" si="35"/>
        <v>5</v>
      </c>
      <c r="X199" s="1">
        <v>5</v>
      </c>
      <c r="Y199" s="1">
        <v>0</v>
      </c>
      <c r="Z199" s="19">
        <v>0</v>
      </c>
      <c r="AA199" s="13">
        <f t="shared" si="31"/>
        <v>59.070433425072963</v>
      </c>
    </row>
    <row r="200" spans="1:27" x14ac:dyDescent="0.25">
      <c r="A200" s="2">
        <v>2025</v>
      </c>
      <c r="B200" s="2">
        <v>2025</v>
      </c>
      <c r="C200" s="3">
        <v>45809</v>
      </c>
      <c r="D200" s="13">
        <f t="shared" si="27"/>
        <v>59.070433425072963</v>
      </c>
      <c r="E200" s="22">
        <f t="shared" si="28"/>
        <v>0</v>
      </c>
      <c r="F200" s="134">
        <v>0</v>
      </c>
      <c r="G200" s="135"/>
      <c r="H200" s="135"/>
      <c r="I200" s="23">
        <f t="shared" si="29"/>
        <v>4.6665999999999999</v>
      </c>
      <c r="K200" s="13">
        <v>4.6665999999999999</v>
      </c>
      <c r="L200" s="20">
        <f t="shared" si="30"/>
        <v>10.916600000000001</v>
      </c>
      <c r="M200" s="20">
        <f t="shared" si="32"/>
        <v>8.9166000000000007</v>
      </c>
      <c r="N200" s="16">
        <v>8.9166000000000007</v>
      </c>
      <c r="O200" s="139"/>
      <c r="P200" s="16">
        <v>0</v>
      </c>
      <c r="Q200" s="16">
        <f t="shared" si="33"/>
        <v>0</v>
      </c>
      <c r="R200" s="16">
        <v>0</v>
      </c>
      <c r="S200" s="16">
        <v>0</v>
      </c>
      <c r="T200" s="16">
        <f t="shared" si="34"/>
        <v>2</v>
      </c>
      <c r="U200" s="16">
        <v>0</v>
      </c>
      <c r="V200" s="16">
        <v>2</v>
      </c>
      <c r="W200" s="20">
        <f t="shared" si="35"/>
        <v>0</v>
      </c>
      <c r="X200" s="1">
        <v>0</v>
      </c>
      <c r="Y200" s="1">
        <v>0</v>
      </c>
      <c r="Z200" s="19">
        <v>0</v>
      </c>
      <c r="AA200" s="13">
        <f t="shared" si="31"/>
        <v>43.487233425072958</v>
      </c>
    </row>
    <row r="201" spans="1:27" x14ac:dyDescent="0.25">
      <c r="A201" s="2">
        <v>2025</v>
      </c>
      <c r="B201" s="2">
        <v>2025</v>
      </c>
      <c r="C201" s="3">
        <v>45839</v>
      </c>
      <c r="D201" s="13">
        <f t="shared" si="27"/>
        <v>43.487233425072958</v>
      </c>
      <c r="E201" s="22">
        <f t="shared" si="28"/>
        <v>30</v>
      </c>
      <c r="F201" s="134">
        <v>0</v>
      </c>
      <c r="G201" s="135">
        <v>20</v>
      </c>
      <c r="H201" s="135">
        <v>10</v>
      </c>
      <c r="I201" s="23">
        <f t="shared" si="29"/>
        <v>4.75</v>
      </c>
      <c r="K201" s="13">
        <v>4.75</v>
      </c>
      <c r="L201" s="20">
        <f t="shared" si="30"/>
        <v>16</v>
      </c>
      <c r="M201" s="20">
        <f t="shared" si="32"/>
        <v>15</v>
      </c>
      <c r="N201" s="16">
        <v>5</v>
      </c>
      <c r="O201" s="139">
        <v>3</v>
      </c>
      <c r="P201" s="16">
        <v>7</v>
      </c>
      <c r="Q201" s="16">
        <f t="shared" si="33"/>
        <v>1</v>
      </c>
      <c r="R201" s="16">
        <v>1</v>
      </c>
      <c r="S201" s="16">
        <v>0</v>
      </c>
      <c r="T201" s="16">
        <f t="shared" si="34"/>
        <v>0</v>
      </c>
      <c r="U201" s="16">
        <v>0</v>
      </c>
      <c r="V201" s="16">
        <v>0</v>
      </c>
      <c r="W201" s="20">
        <f t="shared" si="35"/>
        <v>0</v>
      </c>
      <c r="X201" s="1">
        <v>0</v>
      </c>
      <c r="Y201" s="1">
        <v>0</v>
      </c>
      <c r="Z201" s="19">
        <v>0</v>
      </c>
      <c r="AA201" s="13">
        <f t="shared" si="31"/>
        <v>52.737233425072958</v>
      </c>
    </row>
    <row r="202" spans="1:27" x14ac:dyDescent="0.25">
      <c r="A202" s="2">
        <v>2025</v>
      </c>
      <c r="B202" s="2">
        <v>2025</v>
      </c>
      <c r="C202" s="3">
        <v>45870</v>
      </c>
      <c r="D202" s="13">
        <f t="shared" si="27"/>
        <v>52.737233425072958</v>
      </c>
      <c r="E202" s="22">
        <f t="shared" si="28"/>
        <v>39</v>
      </c>
      <c r="F202" s="134">
        <v>0</v>
      </c>
      <c r="G202" s="135">
        <v>25</v>
      </c>
      <c r="H202" s="135">
        <v>14</v>
      </c>
      <c r="I202" s="23">
        <f t="shared" si="29"/>
        <v>4.75</v>
      </c>
      <c r="K202" s="13">
        <v>4.75</v>
      </c>
      <c r="L202" s="20">
        <f t="shared" si="30"/>
        <v>41.484999999999999</v>
      </c>
      <c r="M202" s="20">
        <f t="shared" si="32"/>
        <v>18</v>
      </c>
      <c r="N202" s="16">
        <v>5</v>
      </c>
      <c r="O202" s="139">
        <v>3</v>
      </c>
      <c r="P202" s="16">
        <v>10</v>
      </c>
      <c r="Q202" s="16">
        <f t="shared" si="33"/>
        <v>1.4850000000000001</v>
      </c>
      <c r="R202" s="16">
        <v>1.4850000000000001</v>
      </c>
      <c r="S202" s="16">
        <v>0</v>
      </c>
      <c r="T202" s="16">
        <f t="shared" si="34"/>
        <v>22</v>
      </c>
      <c r="U202" s="16">
        <v>20</v>
      </c>
      <c r="V202" s="16">
        <v>2</v>
      </c>
      <c r="W202" s="20">
        <f t="shared" si="35"/>
        <v>0</v>
      </c>
      <c r="X202" s="1">
        <v>0</v>
      </c>
      <c r="Y202" s="1">
        <v>0</v>
      </c>
      <c r="Z202" s="19">
        <v>0</v>
      </c>
      <c r="AA202" s="13">
        <f t="shared" si="31"/>
        <v>45.502233425072959</v>
      </c>
    </row>
    <row r="203" spans="1:27" x14ac:dyDescent="0.25">
      <c r="A203" s="2">
        <v>2025</v>
      </c>
      <c r="B203" s="2">
        <v>2025</v>
      </c>
      <c r="C203" s="3">
        <v>45901</v>
      </c>
      <c r="D203" s="13">
        <f t="shared" si="27"/>
        <v>45.502233425072959</v>
      </c>
      <c r="E203" s="22">
        <f t="shared" si="28"/>
        <v>47</v>
      </c>
      <c r="F203" s="134">
        <v>0</v>
      </c>
      <c r="G203" s="135">
        <v>30</v>
      </c>
      <c r="H203" s="135">
        <v>17</v>
      </c>
      <c r="I203" s="23">
        <f t="shared" si="29"/>
        <v>4.75</v>
      </c>
      <c r="K203" s="13">
        <v>4.75</v>
      </c>
      <c r="L203" s="20">
        <f t="shared" si="30"/>
        <v>39</v>
      </c>
      <c r="M203" s="20">
        <f t="shared" si="32"/>
        <v>18</v>
      </c>
      <c r="N203" s="16">
        <v>5</v>
      </c>
      <c r="O203" s="139">
        <v>3</v>
      </c>
      <c r="P203" s="16">
        <v>10</v>
      </c>
      <c r="Q203" s="16">
        <f t="shared" si="33"/>
        <v>0</v>
      </c>
      <c r="R203" s="16">
        <v>0</v>
      </c>
      <c r="S203" s="16">
        <v>0</v>
      </c>
      <c r="T203" s="16">
        <f t="shared" si="34"/>
        <v>21</v>
      </c>
      <c r="U203" s="16">
        <v>20</v>
      </c>
      <c r="V203" s="16">
        <v>1</v>
      </c>
      <c r="W203" s="20">
        <f t="shared" si="35"/>
        <v>40</v>
      </c>
      <c r="X203" s="1">
        <v>0</v>
      </c>
      <c r="Y203" s="1">
        <v>40</v>
      </c>
      <c r="Z203" s="19">
        <v>0</v>
      </c>
      <c r="AA203" s="13">
        <f t="shared" si="31"/>
        <v>88.752233425072959</v>
      </c>
    </row>
    <row r="204" spans="1:27" x14ac:dyDescent="0.25">
      <c r="A204" s="2">
        <v>2025</v>
      </c>
      <c r="B204" s="2">
        <v>2025</v>
      </c>
      <c r="C204" s="3">
        <v>45931</v>
      </c>
      <c r="D204" s="13">
        <f t="shared" si="27"/>
        <v>88.752233425072959</v>
      </c>
      <c r="E204" s="22">
        <f t="shared" si="28"/>
        <v>47</v>
      </c>
      <c r="F204" s="134">
        <v>0</v>
      </c>
      <c r="G204" s="135">
        <v>30</v>
      </c>
      <c r="H204" s="135">
        <v>17</v>
      </c>
      <c r="I204" s="23">
        <f t="shared" si="29"/>
        <v>4.75</v>
      </c>
      <c r="K204" s="13">
        <v>4.75</v>
      </c>
      <c r="L204" s="20">
        <f t="shared" si="30"/>
        <v>39.635999999999996</v>
      </c>
      <c r="M204" s="20">
        <f t="shared" si="32"/>
        <v>20.635999999999999</v>
      </c>
      <c r="N204" s="16">
        <v>10</v>
      </c>
      <c r="O204" s="139">
        <v>2.6360000000000001</v>
      </c>
      <c r="P204" s="16">
        <v>8</v>
      </c>
      <c r="Q204" s="16">
        <f t="shared" si="33"/>
        <v>1</v>
      </c>
      <c r="R204" s="16">
        <v>1</v>
      </c>
      <c r="S204" s="16">
        <v>0</v>
      </c>
      <c r="T204" s="16">
        <f t="shared" si="34"/>
        <v>18</v>
      </c>
      <c r="U204" s="16">
        <v>16</v>
      </c>
      <c r="V204" s="16">
        <v>2</v>
      </c>
      <c r="W204" s="20">
        <f t="shared" si="35"/>
        <v>52</v>
      </c>
      <c r="X204" s="1">
        <v>0</v>
      </c>
      <c r="Y204" s="1">
        <v>32</v>
      </c>
      <c r="Z204" s="19">
        <v>20</v>
      </c>
      <c r="AA204" s="13">
        <f t="shared" si="31"/>
        <v>143.36623342507298</v>
      </c>
    </row>
    <row r="205" spans="1:27" x14ac:dyDescent="0.25">
      <c r="A205" s="2">
        <v>2025</v>
      </c>
      <c r="B205" s="2">
        <v>2025</v>
      </c>
      <c r="C205" s="3">
        <v>45962</v>
      </c>
      <c r="D205" s="13">
        <f t="shared" si="27"/>
        <v>143.36623342507298</v>
      </c>
      <c r="E205" s="22">
        <f t="shared" si="28"/>
        <v>45</v>
      </c>
      <c r="F205" s="134">
        <v>0</v>
      </c>
      <c r="G205" s="135">
        <v>28</v>
      </c>
      <c r="H205" s="135">
        <v>17</v>
      </c>
      <c r="I205" s="23">
        <f t="shared" si="29"/>
        <v>4.75</v>
      </c>
      <c r="K205" s="13">
        <v>4.75</v>
      </c>
      <c r="L205" s="20">
        <f t="shared" si="30"/>
        <v>23</v>
      </c>
      <c r="M205" s="20">
        <f t="shared" si="32"/>
        <v>11</v>
      </c>
      <c r="N205" s="16">
        <v>10</v>
      </c>
      <c r="O205" s="139">
        <v>1</v>
      </c>
      <c r="P205" s="16">
        <v>0</v>
      </c>
      <c r="Q205" s="16">
        <f t="shared" si="33"/>
        <v>0</v>
      </c>
      <c r="R205" s="16">
        <v>0</v>
      </c>
      <c r="S205" s="16">
        <v>0</v>
      </c>
      <c r="T205" s="16">
        <f t="shared" si="34"/>
        <v>12</v>
      </c>
      <c r="U205" s="16">
        <v>10</v>
      </c>
      <c r="V205" s="16">
        <v>2</v>
      </c>
      <c r="W205" s="20">
        <f t="shared" si="35"/>
        <v>0</v>
      </c>
      <c r="X205" s="1">
        <v>0</v>
      </c>
      <c r="Y205" s="1">
        <v>0</v>
      </c>
      <c r="Z205" s="19">
        <v>0</v>
      </c>
      <c r="AA205" s="13">
        <f t="shared" si="31"/>
        <v>160.61623342507298</v>
      </c>
    </row>
    <row r="206" spans="1:27" x14ac:dyDescent="0.25">
      <c r="A206" s="2">
        <v>2025</v>
      </c>
      <c r="B206" s="2">
        <v>2025</v>
      </c>
      <c r="C206" s="57">
        <v>45992</v>
      </c>
      <c r="D206" s="58">
        <f t="shared" si="27"/>
        <v>160.61623342507298</v>
      </c>
      <c r="E206" s="65">
        <f t="shared" si="28"/>
        <v>32</v>
      </c>
      <c r="F206" s="134">
        <v>0</v>
      </c>
      <c r="G206" s="137">
        <v>20</v>
      </c>
      <c r="H206" s="137">
        <v>12</v>
      </c>
      <c r="I206" s="66">
        <f t="shared" si="29"/>
        <v>4.75</v>
      </c>
      <c r="J206" s="58"/>
      <c r="K206" s="13">
        <v>4.75</v>
      </c>
      <c r="L206" s="20">
        <f t="shared" si="30"/>
        <v>30</v>
      </c>
      <c r="M206" s="20">
        <f t="shared" si="32"/>
        <v>15</v>
      </c>
      <c r="N206" s="16">
        <v>15</v>
      </c>
      <c r="O206" s="16">
        <v>0</v>
      </c>
      <c r="P206" s="16">
        <v>0</v>
      </c>
      <c r="Q206" s="16">
        <f t="shared" si="33"/>
        <v>3</v>
      </c>
      <c r="R206" s="16">
        <v>3</v>
      </c>
      <c r="S206" s="16">
        <v>0</v>
      </c>
      <c r="T206" s="16">
        <f t="shared" si="34"/>
        <v>12</v>
      </c>
      <c r="U206" s="16">
        <v>9</v>
      </c>
      <c r="V206" s="16">
        <v>3</v>
      </c>
      <c r="W206" s="20">
        <f t="shared" si="35"/>
        <v>0</v>
      </c>
      <c r="X206" s="1">
        <v>0</v>
      </c>
      <c r="Y206" s="1">
        <v>0</v>
      </c>
      <c r="Z206" s="19">
        <v>0</v>
      </c>
      <c r="AA206" s="13">
        <f t="shared" si="31"/>
        <v>157.86623342507298</v>
      </c>
    </row>
    <row r="207" spans="1:27" x14ac:dyDescent="0.25">
      <c r="A207" s="2">
        <v>2026</v>
      </c>
      <c r="B207" s="2">
        <v>2026</v>
      </c>
      <c r="C207" s="3">
        <v>46023</v>
      </c>
      <c r="D207" s="58">
        <f t="shared" si="27"/>
        <v>157.86623342507298</v>
      </c>
      <c r="E207" s="65">
        <f t="shared" si="28"/>
        <v>0</v>
      </c>
      <c r="F207" s="1">
        <v>0</v>
      </c>
      <c r="G207" s="1">
        <v>0</v>
      </c>
      <c r="H207" s="13">
        <v>0</v>
      </c>
      <c r="I207" s="66">
        <f t="shared" si="29"/>
        <v>4.75</v>
      </c>
      <c r="K207" s="13">
        <v>4.75</v>
      </c>
      <c r="L207" s="20">
        <f t="shared" si="30"/>
        <v>21</v>
      </c>
      <c r="M207" s="20">
        <f t="shared" si="32"/>
        <v>5</v>
      </c>
      <c r="N207" s="16">
        <v>5</v>
      </c>
      <c r="O207" s="16">
        <v>0</v>
      </c>
      <c r="P207" s="16">
        <v>0</v>
      </c>
      <c r="Q207" s="16">
        <f t="shared" si="33"/>
        <v>1</v>
      </c>
      <c r="R207" s="16">
        <v>0</v>
      </c>
      <c r="S207" s="16">
        <v>1</v>
      </c>
      <c r="T207" s="16">
        <f t="shared" si="34"/>
        <v>15</v>
      </c>
      <c r="U207" s="16">
        <v>13</v>
      </c>
      <c r="V207" s="16">
        <v>2</v>
      </c>
      <c r="W207" s="20">
        <f t="shared" si="35"/>
        <v>6</v>
      </c>
      <c r="X207" s="1">
        <v>6</v>
      </c>
      <c r="Y207" s="1">
        <v>0</v>
      </c>
      <c r="Z207" s="19">
        <v>0</v>
      </c>
      <c r="AA207" s="13">
        <f t="shared" si="31"/>
        <v>138.11623342507298</v>
      </c>
    </row>
    <row r="208" spans="1:27" x14ac:dyDescent="0.25">
      <c r="A208" s="2">
        <v>2026</v>
      </c>
      <c r="B208" s="2">
        <v>2026</v>
      </c>
      <c r="C208" s="3">
        <v>46054</v>
      </c>
      <c r="D208" s="58">
        <f t="shared" si="27"/>
        <v>138.11623342507298</v>
      </c>
      <c r="E208" s="65">
        <f t="shared" si="28"/>
        <v>0</v>
      </c>
      <c r="F208" s="1">
        <v>0</v>
      </c>
      <c r="G208" s="1">
        <v>0</v>
      </c>
      <c r="H208" s="13">
        <v>0</v>
      </c>
      <c r="I208" s="66">
        <f t="shared" si="29"/>
        <v>4.75</v>
      </c>
      <c r="K208" s="13">
        <v>4.75</v>
      </c>
      <c r="L208" s="20">
        <f t="shared" si="30"/>
        <v>14</v>
      </c>
      <c r="M208" s="20">
        <f t="shared" si="32"/>
        <v>5</v>
      </c>
      <c r="N208" s="16">
        <v>5</v>
      </c>
      <c r="O208" s="16">
        <v>0</v>
      </c>
      <c r="P208" s="16">
        <v>0</v>
      </c>
      <c r="Q208" s="16">
        <f t="shared" si="33"/>
        <v>0</v>
      </c>
      <c r="R208" s="16">
        <v>0</v>
      </c>
      <c r="S208" s="16">
        <v>0</v>
      </c>
      <c r="T208" s="16">
        <f t="shared" si="34"/>
        <v>9</v>
      </c>
      <c r="U208" s="16">
        <v>6</v>
      </c>
      <c r="V208" s="16">
        <v>3</v>
      </c>
      <c r="W208" s="20">
        <f t="shared" si="35"/>
        <v>0</v>
      </c>
      <c r="X208" s="1">
        <v>0</v>
      </c>
      <c r="Y208" s="1">
        <v>0</v>
      </c>
      <c r="Z208" s="19">
        <v>0</v>
      </c>
      <c r="AA208" s="13">
        <f t="shared" si="31"/>
        <v>119.36623342507298</v>
      </c>
    </row>
    <row r="209" spans="1:27" x14ac:dyDescent="0.25">
      <c r="A209" s="2">
        <v>2026</v>
      </c>
      <c r="B209" s="2">
        <v>2026</v>
      </c>
      <c r="C209" s="3">
        <v>46082</v>
      </c>
      <c r="D209" s="58">
        <f t="shared" si="27"/>
        <v>119.36623342507298</v>
      </c>
      <c r="E209" s="65">
        <f t="shared" si="28"/>
        <v>0</v>
      </c>
      <c r="F209" s="1">
        <v>0</v>
      </c>
      <c r="G209" s="1">
        <v>0</v>
      </c>
      <c r="H209" s="13">
        <v>0</v>
      </c>
      <c r="I209" s="66">
        <f t="shared" si="29"/>
        <v>4.75</v>
      </c>
      <c r="K209" s="13">
        <v>4.75</v>
      </c>
      <c r="L209" s="20">
        <f t="shared" si="30"/>
        <v>24</v>
      </c>
      <c r="M209" s="20">
        <f t="shared" si="32"/>
        <v>5</v>
      </c>
      <c r="N209" s="16">
        <v>5</v>
      </c>
      <c r="O209" s="16">
        <v>0</v>
      </c>
      <c r="P209" s="16">
        <v>0</v>
      </c>
      <c r="Q209" s="16">
        <f t="shared" si="33"/>
        <v>4</v>
      </c>
      <c r="R209" s="16">
        <v>4</v>
      </c>
      <c r="S209" s="16">
        <v>0</v>
      </c>
      <c r="T209" s="16">
        <f t="shared" si="34"/>
        <v>15</v>
      </c>
      <c r="U209" s="16">
        <v>13</v>
      </c>
      <c r="V209" s="16">
        <v>2</v>
      </c>
      <c r="W209" s="20">
        <f t="shared" si="35"/>
        <v>0</v>
      </c>
      <c r="X209" s="1">
        <v>0</v>
      </c>
      <c r="Y209" s="1">
        <v>0</v>
      </c>
      <c r="Z209" s="19">
        <v>0</v>
      </c>
      <c r="AA209" s="13">
        <f t="shared" si="31"/>
        <v>90.616233425072977</v>
      </c>
    </row>
    <row r="210" spans="1:27" x14ac:dyDescent="0.25">
      <c r="A210" s="2">
        <v>2026</v>
      </c>
      <c r="B210" s="2">
        <v>2026</v>
      </c>
      <c r="C210" s="3">
        <v>46113</v>
      </c>
      <c r="D210" s="58">
        <f t="shared" si="27"/>
        <v>90.616233425072977</v>
      </c>
      <c r="E210" s="65">
        <f t="shared" si="28"/>
        <v>0</v>
      </c>
      <c r="F210" s="1">
        <v>0</v>
      </c>
      <c r="G210" s="1">
        <v>0</v>
      </c>
      <c r="H210" s="13">
        <v>0</v>
      </c>
      <c r="I210" s="66">
        <f t="shared" si="29"/>
        <v>4.75</v>
      </c>
      <c r="K210" s="13">
        <v>4.75</v>
      </c>
      <c r="L210" s="20">
        <f t="shared" si="30"/>
        <v>16</v>
      </c>
      <c r="M210" s="20">
        <f t="shared" si="32"/>
        <v>5</v>
      </c>
      <c r="N210" s="16">
        <v>5</v>
      </c>
      <c r="O210" s="16">
        <v>0</v>
      </c>
      <c r="P210" s="16">
        <v>0</v>
      </c>
      <c r="Q210" s="16">
        <f t="shared" si="33"/>
        <v>2</v>
      </c>
      <c r="R210" s="16">
        <v>0</v>
      </c>
      <c r="S210" s="16">
        <v>2</v>
      </c>
      <c r="T210" s="16">
        <f t="shared" si="34"/>
        <v>9</v>
      </c>
      <c r="U210" s="16">
        <v>6</v>
      </c>
      <c r="V210" s="16">
        <v>3</v>
      </c>
      <c r="W210" s="20">
        <f t="shared" si="35"/>
        <v>0</v>
      </c>
      <c r="X210" s="1">
        <v>0</v>
      </c>
      <c r="Y210" s="1">
        <v>0</v>
      </c>
      <c r="Z210" s="19">
        <v>0</v>
      </c>
      <c r="AA210" s="13">
        <f t="shared" si="31"/>
        <v>69.866233425072977</v>
      </c>
    </row>
    <row r="211" spans="1:27" x14ac:dyDescent="0.25">
      <c r="A211" s="2">
        <v>2026</v>
      </c>
      <c r="B211" s="2">
        <v>2026</v>
      </c>
      <c r="C211" s="3">
        <v>46143</v>
      </c>
      <c r="D211" s="58">
        <f t="shared" si="27"/>
        <v>69.866233425072977</v>
      </c>
      <c r="E211" s="65">
        <f t="shared" si="28"/>
        <v>0</v>
      </c>
      <c r="F211" s="1">
        <v>0</v>
      </c>
      <c r="G211" s="1">
        <v>0</v>
      </c>
      <c r="H211" s="13">
        <v>0</v>
      </c>
      <c r="I211" s="66">
        <f t="shared" si="29"/>
        <v>4.75</v>
      </c>
      <c r="K211" s="13">
        <v>4.75</v>
      </c>
      <c r="L211" s="20">
        <f t="shared" si="30"/>
        <v>8</v>
      </c>
      <c r="M211" s="20">
        <f t="shared" si="32"/>
        <v>5</v>
      </c>
      <c r="N211" s="16">
        <v>5</v>
      </c>
      <c r="O211" s="16">
        <v>0</v>
      </c>
      <c r="P211" s="16">
        <v>0</v>
      </c>
      <c r="Q211" s="16">
        <f t="shared" si="33"/>
        <v>3</v>
      </c>
      <c r="R211" s="16">
        <v>0</v>
      </c>
      <c r="S211" s="16">
        <v>3</v>
      </c>
      <c r="T211" s="16">
        <f t="shared" si="34"/>
        <v>0</v>
      </c>
      <c r="U211" s="16">
        <v>0</v>
      </c>
      <c r="V211" s="16">
        <v>0</v>
      </c>
      <c r="W211" s="20">
        <f t="shared" si="35"/>
        <v>0</v>
      </c>
      <c r="X211" s="1">
        <v>0</v>
      </c>
      <c r="Y211" s="1">
        <v>0</v>
      </c>
      <c r="Z211" s="19">
        <v>0</v>
      </c>
      <c r="AA211" s="13">
        <f t="shared" si="31"/>
        <v>57.116233425072977</v>
      </c>
    </row>
    <row r="212" spans="1:27" x14ac:dyDescent="0.25">
      <c r="A212" s="2">
        <v>2026</v>
      </c>
      <c r="B212" s="2">
        <v>2026</v>
      </c>
      <c r="C212" s="3">
        <v>46174</v>
      </c>
      <c r="D212" s="58">
        <f t="shared" si="27"/>
        <v>57.116233425072977</v>
      </c>
      <c r="E212" s="65">
        <f t="shared" si="28"/>
        <v>0</v>
      </c>
      <c r="F212" s="1">
        <v>0</v>
      </c>
      <c r="G212" s="1">
        <v>0</v>
      </c>
      <c r="H212" s="13">
        <v>0</v>
      </c>
      <c r="I212" s="66">
        <f t="shared" si="29"/>
        <v>4.75</v>
      </c>
      <c r="K212" s="13">
        <v>4.75</v>
      </c>
      <c r="L212" s="20">
        <f t="shared" si="30"/>
        <v>0</v>
      </c>
      <c r="M212" s="20">
        <f t="shared" si="32"/>
        <v>0</v>
      </c>
      <c r="N212" s="16"/>
      <c r="O212" s="16">
        <v>0</v>
      </c>
      <c r="P212" s="16">
        <v>0</v>
      </c>
      <c r="Q212" s="16">
        <f t="shared" si="33"/>
        <v>0</v>
      </c>
      <c r="R212" s="16">
        <v>0</v>
      </c>
      <c r="S212" s="16">
        <v>0</v>
      </c>
      <c r="T212" s="16">
        <f t="shared" si="34"/>
        <v>0</v>
      </c>
      <c r="U212" s="16">
        <v>0</v>
      </c>
      <c r="V212" s="16">
        <v>0</v>
      </c>
      <c r="W212" s="20">
        <f t="shared" si="35"/>
        <v>0</v>
      </c>
      <c r="X212" s="1">
        <v>0</v>
      </c>
      <c r="Y212" s="1">
        <v>0</v>
      </c>
      <c r="Z212" s="19">
        <v>0</v>
      </c>
      <c r="AA212" s="13">
        <f t="shared" si="31"/>
        <v>52.366233425072977</v>
      </c>
    </row>
  </sheetData>
  <phoneticPr fontId="26" type="noConversion"/>
  <conditionalFormatting sqref="X189:X212">
    <cfRule type="cellIs" dxfId="1" priority="4" operator="lessThan">
      <formula>0</formula>
    </cfRule>
  </conditionalFormatting>
  <conditionalFormatting sqref="X3:X18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B77F-A51B-45E5-BB4A-B9EE3A2D7F7E}">
  <dimension ref="A2:AA212"/>
  <sheetViews>
    <sheetView tabSelected="1" workbookViewId="0">
      <selection activeCell="I3" sqref="I3"/>
    </sheetView>
  </sheetViews>
  <sheetFormatPr defaultRowHeight="14" x14ac:dyDescent="0.3"/>
  <cols>
    <col min="5" max="5" width="9.6640625" customWidth="1"/>
  </cols>
  <sheetData>
    <row r="2" spans="1:27" s="152" customFormat="1" ht="70.5" thickBot="1" x14ac:dyDescent="0.35">
      <c r="A2" s="152" t="s">
        <v>23</v>
      </c>
      <c r="B2" s="152" t="s">
        <v>21</v>
      </c>
      <c r="C2" s="152" t="s">
        <v>22</v>
      </c>
      <c r="D2" s="152" t="s">
        <v>30</v>
      </c>
      <c r="E2" s="152" t="s">
        <v>11</v>
      </c>
      <c r="F2" s="152" t="s">
        <v>65</v>
      </c>
      <c r="G2" s="152" t="s">
        <v>34</v>
      </c>
      <c r="H2" s="152" t="s">
        <v>33</v>
      </c>
      <c r="I2" s="152" t="s">
        <v>13</v>
      </c>
      <c r="J2" s="152" t="s">
        <v>66</v>
      </c>
      <c r="K2" s="152" t="s">
        <v>32</v>
      </c>
      <c r="L2" s="152" t="s">
        <v>12</v>
      </c>
      <c r="M2" s="152" t="s">
        <v>46</v>
      </c>
      <c r="N2" s="152" t="s">
        <v>70</v>
      </c>
      <c r="O2" s="152" t="s">
        <v>47</v>
      </c>
      <c r="P2" s="152" t="s">
        <v>48</v>
      </c>
      <c r="Q2" s="152" t="s">
        <v>67</v>
      </c>
      <c r="R2" s="152" t="s">
        <v>62</v>
      </c>
      <c r="S2" s="152" t="s">
        <v>63</v>
      </c>
      <c r="T2" s="152" t="s">
        <v>68</v>
      </c>
      <c r="U2" s="152" t="s">
        <v>60</v>
      </c>
      <c r="V2" s="152" t="s">
        <v>59</v>
      </c>
      <c r="W2" s="152" t="s">
        <v>14</v>
      </c>
      <c r="X2" s="152" t="s">
        <v>64</v>
      </c>
      <c r="Y2" s="152" t="s">
        <v>57</v>
      </c>
      <c r="Z2" s="152" t="s">
        <v>56</v>
      </c>
      <c r="AA2" s="152" t="s">
        <v>31</v>
      </c>
    </row>
    <row r="3" spans="1:27" ht="14.5" thickBot="1" x14ac:dyDescent="0.35">
      <c r="A3">
        <v>2009</v>
      </c>
      <c r="B3">
        <v>2009</v>
      </c>
      <c r="C3" s="146">
        <v>39814</v>
      </c>
      <c r="D3">
        <v>273</v>
      </c>
      <c r="E3">
        <v>0</v>
      </c>
      <c r="F3">
        <v>0</v>
      </c>
      <c r="G3" s="147">
        <v>0</v>
      </c>
      <c r="H3" s="147">
        <v>0</v>
      </c>
      <c r="I3">
        <v>4</v>
      </c>
      <c r="K3">
        <v>4</v>
      </c>
      <c r="L3">
        <v>37</v>
      </c>
      <c r="M3">
        <v>37</v>
      </c>
      <c r="N3" s="147">
        <v>37</v>
      </c>
      <c r="Q3">
        <v>0</v>
      </c>
      <c r="T3">
        <v>0</v>
      </c>
      <c r="W3">
        <v>2</v>
      </c>
      <c r="X3">
        <v>0</v>
      </c>
      <c r="Y3">
        <v>2</v>
      </c>
      <c r="Z3">
        <v>0</v>
      </c>
      <c r="AA3">
        <v>234</v>
      </c>
    </row>
    <row r="4" spans="1:27" ht="14.5" thickBot="1" x14ac:dyDescent="0.35">
      <c r="A4">
        <v>2009</v>
      </c>
      <c r="B4">
        <v>2009</v>
      </c>
      <c r="C4" s="146">
        <v>39845</v>
      </c>
      <c r="D4">
        <v>234</v>
      </c>
      <c r="E4">
        <v>0</v>
      </c>
      <c r="F4">
        <v>0</v>
      </c>
      <c r="G4" s="147">
        <v>0</v>
      </c>
      <c r="H4" s="147">
        <v>0</v>
      </c>
      <c r="I4">
        <v>4</v>
      </c>
      <c r="K4">
        <v>4</v>
      </c>
      <c r="L4">
        <v>37</v>
      </c>
      <c r="M4">
        <v>37</v>
      </c>
      <c r="N4" s="147">
        <v>37</v>
      </c>
      <c r="Q4">
        <v>0</v>
      </c>
      <c r="T4">
        <v>0</v>
      </c>
      <c r="W4">
        <v>0</v>
      </c>
      <c r="X4">
        <v>0</v>
      </c>
      <c r="Y4">
        <v>0</v>
      </c>
      <c r="Z4">
        <v>0</v>
      </c>
      <c r="AA4">
        <v>193</v>
      </c>
    </row>
    <row r="5" spans="1:27" ht="14.5" thickBot="1" x14ac:dyDescent="0.35">
      <c r="A5">
        <v>2009</v>
      </c>
      <c r="B5">
        <v>2009</v>
      </c>
      <c r="C5" s="146">
        <v>39873</v>
      </c>
      <c r="D5">
        <v>193</v>
      </c>
      <c r="E5">
        <v>0</v>
      </c>
      <c r="F5">
        <v>0</v>
      </c>
      <c r="G5" s="147">
        <v>0</v>
      </c>
      <c r="H5" s="147">
        <v>0</v>
      </c>
      <c r="I5">
        <v>4</v>
      </c>
      <c r="K5">
        <v>4</v>
      </c>
      <c r="L5">
        <v>37</v>
      </c>
      <c r="M5">
        <v>37</v>
      </c>
      <c r="N5" s="147">
        <v>37</v>
      </c>
      <c r="Q5">
        <v>0</v>
      </c>
      <c r="T5">
        <v>0</v>
      </c>
      <c r="W5">
        <v>2</v>
      </c>
      <c r="X5">
        <v>0</v>
      </c>
      <c r="Y5">
        <v>2</v>
      </c>
      <c r="Z5">
        <v>0</v>
      </c>
      <c r="AA5">
        <v>154</v>
      </c>
    </row>
    <row r="6" spans="1:27" ht="14.5" thickBot="1" x14ac:dyDescent="0.35">
      <c r="A6">
        <v>2009</v>
      </c>
      <c r="B6">
        <v>2009</v>
      </c>
      <c r="C6" s="146">
        <v>39904</v>
      </c>
      <c r="D6">
        <v>154</v>
      </c>
      <c r="E6">
        <v>0</v>
      </c>
      <c r="F6">
        <v>0</v>
      </c>
      <c r="G6" s="147">
        <v>0</v>
      </c>
      <c r="H6" s="147">
        <v>0</v>
      </c>
      <c r="I6">
        <v>4</v>
      </c>
      <c r="K6">
        <v>4</v>
      </c>
      <c r="L6">
        <v>37</v>
      </c>
      <c r="M6">
        <v>37</v>
      </c>
      <c r="N6" s="147">
        <v>37</v>
      </c>
      <c r="Q6">
        <v>0</v>
      </c>
      <c r="T6">
        <v>0</v>
      </c>
      <c r="W6">
        <v>3</v>
      </c>
      <c r="X6">
        <v>0</v>
      </c>
      <c r="Y6">
        <v>3</v>
      </c>
      <c r="Z6">
        <v>0</v>
      </c>
      <c r="AA6">
        <v>116</v>
      </c>
    </row>
    <row r="7" spans="1:27" ht="14.5" thickBot="1" x14ac:dyDescent="0.35">
      <c r="A7">
        <v>2009</v>
      </c>
      <c r="B7">
        <v>2009</v>
      </c>
      <c r="C7" s="146">
        <v>39934</v>
      </c>
      <c r="D7">
        <v>116</v>
      </c>
      <c r="E7">
        <v>0</v>
      </c>
      <c r="F7">
        <v>0</v>
      </c>
      <c r="G7" s="147">
        <v>0</v>
      </c>
      <c r="H7" s="147">
        <v>0</v>
      </c>
      <c r="I7">
        <v>4</v>
      </c>
      <c r="K7">
        <v>4</v>
      </c>
      <c r="L7">
        <v>37</v>
      </c>
      <c r="M7">
        <v>37</v>
      </c>
      <c r="N7" s="147">
        <v>37</v>
      </c>
      <c r="Q7">
        <v>0</v>
      </c>
      <c r="T7">
        <v>0</v>
      </c>
      <c r="W7">
        <v>4</v>
      </c>
      <c r="X7">
        <v>0</v>
      </c>
      <c r="Y7">
        <v>4</v>
      </c>
      <c r="Z7">
        <v>0</v>
      </c>
      <c r="AA7">
        <v>78</v>
      </c>
    </row>
    <row r="8" spans="1:27" ht="14.5" thickBot="1" x14ac:dyDescent="0.35">
      <c r="A8">
        <v>2009</v>
      </c>
      <c r="B8">
        <v>2009</v>
      </c>
      <c r="C8" s="146">
        <v>39965</v>
      </c>
      <c r="D8">
        <v>78</v>
      </c>
      <c r="E8">
        <v>0</v>
      </c>
      <c r="F8">
        <v>0</v>
      </c>
      <c r="G8" s="147">
        <v>0</v>
      </c>
      <c r="H8" s="147">
        <v>0</v>
      </c>
      <c r="I8">
        <v>4</v>
      </c>
      <c r="K8">
        <v>4</v>
      </c>
      <c r="L8">
        <v>37</v>
      </c>
      <c r="M8">
        <v>37</v>
      </c>
      <c r="N8" s="147">
        <v>37</v>
      </c>
      <c r="Q8">
        <v>0</v>
      </c>
      <c r="T8">
        <v>0</v>
      </c>
      <c r="W8">
        <v>7</v>
      </c>
      <c r="X8">
        <v>0</v>
      </c>
      <c r="Y8">
        <v>7</v>
      </c>
      <c r="Z8">
        <v>0</v>
      </c>
      <c r="AA8">
        <v>44</v>
      </c>
    </row>
    <row r="9" spans="1:27" ht="14.5" thickBot="1" x14ac:dyDescent="0.35">
      <c r="A9">
        <v>2009</v>
      </c>
      <c r="B9">
        <v>2009</v>
      </c>
      <c r="C9" s="146">
        <v>39995</v>
      </c>
      <c r="D9">
        <v>44</v>
      </c>
      <c r="E9">
        <v>78</v>
      </c>
      <c r="F9">
        <v>44</v>
      </c>
      <c r="G9" s="147">
        <v>0</v>
      </c>
      <c r="H9" s="147">
        <v>34</v>
      </c>
      <c r="I9">
        <v>4</v>
      </c>
      <c r="K9">
        <v>4</v>
      </c>
      <c r="L9">
        <v>57</v>
      </c>
      <c r="M9">
        <v>42</v>
      </c>
      <c r="N9" s="147">
        <v>42</v>
      </c>
      <c r="Q9">
        <v>0</v>
      </c>
      <c r="R9">
        <v>0</v>
      </c>
      <c r="T9">
        <v>15</v>
      </c>
      <c r="U9">
        <v>15</v>
      </c>
      <c r="W9">
        <v>7</v>
      </c>
      <c r="X9">
        <v>0</v>
      </c>
      <c r="Y9">
        <v>7</v>
      </c>
      <c r="Z9">
        <v>0</v>
      </c>
      <c r="AA9">
        <v>67</v>
      </c>
    </row>
    <row r="10" spans="1:27" ht="14.5" thickBot="1" x14ac:dyDescent="0.35">
      <c r="A10">
        <v>2009</v>
      </c>
      <c r="B10">
        <v>2009</v>
      </c>
      <c r="C10" s="146">
        <v>40026</v>
      </c>
      <c r="D10">
        <v>67</v>
      </c>
      <c r="E10">
        <v>78</v>
      </c>
      <c r="F10">
        <v>44</v>
      </c>
      <c r="G10" s="147">
        <v>0</v>
      </c>
      <c r="H10" s="147">
        <v>34</v>
      </c>
      <c r="I10">
        <v>4</v>
      </c>
      <c r="K10">
        <v>4</v>
      </c>
      <c r="L10">
        <v>61</v>
      </c>
      <c r="M10">
        <v>42</v>
      </c>
      <c r="N10" s="147">
        <v>42</v>
      </c>
      <c r="Q10">
        <v>4</v>
      </c>
      <c r="R10">
        <v>4</v>
      </c>
      <c r="T10">
        <v>15</v>
      </c>
      <c r="U10">
        <v>15</v>
      </c>
      <c r="W10">
        <v>2</v>
      </c>
      <c r="X10">
        <v>0</v>
      </c>
      <c r="Y10">
        <v>2</v>
      </c>
      <c r="Z10">
        <v>0</v>
      </c>
      <c r="AA10">
        <v>82</v>
      </c>
    </row>
    <row r="11" spans="1:27" ht="14.5" thickBot="1" x14ac:dyDescent="0.35">
      <c r="A11">
        <v>2009</v>
      </c>
      <c r="B11">
        <v>2009</v>
      </c>
      <c r="C11" s="146">
        <v>40057</v>
      </c>
      <c r="D11">
        <v>82</v>
      </c>
      <c r="E11">
        <v>78</v>
      </c>
      <c r="F11">
        <v>44</v>
      </c>
      <c r="G11" s="147">
        <v>0</v>
      </c>
      <c r="H11" s="147">
        <v>34</v>
      </c>
      <c r="I11">
        <v>4</v>
      </c>
      <c r="K11">
        <v>4</v>
      </c>
      <c r="L11">
        <v>57</v>
      </c>
      <c r="M11">
        <v>42</v>
      </c>
      <c r="N11" s="147">
        <v>42</v>
      </c>
      <c r="Q11">
        <v>0</v>
      </c>
      <c r="R11">
        <v>0</v>
      </c>
      <c r="T11">
        <v>15</v>
      </c>
      <c r="U11">
        <v>15</v>
      </c>
      <c r="W11">
        <v>5</v>
      </c>
      <c r="X11">
        <v>0</v>
      </c>
      <c r="Y11">
        <v>5</v>
      </c>
      <c r="Z11">
        <v>0</v>
      </c>
      <c r="AA11">
        <v>103</v>
      </c>
    </row>
    <row r="12" spans="1:27" ht="14.5" thickBot="1" x14ac:dyDescent="0.35">
      <c r="A12">
        <v>2009</v>
      </c>
      <c r="B12">
        <v>2009</v>
      </c>
      <c r="C12" s="146">
        <v>40087</v>
      </c>
      <c r="D12">
        <v>103</v>
      </c>
      <c r="E12">
        <v>78</v>
      </c>
      <c r="F12">
        <v>44</v>
      </c>
      <c r="G12" s="147">
        <v>0</v>
      </c>
      <c r="H12" s="147">
        <v>34</v>
      </c>
      <c r="I12">
        <v>4</v>
      </c>
      <c r="K12">
        <v>4</v>
      </c>
      <c r="L12">
        <v>57</v>
      </c>
      <c r="M12">
        <v>42</v>
      </c>
      <c r="N12" s="147">
        <v>42</v>
      </c>
      <c r="Q12">
        <v>0</v>
      </c>
      <c r="R12">
        <v>0</v>
      </c>
      <c r="T12">
        <v>15</v>
      </c>
      <c r="U12">
        <v>15</v>
      </c>
      <c r="W12">
        <v>1</v>
      </c>
      <c r="X12">
        <v>0</v>
      </c>
      <c r="Y12">
        <v>1</v>
      </c>
      <c r="Z12">
        <v>0</v>
      </c>
      <c r="AA12">
        <v>121</v>
      </c>
    </row>
    <row r="13" spans="1:27" ht="14.5" thickBot="1" x14ac:dyDescent="0.35">
      <c r="A13">
        <v>2009</v>
      </c>
      <c r="B13">
        <v>2009</v>
      </c>
      <c r="C13" s="146">
        <v>40118</v>
      </c>
      <c r="D13">
        <v>121</v>
      </c>
      <c r="E13">
        <v>78</v>
      </c>
      <c r="F13">
        <v>44</v>
      </c>
      <c r="G13" s="147">
        <v>0</v>
      </c>
      <c r="H13" s="147">
        <v>34</v>
      </c>
      <c r="I13">
        <v>4</v>
      </c>
      <c r="K13">
        <v>4</v>
      </c>
      <c r="L13">
        <v>65</v>
      </c>
      <c r="M13">
        <v>45</v>
      </c>
      <c r="N13" s="147">
        <v>42</v>
      </c>
      <c r="O13">
        <v>3</v>
      </c>
      <c r="Q13">
        <v>5</v>
      </c>
      <c r="R13">
        <v>5</v>
      </c>
      <c r="T13">
        <v>15</v>
      </c>
      <c r="U13">
        <v>15</v>
      </c>
      <c r="W13">
        <v>4</v>
      </c>
      <c r="X13">
        <v>0</v>
      </c>
      <c r="Y13">
        <v>4</v>
      </c>
      <c r="Z13">
        <v>0</v>
      </c>
      <c r="AA13">
        <v>133</v>
      </c>
    </row>
    <row r="14" spans="1:27" ht="14.5" thickBot="1" x14ac:dyDescent="0.35">
      <c r="A14">
        <v>2009</v>
      </c>
      <c r="B14">
        <v>2009</v>
      </c>
      <c r="C14" s="146">
        <v>40148</v>
      </c>
      <c r="D14">
        <v>133</v>
      </c>
      <c r="E14">
        <v>78</v>
      </c>
      <c r="F14">
        <v>44</v>
      </c>
      <c r="G14" s="147">
        <v>0</v>
      </c>
      <c r="H14" s="147">
        <v>34</v>
      </c>
      <c r="I14">
        <v>4</v>
      </c>
      <c r="K14">
        <v>4</v>
      </c>
      <c r="L14">
        <v>57</v>
      </c>
      <c r="M14">
        <v>42</v>
      </c>
      <c r="N14" s="147">
        <v>42</v>
      </c>
      <c r="Q14">
        <v>0</v>
      </c>
      <c r="R14">
        <v>0</v>
      </c>
      <c r="T14">
        <v>15</v>
      </c>
      <c r="U14">
        <v>15</v>
      </c>
      <c r="W14">
        <v>3</v>
      </c>
      <c r="X14">
        <v>0</v>
      </c>
      <c r="Y14">
        <v>3</v>
      </c>
      <c r="Z14">
        <v>0</v>
      </c>
      <c r="AA14">
        <v>153</v>
      </c>
    </row>
    <row r="15" spans="1:27" ht="14.5" thickBot="1" x14ac:dyDescent="0.35">
      <c r="A15">
        <v>2010</v>
      </c>
      <c r="B15">
        <v>2010</v>
      </c>
      <c r="C15" s="146">
        <v>40179</v>
      </c>
      <c r="D15">
        <v>153</v>
      </c>
      <c r="E15">
        <v>0</v>
      </c>
      <c r="F15">
        <v>0</v>
      </c>
      <c r="G15" s="147">
        <v>0</v>
      </c>
      <c r="H15" s="147">
        <v>0</v>
      </c>
      <c r="I15">
        <v>4</v>
      </c>
      <c r="K15">
        <v>4</v>
      </c>
      <c r="L15">
        <v>44</v>
      </c>
      <c r="M15">
        <v>42</v>
      </c>
      <c r="N15" s="147">
        <v>42</v>
      </c>
      <c r="Q15">
        <v>2</v>
      </c>
      <c r="R15">
        <v>2</v>
      </c>
      <c r="T15">
        <v>0</v>
      </c>
      <c r="W15">
        <v>1</v>
      </c>
      <c r="X15">
        <v>0</v>
      </c>
      <c r="Y15">
        <v>1</v>
      </c>
      <c r="Z15">
        <v>0</v>
      </c>
      <c r="AA15">
        <v>106</v>
      </c>
    </row>
    <row r="16" spans="1:27" ht="14.5" thickBot="1" x14ac:dyDescent="0.35">
      <c r="A16">
        <v>2010</v>
      </c>
      <c r="B16">
        <v>2010</v>
      </c>
      <c r="C16" s="146">
        <v>40210</v>
      </c>
      <c r="D16">
        <v>106</v>
      </c>
      <c r="E16">
        <v>0</v>
      </c>
      <c r="F16">
        <v>0</v>
      </c>
      <c r="G16" s="147">
        <v>0</v>
      </c>
      <c r="H16" s="147">
        <v>0</v>
      </c>
      <c r="I16">
        <v>4</v>
      </c>
      <c r="K16">
        <v>4</v>
      </c>
      <c r="L16">
        <v>29</v>
      </c>
      <c r="M16">
        <v>26</v>
      </c>
      <c r="N16" s="147">
        <v>26</v>
      </c>
      <c r="Q16">
        <v>3</v>
      </c>
      <c r="R16">
        <v>3</v>
      </c>
      <c r="T16">
        <v>0</v>
      </c>
      <c r="W16">
        <v>0</v>
      </c>
      <c r="X16">
        <v>0</v>
      </c>
      <c r="Y16">
        <v>0</v>
      </c>
      <c r="Z16">
        <v>0</v>
      </c>
      <c r="AA16">
        <v>73</v>
      </c>
    </row>
    <row r="17" spans="1:27" ht="14.5" thickBot="1" x14ac:dyDescent="0.35">
      <c r="A17">
        <v>2010</v>
      </c>
      <c r="B17">
        <v>2010</v>
      </c>
      <c r="C17" s="146">
        <v>40238</v>
      </c>
      <c r="D17">
        <v>73</v>
      </c>
      <c r="E17">
        <v>0</v>
      </c>
      <c r="F17">
        <v>0</v>
      </c>
      <c r="G17" s="147">
        <v>0</v>
      </c>
      <c r="H17" s="147">
        <v>0</v>
      </c>
      <c r="I17">
        <v>4</v>
      </c>
      <c r="K17">
        <v>4</v>
      </c>
      <c r="L17">
        <v>5</v>
      </c>
      <c r="M17">
        <v>0</v>
      </c>
      <c r="N17" s="147">
        <v>0</v>
      </c>
      <c r="Q17">
        <v>5</v>
      </c>
      <c r="R17">
        <v>4</v>
      </c>
      <c r="S17">
        <v>1</v>
      </c>
      <c r="T17">
        <v>0</v>
      </c>
      <c r="W17">
        <v>1</v>
      </c>
      <c r="X17">
        <v>0</v>
      </c>
      <c r="Y17">
        <v>1</v>
      </c>
      <c r="Z17">
        <v>0</v>
      </c>
      <c r="AA17">
        <v>65</v>
      </c>
    </row>
    <row r="18" spans="1:27" ht="14.5" thickBot="1" x14ac:dyDescent="0.35">
      <c r="A18">
        <v>2010</v>
      </c>
      <c r="B18">
        <v>2010</v>
      </c>
      <c r="C18" s="146">
        <v>40269</v>
      </c>
      <c r="D18">
        <v>65</v>
      </c>
      <c r="E18">
        <v>0</v>
      </c>
      <c r="F18">
        <v>0</v>
      </c>
      <c r="G18" s="147">
        <v>0</v>
      </c>
      <c r="H18" s="147">
        <v>0</v>
      </c>
      <c r="I18">
        <v>4</v>
      </c>
      <c r="K18">
        <v>4</v>
      </c>
      <c r="L18">
        <v>0</v>
      </c>
      <c r="M18">
        <v>0</v>
      </c>
      <c r="N18" s="147">
        <v>0</v>
      </c>
      <c r="Q18">
        <v>0</v>
      </c>
      <c r="T18">
        <v>0</v>
      </c>
      <c r="W18">
        <v>1</v>
      </c>
      <c r="X18">
        <v>0</v>
      </c>
      <c r="Y18">
        <v>1</v>
      </c>
      <c r="Z18">
        <v>0</v>
      </c>
      <c r="AA18">
        <v>62</v>
      </c>
    </row>
    <row r="19" spans="1:27" ht="14.5" thickBot="1" x14ac:dyDescent="0.35">
      <c r="A19">
        <v>2010</v>
      </c>
      <c r="B19">
        <v>2010</v>
      </c>
      <c r="C19" s="146">
        <v>40299</v>
      </c>
      <c r="D19">
        <v>62</v>
      </c>
      <c r="E19">
        <v>0</v>
      </c>
      <c r="F19">
        <v>0</v>
      </c>
      <c r="G19" s="147">
        <v>0</v>
      </c>
      <c r="H19" s="147">
        <v>0</v>
      </c>
      <c r="I19">
        <v>4</v>
      </c>
      <c r="K19">
        <v>4</v>
      </c>
      <c r="L19">
        <v>0</v>
      </c>
      <c r="M19">
        <v>0</v>
      </c>
      <c r="N19" s="147">
        <v>0</v>
      </c>
      <c r="Q19">
        <v>0</v>
      </c>
      <c r="T19">
        <v>0</v>
      </c>
      <c r="W19">
        <v>1</v>
      </c>
      <c r="X19">
        <v>0</v>
      </c>
      <c r="Y19">
        <v>1</v>
      </c>
      <c r="Z19">
        <v>0</v>
      </c>
      <c r="AA19">
        <v>59</v>
      </c>
    </row>
    <row r="20" spans="1:27" ht="14.5" thickBot="1" x14ac:dyDescent="0.35">
      <c r="A20">
        <v>2010</v>
      </c>
      <c r="B20">
        <v>2010</v>
      </c>
      <c r="C20" s="146">
        <v>40330</v>
      </c>
      <c r="D20">
        <v>59</v>
      </c>
      <c r="E20">
        <v>0</v>
      </c>
      <c r="F20">
        <v>0</v>
      </c>
      <c r="G20" s="147">
        <v>0</v>
      </c>
      <c r="H20" s="147">
        <v>0</v>
      </c>
      <c r="I20">
        <v>4</v>
      </c>
      <c r="K20">
        <v>4</v>
      </c>
      <c r="L20">
        <v>0</v>
      </c>
      <c r="M20">
        <v>0</v>
      </c>
      <c r="N20" s="147">
        <v>0</v>
      </c>
      <c r="Q20">
        <v>0</v>
      </c>
      <c r="T20">
        <v>0</v>
      </c>
      <c r="W20">
        <v>3</v>
      </c>
      <c r="X20">
        <v>0</v>
      </c>
      <c r="Y20">
        <v>3</v>
      </c>
      <c r="Z20">
        <v>0</v>
      </c>
      <c r="AA20">
        <v>58</v>
      </c>
    </row>
    <row r="21" spans="1:27" ht="14.5" thickBot="1" x14ac:dyDescent="0.35">
      <c r="A21">
        <v>2010</v>
      </c>
      <c r="B21">
        <v>2010</v>
      </c>
      <c r="C21" s="146">
        <v>40360</v>
      </c>
      <c r="D21">
        <v>58</v>
      </c>
      <c r="E21">
        <v>75</v>
      </c>
      <c r="F21">
        <v>19</v>
      </c>
      <c r="G21" s="147">
        <v>18</v>
      </c>
      <c r="H21" s="147">
        <v>38</v>
      </c>
      <c r="I21">
        <v>4</v>
      </c>
      <c r="K21">
        <v>4</v>
      </c>
      <c r="L21">
        <v>63</v>
      </c>
      <c r="M21">
        <v>14</v>
      </c>
      <c r="N21" s="147">
        <v>14</v>
      </c>
      <c r="Q21">
        <v>3</v>
      </c>
      <c r="S21">
        <v>3</v>
      </c>
      <c r="T21">
        <v>46</v>
      </c>
      <c r="U21">
        <v>46</v>
      </c>
      <c r="W21">
        <v>4</v>
      </c>
      <c r="X21">
        <v>0</v>
      </c>
      <c r="Y21">
        <v>4</v>
      </c>
      <c r="Z21">
        <v>0</v>
      </c>
      <c r="AA21">
        <v>70</v>
      </c>
    </row>
    <row r="22" spans="1:27" ht="14.5" thickBot="1" x14ac:dyDescent="0.35">
      <c r="A22">
        <v>2010</v>
      </c>
      <c r="B22">
        <v>2010</v>
      </c>
      <c r="C22" s="146">
        <v>40391</v>
      </c>
      <c r="D22">
        <v>70</v>
      </c>
      <c r="E22">
        <v>75</v>
      </c>
      <c r="F22">
        <v>19</v>
      </c>
      <c r="G22" s="147">
        <v>18</v>
      </c>
      <c r="H22" s="147">
        <v>38</v>
      </c>
      <c r="I22">
        <v>4</v>
      </c>
      <c r="K22">
        <v>4</v>
      </c>
      <c r="L22">
        <v>65</v>
      </c>
      <c r="M22">
        <v>16</v>
      </c>
      <c r="N22" s="147">
        <v>14</v>
      </c>
      <c r="O22">
        <v>2</v>
      </c>
      <c r="Q22">
        <v>3</v>
      </c>
      <c r="S22">
        <v>3</v>
      </c>
      <c r="T22">
        <v>46</v>
      </c>
      <c r="U22">
        <v>46</v>
      </c>
      <c r="W22">
        <v>2</v>
      </c>
      <c r="X22">
        <v>0</v>
      </c>
      <c r="Y22">
        <v>2</v>
      </c>
      <c r="Z22">
        <v>0</v>
      </c>
      <c r="AA22">
        <v>78</v>
      </c>
    </row>
    <row r="23" spans="1:27" ht="14.5" thickBot="1" x14ac:dyDescent="0.35">
      <c r="A23">
        <v>2010</v>
      </c>
      <c r="B23">
        <v>2010</v>
      </c>
      <c r="C23" s="146">
        <v>40422</v>
      </c>
      <c r="D23">
        <v>78</v>
      </c>
      <c r="E23">
        <v>75</v>
      </c>
      <c r="F23">
        <v>19</v>
      </c>
      <c r="G23" s="147">
        <v>18</v>
      </c>
      <c r="H23" s="147">
        <v>38</v>
      </c>
      <c r="I23">
        <v>4</v>
      </c>
      <c r="K23">
        <v>4</v>
      </c>
      <c r="L23">
        <v>71</v>
      </c>
      <c r="M23">
        <v>17</v>
      </c>
      <c r="N23" s="147">
        <v>14</v>
      </c>
      <c r="O23">
        <v>3</v>
      </c>
      <c r="Q23">
        <v>8</v>
      </c>
      <c r="R23">
        <v>5</v>
      </c>
      <c r="S23">
        <v>3</v>
      </c>
      <c r="T23">
        <v>46</v>
      </c>
      <c r="U23">
        <v>46</v>
      </c>
      <c r="W23">
        <v>3</v>
      </c>
      <c r="X23">
        <v>0</v>
      </c>
      <c r="Y23">
        <v>3</v>
      </c>
      <c r="Z23">
        <v>0</v>
      </c>
      <c r="AA23">
        <v>81</v>
      </c>
    </row>
    <row r="24" spans="1:27" ht="14.5" thickBot="1" x14ac:dyDescent="0.35">
      <c r="A24">
        <v>2010</v>
      </c>
      <c r="B24">
        <v>2010</v>
      </c>
      <c r="C24" s="146">
        <v>40452</v>
      </c>
      <c r="D24">
        <v>81</v>
      </c>
      <c r="E24">
        <v>75</v>
      </c>
      <c r="F24">
        <v>19</v>
      </c>
      <c r="G24" s="147">
        <v>18</v>
      </c>
      <c r="H24" s="147">
        <v>38</v>
      </c>
      <c r="I24">
        <v>4</v>
      </c>
      <c r="K24">
        <v>4</v>
      </c>
      <c r="L24">
        <v>71</v>
      </c>
      <c r="M24">
        <v>17</v>
      </c>
      <c r="N24" s="147">
        <v>14</v>
      </c>
      <c r="O24">
        <v>3</v>
      </c>
      <c r="Q24">
        <v>8</v>
      </c>
      <c r="R24">
        <v>5</v>
      </c>
      <c r="S24">
        <v>3</v>
      </c>
      <c r="T24">
        <v>46</v>
      </c>
      <c r="U24">
        <v>46</v>
      </c>
      <c r="W24">
        <v>6</v>
      </c>
      <c r="X24">
        <v>0</v>
      </c>
      <c r="Y24">
        <v>6</v>
      </c>
      <c r="Z24">
        <v>0</v>
      </c>
      <c r="AA24">
        <v>87</v>
      </c>
    </row>
    <row r="25" spans="1:27" ht="14.5" thickBot="1" x14ac:dyDescent="0.35">
      <c r="A25">
        <v>2010</v>
      </c>
      <c r="B25">
        <v>2010</v>
      </c>
      <c r="C25" s="146">
        <v>40483</v>
      </c>
      <c r="D25">
        <v>87</v>
      </c>
      <c r="E25">
        <v>75</v>
      </c>
      <c r="F25">
        <v>19</v>
      </c>
      <c r="G25" s="147">
        <v>18</v>
      </c>
      <c r="H25" s="147">
        <v>38</v>
      </c>
      <c r="I25">
        <v>4</v>
      </c>
      <c r="K25">
        <v>4</v>
      </c>
      <c r="L25">
        <v>71</v>
      </c>
      <c r="M25">
        <v>17</v>
      </c>
      <c r="N25" s="147">
        <v>14</v>
      </c>
      <c r="O25">
        <v>3</v>
      </c>
      <c r="Q25">
        <v>8</v>
      </c>
      <c r="R25">
        <v>5</v>
      </c>
      <c r="S25">
        <v>3</v>
      </c>
      <c r="T25">
        <v>46</v>
      </c>
      <c r="U25">
        <v>46</v>
      </c>
      <c r="W25">
        <v>1</v>
      </c>
      <c r="X25">
        <v>0</v>
      </c>
      <c r="Y25">
        <v>1</v>
      </c>
      <c r="Z25">
        <v>0</v>
      </c>
      <c r="AA25">
        <v>88</v>
      </c>
    </row>
    <row r="26" spans="1:27" ht="14.5" thickBot="1" x14ac:dyDescent="0.35">
      <c r="A26">
        <v>2010</v>
      </c>
      <c r="B26">
        <v>2010</v>
      </c>
      <c r="C26" s="146">
        <v>40513</v>
      </c>
      <c r="D26">
        <v>88</v>
      </c>
      <c r="E26">
        <v>75</v>
      </c>
      <c r="F26">
        <v>19</v>
      </c>
      <c r="G26" s="147">
        <v>18</v>
      </c>
      <c r="H26" s="147">
        <v>38</v>
      </c>
      <c r="I26">
        <v>4</v>
      </c>
      <c r="K26">
        <v>4</v>
      </c>
      <c r="L26">
        <v>71</v>
      </c>
      <c r="M26">
        <v>17</v>
      </c>
      <c r="N26" s="147">
        <v>14</v>
      </c>
      <c r="O26">
        <v>3</v>
      </c>
      <c r="Q26">
        <v>8</v>
      </c>
      <c r="R26">
        <v>5</v>
      </c>
      <c r="S26">
        <v>3</v>
      </c>
      <c r="T26">
        <v>46</v>
      </c>
      <c r="U26">
        <v>46</v>
      </c>
      <c r="W26">
        <v>2</v>
      </c>
      <c r="X26">
        <v>0</v>
      </c>
      <c r="Y26">
        <v>2</v>
      </c>
      <c r="Z26">
        <v>0</v>
      </c>
      <c r="AA26">
        <v>90</v>
      </c>
    </row>
    <row r="27" spans="1:27" ht="14.5" thickBot="1" x14ac:dyDescent="0.35">
      <c r="A27">
        <v>2011</v>
      </c>
      <c r="B27">
        <v>2011</v>
      </c>
      <c r="C27" s="146">
        <v>40544</v>
      </c>
      <c r="D27">
        <v>90</v>
      </c>
      <c r="E27">
        <v>0</v>
      </c>
      <c r="F27">
        <v>0</v>
      </c>
      <c r="G27" s="147">
        <v>0</v>
      </c>
      <c r="H27" s="147">
        <v>0</v>
      </c>
      <c r="I27">
        <v>4</v>
      </c>
      <c r="K27">
        <v>4</v>
      </c>
      <c r="L27">
        <v>3</v>
      </c>
      <c r="M27">
        <v>0</v>
      </c>
      <c r="N27" s="147">
        <v>0</v>
      </c>
      <c r="Q27">
        <v>3</v>
      </c>
      <c r="S27">
        <v>3</v>
      </c>
      <c r="T27">
        <v>0</v>
      </c>
      <c r="W27">
        <v>2</v>
      </c>
      <c r="X27">
        <v>0</v>
      </c>
      <c r="Y27">
        <v>2</v>
      </c>
      <c r="Z27">
        <v>0</v>
      </c>
      <c r="AA27">
        <v>85</v>
      </c>
    </row>
    <row r="28" spans="1:27" ht="14.5" thickBot="1" x14ac:dyDescent="0.35">
      <c r="A28">
        <v>2011</v>
      </c>
      <c r="B28">
        <v>2011</v>
      </c>
      <c r="C28" s="146">
        <v>40575</v>
      </c>
      <c r="D28">
        <v>85</v>
      </c>
      <c r="E28">
        <v>0</v>
      </c>
      <c r="F28">
        <v>0</v>
      </c>
      <c r="G28" s="147">
        <v>0</v>
      </c>
      <c r="H28" s="147">
        <v>0</v>
      </c>
      <c r="I28">
        <v>4</v>
      </c>
      <c r="K28">
        <v>4</v>
      </c>
      <c r="L28">
        <v>3</v>
      </c>
      <c r="M28">
        <v>0</v>
      </c>
      <c r="N28" s="147">
        <v>0</v>
      </c>
      <c r="Q28">
        <v>3</v>
      </c>
      <c r="S28">
        <v>3</v>
      </c>
      <c r="T28">
        <v>0</v>
      </c>
      <c r="W28">
        <v>4</v>
      </c>
      <c r="X28">
        <v>0</v>
      </c>
      <c r="Y28">
        <v>4</v>
      </c>
      <c r="Z28">
        <v>0</v>
      </c>
      <c r="AA28">
        <v>82</v>
      </c>
    </row>
    <row r="29" spans="1:27" ht="14.5" thickBot="1" x14ac:dyDescent="0.35">
      <c r="A29">
        <v>2011</v>
      </c>
      <c r="B29">
        <v>2011</v>
      </c>
      <c r="C29" s="146">
        <v>40603</v>
      </c>
      <c r="D29">
        <v>82</v>
      </c>
      <c r="E29">
        <v>0</v>
      </c>
      <c r="F29">
        <v>0</v>
      </c>
      <c r="G29" s="147">
        <v>0</v>
      </c>
      <c r="H29" s="147">
        <v>0</v>
      </c>
      <c r="I29">
        <v>4</v>
      </c>
      <c r="K29">
        <v>4</v>
      </c>
      <c r="L29">
        <v>3</v>
      </c>
      <c r="M29">
        <v>0</v>
      </c>
      <c r="N29" s="147">
        <v>0</v>
      </c>
      <c r="Q29">
        <v>3</v>
      </c>
      <c r="S29">
        <v>3</v>
      </c>
      <c r="T29">
        <v>0</v>
      </c>
      <c r="W29">
        <v>4</v>
      </c>
      <c r="X29">
        <v>0</v>
      </c>
      <c r="Y29">
        <v>4</v>
      </c>
      <c r="Z29">
        <v>0</v>
      </c>
      <c r="AA29">
        <v>78</v>
      </c>
    </row>
    <row r="30" spans="1:27" ht="14.5" thickBot="1" x14ac:dyDescent="0.35">
      <c r="A30">
        <v>2011</v>
      </c>
      <c r="B30">
        <v>2011</v>
      </c>
      <c r="C30" s="146">
        <v>40634</v>
      </c>
      <c r="D30">
        <v>78</v>
      </c>
      <c r="E30">
        <v>0</v>
      </c>
      <c r="F30">
        <v>0</v>
      </c>
      <c r="G30" s="147">
        <v>0</v>
      </c>
      <c r="H30" s="147">
        <v>0</v>
      </c>
      <c r="I30">
        <v>4</v>
      </c>
      <c r="K30">
        <v>4</v>
      </c>
      <c r="L30">
        <v>3</v>
      </c>
      <c r="M30">
        <v>0</v>
      </c>
      <c r="N30" s="147">
        <v>0</v>
      </c>
      <c r="Q30">
        <v>3</v>
      </c>
      <c r="S30">
        <v>3</v>
      </c>
      <c r="T30">
        <v>0</v>
      </c>
      <c r="W30">
        <v>1</v>
      </c>
      <c r="X30">
        <v>0</v>
      </c>
      <c r="Y30">
        <v>1</v>
      </c>
      <c r="Z30">
        <v>0</v>
      </c>
      <c r="AA30">
        <v>72</v>
      </c>
    </row>
    <row r="31" spans="1:27" ht="14.5" thickBot="1" x14ac:dyDescent="0.35">
      <c r="A31">
        <v>2011</v>
      </c>
      <c r="B31">
        <v>2011</v>
      </c>
      <c r="C31" s="146">
        <v>40664</v>
      </c>
      <c r="D31">
        <v>72</v>
      </c>
      <c r="E31">
        <v>0</v>
      </c>
      <c r="F31">
        <v>0</v>
      </c>
      <c r="G31" s="147">
        <v>0</v>
      </c>
      <c r="H31" s="147">
        <v>0</v>
      </c>
      <c r="I31">
        <v>4</v>
      </c>
      <c r="K31">
        <v>4</v>
      </c>
      <c r="L31">
        <v>3</v>
      </c>
      <c r="M31">
        <v>0</v>
      </c>
      <c r="N31" s="147">
        <v>0</v>
      </c>
      <c r="Q31">
        <v>3</v>
      </c>
      <c r="S31">
        <v>3</v>
      </c>
      <c r="T31">
        <v>0</v>
      </c>
      <c r="W31">
        <v>1</v>
      </c>
      <c r="X31">
        <v>0</v>
      </c>
      <c r="Y31">
        <v>1</v>
      </c>
      <c r="Z31">
        <v>0</v>
      </c>
      <c r="AA31">
        <v>65</v>
      </c>
    </row>
    <row r="32" spans="1:27" ht="14.5" thickBot="1" x14ac:dyDescent="0.35">
      <c r="A32">
        <v>2011</v>
      </c>
      <c r="B32">
        <v>2011</v>
      </c>
      <c r="C32" s="146">
        <v>40695</v>
      </c>
      <c r="D32">
        <v>65</v>
      </c>
      <c r="E32">
        <v>0</v>
      </c>
      <c r="F32">
        <v>0</v>
      </c>
      <c r="G32" s="147">
        <v>0</v>
      </c>
      <c r="H32" s="147">
        <v>0</v>
      </c>
      <c r="I32">
        <v>4</v>
      </c>
      <c r="K32">
        <v>4</v>
      </c>
      <c r="L32">
        <v>3</v>
      </c>
      <c r="M32">
        <v>0</v>
      </c>
      <c r="N32" s="147">
        <v>0</v>
      </c>
      <c r="Q32">
        <v>3</v>
      </c>
      <c r="S32">
        <v>3</v>
      </c>
      <c r="T32">
        <v>0</v>
      </c>
      <c r="W32">
        <v>1</v>
      </c>
      <c r="X32">
        <v>0</v>
      </c>
      <c r="Y32">
        <v>1</v>
      </c>
      <c r="Z32">
        <v>0</v>
      </c>
      <c r="AA32">
        <v>59</v>
      </c>
    </row>
    <row r="33" spans="1:27" ht="14.5" thickBot="1" x14ac:dyDescent="0.35">
      <c r="A33">
        <v>2011</v>
      </c>
      <c r="B33">
        <v>2011</v>
      </c>
      <c r="C33" s="146">
        <v>40725</v>
      </c>
      <c r="D33">
        <v>59</v>
      </c>
      <c r="E33">
        <v>73</v>
      </c>
      <c r="F33">
        <v>11</v>
      </c>
      <c r="G33" s="147">
        <v>22</v>
      </c>
      <c r="H33" s="147">
        <v>40</v>
      </c>
      <c r="I33">
        <v>4</v>
      </c>
      <c r="K33">
        <v>4</v>
      </c>
      <c r="L33">
        <v>65</v>
      </c>
      <c r="M33">
        <v>20</v>
      </c>
      <c r="N33" s="147">
        <v>15</v>
      </c>
      <c r="O33">
        <v>5</v>
      </c>
      <c r="Q33">
        <v>3</v>
      </c>
      <c r="R33">
        <v>3</v>
      </c>
      <c r="T33">
        <v>43</v>
      </c>
      <c r="U33">
        <v>43</v>
      </c>
      <c r="W33">
        <v>2</v>
      </c>
      <c r="X33">
        <v>0</v>
      </c>
      <c r="Y33">
        <v>2</v>
      </c>
      <c r="Z33">
        <v>0</v>
      </c>
      <c r="AA33">
        <v>64</v>
      </c>
    </row>
    <row r="34" spans="1:27" ht="14.5" thickBot="1" x14ac:dyDescent="0.35">
      <c r="A34">
        <v>2011</v>
      </c>
      <c r="B34">
        <v>2011</v>
      </c>
      <c r="C34" s="146">
        <v>40756</v>
      </c>
      <c r="D34">
        <v>64</v>
      </c>
      <c r="E34">
        <v>73</v>
      </c>
      <c r="F34">
        <v>11</v>
      </c>
      <c r="G34" s="147">
        <v>22</v>
      </c>
      <c r="H34" s="147">
        <v>40</v>
      </c>
      <c r="I34">
        <v>4</v>
      </c>
      <c r="K34">
        <v>4</v>
      </c>
      <c r="L34">
        <v>65</v>
      </c>
      <c r="M34">
        <v>20</v>
      </c>
      <c r="N34" s="147">
        <v>15</v>
      </c>
      <c r="O34">
        <v>5</v>
      </c>
      <c r="Q34">
        <v>3</v>
      </c>
      <c r="R34">
        <v>3</v>
      </c>
      <c r="T34">
        <v>43</v>
      </c>
      <c r="U34">
        <v>43</v>
      </c>
      <c r="W34">
        <v>2</v>
      </c>
      <c r="X34">
        <v>0</v>
      </c>
      <c r="Y34">
        <v>2</v>
      </c>
      <c r="Z34">
        <v>0</v>
      </c>
      <c r="AA34">
        <v>69</v>
      </c>
    </row>
    <row r="35" spans="1:27" ht="14.5" thickBot="1" x14ac:dyDescent="0.35">
      <c r="A35">
        <v>2011</v>
      </c>
      <c r="B35">
        <v>2011</v>
      </c>
      <c r="C35" s="146">
        <v>40787</v>
      </c>
      <c r="D35">
        <v>69</v>
      </c>
      <c r="E35">
        <v>73</v>
      </c>
      <c r="F35">
        <v>11</v>
      </c>
      <c r="G35" s="147">
        <v>22</v>
      </c>
      <c r="H35" s="147">
        <v>40</v>
      </c>
      <c r="I35">
        <v>4</v>
      </c>
      <c r="K35">
        <v>4</v>
      </c>
      <c r="L35">
        <v>64</v>
      </c>
      <c r="M35">
        <v>18</v>
      </c>
      <c r="N35" s="147">
        <v>15</v>
      </c>
      <c r="O35">
        <v>3</v>
      </c>
      <c r="Q35">
        <v>3</v>
      </c>
      <c r="R35">
        <v>3</v>
      </c>
      <c r="T35">
        <v>43</v>
      </c>
      <c r="U35">
        <v>43</v>
      </c>
      <c r="W35">
        <v>2</v>
      </c>
      <c r="X35">
        <v>0</v>
      </c>
      <c r="Y35">
        <v>2</v>
      </c>
      <c r="Z35">
        <v>0</v>
      </c>
      <c r="AA35">
        <v>76</v>
      </c>
    </row>
    <row r="36" spans="1:27" ht="14.5" thickBot="1" x14ac:dyDescent="0.35">
      <c r="A36">
        <v>2011</v>
      </c>
      <c r="B36">
        <v>2011</v>
      </c>
      <c r="C36" s="146">
        <v>40817</v>
      </c>
      <c r="D36">
        <v>76</v>
      </c>
      <c r="E36">
        <v>73</v>
      </c>
      <c r="F36">
        <v>11</v>
      </c>
      <c r="G36" s="147">
        <v>22</v>
      </c>
      <c r="H36" s="147">
        <v>40</v>
      </c>
      <c r="I36">
        <v>4</v>
      </c>
      <c r="K36">
        <v>4</v>
      </c>
      <c r="L36">
        <v>60</v>
      </c>
      <c r="M36">
        <v>15</v>
      </c>
      <c r="N36" s="147">
        <v>15</v>
      </c>
      <c r="Q36">
        <v>3</v>
      </c>
      <c r="R36">
        <v>3</v>
      </c>
      <c r="T36">
        <v>43</v>
      </c>
      <c r="U36">
        <v>43</v>
      </c>
      <c r="W36">
        <v>2</v>
      </c>
      <c r="X36">
        <v>0</v>
      </c>
      <c r="Y36">
        <v>2</v>
      </c>
      <c r="Z36">
        <v>0</v>
      </c>
      <c r="AA36">
        <v>86</v>
      </c>
    </row>
    <row r="37" spans="1:27" ht="14.5" thickBot="1" x14ac:dyDescent="0.35">
      <c r="A37">
        <v>2011</v>
      </c>
      <c r="B37">
        <v>2011</v>
      </c>
      <c r="C37" s="146">
        <v>40848</v>
      </c>
      <c r="D37">
        <v>86</v>
      </c>
      <c r="E37">
        <v>73</v>
      </c>
      <c r="F37">
        <v>11</v>
      </c>
      <c r="G37" s="147">
        <v>22</v>
      </c>
      <c r="H37" s="147">
        <v>40</v>
      </c>
      <c r="I37">
        <v>4</v>
      </c>
      <c r="K37">
        <v>4</v>
      </c>
      <c r="L37">
        <v>60</v>
      </c>
      <c r="M37">
        <v>15</v>
      </c>
      <c r="N37" s="147">
        <v>15</v>
      </c>
      <c r="Q37">
        <v>3</v>
      </c>
      <c r="R37">
        <v>3</v>
      </c>
      <c r="T37">
        <v>43</v>
      </c>
      <c r="U37">
        <v>43</v>
      </c>
      <c r="W37">
        <v>2</v>
      </c>
      <c r="X37">
        <v>0</v>
      </c>
      <c r="Y37">
        <v>2</v>
      </c>
      <c r="Z37">
        <v>0</v>
      </c>
      <c r="AA37">
        <v>97</v>
      </c>
    </row>
    <row r="38" spans="1:27" ht="14.5" thickBot="1" x14ac:dyDescent="0.35">
      <c r="A38">
        <v>2011</v>
      </c>
      <c r="B38">
        <v>2011</v>
      </c>
      <c r="C38" s="146">
        <v>40878</v>
      </c>
      <c r="D38">
        <v>97</v>
      </c>
      <c r="E38">
        <v>72</v>
      </c>
      <c r="F38">
        <v>10</v>
      </c>
      <c r="G38" s="147">
        <v>22</v>
      </c>
      <c r="H38" s="147">
        <v>40</v>
      </c>
      <c r="I38">
        <v>5</v>
      </c>
      <c r="K38">
        <v>5</v>
      </c>
      <c r="L38">
        <v>60</v>
      </c>
      <c r="M38">
        <v>15</v>
      </c>
      <c r="N38" s="147">
        <v>15</v>
      </c>
      <c r="Q38">
        <v>2</v>
      </c>
      <c r="R38">
        <v>2</v>
      </c>
      <c r="T38">
        <v>43</v>
      </c>
      <c r="U38">
        <v>43</v>
      </c>
      <c r="W38">
        <v>2</v>
      </c>
      <c r="X38">
        <v>0</v>
      </c>
      <c r="Y38">
        <v>2</v>
      </c>
      <c r="Z38">
        <v>0</v>
      </c>
      <c r="AA38">
        <v>106</v>
      </c>
    </row>
    <row r="39" spans="1:27" ht="14.5" thickBot="1" x14ac:dyDescent="0.35">
      <c r="A39">
        <v>2012</v>
      </c>
      <c r="B39">
        <v>2012</v>
      </c>
      <c r="C39" s="146">
        <v>40909</v>
      </c>
      <c r="D39">
        <v>106</v>
      </c>
      <c r="E39">
        <v>0</v>
      </c>
      <c r="F39">
        <v>0</v>
      </c>
      <c r="G39" s="147">
        <v>0</v>
      </c>
      <c r="H39" s="147">
        <v>0</v>
      </c>
      <c r="I39">
        <v>4</v>
      </c>
      <c r="K39">
        <v>4</v>
      </c>
      <c r="L39">
        <v>0</v>
      </c>
      <c r="M39">
        <v>0</v>
      </c>
      <c r="N39" s="147">
        <v>0</v>
      </c>
      <c r="Q39">
        <v>0</v>
      </c>
      <c r="T39">
        <v>0</v>
      </c>
      <c r="W39">
        <v>2</v>
      </c>
      <c r="X39">
        <v>0</v>
      </c>
      <c r="Y39">
        <v>2</v>
      </c>
      <c r="Z39">
        <v>0</v>
      </c>
      <c r="AA39">
        <v>105</v>
      </c>
    </row>
    <row r="40" spans="1:27" ht="14.5" thickBot="1" x14ac:dyDescent="0.35">
      <c r="A40">
        <v>2012</v>
      </c>
      <c r="B40">
        <v>2012</v>
      </c>
      <c r="C40" s="146">
        <v>40940</v>
      </c>
      <c r="D40">
        <v>105</v>
      </c>
      <c r="E40">
        <v>0</v>
      </c>
      <c r="F40">
        <v>0</v>
      </c>
      <c r="G40" s="147">
        <v>0</v>
      </c>
      <c r="H40" s="147">
        <v>0</v>
      </c>
      <c r="I40">
        <v>4</v>
      </c>
      <c r="K40">
        <v>4</v>
      </c>
      <c r="L40">
        <v>0</v>
      </c>
      <c r="M40">
        <v>0</v>
      </c>
      <c r="N40" s="147">
        <v>0</v>
      </c>
      <c r="Q40">
        <v>0</v>
      </c>
      <c r="T40">
        <v>0</v>
      </c>
      <c r="W40">
        <v>2</v>
      </c>
      <c r="X40">
        <v>0</v>
      </c>
      <c r="Y40">
        <v>2</v>
      </c>
      <c r="Z40">
        <v>0</v>
      </c>
      <c r="AA40">
        <v>103</v>
      </c>
    </row>
    <row r="41" spans="1:27" ht="14.5" thickBot="1" x14ac:dyDescent="0.35">
      <c r="A41">
        <v>2012</v>
      </c>
      <c r="B41">
        <v>2012</v>
      </c>
      <c r="C41" s="146">
        <v>40969</v>
      </c>
      <c r="D41">
        <v>103</v>
      </c>
      <c r="E41">
        <v>0</v>
      </c>
      <c r="F41">
        <v>0</v>
      </c>
      <c r="G41" s="147">
        <v>0</v>
      </c>
      <c r="H41" s="147">
        <v>0</v>
      </c>
      <c r="I41">
        <v>4</v>
      </c>
      <c r="K41">
        <v>4</v>
      </c>
      <c r="L41">
        <v>0</v>
      </c>
      <c r="M41">
        <v>0</v>
      </c>
      <c r="N41" s="147">
        <v>0</v>
      </c>
      <c r="Q41">
        <v>0</v>
      </c>
      <c r="T41">
        <v>0</v>
      </c>
      <c r="W41">
        <v>2</v>
      </c>
      <c r="X41">
        <v>0</v>
      </c>
      <c r="Y41">
        <v>2</v>
      </c>
      <c r="Z41">
        <v>0</v>
      </c>
      <c r="AA41">
        <v>101</v>
      </c>
    </row>
    <row r="42" spans="1:27" ht="14.5" thickBot="1" x14ac:dyDescent="0.35">
      <c r="A42">
        <v>2012</v>
      </c>
      <c r="B42">
        <v>2012</v>
      </c>
      <c r="C42" s="146">
        <v>41000</v>
      </c>
      <c r="D42">
        <v>101</v>
      </c>
      <c r="E42">
        <v>0</v>
      </c>
      <c r="F42">
        <v>0</v>
      </c>
      <c r="G42" s="147">
        <v>0</v>
      </c>
      <c r="H42" s="147">
        <v>0</v>
      </c>
      <c r="I42">
        <v>4</v>
      </c>
      <c r="K42">
        <v>4</v>
      </c>
      <c r="L42">
        <v>0</v>
      </c>
      <c r="M42">
        <v>0</v>
      </c>
      <c r="N42" s="147">
        <v>0</v>
      </c>
      <c r="Q42">
        <v>0</v>
      </c>
      <c r="T42">
        <v>0</v>
      </c>
      <c r="W42">
        <v>2</v>
      </c>
      <c r="X42">
        <v>0</v>
      </c>
      <c r="Y42">
        <v>2</v>
      </c>
      <c r="Z42">
        <v>0</v>
      </c>
      <c r="AA42">
        <v>99</v>
      </c>
    </row>
    <row r="43" spans="1:27" ht="14.5" thickBot="1" x14ac:dyDescent="0.35">
      <c r="A43">
        <v>2012</v>
      </c>
      <c r="B43">
        <v>2012</v>
      </c>
      <c r="C43" s="146">
        <v>41030</v>
      </c>
      <c r="D43">
        <v>99</v>
      </c>
      <c r="E43">
        <v>0</v>
      </c>
      <c r="F43">
        <v>0</v>
      </c>
      <c r="G43" s="147">
        <v>0</v>
      </c>
      <c r="H43" s="147">
        <v>0</v>
      </c>
      <c r="I43">
        <v>4</v>
      </c>
      <c r="K43">
        <v>4</v>
      </c>
      <c r="L43">
        <v>0</v>
      </c>
      <c r="M43">
        <v>0</v>
      </c>
      <c r="N43" s="147">
        <v>0</v>
      </c>
      <c r="Q43">
        <v>0</v>
      </c>
      <c r="T43">
        <v>0</v>
      </c>
      <c r="W43">
        <v>2</v>
      </c>
      <c r="X43">
        <v>0</v>
      </c>
      <c r="Y43">
        <v>2</v>
      </c>
      <c r="Z43">
        <v>0</v>
      </c>
      <c r="AA43">
        <v>97</v>
      </c>
    </row>
    <row r="44" spans="1:27" ht="14.5" thickBot="1" x14ac:dyDescent="0.35">
      <c r="A44">
        <v>2012</v>
      </c>
      <c r="B44">
        <v>2012</v>
      </c>
      <c r="C44" s="146">
        <v>41061</v>
      </c>
      <c r="D44">
        <v>97</v>
      </c>
      <c r="E44">
        <v>0</v>
      </c>
      <c r="F44">
        <v>0</v>
      </c>
      <c r="G44" s="147">
        <v>0</v>
      </c>
      <c r="H44" s="147">
        <v>0</v>
      </c>
      <c r="I44">
        <v>4</v>
      </c>
      <c r="K44">
        <v>4</v>
      </c>
      <c r="L44">
        <v>0</v>
      </c>
      <c r="M44">
        <v>0</v>
      </c>
      <c r="N44" s="147">
        <v>0</v>
      </c>
      <c r="Q44">
        <v>0</v>
      </c>
      <c r="T44">
        <v>0</v>
      </c>
      <c r="W44">
        <v>2</v>
      </c>
      <c r="X44">
        <v>0</v>
      </c>
      <c r="Y44">
        <v>2</v>
      </c>
      <c r="Z44">
        <v>0</v>
      </c>
      <c r="AA44">
        <v>95</v>
      </c>
    </row>
    <row r="45" spans="1:27" ht="14.5" thickBot="1" x14ac:dyDescent="0.35">
      <c r="A45">
        <v>2012</v>
      </c>
      <c r="B45">
        <v>2012</v>
      </c>
      <c r="C45" s="146">
        <v>41091</v>
      </c>
      <c r="D45">
        <v>95</v>
      </c>
      <c r="E45">
        <v>68</v>
      </c>
      <c r="F45">
        <v>9</v>
      </c>
      <c r="G45" s="147">
        <v>21</v>
      </c>
      <c r="H45" s="147">
        <v>38</v>
      </c>
      <c r="I45">
        <v>4</v>
      </c>
      <c r="K45">
        <v>4</v>
      </c>
      <c r="L45">
        <v>76</v>
      </c>
      <c r="M45">
        <v>22</v>
      </c>
      <c r="N45" s="147">
        <v>17</v>
      </c>
      <c r="O45">
        <v>5</v>
      </c>
      <c r="Q45">
        <v>3</v>
      </c>
      <c r="R45">
        <v>3</v>
      </c>
      <c r="T45">
        <v>51</v>
      </c>
      <c r="U45">
        <v>50</v>
      </c>
      <c r="V45">
        <v>2</v>
      </c>
      <c r="W45">
        <v>6</v>
      </c>
      <c r="X45">
        <v>0</v>
      </c>
      <c r="Y45">
        <v>6</v>
      </c>
      <c r="Z45">
        <v>0</v>
      </c>
      <c r="AA45">
        <v>89</v>
      </c>
    </row>
    <row r="46" spans="1:27" ht="14.5" thickBot="1" x14ac:dyDescent="0.35">
      <c r="A46">
        <v>2012</v>
      </c>
      <c r="B46">
        <v>2012</v>
      </c>
      <c r="C46" s="146">
        <v>41122</v>
      </c>
      <c r="D46">
        <v>89</v>
      </c>
      <c r="E46">
        <v>68</v>
      </c>
      <c r="F46">
        <v>9</v>
      </c>
      <c r="G46" s="147">
        <v>21</v>
      </c>
      <c r="H46" s="147">
        <v>38</v>
      </c>
      <c r="I46">
        <v>4</v>
      </c>
      <c r="K46">
        <v>4</v>
      </c>
      <c r="L46">
        <v>76</v>
      </c>
      <c r="M46">
        <v>22</v>
      </c>
      <c r="N46" s="147">
        <v>17</v>
      </c>
      <c r="O46">
        <v>5</v>
      </c>
      <c r="Q46">
        <v>3</v>
      </c>
      <c r="R46">
        <v>3</v>
      </c>
      <c r="T46">
        <v>51</v>
      </c>
      <c r="U46">
        <v>50</v>
      </c>
      <c r="V46">
        <v>2</v>
      </c>
      <c r="W46">
        <v>6</v>
      </c>
      <c r="X46">
        <v>0</v>
      </c>
      <c r="Y46">
        <v>6</v>
      </c>
      <c r="Z46">
        <v>0</v>
      </c>
      <c r="AA46">
        <v>83</v>
      </c>
    </row>
    <row r="47" spans="1:27" ht="14.5" thickBot="1" x14ac:dyDescent="0.35">
      <c r="A47">
        <v>2012</v>
      </c>
      <c r="B47">
        <v>2012</v>
      </c>
      <c r="C47" s="146">
        <v>41153</v>
      </c>
      <c r="D47">
        <v>83</v>
      </c>
      <c r="E47">
        <v>68</v>
      </c>
      <c r="F47">
        <v>9</v>
      </c>
      <c r="G47" s="147">
        <v>21</v>
      </c>
      <c r="H47" s="147">
        <v>38</v>
      </c>
      <c r="I47">
        <v>4</v>
      </c>
      <c r="K47">
        <v>4</v>
      </c>
      <c r="L47">
        <v>74</v>
      </c>
      <c r="M47">
        <v>20</v>
      </c>
      <c r="N47" s="147">
        <v>17</v>
      </c>
      <c r="O47">
        <v>3</v>
      </c>
      <c r="Q47">
        <v>3</v>
      </c>
      <c r="R47">
        <v>3</v>
      </c>
      <c r="T47">
        <v>51</v>
      </c>
      <c r="U47">
        <v>50</v>
      </c>
      <c r="V47">
        <v>2</v>
      </c>
      <c r="W47">
        <v>6</v>
      </c>
      <c r="X47">
        <v>0</v>
      </c>
      <c r="Y47">
        <v>6</v>
      </c>
      <c r="Z47">
        <v>0</v>
      </c>
      <c r="AA47">
        <v>78</v>
      </c>
    </row>
    <row r="48" spans="1:27" ht="14.5" thickBot="1" x14ac:dyDescent="0.35">
      <c r="A48">
        <v>2012</v>
      </c>
      <c r="B48">
        <v>2012</v>
      </c>
      <c r="C48" s="146">
        <v>41183</v>
      </c>
      <c r="D48">
        <v>78</v>
      </c>
      <c r="E48">
        <v>68</v>
      </c>
      <c r="F48">
        <v>9</v>
      </c>
      <c r="G48" s="147">
        <v>21</v>
      </c>
      <c r="H48" s="147">
        <v>38</v>
      </c>
      <c r="I48">
        <v>4</v>
      </c>
      <c r="K48">
        <v>4</v>
      </c>
      <c r="L48">
        <v>71</v>
      </c>
      <c r="M48">
        <v>17</v>
      </c>
      <c r="N48" s="147">
        <v>17</v>
      </c>
      <c r="Q48">
        <v>3</v>
      </c>
      <c r="R48">
        <v>3</v>
      </c>
      <c r="T48">
        <v>51</v>
      </c>
      <c r="U48">
        <v>50</v>
      </c>
      <c r="V48">
        <v>2</v>
      </c>
      <c r="W48">
        <v>0</v>
      </c>
      <c r="X48">
        <v>0</v>
      </c>
      <c r="Y48">
        <v>0</v>
      </c>
      <c r="Z48">
        <v>0</v>
      </c>
      <c r="AA48">
        <v>71</v>
      </c>
    </row>
    <row r="49" spans="1:27" ht="14.5" thickBot="1" x14ac:dyDescent="0.35">
      <c r="A49">
        <v>2012</v>
      </c>
      <c r="B49">
        <v>2012</v>
      </c>
      <c r="C49" s="146">
        <v>41214</v>
      </c>
      <c r="D49">
        <v>71</v>
      </c>
      <c r="E49">
        <v>68</v>
      </c>
      <c r="F49">
        <v>9</v>
      </c>
      <c r="G49" s="147">
        <v>21</v>
      </c>
      <c r="H49" s="147">
        <v>38</v>
      </c>
      <c r="I49">
        <v>4</v>
      </c>
      <c r="K49">
        <v>4</v>
      </c>
      <c r="L49">
        <v>71</v>
      </c>
      <c r="M49">
        <v>17</v>
      </c>
      <c r="N49" s="147">
        <v>17</v>
      </c>
      <c r="Q49">
        <v>3</v>
      </c>
      <c r="R49">
        <v>3</v>
      </c>
      <c r="T49">
        <v>51</v>
      </c>
      <c r="U49">
        <v>50</v>
      </c>
      <c r="V49">
        <v>2</v>
      </c>
      <c r="W49">
        <v>13</v>
      </c>
      <c r="X49">
        <v>0</v>
      </c>
      <c r="Y49">
        <v>3</v>
      </c>
      <c r="Z49">
        <v>10</v>
      </c>
      <c r="AA49">
        <v>77</v>
      </c>
    </row>
    <row r="50" spans="1:27" ht="14.5" thickBot="1" x14ac:dyDescent="0.35">
      <c r="A50">
        <v>2012</v>
      </c>
      <c r="B50">
        <v>2012</v>
      </c>
      <c r="C50" s="146">
        <v>41244</v>
      </c>
      <c r="D50">
        <v>77</v>
      </c>
      <c r="E50">
        <v>68</v>
      </c>
      <c r="F50">
        <v>9</v>
      </c>
      <c r="G50" s="147">
        <v>21</v>
      </c>
      <c r="H50" s="147">
        <v>38</v>
      </c>
      <c r="I50">
        <v>5</v>
      </c>
      <c r="K50">
        <v>5</v>
      </c>
      <c r="L50">
        <v>71</v>
      </c>
      <c r="M50">
        <v>17</v>
      </c>
      <c r="N50" s="147">
        <v>17</v>
      </c>
      <c r="Q50">
        <v>3</v>
      </c>
      <c r="R50">
        <v>3</v>
      </c>
      <c r="T50">
        <v>51</v>
      </c>
      <c r="U50">
        <v>50</v>
      </c>
      <c r="V50">
        <v>2</v>
      </c>
      <c r="W50">
        <v>10</v>
      </c>
      <c r="X50">
        <v>0</v>
      </c>
      <c r="Y50">
        <v>0</v>
      </c>
      <c r="Z50">
        <v>10</v>
      </c>
      <c r="AA50">
        <v>80</v>
      </c>
    </row>
    <row r="51" spans="1:27" ht="14.5" thickBot="1" x14ac:dyDescent="0.35">
      <c r="A51">
        <v>2013</v>
      </c>
      <c r="B51">
        <v>2013</v>
      </c>
      <c r="C51" s="146">
        <v>41275</v>
      </c>
      <c r="D51">
        <v>80</v>
      </c>
      <c r="E51">
        <v>0</v>
      </c>
      <c r="F51">
        <v>0</v>
      </c>
      <c r="G51" s="147">
        <v>0</v>
      </c>
      <c r="H51" s="147">
        <v>0</v>
      </c>
      <c r="I51">
        <v>4</v>
      </c>
      <c r="K51">
        <v>4</v>
      </c>
      <c r="L51">
        <v>0</v>
      </c>
      <c r="M51">
        <v>0</v>
      </c>
      <c r="N51" s="147">
        <v>0</v>
      </c>
      <c r="Q51">
        <v>0</v>
      </c>
      <c r="T51">
        <v>0</v>
      </c>
      <c r="W51">
        <v>16</v>
      </c>
      <c r="X51">
        <v>0</v>
      </c>
      <c r="Y51">
        <v>6</v>
      </c>
      <c r="Z51">
        <v>10</v>
      </c>
      <c r="AA51">
        <v>92</v>
      </c>
    </row>
    <row r="52" spans="1:27" ht="14.5" thickBot="1" x14ac:dyDescent="0.35">
      <c r="A52">
        <v>2013</v>
      </c>
      <c r="B52">
        <v>2013</v>
      </c>
      <c r="C52" s="146">
        <v>41306</v>
      </c>
      <c r="D52">
        <v>92</v>
      </c>
      <c r="E52">
        <v>0</v>
      </c>
      <c r="F52">
        <v>0</v>
      </c>
      <c r="G52" s="147">
        <v>0</v>
      </c>
      <c r="H52" s="147">
        <v>0</v>
      </c>
      <c r="I52">
        <v>4</v>
      </c>
      <c r="K52">
        <v>4</v>
      </c>
      <c r="L52">
        <v>0</v>
      </c>
      <c r="M52">
        <v>0</v>
      </c>
      <c r="N52" s="147">
        <v>0</v>
      </c>
      <c r="Q52">
        <v>0</v>
      </c>
      <c r="T52">
        <v>0</v>
      </c>
      <c r="W52">
        <v>8</v>
      </c>
      <c r="X52">
        <v>0</v>
      </c>
      <c r="Y52">
        <v>0</v>
      </c>
      <c r="Z52">
        <v>8</v>
      </c>
      <c r="AA52">
        <v>96</v>
      </c>
    </row>
    <row r="53" spans="1:27" ht="14.5" thickBot="1" x14ac:dyDescent="0.35">
      <c r="A53">
        <v>2013</v>
      </c>
      <c r="B53">
        <v>2013</v>
      </c>
      <c r="C53" s="146">
        <v>41334</v>
      </c>
      <c r="D53">
        <v>96</v>
      </c>
      <c r="E53">
        <v>0</v>
      </c>
      <c r="F53">
        <v>0</v>
      </c>
      <c r="G53" s="147">
        <v>0</v>
      </c>
      <c r="H53" s="147">
        <v>0</v>
      </c>
      <c r="I53">
        <v>4</v>
      </c>
      <c r="K53">
        <v>4</v>
      </c>
      <c r="L53">
        <v>0</v>
      </c>
      <c r="M53">
        <v>0</v>
      </c>
      <c r="N53" s="147">
        <v>0</v>
      </c>
      <c r="Q53">
        <v>0</v>
      </c>
      <c r="T53">
        <v>0</v>
      </c>
      <c r="W53">
        <v>6</v>
      </c>
      <c r="X53">
        <v>0</v>
      </c>
      <c r="Y53">
        <v>0</v>
      </c>
      <c r="Z53">
        <v>6</v>
      </c>
      <c r="AA53">
        <v>98</v>
      </c>
    </row>
    <row r="54" spans="1:27" ht="14.5" thickBot="1" x14ac:dyDescent="0.35">
      <c r="A54">
        <v>2013</v>
      </c>
      <c r="B54">
        <v>2013</v>
      </c>
      <c r="C54" s="146">
        <v>41365</v>
      </c>
      <c r="D54">
        <v>98</v>
      </c>
      <c r="E54">
        <v>0</v>
      </c>
      <c r="F54">
        <v>0</v>
      </c>
      <c r="G54" s="147">
        <v>0</v>
      </c>
      <c r="H54" s="147">
        <v>0</v>
      </c>
      <c r="I54">
        <v>4</v>
      </c>
      <c r="K54">
        <v>4</v>
      </c>
      <c r="L54">
        <v>0</v>
      </c>
      <c r="M54">
        <v>0</v>
      </c>
      <c r="N54" s="147">
        <v>0</v>
      </c>
      <c r="Q54">
        <v>0</v>
      </c>
      <c r="T54">
        <v>0</v>
      </c>
      <c r="W54">
        <v>6</v>
      </c>
      <c r="X54">
        <v>0</v>
      </c>
      <c r="Y54">
        <v>0</v>
      </c>
      <c r="Z54">
        <v>6</v>
      </c>
      <c r="AA54">
        <v>100</v>
      </c>
    </row>
    <row r="55" spans="1:27" ht="14.5" thickBot="1" x14ac:dyDescent="0.35">
      <c r="A55">
        <v>2013</v>
      </c>
      <c r="B55">
        <v>2013</v>
      </c>
      <c r="C55" s="146">
        <v>41395</v>
      </c>
      <c r="D55">
        <v>100</v>
      </c>
      <c r="E55">
        <v>0</v>
      </c>
      <c r="F55">
        <v>0</v>
      </c>
      <c r="G55" s="147">
        <v>0</v>
      </c>
      <c r="H55" s="147">
        <v>0</v>
      </c>
      <c r="I55">
        <v>4</v>
      </c>
      <c r="K55">
        <v>4</v>
      </c>
      <c r="L55">
        <v>0</v>
      </c>
      <c r="M55">
        <v>0</v>
      </c>
      <c r="N55" s="147">
        <v>0</v>
      </c>
      <c r="Q55">
        <v>0</v>
      </c>
      <c r="T55">
        <v>0</v>
      </c>
      <c r="W55">
        <v>0</v>
      </c>
      <c r="X55">
        <v>0</v>
      </c>
      <c r="Y55">
        <v>0</v>
      </c>
      <c r="Z55">
        <v>0</v>
      </c>
      <c r="AA55">
        <v>95</v>
      </c>
    </row>
    <row r="56" spans="1:27" ht="14.5" thickBot="1" x14ac:dyDescent="0.35">
      <c r="A56">
        <v>2013</v>
      </c>
      <c r="B56">
        <v>2013</v>
      </c>
      <c r="C56" s="146">
        <v>41426</v>
      </c>
      <c r="D56">
        <v>95</v>
      </c>
      <c r="E56">
        <v>0</v>
      </c>
      <c r="F56">
        <v>0</v>
      </c>
      <c r="G56" s="147">
        <v>0</v>
      </c>
      <c r="H56" s="147">
        <v>0</v>
      </c>
      <c r="I56">
        <v>4</v>
      </c>
      <c r="K56">
        <v>4</v>
      </c>
      <c r="L56">
        <v>0</v>
      </c>
      <c r="M56">
        <v>0</v>
      </c>
      <c r="N56" s="147">
        <v>0</v>
      </c>
      <c r="Q56">
        <v>0</v>
      </c>
      <c r="T56">
        <v>0</v>
      </c>
      <c r="W56">
        <v>0</v>
      </c>
      <c r="X56">
        <v>0</v>
      </c>
      <c r="Y56">
        <v>0</v>
      </c>
      <c r="Z56">
        <v>0</v>
      </c>
      <c r="AA56">
        <v>91</v>
      </c>
    </row>
    <row r="57" spans="1:27" ht="14.5" thickBot="1" x14ac:dyDescent="0.35">
      <c r="A57">
        <v>2013</v>
      </c>
      <c r="B57">
        <v>2013</v>
      </c>
      <c r="C57" s="146">
        <v>41456</v>
      </c>
      <c r="D57">
        <v>91</v>
      </c>
      <c r="E57">
        <v>67</v>
      </c>
      <c r="F57">
        <v>4</v>
      </c>
      <c r="G57" s="147">
        <v>17</v>
      </c>
      <c r="H57" s="147">
        <v>46</v>
      </c>
      <c r="I57">
        <v>4</v>
      </c>
      <c r="K57">
        <v>4</v>
      </c>
      <c r="L57">
        <v>69</v>
      </c>
      <c r="M57">
        <v>12</v>
      </c>
      <c r="N57" s="147">
        <v>12</v>
      </c>
      <c r="Q57">
        <v>3</v>
      </c>
      <c r="R57">
        <v>3</v>
      </c>
      <c r="T57">
        <v>55</v>
      </c>
      <c r="U57">
        <v>55</v>
      </c>
      <c r="W57">
        <v>5</v>
      </c>
      <c r="X57">
        <v>0</v>
      </c>
      <c r="Y57">
        <v>5</v>
      </c>
      <c r="Z57">
        <v>0</v>
      </c>
      <c r="AA57">
        <v>90</v>
      </c>
    </row>
    <row r="58" spans="1:27" ht="14.5" thickBot="1" x14ac:dyDescent="0.35">
      <c r="A58">
        <v>2013</v>
      </c>
      <c r="B58">
        <v>2013</v>
      </c>
      <c r="C58" s="146">
        <v>41487</v>
      </c>
      <c r="D58">
        <v>90</v>
      </c>
      <c r="E58">
        <v>67</v>
      </c>
      <c r="F58">
        <v>4</v>
      </c>
      <c r="G58" s="147">
        <v>17</v>
      </c>
      <c r="H58" s="147">
        <v>46</v>
      </c>
      <c r="I58">
        <v>4</v>
      </c>
      <c r="K58">
        <v>4</v>
      </c>
      <c r="L58">
        <v>72</v>
      </c>
      <c r="M58">
        <v>15</v>
      </c>
      <c r="N58" s="147">
        <v>12</v>
      </c>
      <c r="O58">
        <v>3</v>
      </c>
      <c r="Q58">
        <v>3</v>
      </c>
      <c r="R58">
        <v>3</v>
      </c>
      <c r="T58">
        <v>55</v>
      </c>
      <c r="U58">
        <v>55</v>
      </c>
      <c r="W58">
        <v>5</v>
      </c>
      <c r="X58">
        <v>0</v>
      </c>
      <c r="Y58">
        <v>5</v>
      </c>
      <c r="Z58">
        <v>0</v>
      </c>
      <c r="AA58">
        <v>86</v>
      </c>
    </row>
    <row r="59" spans="1:27" ht="14.5" thickBot="1" x14ac:dyDescent="0.35">
      <c r="A59">
        <v>2013</v>
      </c>
      <c r="B59">
        <v>2013</v>
      </c>
      <c r="C59" s="146">
        <v>41518</v>
      </c>
      <c r="D59">
        <v>86</v>
      </c>
      <c r="E59">
        <v>67</v>
      </c>
      <c r="F59">
        <v>4</v>
      </c>
      <c r="G59" s="147">
        <v>17</v>
      </c>
      <c r="H59" s="147">
        <v>46</v>
      </c>
      <c r="I59">
        <v>4</v>
      </c>
      <c r="K59">
        <v>4</v>
      </c>
      <c r="L59">
        <v>72</v>
      </c>
      <c r="M59">
        <v>15</v>
      </c>
      <c r="N59" s="147">
        <v>15</v>
      </c>
      <c r="O59">
        <v>0</v>
      </c>
      <c r="Q59">
        <v>3</v>
      </c>
      <c r="R59">
        <v>3</v>
      </c>
      <c r="T59">
        <v>55</v>
      </c>
      <c r="U59">
        <v>55</v>
      </c>
      <c r="W59">
        <v>5</v>
      </c>
      <c r="X59">
        <v>0</v>
      </c>
      <c r="Y59">
        <v>5</v>
      </c>
      <c r="Z59">
        <v>0</v>
      </c>
      <c r="AA59">
        <v>82</v>
      </c>
    </row>
    <row r="60" spans="1:27" ht="14.5" thickBot="1" x14ac:dyDescent="0.35">
      <c r="A60">
        <v>2013</v>
      </c>
      <c r="B60">
        <v>2013</v>
      </c>
      <c r="C60" s="146">
        <v>41548</v>
      </c>
      <c r="D60">
        <v>82</v>
      </c>
      <c r="E60">
        <v>67</v>
      </c>
      <c r="F60">
        <v>4</v>
      </c>
      <c r="G60" s="147">
        <v>17</v>
      </c>
      <c r="H60" s="147">
        <v>46</v>
      </c>
      <c r="I60">
        <v>4</v>
      </c>
      <c r="K60">
        <v>4</v>
      </c>
      <c r="L60">
        <v>68</v>
      </c>
      <c r="M60">
        <v>13</v>
      </c>
      <c r="N60" s="147">
        <v>12</v>
      </c>
      <c r="O60">
        <v>1</v>
      </c>
      <c r="Q60">
        <v>1</v>
      </c>
      <c r="R60">
        <v>1</v>
      </c>
      <c r="T60">
        <v>55</v>
      </c>
      <c r="U60">
        <v>55</v>
      </c>
      <c r="W60">
        <v>5</v>
      </c>
      <c r="X60">
        <v>0</v>
      </c>
      <c r="Y60">
        <v>0</v>
      </c>
      <c r="Z60">
        <v>5</v>
      </c>
      <c r="AA60">
        <v>82</v>
      </c>
    </row>
    <row r="61" spans="1:27" ht="14.5" thickBot="1" x14ac:dyDescent="0.35">
      <c r="A61">
        <v>2013</v>
      </c>
      <c r="B61">
        <v>2013</v>
      </c>
      <c r="C61" s="146">
        <v>41579</v>
      </c>
      <c r="D61">
        <v>82</v>
      </c>
      <c r="E61">
        <v>67</v>
      </c>
      <c r="F61">
        <v>4</v>
      </c>
      <c r="G61" s="147">
        <v>17</v>
      </c>
      <c r="H61" s="147">
        <v>46</v>
      </c>
      <c r="I61">
        <v>4</v>
      </c>
      <c r="K61">
        <v>4</v>
      </c>
      <c r="L61">
        <v>68</v>
      </c>
      <c r="M61">
        <v>12</v>
      </c>
      <c r="N61" s="147">
        <v>12</v>
      </c>
      <c r="Q61">
        <v>2</v>
      </c>
      <c r="R61">
        <v>2</v>
      </c>
      <c r="T61">
        <v>55</v>
      </c>
      <c r="U61">
        <v>55</v>
      </c>
      <c r="W61">
        <v>4</v>
      </c>
      <c r="X61">
        <v>0</v>
      </c>
      <c r="Y61">
        <v>0</v>
      </c>
      <c r="Z61">
        <v>4</v>
      </c>
      <c r="AA61">
        <v>81</v>
      </c>
    </row>
    <row r="62" spans="1:27" ht="14.5" thickBot="1" x14ac:dyDescent="0.35">
      <c r="A62">
        <v>2013</v>
      </c>
      <c r="B62">
        <v>2013</v>
      </c>
      <c r="C62" s="146">
        <v>41609</v>
      </c>
      <c r="D62">
        <v>81</v>
      </c>
      <c r="E62">
        <v>67</v>
      </c>
      <c r="F62">
        <v>4</v>
      </c>
      <c r="G62" s="147">
        <v>17</v>
      </c>
      <c r="H62" s="147">
        <v>46</v>
      </c>
      <c r="I62">
        <v>4</v>
      </c>
      <c r="K62">
        <v>4</v>
      </c>
      <c r="L62">
        <v>69</v>
      </c>
      <c r="M62">
        <v>12</v>
      </c>
      <c r="N62" s="147">
        <v>12</v>
      </c>
      <c r="Q62">
        <v>3</v>
      </c>
      <c r="R62">
        <v>3</v>
      </c>
      <c r="T62">
        <v>55</v>
      </c>
      <c r="U62">
        <v>55</v>
      </c>
      <c r="W62">
        <v>10</v>
      </c>
      <c r="X62">
        <v>0</v>
      </c>
      <c r="Y62">
        <v>5</v>
      </c>
      <c r="Z62">
        <v>5</v>
      </c>
      <c r="AA62">
        <v>85</v>
      </c>
    </row>
    <row r="63" spans="1:27" ht="14.5" thickBot="1" x14ac:dyDescent="0.35">
      <c r="A63">
        <v>2014</v>
      </c>
      <c r="B63">
        <v>2014</v>
      </c>
      <c r="C63" s="146">
        <v>41640</v>
      </c>
      <c r="D63">
        <v>85</v>
      </c>
      <c r="E63">
        <v>0</v>
      </c>
      <c r="F63">
        <v>0</v>
      </c>
      <c r="G63" s="147">
        <v>0</v>
      </c>
      <c r="H63" s="147">
        <v>0</v>
      </c>
      <c r="I63">
        <v>4</v>
      </c>
      <c r="K63">
        <v>4</v>
      </c>
      <c r="L63">
        <v>5</v>
      </c>
      <c r="M63">
        <v>0</v>
      </c>
      <c r="N63" s="147">
        <v>0</v>
      </c>
      <c r="Q63">
        <v>5</v>
      </c>
      <c r="R63">
        <v>5</v>
      </c>
      <c r="T63">
        <v>0</v>
      </c>
      <c r="W63">
        <v>10</v>
      </c>
      <c r="X63">
        <v>0</v>
      </c>
      <c r="Y63">
        <v>5</v>
      </c>
      <c r="Z63">
        <v>5</v>
      </c>
      <c r="AA63">
        <v>87</v>
      </c>
    </row>
    <row r="64" spans="1:27" ht="14.5" thickBot="1" x14ac:dyDescent="0.35">
      <c r="A64">
        <v>2014</v>
      </c>
      <c r="B64">
        <v>2014</v>
      </c>
      <c r="C64" s="146">
        <v>41671</v>
      </c>
      <c r="D64">
        <v>87</v>
      </c>
      <c r="E64">
        <v>0</v>
      </c>
      <c r="F64">
        <v>0</v>
      </c>
      <c r="G64" s="147">
        <v>0</v>
      </c>
      <c r="H64" s="147">
        <v>0</v>
      </c>
      <c r="I64">
        <v>4</v>
      </c>
      <c r="K64">
        <v>4</v>
      </c>
      <c r="L64">
        <v>0</v>
      </c>
      <c r="M64">
        <v>0</v>
      </c>
      <c r="N64" s="147">
        <v>0</v>
      </c>
      <c r="Q64">
        <v>0</v>
      </c>
      <c r="T64">
        <v>0</v>
      </c>
      <c r="W64">
        <v>5</v>
      </c>
      <c r="X64">
        <v>0</v>
      </c>
      <c r="Y64">
        <v>5</v>
      </c>
      <c r="Z64">
        <v>0</v>
      </c>
      <c r="AA64">
        <v>88</v>
      </c>
    </row>
    <row r="65" spans="1:27" ht="14.5" thickBot="1" x14ac:dyDescent="0.35">
      <c r="A65">
        <v>2014</v>
      </c>
      <c r="B65">
        <v>2014</v>
      </c>
      <c r="C65" s="146">
        <v>41699</v>
      </c>
      <c r="D65">
        <v>88</v>
      </c>
      <c r="E65">
        <v>0</v>
      </c>
      <c r="F65">
        <v>0</v>
      </c>
      <c r="G65" s="147">
        <v>0</v>
      </c>
      <c r="H65" s="147">
        <v>0</v>
      </c>
      <c r="I65">
        <v>4</v>
      </c>
      <c r="K65">
        <v>4</v>
      </c>
      <c r="L65">
        <v>0</v>
      </c>
      <c r="M65">
        <v>0</v>
      </c>
      <c r="N65" s="147">
        <v>0</v>
      </c>
      <c r="Q65">
        <v>0</v>
      </c>
      <c r="T65">
        <v>0</v>
      </c>
      <c r="W65">
        <v>5</v>
      </c>
      <c r="X65">
        <v>0</v>
      </c>
      <c r="Y65">
        <v>5</v>
      </c>
      <c r="Z65">
        <v>0</v>
      </c>
      <c r="AA65">
        <v>89</v>
      </c>
    </row>
    <row r="66" spans="1:27" ht="14.5" thickBot="1" x14ac:dyDescent="0.35">
      <c r="A66">
        <v>2014</v>
      </c>
      <c r="B66">
        <v>2014</v>
      </c>
      <c r="C66" s="146">
        <v>41730</v>
      </c>
      <c r="D66">
        <v>89</v>
      </c>
      <c r="E66">
        <v>0</v>
      </c>
      <c r="F66">
        <v>0</v>
      </c>
      <c r="G66" s="147">
        <v>0</v>
      </c>
      <c r="H66" s="147">
        <v>0</v>
      </c>
      <c r="I66">
        <v>4</v>
      </c>
      <c r="K66">
        <v>4</v>
      </c>
      <c r="L66">
        <v>0</v>
      </c>
      <c r="M66">
        <v>0</v>
      </c>
      <c r="N66" s="147">
        <v>0</v>
      </c>
      <c r="Q66">
        <v>0</v>
      </c>
      <c r="T66">
        <v>0</v>
      </c>
      <c r="W66">
        <v>5</v>
      </c>
      <c r="X66">
        <v>0</v>
      </c>
      <c r="Y66">
        <v>5</v>
      </c>
      <c r="Z66">
        <v>0</v>
      </c>
      <c r="AA66">
        <v>90</v>
      </c>
    </row>
    <row r="67" spans="1:27" ht="14.5" thickBot="1" x14ac:dyDescent="0.35">
      <c r="A67">
        <v>2014</v>
      </c>
      <c r="B67">
        <v>2014</v>
      </c>
      <c r="C67" s="146">
        <v>41760</v>
      </c>
      <c r="D67">
        <v>90</v>
      </c>
      <c r="E67">
        <v>0</v>
      </c>
      <c r="F67">
        <v>0</v>
      </c>
      <c r="G67" s="147">
        <v>0</v>
      </c>
      <c r="H67" s="147">
        <v>0</v>
      </c>
      <c r="I67">
        <v>4</v>
      </c>
      <c r="K67">
        <v>4</v>
      </c>
      <c r="L67">
        <v>0</v>
      </c>
      <c r="M67">
        <v>0</v>
      </c>
      <c r="N67" s="147">
        <v>0</v>
      </c>
      <c r="Q67">
        <v>0</v>
      </c>
      <c r="T67">
        <v>0</v>
      </c>
      <c r="W67">
        <v>5</v>
      </c>
      <c r="X67">
        <v>0</v>
      </c>
      <c r="Y67">
        <v>5</v>
      </c>
      <c r="Z67">
        <v>0</v>
      </c>
      <c r="AA67">
        <v>91</v>
      </c>
    </row>
    <row r="68" spans="1:27" ht="14.5" thickBot="1" x14ac:dyDescent="0.35">
      <c r="A68">
        <v>2014</v>
      </c>
      <c r="B68">
        <v>2014</v>
      </c>
      <c r="C68" s="146">
        <v>41791</v>
      </c>
      <c r="D68">
        <v>91</v>
      </c>
      <c r="E68">
        <v>0</v>
      </c>
      <c r="F68">
        <v>0</v>
      </c>
      <c r="G68" s="147">
        <v>0</v>
      </c>
      <c r="H68" s="147">
        <v>0</v>
      </c>
      <c r="I68">
        <v>4</v>
      </c>
      <c r="K68">
        <v>4</v>
      </c>
      <c r="L68">
        <v>0</v>
      </c>
      <c r="M68">
        <v>0</v>
      </c>
      <c r="N68" s="147">
        <v>0</v>
      </c>
      <c r="Q68">
        <v>0</v>
      </c>
      <c r="T68">
        <v>0</v>
      </c>
      <c r="W68">
        <v>5</v>
      </c>
      <c r="X68">
        <v>0</v>
      </c>
      <c r="Y68">
        <v>5</v>
      </c>
      <c r="Z68">
        <v>0</v>
      </c>
      <c r="AA68">
        <v>92</v>
      </c>
    </row>
    <row r="69" spans="1:27" ht="14.5" thickBot="1" x14ac:dyDescent="0.35">
      <c r="A69">
        <v>2014</v>
      </c>
      <c r="B69">
        <v>2014</v>
      </c>
      <c r="C69" s="146">
        <v>41821</v>
      </c>
      <c r="D69">
        <v>92</v>
      </c>
      <c r="E69">
        <v>67</v>
      </c>
      <c r="F69">
        <v>5</v>
      </c>
      <c r="G69" s="147">
        <v>17</v>
      </c>
      <c r="H69" s="147">
        <v>45</v>
      </c>
      <c r="I69">
        <v>4</v>
      </c>
      <c r="K69">
        <v>4</v>
      </c>
      <c r="L69">
        <v>69</v>
      </c>
      <c r="M69">
        <v>13</v>
      </c>
      <c r="N69" s="147">
        <v>13</v>
      </c>
      <c r="Q69">
        <v>3</v>
      </c>
      <c r="R69">
        <v>3</v>
      </c>
      <c r="T69">
        <v>54</v>
      </c>
      <c r="U69">
        <v>51</v>
      </c>
      <c r="V69">
        <v>3</v>
      </c>
      <c r="W69">
        <v>6</v>
      </c>
      <c r="X69">
        <v>0</v>
      </c>
      <c r="Y69">
        <v>6</v>
      </c>
      <c r="Z69">
        <v>0</v>
      </c>
      <c r="AA69">
        <v>91</v>
      </c>
    </row>
    <row r="70" spans="1:27" ht="14.5" thickBot="1" x14ac:dyDescent="0.35">
      <c r="A70">
        <v>2014</v>
      </c>
      <c r="B70">
        <v>2014</v>
      </c>
      <c r="C70" s="146">
        <v>41852</v>
      </c>
      <c r="D70">
        <v>91</v>
      </c>
      <c r="E70">
        <v>67</v>
      </c>
      <c r="F70">
        <v>5</v>
      </c>
      <c r="G70" s="147">
        <v>17</v>
      </c>
      <c r="H70" s="147">
        <v>45</v>
      </c>
      <c r="I70">
        <v>4</v>
      </c>
      <c r="K70">
        <v>4</v>
      </c>
      <c r="L70">
        <v>72</v>
      </c>
      <c r="M70">
        <v>16</v>
      </c>
      <c r="N70" s="147">
        <v>14</v>
      </c>
      <c r="O70">
        <v>2</v>
      </c>
      <c r="Q70">
        <v>3</v>
      </c>
      <c r="R70">
        <v>3</v>
      </c>
      <c r="T70">
        <v>54</v>
      </c>
      <c r="U70">
        <v>51</v>
      </c>
      <c r="V70">
        <v>3</v>
      </c>
      <c r="W70">
        <v>0</v>
      </c>
      <c r="X70">
        <v>0</v>
      </c>
      <c r="Y70">
        <v>0</v>
      </c>
      <c r="Z70">
        <v>0</v>
      </c>
      <c r="AA70">
        <v>82</v>
      </c>
    </row>
    <row r="71" spans="1:27" ht="14.5" thickBot="1" x14ac:dyDescent="0.35">
      <c r="A71">
        <v>2014</v>
      </c>
      <c r="B71">
        <v>2014</v>
      </c>
      <c r="C71" s="146">
        <v>41883</v>
      </c>
      <c r="D71">
        <v>82</v>
      </c>
      <c r="E71">
        <v>67</v>
      </c>
      <c r="F71">
        <v>5</v>
      </c>
      <c r="G71" s="147">
        <v>17</v>
      </c>
      <c r="H71" s="147">
        <v>45</v>
      </c>
      <c r="I71">
        <v>4</v>
      </c>
      <c r="K71">
        <v>4</v>
      </c>
      <c r="L71">
        <v>70</v>
      </c>
      <c r="M71">
        <v>15</v>
      </c>
      <c r="N71" s="147">
        <v>13</v>
      </c>
      <c r="O71">
        <v>2</v>
      </c>
      <c r="Q71">
        <v>2</v>
      </c>
      <c r="R71">
        <v>2</v>
      </c>
      <c r="T71">
        <v>54</v>
      </c>
      <c r="U71">
        <v>51</v>
      </c>
      <c r="V71">
        <v>3</v>
      </c>
      <c r="W71">
        <v>0</v>
      </c>
      <c r="X71">
        <v>0</v>
      </c>
      <c r="Y71">
        <v>0</v>
      </c>
      <c r="Z71">
        <v>0</v>
      </c>
      <c r="AA71">
        <v>74</v>
      </c>
    </row>
    <row r="72" spans="1:27" ht="14.5" thickBot="1" x14ac:dyDescent="0.35">
      <c r="A72">
        <v>2014</v>
      </c>
      <c r="B72">
        <v>2014</v>
      </c>
      <c r="C72" s="146">
        <v>41913</v>
      </c>
      <c r="D72">
        <v>74</v>
      </c>
      <c r="E72">
        <v>67</v>
      </c>
      <c r="F72">
        <v>5</v>
      </c>
      <c r="G72" s="147">
        <v>17</v>
      </c>
      <c r="H72" s="147">
        <v>45</v>
      </c>
      <c r="I72">
        <v>4</v>
      </c>
      <c r="K72">
        <v>4</v>
      </c>
      <c r="L72">
        <v>70</v>
      </c>
      <c r="M72">
        <v>14</v>
      </c>
      <c r="N72" s="147">
        <v>13</v>
      </c>
      <c r="O72">
        <v>1</v>
      </c>
      <c r="Q72">
        <v>3</v>
      </c>
      <c r="R72">
        <v>3</v>
      </c>
      <c r="T72">
        <v>54</v>
      </c>
      <c r="U72">
        <v>51</v>
      </c>
      <c r="V72">
        <v>3</v>
      </c>
      <c r="W72">
        <v>6</v>
      </c>
      <c r="X72">
        <v>0</v>
      </c>
      <c r="Y72">
        <v>6</v>
      </c>
      <c r="Z72">
        <v>0</v>
      </c>
      <c r="AA72">
        <v>73</v>
      </c>
    </row>
    <row r="73" spans="1:27" ht="14.5" thickBot="1" x14ac:dyDescent="0.35">
      <c r="A73">
        <v>2014</v>
      </c>
      <c r="B73">
        <v>2014</v>
      </c>
      <c r="C73" s="146">
        <v>41944</v>
      </c>
      <c r="D73">
        <v>73</v>
      </c>
      <c r="E73">
        <v>67</v>
      </c>
      <c r="F73">
        <v>5</v>
      </c>
      <c r="G73" s="147">
        <v>17</v>
      </c>
      <c r="H73" s="147">
        <v>45</v>
      </c>
      <c r="I73">
        <v>4</v>
      </c>
      <c r="K73">
        <v>4</v>
      </c>
      <c r="L73">
        <v>69</v>
      </c>
      <c r="M73">
        <v>13</v>
      </c>
      <c r="N73" s="147">
        <v>13</v>
      </c>
      <c r="Q73">
        <v>3</v>
      </c>
      <c r="R73">
        <v>3</v>
      </c>
      <c r="T73">
        <v>54</v>
      </c>
      <c r="U73">
        <v>51</v>
      </c>
      <c r="V73">
        <v>3</v>
      </c>
      <c r="W73">
        <v>6</v>
      </c>
      <c r="X73">
        <v>0</v>
      </c>
      <c r="Y73">
        <v>6</v>
      </c>
      <c r="Z73">
        <v>0</v>
      </c>
      <c r="AA73">
        <v>72</v>
      </c>
    </row>
    <row r="74" spans="1:27" ht="14.5" thickBot="1" x14ac:dyDescent="0.35">
      <c r="A74">
        <v>2014</v>
      </c>
      <c r="B74">
        <v>2014</v>
      </c>
      <c r="C74" s="146">
        <v>41974</v>
      </c>
      <c r="D74">
        <v>72</v>
      </c>
      <c r="E74">
        <v>67</v>
      </c>
      <c r="F74">
        <v>5</v>
      </c>
      <c r="G74" s="147">
        <v>17</v>
      </c>
      <c r="H74" s="147">
        <v>45</v>
      </c>
      <c r="I74">
        <v>4</v>
      </c>
      <c r="K74">
        <v>4</v>
      </c>
      <c r="L74">
        <v>69</v>
      </c>
      <c r="M74">
        <v>13</v>
      </c>
      <c r="N74" s="147">
        <v>13</v>
      </c>
      <c r="Q74">
        <v>3</v>
      </c>
      <c r="R74">
        <v>3</v>
      </c>
      <c r="T74">
        <v>54</v>
      </c>
      <c r="U74">
        <v>51</v>
      </c>
      <c r="V74">
        <v>3</v>
      </c>
      <c r="W74">
        <v>36</v>
      </c>
      <c r="X74">
        <v>0</v>
      </c>
      <c r="Y74">
        <v>6</v>
      </c>
      <c r="Z74">
        <v>30</v>
      </c>
      <c r="AA74">
        <v>102</v>
      </c>
    </row>
    <row r="75" spans="1:27" ht="14.5" thickBot="1" x14ac:dyDescent="0.35">
      <c r="A75">
        <v>2015</v>
      </c>
      <c r="B75">
        <v>2015</v>
      </c>
      <c r="C75" s="146">
        <v>42005</v>
      </c>
      <c r="D75">
        <v>102</v>
      </c>
      <c r="E75">
        <v>0</v>
      </c>
      <c r="F75">
        <v>0</v>
      </c>
      <c r="G75" s="147">
        <v>0</v>
      </c>
      <c r="H75" s="147">
        <v>0</v>
      </c>
      <c r="I75">
        <v>4</v>
      </c>
      <c r="K75">
        <v>4</v>
      </c>
      <c r="L75">
        <v>0</v>
      </c>
      <c r="M75">
        <v>0</v>
      </c>
      <c r="N75" s="147">
        <v>0</v>
      </c>
      <c r="Q75">
        <v>0</v>
      </c>
      <c r="T75">
        <v>0</v>
      </c>
      <c r="W75">
        <v>6</v>
      </c>
      <c r="X75">
        <v>0</v>
      </c>
      <c r="Y75">
        <v>6</v>
      </c>
      <c r="Z75">
        <v>0</v>
      </c>
      <c r="AA75">
        <v>104</v>
      </c>
    </row>
    <row r="76" spans="1:27" ht="14.5" thickBot="1" x14ac:dyDescent="0.35">
      <c r="A76">
        <v>2015</v>
      </c>
      <c r="B76">
        <v>2015</v>
      </c>
      <c r="C76" s="146">
        <v>42036</v>
      </c>
      <c r="D76">
        <v>104</v>
      </c>
      <c r="E76">
        <v>0</v>
      </c>
      <c r="F76">
        <v>0</v>
      </c>
      <c r="G76" s="147">
        <v>0</v>
      </c>
      <c r="H76" s="147">
        <v>0</v>
      </c>
      <c r="I76">
        <v>4</v>
      </c>
      <c r="K76">
        <v>4</v>
      </c>
      <c r="L76">
        <v>0</v>
      </c>
      <c r="M76">
        <v>0</v>
      </c>
      <c r="N76" s="147">
        <v>0</v>
      </c>
      <c r="Q76">
        <v>0</v>
      </c>
      <c r="T76">
        <v>0</v>
      </c>
      <c r="W76">
        <v>6</v>
      </c>
      <c r="X76">
        <v>0</v>
      </c>
      <c r="Y76">
        <v>6</v>
      </c>
      <c r="Z76">
        <v>0</v>
      </c>
      <c r="AA76">
        <v>106</v>
      </c>
    </row>
    <row r="77" spans="1:27" ht="14.5" thickBot="1" x14ac:dyDescent="0.35">
      <c r="A77">
        <v>2015</v>
      </c>
      <c r="B77">
        <v>2015</v>
      </c>
      <c r="C77" s="146">
        <v>42064</v>
      </c>
      <c r="D77">
        <v>106</v>
      </c>
      <c r="E77">
        <v>0</v>
      </c>
      <c r="F77">
        <v>0</v>
      </c>
      <c r="G77" s="147">
        <v>0</v>
      </c>
      <c r="H77" s="147">
        <v>0</v>
      </c>
      <c r="I77">
        <v>4</v>
      </c>
      <c r="K77">
        <v>4</v>
      </c>
      <c r="L77">
        <v>0</v>
      </c>
      <c r="M77">
        <v>0</v>
      </c>
      <c r="N77" s="147">
        <v>0</v>
      </c>
      <c r="Q77">
        <v>0</v>
      </c>
      <c r="T77">
        <v>0</v>
      </c>
      <c r="W77">
        <v>6</v>
      </c>
      <c r="X77">
        <v>0</v>
      </c>
      <c r="Y77">
        <v>6</v>
      </c>
      <c r="Z77">
        <v>0</v>
      </c>
      <c r="AA77">
        <v>108</v>
      </c>
    </row>
    <row r="78" spans="1:27" ht="14.5" thickBot="1" x14ac:dyDescent="0.35">
      <c r="A78">
        <v>2015</v>
      </c>
      <c r="B78">
        <v>2015</v>
      </c>
      <c r="C78" s="146">
        <v>42095</v>
      </c>
      <c r="D78">
        <v>108</v>
      </c>
      <c r="E78">
        <v>0</v>
      </c>
      <c r="F78">
        <v>0</v>
      </c>
      <c r="G78" s="147">
        <v>0</v>
      </c>
      <c r="H78" s="147">
        <v>0</v>
      </c>
      <c r="I78">
        <v>4</v>
      </c>
      <c r="K78">
        <v>4</v>
      </c>
      <c r="L78">
        <v>0</v>
      </c>
      <c r="M78">
        <v>0</v>
      </c>
      <c r="N78" s="147">
        <v>0</v>
      </c>
      <c r="Q78">
        <v>0</v>
      </c>
      <c r="T78">
        <v>0</v>
      </c>
      <c r="W78">
        <v>6</v>
      </c>
      <c r="X78">
        <v>0</v>
      </c>
      <c r="Y78">
        <v>6</v>
      </c>
      <c r="Z78">
        <v>0</v>
      </c>
      <c r="AA78">
        <v>110</v>
      </c>
    </row>
    <row r="79" spans="1:27" ht="14.5" thickBot="1" x14ac:dyDescent="0.35">
      <c r="A79">
        <v>2015</v>
      </c>
      <c r="B79">
        <v>2015</v>
      </c>
      <c r="C79" s="146">
        <v>42125</v>
      </c>
      <c r="D79">
        <v>110</v>
      </c>
      <c r="E79">
        <v>0</v>
      </c>
      <c r="F79">
        <v>0</v>
      </c>
      <c r="G79" s="147">
        <v>0</v>
      </c>
      <c r="H79" s="147">
        <v>0</v>
      </c>
      <c r="I79">
        <v>4</v>
      </c>
      <c r="K79">
        <v>4</v>
      </c>
      <c r="L79">
        <v>0</v>
      </c>
      <c r="M79">
        <v>0</v>
      </c>
      <c r="N79" s="147">
        <v>0</v>
      </c>
      <c r="Q79">
        <v>0</v>
      </c>
      <c r="T79">
        <v>0</v>
      </c>
      <c r="W79">
        <v>6</v>
      </c>
      <c r="X79">
        <v>0</v>
      </c>
      <c r="Y79">
        <v>6</v>
      </c>
      <c r="Z79">
        <v>0</v>
      </c>
      <c r="AA79">
        <v>111</v>
      </c>
    </row>
    <row r="80" spans="1:27" ht="14.5" thickBot="1" x14ac:dyDescent="0.35">
      <c r="A80">
        <v>2015</v>
      </c>
      <c r="B80">
        <v>2015</v>
      </c>
      <c r="C80" s="146">
        <v>42156</v>
      </c>
      <c r="D80">
        <v>111</v>
      </c>
      <c r="E80">
        <v>0</v>
      </c>
      <c r="F80">
        <v>0</v>
      </c>
      <c r="G80" s="147">
        <v>0</v>
      </c>
      <c r="H80" s="147">
        <v>0</v>
      </c>
      <c r="I80">
        <v>4</v>
      </c>
      <c r="K80">
        <v>4</v>
      </c>
      <c r="L80">
        <v>0</v>
      </c>
      <c r="M80">
        <v>0</v>
      </c>
      <c r="N80" s="147">
        <v>0</v>
      </c>
      <c r="Q80">
        <v>0</v>
      </c>
      <c r="T80">
        <v>0</v>
      </c>
      <c r="W80">
        <v>0</v>
      </c>
      <c r="X80">
        <v>0</v>
      </c>
      <c r="Y80">
        <v>0</v>
      </c>
      <c r="Z80">
        <v>0</v>
      </c>
      <c r="AA80">
        <v>107</v>
      </c>
    </row>
    <row r="81" spans="1:27" ht="14.5" thickBot="1" x14ac:dyDescent="0.35">
      <c r="A81">
        <v>2015</v>
      </c>
      <c r="B81">
        <v>2015</v>
      </c>
      <c r="C81" s="146">
        <v>42186</v>
      </c>
      <c r="D81">
        <v>107</v>
      </c>
      <c r="E81">
        <v>61</v>
      </c>
      <c r="F81">
        <v>0</v>
      </c>
      <c r="G81" s="147">
        <v>13</v>
      </c>
      <c r="H81" s="147">
        <v>48</v>
      </c>
      <c r="I81">
        <v>4</v>
      </c>
      <c r="K81">
        <v>4</v>
      </c>
      <c r="L81">
        <v>68</v>
      </c>
      <c r="M81">
        <v>15</v>
      </c>
      <c r="N81" s="147">
        <v>13</v>
      </c>
      <c r="O81">
        <v>2</v>
      </c>
      <c r="Q81">
        <v>3</v>
      </c>
      <c r="R81">
        <v>1</v>
      </c>
      <c r="S81">
        <v>2</v>
      </c>
      <c r="T81">
        <v>50</v>
      </c>
      <c r="U81">
        <v>50</v>
      </c>
      <c r="W81">
        <v>8</v>
      </c>
      <c r="X81">
        <v>0</v>
      </c>
      <c r="Y81">
        <v>8</v>
      </c>
      <c r="Z81">
        <v>0</v>
      </c>
      <c r="AA81">
        <v>103</v>
      </c>
    </row>
    <row r="82" spans="1:27" ht="14.5" thickBot="1" x14ac:dyDescent="0.35">
      <c r="A82">
        <v>2015</v>
      </c>
      <c r="B82">
        <v>2015</v>
      </c>
      <c r="C82" s="146">
        <v>42217</v>
      </c>
      <c r="D82">
        <v>103</v>
      </c>
      <c r="E82">
        <v>61</v>
      </c>
      <c r="F82">
        <v>0</v>
      </c>
      <c r="G82" s="147">
        <v>13</v>
      </c>
      <c r="H82" s="147">
        <v>48</v>
      </c>
      <c r="I82">
        <v>4</v>
      </c>
      <c r="K82">
        <v>4</v>
      </c>
      <c r="L82">
        <v>68</v>
      </c>
      <c r="M82">
        <v>15</v>
      </c>
      <c r="N82" s="147">
        <v>13</v>
      </c>
      <c r="O82">
        <v>2</v>
      </c>
      <c r="Q82">
        <v>3</v>
      </c>
      <c r="R82">
        <v>1</v>
      </c>
      <c r="S82">
        <v>2</v>
      </c>
      <c r="T82">
        <v>50</v>
      </c>
      <c r="U82">
        <v>50</v>
      </c>
      <c r="W82">
        <v>8</v>
      </c>
      <c r="X82">
        <v>0</v>
      </c>
      <c r="Y82">
        <v>8</v>
      </c>
      <c r="Z82">
        <v>0</v>
      </c>
      <c r="AA82">
        <v>98</v>
      </c>
    </row>
    <row r="83" spans="1:27" ht="14.5" thickBot="1" x14ac:dyDescent="0.35">
      <c r="A83">
        <v>2015</v>
      </c>
      <c r="B83">
        <v>2015</v>
      </c>
      <c r="C83" s="146">
        <v>42248</v>
      </c>
      <c r="D83">
        <v>98</v>
      </c>
      <c r="E83">
        <v>61</v>
      </c>
      <c r="F83">
        <v>0</v>
      </c>
      <c r="G83" s="147">
        <v>13</v>
      </c>
      <c r="H83" s="147">
        <v>48</v>
      </c>
      <c r="I83">
        <v>4</v>
      </c>
      <c r="K83">
        <v>4</v>
      </c>
      <c r="L83">
        <v>68</v>
      </c>
      <c r="M83">
        <v>15</v>
      </c>
      <c r="N83" s="147">
        <v>13</v>
      </c>
      <c r="O83">
        <v>2</v>
      </c>
      <c r="Q83">
        <v>3</v>
      </c>
      <c r="R83">
        <v>1</v>
      </c>
      <c r="S83">
        <v>2</v>
      </c>
      <c r="T83">
        <v>50</v>
      </c>
      <c r="U83">
        <v>50</v>
      </c>
      <c r="W83">
        <v>0</v>
      </c>
      <c r="X83">
        <v>0</v>
      </c>
      <c r="Y83">
        <v>0</v>
      </c>
      <c r="Z83">
        <v>0</v>
      </c>
      <c r="AA83">
        <v>86</v>
      </c>
    </row>
    <row r="84" spans="1:27" ht="14.5" thickBot="1" x14ac:dyDescent="0.35">
      <c r="A84">
        <v>2015</v>
      </c>
      <c r="B84">
        <v>2015</v>
      </c>
      <c r="C84" s="146">
        <v>42278</v>
      </c>
      <c r="D84">
        <v>86</v>
      </c>
      <c r="E84">
        <v>61</v>
      </c>
      <c r="F84">
        <v>0</v>
      </c>
      <c r="G84" s="147">
        <v>13</v>
      </c>
      <c r="H84" s="147">
        <v>48</v>
      </c>
      <c r="I84">
        <v>4</v>
      </c>
      <c r="K84">
        <v>4</v>
      </c>
      <c r="L84">
        <v>68</v>
      </c>
      <c r="M84">
        <v>15</v>
      </c>
      <c r="N84" s="147">
        <v>13</v>
      </c>
      <c r="O84">
        <v>2</v>
      </c>
      <c r="Q84">
        <v>3</v>
      </c>
      <c r="R84">
        <v>1</v>
      </c>
      <c r="S84">
        <v>2</v>
      </c>
      <c r="T84">
        <v>50</v>
      </c>
      <c r="U84">
        <v>50</v>
      </c>
      <c r="W84">
        <v>0</v>
      </c>
      <c r="X84">
        <v>0</v>
      </c>
      <c r="Y84">
        <v>0</v>
      </c>
      <c r="Z84">
        <v>0</v>
      </c>
      <c r="AA84">
        <v>74</v>
      </c>
    </row>
    <row r="85" spans="1:27" ht="14.5" thickBot="1" x14ac:dyDescent="0.35">
      <c r="A85">
        <v>2015</v>
      </c>
      <c r="B85">
        <v>2015</v>
      </c>
      <c r="C85" s="146">
        <v>42309</v>
      </c>
      <c r="D85">
        <v>74</v>
      </c>
      <c r="E85">
        <v>61</v>
      </c>
      <c r="F85">
        <v>0</v>
      </c>
      <c r="G85" s="147">
        <v>13</v>
      </c>
      <c r="H85" s="147">
        <v>48</v>
      </c>
      <c r="I85">
        <v>4</v>
      </c>
      <c r="K85">
        <v>4</v>
      </c>
      <c r="L85">
        <v>68</v>
      </c>
      <c r="M85">
        <v>15</v>
      </c>
      <c r="N85" s="147">
        <v>13</v>
      </c>
      <c r="O85">
        <v>2</v>
      </c>
      <c r="Q85">
        <v>3</v>
      </c>
      <c r="R85">
        <v>1</v>
      </c>
      <c r="S85">
        <v>2</v>
      </c>
      <c r="T85">
        <v>50</v>
      </c>
      <c r="U85">
        <v>50</v>
      </c>
      <c r="W85">
        <v>8</v>
      </c>
      <c r="X85">
        <v>0</v>
      </c>
      <c r="Y85">
        <v>8</v>
      </c>
      <c r="Z85">
        <v>0</v>
      </c>
      <c r="AA85">
        <v>70</v>
      </c>
    </row>
    <row r="86" spans="1:27" ht="14.5" thickBot="1" x14ac:dyDescent="0.35">
      <c r="A86">
        <v>2015</v>
      </c>
      <c r="B86">
        <v>2015</v>
      </c>
      <c r="C86" s="146">
        <v>42339</v>
      </c>
      <c r="D86">
        <v>70</v>
      </c>
      <c r="E86">
        <v>61</v>
      </c>
      <c r="F86">
        <v>0</v>
      </c>
      <c r="G86" s="147">
        <v>13</v>
      </c>
      <c r="H86" s="147">
        <v>48</v>
      </c>
      <c r="I86">
        <v>5</v>
      </c>
      <c r="K86">
        <v>5</v>
      </c>
      <c r="L86">
        <v>66</v>
      </c>
      <c r="M86">
        <v>13</v>
      </c>
      <c r="N86" s="147">
        <v>13</v>
      </c>
      <c r="Q86">
        <v>3</v>
      </c>
      <c r="R86">
        <v>1</v>
      </c>
      <c r="S86">
        <v>2</v>
      </c>
      <c r="T86">
        <v>50</v>
      </c>
      <c r="U86">
        <v>50</v>
      </c>
      <c r="W86">
        <v>37</v>
      </c>
      <c r="X86">
        <v>0</v>
      </c>
      <c r="Y86">
        <v>7</v>
      </c>
      <c r="Z86">
        <v>30</v>
      </c>
      <c r="AA86">
        <v>97</v>
      </c>
    </row>
    <row r="87" spans="1:27" ht="14.5" thickBot="1" x14ac:dyDescent="0.35">
      <c r="A87">
        <v>2016</v>
      </c>
      <c r="B87">
        <v>2016</v>
      </c>
      <c r="C87" s="146">
        <v>42370</v>
      </c>
      <c r="D87">
        <v>97</v>
      </c>
      <c r="E87">
        <v>0</v>
      </c>
      <c r="F87">
        <v>0</v>
      </c>
      <c r="G87" s="147">
        <v>0</v>
      </c>
      <c r="H87" s="147">
        <v>0</v>
      </c>
      <c r="I87">
        <v>4</v>
      </c>
      <c r="K87">
        <v>4</v>
      </c>
      <c r="L87">
        <v>0</v>
      </c>
      <c r="M87">
        <v>0</v>
      </c>
      <c r="N87" s="147">
        <v>0</v>
      </c>
      <c r="Q87">
        <v>0</v>
      </c>
      <c r="T87">
        <v>0</v>
      </c>
      <c r="W87">
        <v>8</v>
      </c>
      <c r="X87">
        <v>0</v>
      </c>
      <c r="Y87">
        <v>8</v>
      </c>
      <c r="Z87">
        <v>0</v>
      </c>
      <c r="AA87">
        <v>101</v>
      </c>
    </row>
    <row r="88" spans="1:27" ht="14.5" thickBot="1" x14ac:dyDescent="0.35">
      <c r="A88">
        <v>2016</v>
      </c>
      <c r="B88">
        <v>2016</v>
      </c>
      <c r="C88" s="146">
        <v>42401</v>
      </c>
      <c r="D88">
        <v>101</v>
      </c>
      <c r="E88">
        <v>0</v>
      </c>
      <c r="F88">
        <v>0</v>
      </c>
      <c r="G88" s="147">
        <v>0</v>
      </c>
      <c r="H88" s="147">
        <v>0</v>
      </c>
      <c r="I88">
        <v>4</v>
      </c>
      <c r="K88">
        <v>4</v>
      </c>
      <c r="L88">
        <v>0</v>
      </c>
      <c r="M88">
        <v>0</v>
      </c>
      <c r="N88" s="147">
        <v>0</v>
      </c>
      <c r="Q88">
        <v>0</v>
      </c>
      <c r="T88">
        <v>0</v>
      </c>
      <c r="W88">
        <v>5</v>
      </c>
      <c r="X88">
        <v>0</v>
      </c>
      <c r="Y88">
        <v>5</v>
      </c>
      <c r="Z88">
        <v>0</v>
      </c>
      <c r="AA88">
        <v>101</v>
      </c>
    </row>
    <row r="89" spans="1:27" ht="14.5" thickBot="1" x14ac:dyDescent="0.35">
      <c r="A89">
        <v>2016</v>
      </c>
      <c r="B89">
        <v>2016</v>
      </c>
      <c r="C89" s="146">
        <v>42430</v>
      </c>
      <c r="D89">
        <v>101</v>
      </c>
      <c r="E89">
        <v>0</v>
      </c>
      <c r="F89">
        <v>0</v>
      </c>
      <c r="G89" s="147">
        <v>0</v>
      </c>
      <c r="H89" s="147">
        <v>0</v>
      </c>
      <c r="I89">
        <v>4</v>
      </c>
      <c r="K89">
        <v>4</v>
      </c>
      <c r="L89">
        <v>0</v>
      </c>
      <c r="M89">
        <v>0</v>
      </c>
      <c r="N89" s="147">
        <v>0</v>
      </c>
      <c r="Q89">
        <v>0</v>
      </c>
      <c r="T89">
        <v>0</v>
      </c>
      <c r="W89">
        <v>0</v>
      </c>
      <c r="X89">
        <v>0</v>
      </c>
      <c r="Y89">
        <v>0</v>
      </c>
      <c r="Z89">
        <v>0</v>
      </c>
      <c r="AA89">
        <v>97</v>
      </c>
    </row>
    <row r="90" spans="1:27" ht="14.5" thickBot="1" x14ac:dyDescent="0.35">
      <c r="A90">
        <v>2016</v>
      </c>
      <c r="B90">
        <v>2016</v>
      </c>
      <c r="C90" s="146">
        <v>42461</v>
      </c>
      <c r="D90">
        <v>97</v>
      </c>
      <c r="E90">
        <v>0</v>
      </c>
      <c r="F90">
        <v>0</v>
      </c>
      <c r="G90" s="147">
        <v>0</v>
      </c>
      <c r="H90" s="147">
        <v>0</v>
      </c>
      <c r="I90">
        <v>4</v>
      </c>
      <c r="K90">
        <v>4</v>
      </c>
      <c r="L90">
        <v>0</v>
      </c>
      <c r="M90">
        <v>0</v>
      </c>
      <c r="N90" s="147">
        <v>0</v>
      </c>
      <c r="Q90">
        <v>0</v>
      </c>
      <c r="T90">
        <v>0</v>
      </c>
      <c r="W90">
        <v>0</v>
      </c>
      <c r="X90">
        <v>0</v>
      </c>
      <c r="Y90">
        <v>0</v>
      </c>
      <c r="Z90">
        <v>0</v>
      </c>
      <c r="AA90">
        <v>93</v>
      </c>
    </row>
    <row r="91" spans="1:27" ht="14.5" thickBot="1" x14ac:dyDescent="0.35">
      <c r="A91">
        <v>2016</v>
      </c>
      <c r="B91">
        <v>2016</v>
      </c>
      <c r="C91" s="146">
        <v>42491</v>
      </c>
      <c r="D91">
        <v>93</v>
      </c>
      <c r="E91">
        <v>0</v>
      </c>
      <c r="F91">
        <v>0</v>
      </c>
      <c r="G91" s="147">
        <v>0</v>
      </c>
      <c r="H91" s="147">
        <v>0</v>
      </c>
      <c r="I91">
        <v>4</v>
      </c>
      <c r="K91">
        <v>4</v>
      </c>
      <c r="L91">
        <v>0</v>
      </c>
      <c r="M91">
        <v>0</v>
      </c>
      <c r="N91" s="147">
        <v>0</v>
      </c>
      <c r="Q91">
        <v>0</v>
      </c>
      <c r="T91">
        <v>0</v>
      </c>
      <c r="W91">
        <v>0</v>
      </c>
      <c r="X91">
        <v>0</v>
      </c>
      <c r="Y91">
        <v>0</v>
      </c>
      <c r="Z91">
        <v>0</v>
      </c>
      <c r="AA91">
        <v>88</v>
      </c>
    </row>
    <row r="92" spans="1:27" ht="14.5" thickBot="1" x14ac:dyDescent="0.35">
      <c r="A92">
        <v>2016</v>
      </c>
      <c r="B92">
        <v>2016</v>
      </c>
      <c r="C92" s="146">
        <v>42522</v>
      </c>
      <c r="D92">
        <v>88</v>
      </c>
      <c r="E92">
        <v>0</v>
      </c>
      <c r="F92">
        <v>0</v>
      </c>
      <c r="G92" s="147">
        <v>0</v>
      </c>
      <c r="H92" s="147">
        <v>0</v>
      </c>
      <c r="I92">
        <v>4</v>
      </c>
      <c r="K92">
        <v>4</v>
      </c>
      <c r="L92">
        <v>0</v>
      </c>
      <c r="M92">
        <v>0</v>
      </c>
      <c r="N92" s="147">
        <v>0</v>
      </c>
      <c r="Q92">
        <v>0</v>
      </c>
      <c r="T92">
        <v>0</v>
      </c>
      <c r="W92">
        <v>0</v>
      </c>
      <c r="X92">
        <v>0</v>
      </c>
      <c r="Y92">
        <v>0</v>
      </c>
      <c r="Z92">
        <v>0</v>
      </c>
      <c r="AA92">
        <v>84</v>
      </c>
    </row>
    <row r="93" spans="1:27" ht="14.5" thickBot="1" x14ac:dyDescent="0.35">
      <c r="A93">
        <v>2016</v>
      </c>
      <c r="B93">
        <v>2016</v>
      </c>
      <c r="C93" s="146">
        <v>42552</v>
      </c>
      <c r="D93">
        <v>84</v>
      </c>
      <c r="E93">
        <v>64</v>
      </c>
      <c r="F93">
        <v>1</v>
      </c>
      <c r="G93" s="147">
        <v>16</v>
      </c>
      <c r="H93" s="147">
        <v>48</v>
      </c>
      <c r="I93">
        <v>4</v>
      </c>
      <c r="K93">
        <v>4</v>
      </c>
      <c r="L93">
        <v>76</v>
      </c>
      <c r="M93">
        <v>13</v>
      </c>
      <c r="N93" s="147">
        <v>11</v>
      </c>
      <c r="O93">
        <v>2</v>
      </c>
      <c r="Q93">
        <v>8</v>
      </c>
      <c r="R93">
        <v>5</v>
      </c>
      <c r="S93">
        <v>3</v>
      </c>
      <c r="T93">
        <v>56</v>
      </c>
      <c r="U93">
        <v>56</v>
      </c>
      <c r="W93">
        <v>38</v>
      </c>
      <c r="X93">
        <v>0</v>
      </c>
      <c r="Y93">
        <v>38</v>
      </c>
      <c r="Z93">
        <v>0</v>
      </c>
      <c r="AA93">
        <v>105</v>
      </c>
    </row>
    <row r="94" spans="1:27" ht="14.5" thickBot="1" x14ac:dyDescent="0.35">
      <c r="A94">
        <v>2016</v>
      </c>
      <c r="B94">
        <v>2016</v>
      </c>
      <c r="C94" s="146">
        <v>42583</v>
      </c>
      <c r="D94">
        <v>105</v>
      </c>
      <c r="E94">
        <v>64</v>
      </c>
      <c r="F94">
        <v>1</v>
      </c>
      <c r="G94" s="147">
        <v>16</v>
      </c>
      <c r="H94" s="147">
        <v>48</v>
      </c>
      <c r="I94">
        <v>4</v>
      </c>
      <c r="K94">
        <v>4</v>
      </c>
      <c r="L94">
        <v>76</v>
      </c>
      <c r="M94">
        <v>13</v>
      </c>
      <c r="N94" s="147">
        <v>11</v>
      </c>
      <c r="O94">
        <v>2</v>
      </c>
      <c r="Q94">
        <v>8</v>
      </c>
      <c r="R94">
        <v>5</v>
      </c>
      <c r="S94">
        <v>3</v>
      </c>
      <c r="T94">
        <v>56</v>
      </c>
      <c r="U94">
        <v>56</v>
      </c>
      <c r="W94">
        <v>15</v>
      </c>
      <c r="X94">
        <v>0</v>
      </c>
      <c r="Y94">
        <v>15</v>
      </c>
      <c r="Z94">
        <v>0</v>
      </c>
      <c r="AA94">
        <v>104</v>
      </c>
    </row>
    <row r="95" spans="1:27" ht="14.5" thickBot="1" x14ac:dyDescent="0.35">
      <c r="A95">
        <v>2016</v>
      </c>
      <c r="B95">
        <v>2016</v>
      </c>
      <c r="C95" s="146">
        <v>42614</v>
      </c>
      <c r="D95">
        <v>104</v>
      </c>
      <c r="E95">
        <v>64</v>
      </c>
      <c r="F95">
        <v>1</v>
      </c>
      <c r="G95" s="147">
        <v>16</v>
      </c>
      <c r="H95" s="147">
        <v>48</v>
      </c>
      <c r="I95">
        <v>4</v>
      </c>
      <c r="K95">
        <v>4</v>
      </c>
      <c r="L95">
        <v>76</v>
      </c>
      <c r="M95">
        <v>13</v>
      </c>
      <c r="N95" s="147">
        <v>11</v>
      </c>
      <c r="O95">
        <v>2</v>
      </c>
      <c r="Q95">
        <v>8</v>
      </c>
      <c r="R95">
        <v>5</v>
      </c>
      <c r="S95">
        <v>3</v>
      </c>
      <c r="T95">
        <v>56</v>
      </c>
      <c r="U95">
        <v>56</v>
      </c>
      <c r="W95">
        <v>15</v>
      </c>
      <c r="X95">
        <v>0</v>
      </c>
      <c r="Y95">
        <v>15</v>
      </c>
      <c r="Z95">
        <v>0</v>
      </c>
      <c r="AA95">
        <v>102</v>
      </c>
    </row>
    <row r="96" spans="1:27" ht="14.5" thickBot="1" x14ac:dyDescent="0.35">
      <c r="A96">
        <v>2016</v>
      </c>
      <c r="B96">
        <v>2016</v>
      </c>
      <c r="C96" s="146">
        <v>42644</v>
      </c>
      <c r="D96">
        <v>102</v>
      </c>
      <c r="E96">
        <v>64</v>
      </c>
      <c r="F96">
        <v>1</v>
      </c>
      <c r="G96" s="147">
        <v>16</v>
      </c>
      <c r="H96" s="147">
        <v>48</v>
      </c>
      <c r="I96">
        <v>4</v>
      </c>
      <c r="K96">
        <v>4</v>
      </c>
      <c r="L96">
        <v>77</v>
      </c>
      <c r="M96">
        <v>14</v>
      </c>
      <c r="N96" s="147">
        <v>12</v>
      </c>
      <c r="O96">
        <v>2</v>
      </c>
      <c r="Q96">
        <v>8</v>
      </c>
      <c r="R96">
        <v>5</v>
      </c>
      <c r="S96">
        <v>3</v>
      </c>
      <c r="T96">
        <v>56</v>
      </c>
      <c r="U96">
        <v>56</v>
      </c>
      <c r="W96">
        <v>10</v>
      </c>
      <c r="X96">
        <v>0</v>
      </c>
      <c r="Y96">
        <v>10</v>
      </c>
      <c r="Z96">
        <v>0</v>
      </c>
      <c r="AA96">
        <v>94</v>
      </c>
    </row>
    <row r="97" spans="1:27" ht="14.5" thickBot="1" x14ac:dyDescent="0.35">
      <c r="A97">
        <v>2016</v>
      </c>
      <c r="B97">
        <v>2016</v>
      </c>
      <c r="C97" s="146">
        <v>42675</v>
      </c>
      <c r="D97">
        <v>94</v>
      </c>
      <c r="E97">
        <v>64</v>
      </c>
      <c r="F97">
        <v>1</v>
      </c>
      <c r="G97" s="147">
        <v>16</v>
      </c>
      <c r="H97" s="147">
        <v>48</v>
      </c>
      <c r="I97">
        <v>4</v>
      </c>
      <c r="K97">
        <v>4</v>
      </c>
      <c r="L97">
        <v>76</v>
      </c>
      <c r="M97">
        <v>13</v>
      </c>
      <c r="N97" s="147">
        <v>11</v>
      </c>
      <c r="O97">
        <v>2</v>
      </c>
      <c r="Q97">
        <v>8</v>
      </c>
      <c r="R97">
        <v>5</v>
      </c>
      <c r="S97">
        <v>3</v>
      </c>
      <c r="T97">
        <v>56</v>
      </c>
      <c r="U97">
        <v>56</v>
      </c>
      <c r="W97">
        <v>10</v>
      </c>
      <c r="X97">
        <v>0</v>
      </c>
      <c r="Y97">
        <v>10</v>
      </c>
      <c r="Z97">
        <v>0</v>
      </c>
      <c r="AA97">
        <v>87</v>
      </c>
    </row>
    <row r="98" spans="1:27" ht="14.5" thickBot="1" x14ac:dyDescent="0.35">
      <c r="A98">
        <v>2016</v>
      </c>
      <c r="B98">
        <v>2016</v>
      </c>
      <c r="C98" s="146">
        <v>42705</v>
      </c>
      <c r="D98">
        <v>87</v>
      </c>
      <c r="E98">
        <v>64</v>
      </c>
      <c r="F98">
        <v>1</v>
      </c>
      <c r="G98" s="147">
        <v>16</v>
      </c>
      <c r="H98" s="147">
        <v>48</v>
      </c>
      <c r="I98">
        <v>4</v>
      </c>
      <c r="K98">
        <v>4</v>
      </c>
      <c r="L98">
        <v>76</v>
      </c>
      <c r="M98">
        <v>13</v>
      </c>
      <c r="N98" s="147">
        <v>11</v>
      </c>
      <c r="O98">
        <v>2</v>
      </c>
      <c r="Q98">
        <v>8</v>
      </c>
      <c r="R98">
        <v>5</v>
      </c>
      <c r="S98">
        <v>3</v>
      </c>
      <c r="T98">
        <v>56</v>
      </c>
      <c r="U98">
        <v>56</v>
      </c>
      <c r="W98">
        <v>40</v>
      </c>
      <c r="X98">
        <v>0</v>
      </c>
      <c r="Y98">
        <v>10</v>
      </c>
      <c r="Z98">
        <v>30</v>
      </c>
      <c r="AA98">
        <v>110</v>
      </c>
    </row>
    <row r="99" spans="1:27" ht="14.5" thickBot="1" x14ac:dyDescent="0.35">
      <c r="A99">
        <v>2017</v>
      </c>
      <c r="B99">
        <v>2017</v>
      </c>
      <c r="C99" s="146">
        <v>42736</v>
      </c>
      <c r="D99">
        <v>110</v>
      </c>
      <c r="E99">
        <v>0</v>
      </c>
      <c r="F99">
        <v>0</v>
      </c>
      <c r="G99" s="147">
        <v>0</v>
      </c>
      <c r="H99" s="147">
        <v>0</v>
      </c>
      <c r="I99">
        <v>4</v>
      </c>
      <c r="K99">
        <v>4</v>
      </c>
      <c r="L99">
        <v>0</v>
      </c>
      <c r="M99">
        <v>0</v>
      </c>
      <c r="N99" s="147">
        <v>0</v>
      </c>
      <c r="Q99">
        <v>0</v>
      </c>
      <c r="T99">
        <v>0</v>
      </c>
      <c r="W99">
        <v>10</v>
      </c>
      <c r="X99">
        <v>0</v>
      </c>
      <c r="Y99">
        <v>10</v>
      </c>
      <c r="Z99">
        <v>0</v>
      </c>
      <c r="AA99">
        <v>116</v>
      </c>
    </row>
    <row r="100" spans="1:27" ht="14.5" thickBot="1" x14ac:dyDescent="0.35">
      <c r="A100">
        <v>2017</v>
      </c>
      <c r="B100">
        <v>2017</v>
      </c>
      <c r="C100" s="146">
        <v>42767</v>
      </c>
      <c r="D100">
        <v>116</v>
      </c>
      <c r="E100">
        <v>0</v>
      </c>
      <c r="F100">
        <v>0</v>
      </c>
      <c r="G100" s="147">
        <v>0</v>
      </c>
      <c r="H100" s="147">
        <v>0</v>
      </c>
      <c r="I100">
        <v>4</v>
      </c>
      <c r="K100">
        <v>4</v>
      </c>
      <c r="L100">
        <v>0</v>
      </c>
      <c r="M100">
        <v>0</v>
      </c>
      <c r="N100" s="147">
        <v>0</v>
      </c>
      <c r="Q100">
        <v>0</v>
      </c>
      <c r="T100">
        <v>0</v>
      </c>
      <c r="W100">
        <v>9</v>
      </c>
      <c r="X100">
        <v>0</v>
      </c>
      <c r="Y100">
        <v>9</v>
      </c>
      <c r="Z100">
        <v>0</v>
      </c>
      <c r="AA100">
        <v>120</v>
      </c>
    </row>
    <row r="101" spans="1:27" ht="14.5" thickBot="1" x14ac:dyDescent="0.35">
      <c r="A101">
        <v>2017</v>
      </c>
      <c r="B101">
        <v>2017</v>
      </c>
      <c r="C101" s="146">
        <v>42795</v>
      </c>
      <c r="D101">
        <v>120</v>
      </c>
      <c r="E101">
        <v>0</v>
      </c>
      <c r="F101">
        <v>0</v>
      </c>
      <c r="G101" s="147">
        <v>0</v>
      </c>
      <c r="H101" s="147">
        <v>0</v>
      </c>
      <c r="I101">
        <v>4</v>
      </c>
      <c r="K101">
        <v>4</v>
      </c>
      <c r="L101">
        <v>0</v>
      </c>
      <c r="M101">
        <v>0</v>
      </c>
      <c r="N101" s="147">
        <v>0</v>
      </c>
      <c r="Q101">
        <v>0</v>
      </c>
      <c r="T101">
        <v>0</v>
      </c>
      <c r="W101">
        <v>0</v>
      </c>
      <c r="X101">
        <v>0</v>
      </c>
      <c r="Y101">
        <v>0</v>
      </c>
      <c r="Z101">
        <v>0</v>
      </c>
      <c r="AA101">
        <v>116</v>
      </c>
    </row>
    <row r="102" spans="1:27" ht="14.5" thickBot="1" x14ac:dyDescent="0.35">
      <c r="A102">
        <v>2017</v>
      </c>
      <c r="B102">
        <v>2017</v>
      </c>
      <c r="C102" s="146">
        <v>42826</v>
      </c>
      <c r="D102">
        <v>116</v>
      </c>
      <c r="E102">
        <v>0</v>
      </c>
      <c r="F102">
        <v>0</v>
      </c>
      <c r="G102" s="147">
        <v>0</v>
      </c>
      <c r="H102" s="147">
        <v>0</v>
      </c>
      <c r="I102">
        <v>5</v>
      </c>
      <c r="K102">
        <v>5</v>
      </c>
      <c r="L102">
        <v>0</v>
      </c>
      <c r="M102">
        <v>0</v>
      </c>
      <c r="N102" s="147">
        <v>0</v>
      </c>
      <c r="Q102">
        <v>0</v>
      </c>
      <c r="T102">
        <v>0</v>
      </c>
      <c r="W102">
        <v>0</v>
      </c>
      <c r="X102">
        <v>0</v>
      </c>
      <c r="Y102">
        <v>0</v>
      </c>
      <c r="Z102">
        <v>0</v>
      </c>
      <c r="AA102">
        <v>112</v>
      </c>
    </row>
    <row r="103" spans="1:27" ht="14.5" thickBot="1" x14ac:dyDescent="0.35">
      <c r="A103">
        <v>2017</v>
      </c>
      <c r="B103">
        <v>2017</v>
      </c>
      <c r="C103" s="146">
        <v>42856</v>
      </c>
      <c r="D103">
        <v>112</v>
      </c>
      <c r="E103">
        <v>0</v>
      </c>
      <c r="F103">
        <v>0</v>
      </c>
      <c r="G103" s="147">
        <v>0</v>
      </c>
      <c r="H103" s="147">
        <v>0</v>
      </c>
      <c r="I103">
        <v>5</v>
      </c>
      <c r="K103">
        <v>5</v>
      </c>
      <c r="L103">
        <v>0</v>
      </c>
      <c r="M103">
        <v>0</v>
      </c>
      <c r="N103" s="147">
        <v>0</v>
      </c>
      <c r="Q103">
        <v>0</v>
      </c>
      <c r="T103">
        <v>0</v>
      </c>
      <c r="W103">
        <v>0</v>
      </c>
      <c r="X103">
        <v>0</v>
      </c>
      <c r="Y103">
        <v>0</v>
      </c>
      <c r="Z103">
        <v>0</v>
      </c>
      <c r="AA103">
        <v>107</v>
      </c>
    </row>
    <row r="104" spans="1:27" ht="14.5" thickBot="1" x14ac:dyDescent="0.35">
      <c r="A104">
        <v>2017</v>
      </c>
      <c r="B104">
        <v>2017</v>
      </c>
      <c r="C104" s="146">
        <v>42887</v>
      </c>
      <c r="D104">
        <v>107</v>
      </c>
      <c r="E104">
        <v>0</v>
      </c>
      <c r="F104">
        <v>0</v>
      </c>
      <c r="G104" s="147">
        <v>0</v>
      </c>
      <c r="H104" s="147">
        <v>0</v>
      </c>
      <c r="I104">
        <v>5</v>
      </c>
      <c r="K104">
        <v>5</v>
      </c>
      <c r="L104">
        <v>0</v>
      </c>
      <c r="M104">
        <v>0</v>
      </c>
      <c r="N104" s="147">
        <v>0</v>
      </c>
      <c r="Q104">
        <v>0</v>
      </c>
      <c r="T104">
        <v>0</v>
      </c>
      <c r="W104">
        <v>0</v>
      </c>
      <c r="X104">
        <v>0</v>
      </c>
      <c r="Y104">
        <v>0</v>
      </c>
      <c r="Z104">
        <v>0</v>
      </c>
      <c r="AA104">
        <v>103</v>
      </c>
    </row>
    <row r="105" spans="1:27" ht="14.5" thickBot="1" x14ac:dyDescent="0.35">
      <c r="A105">
        <v>2017</v>
      </c>
      <c r="B105">
        <v>2017</v>
      </c>
      <c r="C105" s="146">
        <v>42917</v>
      </c>
      <c r="D105">
        <v>103</v>
      </c>
      <c r="E105">
        <v>59</v>
      </c>
      <c r="F105">
        <v>0</v>
      </c>
      <c r="G105" s="147">
        <v>35</v>
      </c>
      <c r="H105" s="147">
        <v>24</v>
      </c>
      <c r="I105">
        <v>5</v>
      </c>
      <c r="K105">
        <v>5</v>
      </c>
      <c r="L105">
        <v>45</v>
      </c>
      <c r="M105">
        <v>12</v>
      </c>
      <c r="N105" s="147">
        <v>9</v>
      </c>
      <c r="O105">
        <v>3</v>
      </c>
      <c r="Q105">
        <v>2</v>
      </c>
      <c r="R105">
        <v>2</v>
      </c>
      <c r="T105">
        <v>32</v>
      </c>
      <c r="U105">
        <v>30</v>
      </c>
      <c r="V105">
        <v>2</v>
      </c>
      <c r="W105">
        <v>4</v>
      </c>
      <c r="X105">
        <v>0</v>
      </c>
      <c r="Y105">
        <v>4</v>
      </c>
      <c r="Z105">
        <v>0</v>
      </c>
      <c r="AA105">
        <v>116</v>
      </c>
    </row>
    <row r="106" spans="1:27" ht="14.5" thickBot="1" x14ac:dyDescent="0.35">
      <c r="A106">
        <v>2017</v>
      </c>
      <c r="B106">
        <v>2017</v>
      </c>
      <c r="C106" s="146">
        <v>42948</v>
      </c>
      <c r="D106">
        <v>116</v>
      </c>
      <c r="E106">
        <v>59</v>
      </c>
      <c r="F106">
        <v>0</v>
      </c>
      <c r="G106" s="147">
        <v>35</v>
      </c>
      <c r="H106" s="147">
        <v>24</v>
      </c>
      <c r="I106">
        <v>5</v>
      </c>
      <c r="K106">
        <v>5</v>
      </c>
      <c r="L106">
        <v>51</v>
      </c>
      <c r="M106">
        <v>12</v>
      </c>
      <c r="N106" s="147">
        <v>9</v>
      </c>
      <c r="O106">
        <v>3</v>
      </c>
      <c r="Q106">
        <v>8</v>
      </c>
      <c r="R106">
        <v>8</v>
      </c>
      <c r="T106">
        <v>32</v>
      </c>
      <c r="U106">
        <v>30</v>
      </c>
      <c r="V106">
        <v>2</v>
      </c>
      <c r="W106">
        <v>4</v>
      </c>
      <c r="X106">
        <v>0</v>
      </c>
      <c r="Y106">
        <v>4</v>
      </c>
      <c r="Z106">
        <v>0</v>
      </c>
      <c r="AA106">
        <v>124</v>
      </c>
    </row>
    <row r="107" spans="1:27" ht="14.5" thickBot="1" x14ac:dyDescent="0.35">
      <c r="A107">
        <v>2017</v>
      </c>
      <c r="B107">
        <v>2017</v>
      </c>
      <c r="C107" s="146">
        <v>42979</v>
      </c>
      <c r="D107">
        <v>124</v>
      </c>
      <c r="E107">
        <v>59</v>
      </c>
      <c r="F107">
        <v>0</v>
      </c>
      <c r="G107" s="147">
        <v>35</v>
      </c>
      <c r="H107" s="147">
        <v>24</v>
      </c>
      <c r="I107">
        <v>5</v>
      </c>
      <c r="K107">
        <v>5</v>
      </c>
      <c r="L107">
        <v>51</v>
      </c>
      <c r="M107">
        <v>12</v>
      </c>
      <c r="N107" s="147">
        <v>9</v>
      </c>
      <c r="O107">
        <v>3</v>
      </c>
      <c r="Q107">
        <v>8</v>
      </c>
      <c r="R107">
        <v>8</v>
      </c>
      <c r="T107">
        <v>32</v>
      </c>
      <c r="U107">
        <v>30</v>
      </c>
      <c r="V107">
        <v>2</v>
      </c>
      <c r="W107">
        <v>4</v>
      </c>
      <c r="X107">
        <v>0</v>
      </c>
      <c r="Y107">
        <v>4</v>
      </c>
      <c r="Z107">
        <v>0</v>
      </c>
      <c r="AA107">
        <v>131</v>
      </c>
    </row>
    <row r="108" spans="1:27" ht="14.5" thickBot="1" x14ac:dyDescent="0.35">
      <c r="A108">
        <v>2017</v>
      </c>
      <c r="B108">
        <v>2017</v>
      </c>
      <c r="C108" s="146">
        <v>43009</v>
      </c>
      <c r="D108">
        <v>131</v>
      </c>
      <c r="E108">
        <v>59</v>
      </c>
      <c r="F108">
        <v>0</v>
      </c>
      <c r="G108" s="147">
        <v>35</v>
      </c>
      <c r="H108" s="147">
        <v>24</v>
      </c>
      <c r="I108">
        <v>5</v>
      </c>
      <c r="K108">
        <v>5</v>
      </c>
      <c r="L108">
        <v>57</v>
      </c>
      <c r="M108">
        <v>18</v>
      </c>
      <c r="N108" s="147">
        <v>15</v>
      </c>
      <c r="O108">
        <v>3</v>
      </c>
      <c r="Q108">
        <v>8</v>
      </c>
      <c r="R108">
        <v>8</v>
      </c>
      <c r="T108">
        <v>32</v>
      </c>
      <c r="U108">
        <v>30</v>
      </c>
      <c r="V108">
        <v>2</v>
      </c>
      <c r="W108">
        <v>4</v>
      </c>
      <c r="X108">
        <v>0</v>
      </c>
      <c r="Y108">
        <v>4</v>
      </c>
      <c r="Z108">
        <v>0</v>
      </c>
      <c r="AA108">
        <v>133</v>
      </c>
    </row>
    <row r="109" spans="1:27" ht="14.5" thickBot="1" x14ac:dyDescent="0.35">
      <c r="A109">
        <v>2017</v>
      </c>
      <c r="B109">
        <v>2017</v>
      </c>
      <c r="C109" s="146">
        <v>43040</v>
      </c>
      <c r="D109">
        <v>133</v>
      </c>
      <c r="E109">
        <v>59</v>
      </c>
      <c r="F109">
        <v>0</v>
      </c>
      <c r="G109" s="147">
        <v>35</v>
      </c>
      <c r="H109" s="147">
        <v>24</v>
      </c>
      <c r="I109">
        <v>5</v>
      </c>
      <c r="K109">
        <v>5</v>
      </c>
      <c r="L109">
        <v>51</v>
      </c>
      <c r="M109">
        <v>12</v>
      </c>
      <c r="N109" s="147">
        <v>9</v>
      </c>
      <c r="O109">
        <v>3</v>
      </c>
      <c r="Q109">
        <v>8</v>
      </c>
      <c r="R109">
        <v>8</v>
      </c>
      <c r="T109">
        <v>32</v>
      </c>
      <c r="U109">
        <v>30</v>
      </c>
      <c r="V109">
        <v>2</v>
      </c>
      <c r="W109">
        <v>4</v>
      </c>
      <c r="X109">
        <v>0</v>
      </c>
      <c r="Y109">
        <v>4</v>
      </c>
      <c r="Z109">
        <v>0</v>
      </c>
      <c r="AA109">
        <v>141</v>
      </c>
    </row>
    <row r="110" spans="1:27" ht="14.5" thickBot="1" x14ac:dyDescent="0.35">
      <c r="A110">
        <v>2017</v>
      </c>
      <c r="B110">
        <v>2017</v>
      </c>
      <c r="C110" s="146">
        <v>43070</v>
      </c>
      <c r="D110">
        <v>141</v>
      </c>
      <c r="E110">
        <v>59</v>
      </c>
      <c r="F110">
        <v>0</v>
      </c>
      <c r="G110" s="147">
        <v>35</v>
      </c>
      <c r="H110" s="147">
        <v>24</v>
      </c>
      <c r="I110">
        <v>5</v>
      </c>
      <c r="K110">
        <v>5</v>
      </c>
      <c r="L110">
        <v>51</v>
      </c>
      <c r="M110">
        <v>12</v>
      </c>
      <c r="N110" s="147">
        <v>9</v>
      </c>
      <c r="O110">
        <v>3</v>
      </c>
      <c r="Q110">
        <v>8</v>
      </c>
      <c r="R110">
        <v>8</v>
      </c>
      <c r="T110">
        <v>32</v>
      </c>
      <c r="U110">
        <v>30</v>
      </c>
      <c r="V110">
        <v>2</v>
      </c>
      <c r="W110">
        <v>34</v>
      </c>
      <c r="X110">
        <v>0</v>
      </c>
      <c r="Y110">
        <v>4</v>
      </c>
      <c r="Z110">
        <v>30</v>
      </c>
      <c r="AA110">
        <v>178</v>
      </c>
    </row>
    <row r="111" spans="1:27" ht="14.5" thickBot="1" x14ac:dyDescent="0.35">
      <c r="A111">
        <v>2018</v>
      </c>
      <c r="B111">
        <v>2018</v>
      </c>
      <c r="C111" s="146">
        <v>43101</v>
      </c>
      <c r="D111">
        <v>178</v>
      </c>
      <c r="E111">
        <v>0</v>
      </c>
      <c r="F111">
        <v>0</v>
      </c>
      <c r="G111" s="147">
        <v>0</v>
      </c>
      <c r="H111" s="147">
        <v>0</v>
      </c>
      <c r="I111">
        <v>4</v>
      </c>
      <c r="K111">
        <v>4</v>
      </c>
      <c r="L111">
        <v>21</v>
      </c>
      <c r="M111">
        <v>0</v>
      </c>
      <c r="N111" s="147">
        <v>0</v>
      </c>
      <c r="Q111">
        <v>0</v>
      </c>
      <c r="R111">
        <v>0</v>
      </c>
      <c r="T111">
        <v>21</v>
      </c>
      <c r="U111">
        <v>11</v>
      </c>
      <c r="V111">
        <v>10</v>
      </c>
      <c r="W111">
        <v>4</v>
      </c>
      <c r="X111">
        <v>0</v>
      </c>
      <c r="Y111">
        <v>4</v>
      </c>
      <c r="Z111">
        <v>0</v>
      </c>
      <c r="AA111">
        <v>157</v>
      </c>
    </row>
    <row r="112" spans="1:27" ht="14.5" thickBot="1" x14ac:dyDescent="0.35">
      <c r="A112">
        <v>2018</v>
      </c>
      <c r="B112">
        <v>2018</v>
      </c>
      <c r="C112" s="146">
        <v>43132</v>
      </c>
      <c r="D112">
        <v>157</v>
      </c>
      <c r="E112">
        <v>0</v>
      </c>
      <c r="F112">
        <v>0</v>
      </c>
      <c r="G112" s="147">
        <v>0</v>
      </c>
      <c r="H112" s="147">
        <v>0</v>
      </c>
      <c r="I112">
        <v>4</v>
      </c>
      <c r="K112">
        <v>4</v>
      </c>
      <c r="L112">
        <v>1</v>
      </c>
      <c r="M112">
        <v>0</v>
      </c>
      <c r="N112" s="147">
        <v>0</v>
      </c>
      <c r="Q112">
        <v>0</v>
      </c>
      <c r="T112">
        <v>1</v>
      </c>
      <c r="V112">
        <v>1</v>
      </c>
      <c r="W112">
        <v>4</v>
      </c>
      <c r="X112">
        <v>0</v>
      </c>
      <c r="Y112">
        <v>4</v>
      </c>
      <c r="Z112">
        <v>0</v>
      </c>
      <c r="AA112">
        <v>157</v>
      </c>
    </row>
    <row r="113" spans="1:27" ht="14.5" thickBot="1" x14ac:dyDescent="0.35">
      <c r="A113">
        <v>2018</v>
      </c>
      <c r="B113">
        <v>2018</v>
      </c>
      <c r="C113" s="146">
        <v>43160</v>
      </c>
      <c r="D113">
        <v>157</v>
      </c>
      <c r="E113">
        <v>0</v>
      </c>
      <c r="F113">
        <v>0</v>
      </c>
      <c r="G113" s="147">
        <v>0</v>
      </c>
      <c r="H113" s="147">
        <v>0</v>
      </c>
      <c r="I113">
        <v>4</v>
      </c>
      <c r="K113">
        <v>4</v>
      </c>
      <c r="L113">
        <v>8</v>
      </c>
      <c r="M113">
        <v>0</v>
      </c>
      <c r="N113" s="147">
        <v>0</v>
      </c>
      <c r="Q113">
        <v>0</v>
      </c>
      <c r="T113">
        <v>8</v>
      </c>
      <c r="V113">
        <v>8</v>
      </c>
      <c r="W113">
        <v>4</v>
      </c>
      <c r="X113">
        <v>0</v>
      </c>
      <c r="Y113">
        <v>4</v>
      </c>
      <c r="Z113">
        <v>0</v>
      </c>
      <c r="AA113">
        <v>148</v>
      </c>
    </row>
    <row r="114" spans="1:27" ht="14.5" thickBot="1" x14ac:dyDescent="0.35">
      <c r="A114">
        <v>2018</v>
      </c>
      <c r="B114">
        <v>2018</v>
      </c>
      <c r="C114" s="146">
        <v>43191</v>
      </c>
      <c r="D114">
        <v>148</v>
      </c>
      <c r="E114">
        <v>0</v>
      </c>
      <c r="F114">
        <v>0</v>
      </c>
      <c r="G114" s="147">
        <v>0</v>
      </c>
      <c r="H114" s="147">
        <v>0</v>
      </c>
      <c r="I114">
        <v>5</v>
      </c>
      <c r="K114">
        <v>5</v>
      </c>
      <c r="L114">
        <v>4</v>
      </c>
      <c r="M114">
        <v>0</v>
      </c>
      <c r="N114" s="147">
        <v>0</v>
      </c>
      <c r="Q114">
        <v>0</v>
      </c>
      <c r="T114">
        <v>4</v>
      </c>
      <c r="V114">
        <v>4</v>
      </c>
      <c r="W114">
        <v>4</v>
      </c>
      <c r="X114">
        <v>0</v>
      </c>
      <c r="Y114">
        <v>4</v>
      </c>
      <c r="Z114">
        <v>0</v>
      </c>
      <c r="AA114">
        <v>144</v>
      </c>
    </row>
    <row r="115" spans="1:27" ht="14.5" thickBot="1" x14ac:dyDescent="0.35">
      <c r="A115">
        <v>2018</v>
      </c>
      <c r="B115">
        <v>2018</v>
      </c>
      <c r="C115" s="146">
        <v>43221</v>
      </c>
      <c r="D115">
        <v>144</v>
      </c>
      <c r="E115">
        <v>0</v>
      </c>
      <c r="F115">
        <v>0</v>
      </c>
      <c r="G115" s="147">
        <v>0</v>
      </c>
      <c r="H115" s="147">
        <v>0</v>
      </c>
      <c r="I115">
        <v>5</v>
      </c>
      <c r="K115">
        <v>5</v>
      </c>
      <c r="L115">
        <v>4</v>
      </c>
      <c r="M115">
        <v>0</v>
      </c>
      <c r="N115" s="147">
        <v>0</v>
      </c>
      <c r="Q115">
        <v>0</v>
      </c>
      <c r="T115">
        <v>4</v>
      </c>
      <c r="V115">
        <v>4</v>
      </c>
      <c r="W115">
        <v>4</v>
      </c>
      <c r="X115">
        <v>0</v>
      </c>
      <c r="Y115">
        <v>4</v>
      </c>
      <c r="Z115">
        <v>0</v>
      </c>
      <c r="AA115">
        <v>140</v>
      </c>
    </row>
    <row r="116" spans="1:27" ht="14.5" thickBot="1" x14ac:dyDescent="0.35">
      <c r="A116">
        <v>2018</v>
      </c>
      <c r="B116">
        <v>2018</v>
      </c>
      <c r="C116" s="146">
        <v>43252</v>
      </c>
      <c r="D116">
        <v>140</v>
      </c>
      <c r="E116">
        <v>0</v>
      </c>
      <c r="F116">
        <v>0</v>
      </c>
      <c r="G116" s="147">
        <v>0</v>
      </c>
      <c r="H116" s="147">
        <v>0</v>
      </c>
      <c r="I116">
        <v>5</v>
      </c>
      <c r="K116">
        <v>5</v>
      </c>
      <c r="L116">
        <v>3</v>
      </c>
      <c r="M116">
        <v>0</v>
      </c>
      <c r="N116" s="147">
        <v>0</v>
      </c>
      <c r="Q116">
        <v>0</v>
      </c>
      <c r="T116">
        <v>3</v>
      </c>
      <c r="V116">
        <v>3</v>
      </c>
      <c r="W116">
        <v>4</v>
      </c>
      <c r="X116">
        <v>0</v>
      </c>
      <c r="Y116">
        <v>4</v>
      </c>
      <c r="Z116">
        <v>0</v>
      </c>
      <c r="AA116">
        <v>136</v>
      </c>
    </row>
    <row r="117" spans="1:27" ht="14.5" thickBot="1" x14ac:dyDescent="0.35">
      <c r="A117">
        <v>2018</v>
      </c>
      <c r="B117">
        <v>2018</v>
      </c>
      <c r="C117" s="146">
        <v>43282</v>
      </c>
      <c r="D117">
        <v>136</v>
      </c>
      <c r="E117">
        <v>55</v>
      </c>
      <c r="F117">
        <v>1</v>
      </c>
      <c r="G117" s="147">
        <v>17</v>
      </c>
      <c r="H117" s="147">
        <v>37</v>
      </c>
      <c r="I117">
        <v>5</v>
      </c>
      <c r="K117">
        <v>5</v>
      </c>
      <c r="L117">
        <v>22</v>
      </c>
      <c r="M117">
        <v>8</v>
      </c>
      <c r="N117" s="147">
        <v>6</v>
      </c>
      <c r="O117">
        <v>2</v>
      </c>
      <c r="Q117">
        <v>0</v>
      </c>
      <c r="R117">
        <v>0</v>
      </c>
      <c r="T117">
        <v>14</v>
      </c>
      <c r="U117">
        <v>9</v>
      </c>
      <c r="V117">
        <v>5</v>
      </c>
      <c r="W117">
        <v>14</v>
      </c>
      <c r="X117">
        <v>0</v>
      </c>
      <c r="Y117">
        <v>0</v>
      </c>
      <c r="Z117">
        <v>14</v>
      </c>
      <c r="AA117">
        <v>179</v>
      </c>
    </row>
    <row r="118" spans="1:27" ht="14.5" thickBot="1" x14ac:dyDescent="0.35">
      <c r="A118">
        <v>2018</v>
      </c>
      <c r="B118">
        <v>2018</v>
      </c>
      <c r="C118" s="146">
        <v>43313</v>
      </c>
      <c r="D118">
        <v>179</v>
      </c>
      <c r="E118">
        <v>55</v>
      </c>
      <c r="F118">
        <v>1</v>
      </c>
      <c r="G118" s="147">
        <v>17</v>
      </c>
      <c r="H118" s="147">
        <v>37</v>
      </c>
      <c r="I118">
        <v>5</v>
      </c>
      <c r="K118">
        <v>5</v>
      </c>
      <c r="L118">
        <v>42</v>
      </c>
      <c r="M118">
        <v>8</v>
      </c>
      <c r="N118" s="147">
        <v>6</v>
      </c>
      <c r="O118">
        <v>2</v>
      </c>
      <c r="Q118">
        <v>0</v>
      </c>
      <c r="R118">
        <v>0</v>
      </c>
      <c r="T118">
        <v>34</v>
      </c>
      <c r="U118">
        <v>33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187</v>
      </c>
    </row>
    <row r="119" spans="1:27" ht="14.5" thickBot="1" x14ac:dyDescent="0.35">
      <c r="A119">
        <v>2018</v>
      </c>
      <c r="B119">
        <v>2018</v>
      </c>
      <c r="C119" s="146">
        <v>43344</v>
      </c>
      <c r="D119">
        <v>187</v>
      </c>
      <c r="E119">
        <v>55</v>
      </c>
      <c r="F119">
        <v>1</v>
      </c>
      <c r="G119" s="147">
        <v>17</v>
      </c>
      <c r="H119" s="147">
        <v>37</v>
      </c>
      <c r="I119">
        <v>5</v>
      </c>
      <c r="K119">
        <v>5</v>
      </c>
      <c r="L119">
        <v>40</v>
      </c>
      <c r="M119">
        <v>8</v>
      </c>
      <c r="N119" s="147">
        <v>6</v>
      </c>
      <c r="O119">
        <v>2</v>
      </c>
      <c r="Q119">
        <v>0</v>
      </c>
      <c r="R119">
        <v>0</v>
      </c>
      <c r="T119">
        <v>33</v>
      </c>
      <c r="U119">
        <v>33</v>
      </c>
      <c r="V119">
        <v>0</v>
      </c>
      <c r="W119">
        <v>6</v>
      </c>
      <c r="X119">
        <v>2</v>
      </c>
      <c r="Y119">
        <v>0</v>
      </c>
      <c r="Z119">
        <v>5</v>
      </c>
      <c r="AA119">
        <v>204</v>
      </c>
    </row>
    <row r="120" spans="1:27" ht="14.5" thickBot="1" x14ac:dyDescent="0.35">
      <c r="A120">
        <v>2018</v>
      </c>
      <c r="B120">
        <v>2018</v>
      </c>
      <c r="C120" s="146">
        <v>43374</v>
      </c>
      <c r="D120">
        <v>204</v>
      </c>
      <c r="E120">
        <v>50</v>
      </c>
      <c r="F120">
        <v>1</v>
      </c>
      <c r="G120" s="147">
        <v>17</v>
      </c>
      <c r="H120" s="147">
        <v>32</v>
      </c>
      <c r="I120">
        <v>5</v>
      </c>
      <c r="K120">
        <v>5</v>
      </c>
      <c r="L120">
        <v>40</v>
      </c>
      <c r="M120">
        <v>8</v>
      </c>
      <c r="N120" s="147">
        <v>6</v>
      </c>
      <c r="O120">
        <v>2</v>
      </c>
      <c r="Q120">
        <v>0</v>
      </c>
      <c r="R120">
        <v>0</v>
      </c>
      <c r="T120">
        <v>33</v>
      </c>
      <c r="U120">
        <v>33</v>
      </c>
      <c r="V120">
        <v>0</v>
      </c>
      <c r="W120">
        <v>1</v>
      </c>
      <c r="X120">
        <v>0</v>
      </c>
      <c r="Y120">
        <v>0</v>
      </c>
      <c r="Z120">
        <v>1</v>
      </c>
      <c r="AA120">
        <v>210</v>
      </c>
    </row>
    <row r="121" spans="1:27" ht="14.5" thickBot="1" x14ac:dyDescent="0.35">
      <c r="A121">
        <v>2018</v>
      </c>
      <c r="B121">
        <v>2018</v>
      </c>
      <c r="C121" s="146">
        <v>43405</v>
      </c>
      <c r="D121">
        <v>210</v>
      </c>
      <c r="E121">
        <v>55</v>
      </c>
      <c r="F121">
        <v>1</v>
      </c>
      <c r="G121" s="147">
        <v>17</v>
      </c>
      <c r="H121" s="147">
        <v>37</v>
      </c>
      <c r="I121">
        <v>5</v>
      </c>
      <c r="K121">
        <v>5</v>
      </c>
      <c r="L121">
        <v>40</v>
      </c>
      <c r="M121">
        <v>8</v>
      </c>
      <c r="N121" s="147">
        <v>6</v>
      </c>
      <c r="O121">
        <v>2</v>
      </c>
      <c r="Q121">
        <v>0</v>
      </c>
      <c r="R121">
        <v>0</v>
      </c>
      <c r="T121">
        <v>33</v>
      </c>
      <c r="U121">
        <v>33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220</v>
      </c>
    </row>
    <row r="122" spans="1:27" ht="14.5" thickBot="1" x14ac:dyDescent="0.35">
      <c r="A122">
        <v>2018</v>
      </c>
      <c r="B122">
        <v>2018</v>
      </c>
      <c r="C122" s="146">
        <v>43435</v>
      </c>
      <c r="D122">
        <v>220</v>
      </c>
      <c r="E122">
        <v>53</v>
      </c>
      <c r="F122">
        <v>1</v>
      </c>
      <c r="G122" s="147">
        <v>15</v>
      </c>
      <c r="H122" s="147">
        <v>37</v>
      </c>
      <c r="I122">
        <v>5</v>
      </c>
      <c r="K122">
        <v>5</v>
      </c>
      <c r="L122">
        <v>43</v>
      </c>
      <c r="M122">
        <v>8</v>
      </c>
      <c r="N122" s="147">
        <v>6</v>
      </c>
      <c r="O122">
        <v>2</v>
      </c>
      <c r="Q122">
        <v>2</v>
      </c>
      <c r="R122">
        <v>2</v>
      </c>
      <c r="T122">
        <v>33</v>
      </c>
      <c r="U122">
        <v>33</v>
      </c>
      <c r="V122">
        <v>0</v>
      </c>
      <c r="W122">
        <v>2</v>
      </c>
      <c r="X122">
        <v>0</v>
      </c>
      <c r="Y122">
        <v>0</v>
      </c>
      <c r="Z122">
        <v>2</v>
      </c>
      <c r="AA122">
        <v>227</v>
      </c>
    </row>
    <row r="123" spans="1:27" ht="14.5" thickBot="1" x14ac:dyDescent="0.35">
      <c r="A123">
        <v>2019</v>
      </c>
      <c r="B123">
        <v>2019</v>
      </c>
      <c r="C123" s="146">
        <v>43466</v>
      </c>
      <c r="D123">
        <v>227</v>
      </c>
      <c r="E123">
        <v>0</v>
      </c>
      <c r="F123">
        <v>0</v>
      </c>
      <c r="G123" s="147">
        <v>0</v>
      </c>
      <c r="H123" s="147">
        <v>0</v>
      </c>
      <c r="I123">
        <v>4</v>
      </c>
      <c r="K123">
        <v>4</v>
      </c>
      <c r="L123">
        <v>25</v>
      </c>
      <c r="M123">
        <v>6</v>
      </c>
      <c r="N123" s="147">
        <v>6</v>
      </c>
      <c r="Q123">
        <v>4</v>
      </c>
      <c r="R123">
        <v>2</v>
      </c>
      <c r="S123">
        <v>2</v>
      </c>
      <c r="T123">
        <v>16</v>
      </c>
      <c r="U123">
        <v>5</v>
      </c>
      <c r="V123">
        <v>11</v>
      </c>
      <c r="W123">
        <v>0</v>
      </c>
      <c r="X123">
        <v>0</v>
      </c>
      <c r="Y123">
        <v>0</v>
      </c>
      <c r="Z123">
        <v>0</v>
      </c>
      <c r="AA123">
        <v>198</v>
      </c>
    </row>
    <row r="124" spans="1:27" ht="14.5" thickBot="1" x14ac:dyDescent="0.35">
      <c r="A124">
        <v>2019</v>
      </c>
      <c r="B124">
        <v>2019</v>
      </c>
      <c r="C124" s="146">
        <v>43497</v>
      </c>
      <c r="D124">
        <v>198</v>
      </c>
      <c r="E124">
        <v>0</v>
      </c>
      <c r="F124">
        <v>0</v>
      </c>
      <c r="G124" s="147">
        <v>0</v>
      </c>
      <c r="H124" s="147">
        <v>0</v>
      </c>
      <c r="I124">
        <v>4</v>
      </c>
      <c r="K124">
        <v>4</v>
      </c>
      <c r="L124">
        <v>21</v>
      </c>
      <c r="M124">
        <v>6</v>
      </c>
      <c r="N124" s="147">
        <v>6</v>
      </c>
      <c r="Q124">
        <v>4</v>
      </c>
      <c r="R124">
        <v>2</v>
      </c>
      <c r="S124">
        <v>2</v>
      </c>
      <c r="T124">
        <v>12</v>
      </c>
      <c r="U124">
        <v>6</v>
      </c>
      <c r="V124">
        <v>6</v>
      </c>
      <c r="W124">
        <v>28</v>
      </c>
      <c r="X124">
        <v>0</v>
      </c>
      <c r="Y124">
        <v>28</v>
      </c>
      <c r="Z124">
        <v>0</v>
      </c>
      <c r="AA124">
        <v>200</v>
      </c>
    </row>
    <row r="125" spans="1:27" ht="14.5" thickBot="1" x14ac:dyDescent="0.35">
      <c r="A125">
        <v>2019</v>
      </c>
      <c r="B125">
        <v>2019</v>
      </c>
      <c r="C125" s="146">
        <v>43525</v>
      </c>
      <c r="D125">
        <v>200</v>
      </c>
      <c r="E125">
        <v>0</v>
      </c>
      <c r="F125">
        <v>0</v>
      </c>
      <c r="G125" s="147">
        <v>0</v>
      </c>
      <c r="H125" s="147">
        <v>0</v>
      </c>
      <c r="I125">
        <v>4</v>
      </c>
      <c r="K125">
        <v>4</v>
      </c>
      <c r="L125">
        <v>27</v>
      </c>
      <c r="M125">
        <v>6</v>
      </c>
      <c r="N125" s="147">
        <v>6</v>
      </c>
      <c r="Q125">
        <v>7</v>
      </c>
      <c r="R125">
        <v>7</v>
      </c>
      <c r="S125">
        <v>0</v>
      </c>
      <c r="T125">
        <v>13</v>
      </c>
      <c r="U125">
        <v>8</v>
      </c>
      <c r="V125">
        <v>5</v>
      </c>
      <c r="W125">
        <v>0</v>
      </c>
      <c r="X125">
        <v>0</v>
      </c>
      <c r="Y125">
        <v>0</v>
      </c>
      <c r="Z125">
        <v>0</v>
      </c>
      <c r="AA125">
        <v>169</v>
      </c>
    </row>
    <row r="126" spans="1:27" ht="14.5" thickBot="1" x14ac:dyDescent="0.35">
      <c r="A126">
        <v>2019</v>
      </c>
      <c r="B126">
        <v>2019</v>
      </c>
      <c r="C126" s="146">
        <v>43556</v>
      </c>
      <c r="D126">
        <v>169</v>
      </c>
      <c r="E126">
        <v>0</v>
      </c>
      <c r="F126">
        <v>0</v>
      </c>
      <c r="G126" s="147">
        <v>0</v>
      </c>
      <c r="H126" s="147">
        <v>0</v>
      </c>
      <c r="I126">
        <v>5</v>
      </c>
      <c r="K126">
        <v>5</v>
      </c>
      <c r="L126">
        <v>31</v>
      </c>
      <c r="M126">
        <v>6</v>
      </c>
      <c r="N126" s="147">
        <v>6</v>
      </c>
      <c r="Q126">
        <v>11</v>
      </c>
      <c r="R126">
        <v>6</v>
      </c>
      <c r="S126">
        <v>6</v>
      </c>
      <c r="T126">
        <v>13</v>
      </c>
      <c r="U126">
        <v>8</v>
      </c>
      <c r="V126">
        <v>5</v>
      </c>
      <c r="W126">
        <v>0</v>
      </c>
      <c r="X126">
        <v>0</v>
      </c>
      <c r="Y126">
        <v>0</v>
      </c>
      <c r="Z126">
        <v>0</v>
      </c>
      <c r="AA126">
        <v>134</v>
      </c>
    </row>
    <row r="127" spans="1:27" ht="14.5" thickBot="1" x14ac:dyDescent="0.35">
      <c r="A127">
        <v>2019</v>
      </c>
      <c r="B127">
        <v>2019</v>
      </c>
      <c r="C127" s="146">
        <v>43586</v>
      </c>
      <c r="D127">
        <v>134</v>
      </c>
      <c r="E127">
        <v>0</v>
      </c>
      <c r="F127">
        <v>0</v>
      </c>
      <c r="G127" s="147">
        <v>0</v>
      </c>
      <c r="H127" s="147">
        <v>0</v>
      </c>
      <c r="I127">
        <v>5</v>
      </c>
      <c r="K127">
        <v>5</v>
      </c>
      <c r="L127">
        <v>16</v>
      </c>
      <c r="M127">
        <v>6</v>
      </c>
      <c r="N127" s="147">
        <v>6</v>
      </c>
      <c r="Q127">
        <v>4</v>
      </c>
      <c r="R127">
        <v>2</v>
      </c>
      <c r="S127">
        <v>2</v>
      </c>
      <c r="T127">
        <v>7</v>
      </c>
      <c r="U127">
        <v>5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113</v>
      </c>
    </row>
    <row r="128" spans="1:27" ht="14.5" thickBot="1" x14ac:dyDescent="0.35">
      <c r="A128">
        <v>2019</v>
      </c>
      <c r="B128">
        <v>2019</v>
      </c>
      <c r="C128" s="146">
        <v>43617</v>
      </c>
      <c r="D128">
        <v>113</v>
      </c>
      <c r="E128">
        <v>0</v>
      </c>
      <c r="F128">
        <v>0</v>
      </c>
      <c r="G128" s="147">
        <v>0</v>
      </c>
      <c r="H128" s="147">
        <v>0</v>
      </c>
      <c r="I128">
        <v>5</v>
      </c>
      <c r="K128">
        <v>5</v>
      </c>
      <c r="L128">
        <v>20</v>
      </c>
      <c r="M128">
        <v>6</v>
      </c>
      <c r="N128" s="147">
        <v>6</v>
      </c>
      <c r="Q128">
        <v>4</v>
      </c>
      <c r="R128">
        <v>3</v>
      </c>
      <c r="S128">
        <v>1</v>
      </c>
      <c r="T128">
        <v>10</v>
      </c>
      <c r="U128">
        <v>7</v>
      </c>
      <c r="V128">
        <v>3</v>
      </c>
      <c r="W128">
        <v>0</v>
      </c>
      <c r="X128">
        <v>0</v>
      </c>
      <c r="Y128">
        <v>0</v>
      </c>
      <c r="Z128">
        <v>0</v>
      </c>
      <c r="AA128">
        <v>89</v>
      </c>
    </row>
    <row r="129" spans="1:27" ht="14.5" thickBot="1" x14ac:dyDescent="0.35">
      <c r="A129">
        <v>2019</v>
      </c>
      <c r="B129">
        <v>2019</v>
      </c>
      <c r="C129" s="146">
        <v>43647</v>
      </c>
      <c r="D129">
        <v>89</v>
      </c>
      <c r="E129">
        <v>56</v>
      </c>
      <c r="F129">
        <v>6</v>
      </c>
      <c r="G129" s="147">
        <v>10</v>
      </c>
      <c r="H129" s="147">
        <v>40</v>
      </c>
      <c r="I129">
        <v>5</v>
      </c>
      <c r="K129">
        <v>5</v>
      </c>
      <c r="L129">
        <v>34</v>
      </c>
      <c r="M129">
        <v>8</v>
      </c>
      <c r="N129" s="147">
        <v>5</v>
      </c>
      <c r="O129">
        <v>3</v>
      </c>
      <c r="Q129">
        <v>4</v>
      </c>
      <c r="R129">
        <v>1</v>
      </c>
      <c r="S129">
        <v>3</v>
      </c>
      <c r="T129">
        <v>22</v>
      </c>
      <c r="U129">
        <v>21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106</v>
      </c>
    </row>
    <row r="130" spans="1:27" ht="14.5" thickBot="1" x14ac:dyDescent="0.35">
      <c r="A130">
        <v>2019</v>
      </c>
      <c r="B130">
        <v>2019</v>
      </c>
      <c r="C130" s="146">
        <v>43678</v>
      </c>
      <c r="D130">
        <v>106</v>
      </c>
      <c r="E130">
        <v>50</v>
      </c>
      <c r="F130">
        <v>0</v>
      </c>
      <c r="G130" s="147">
        <v>10</v>
      </c>
      <c r="H130" s="147">
        <v>40</v>
      </c>
      <c r="I130">
        <v>5</v>
      </c>
      <c r="K130">
        <v>5</v>
      </c>
      <c r="L130">
        <v>42</v>
      </c>
      <c r="M130">
        <v>7</v>
      </c>
      <c r="N130" s="147">
        <v>4</v>
      </c>
      <c r="O130">
        <v>3</v>
      </c>
      <c r="Q130">
        <v>6</v>
      </c>
      <c r="R130">
        <v>3</v>
      </c>
      <c r="S130">
        <v>3</v>
      </c>
      <c r="T130">
        <v>29</v>
      </c>
      <c r="U130">
        <v>21</v>
      </c>
      <c r="V130">
        <v>8</v>
      </c>
      <c r="W130">
        <v>0</v>
      </c>
      <c r="X130">
        <v>0</v>
      </c>
      <c r="Y130">
        <v>0</v>
      </c>
      <c r="Z130">
        <v>0</v>
      </c>
      <c r="AA130">
        <v>110</v>
      </c>
    </row>
    <row r="131" spans="1:27" ht="14.5" thickBot="1" x14ac:dyDescent="0.35">
      <c r="A131">
        <v>2019</v>
      </c>
      <c r="B131">
        <v>2019</v>
      </c>
      <c r="C131" s="146">
        <v>43709</v>
      </c>
      <c r="D131">
        <v>110</v>
      </c>
      <c r="E131">
        <v>62</v>
      </c>
      <c r="F131">
        <v>0</v>
      </c>
      <c r="G131" s="147">
        <v>12</v>
      </c>
      <c r="H131" s="147">
        <v>50</v>
      </c>
      <c r="I131">
        <v>5</v>
      </c>
      <c r="K131">
        <v>5</v>
      </c>
      <c r="L131">
        <v>33</v>
      </c>
      <c r="M131">
        <v>7</v>
      </c>
      <c r="N131" s="147">
        <v>4</v>
      </c>
      <c r="O131">
        <v>3</v>
      </c>
      <c r="Q131">
        <v>3</v>
      </c>
      <c r="R131">
        <v>0</v>
      </c>
      <c r="S131">
        <v>3</v>
      </c>
      <c r="T131">
        <v>23</v>
      </c>
      <c r="U131">
        <v>21</v>
      </c>
      <c r="V131">
        <v>2</v>
      </c>
      <c r="W131">
        <v>0</v>
      </c>
      <c r="X131">
        <v>0</v>
      </c>
      <c r="Y131">
        <v>0</v>
      </c>
      <c r="Z131">
        <v>0</v>
      </c>
      <c r="AA131">
        <v>134</v>
      </c>
    </row>
    <row r="132" spans="1:27" ht="14.5" thickBot="1" x14ac:dyDescent="0.35">
      <c r="A132">
        <v>2019</v>
      </c>
      <c r="B132">
        <v>2019</v>
      </c>
      <c r="C132" s="146">
        <v>43739</v>
      </c>
      <c r="D132">
        <v>134</v>
      </c>
      <c r="E132">
        <v>57</v>
      </c>
      <c r="F132">
        <v>0</v>
      </c>
      <c r="G132" s="147">
        <v>10</v>
      </c>
      <c r="H132" s="147">
        <v>47</v>
      </c>
      <c r="I132">
        <v>5</v>
      </c>
      <c r="K132">
        <v>5</v>
      </c>
      <c r="L132">
        <v>37</v>
      </c>
      <c r="M132">
        <v>8</v>
      </c>
      <c r="N132" s="147">
        <v>5</v>
      </c>
      <c r="O132">
        <v>3</v>
      </c>
      <c r="Q132">
        <v>5</v>
      </c>
      <c r="R132">
        <v>3</v>
      </c>
      <c r="S132">
        <v>3</v>
      </c>
      <c r="T132">
        <v>24</v>
      </c>
      <c r="U132">
        <v>21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149</v>
      </c>
    </row>
    <row r="133" spans="1:27" ht="14.5" thickBot="1" x14ac:dyDescent="0.35">
      <c r="A133">
        <v>2019</v>
      </c>
      <c r="B133">
        <v>2019</v>
      </c>
      <c r="C133" s="146">
        <v>43770</v>
      </c>
      <c r="D133">
        <v>149</v>
      </c>
      <c r="E133">
        <v>55</v>
      </c>
      <c r="F133">
        <v>0</v>
      </c>
      <c r="G133" s="147">
        <v>20</v>
      </c>
      <c r="H133" s="147">
        <v>35</v>
      </c>
      <c r="I133">
        <v>5</v>
      </c>
      <c r="K133">
        <v>5</v>
      </c>
      <c r="L133">
        <v>33</v>
      </c>
      <c r="M133">
        <v>6</v>
      </c>
      <c r="N133" s="147">
        <v>4</v>
      </c>
      <c r="O133">
        <v>3</v>
      </c>
      <c r="Q133">
        <v>7</v>
      </c>
      <c r="R133">
        <v>4</v>
      </c>
      <c r="S133">
        <v>4</v>
      </c>
      <c r="T133">
        <v>19</v>
      </c>
      <c r="U133">
        <v>14</v>
      </c>
      <c r="V133">
        <v>5</v>
      </c>
      <c r="W133">
        <v>20</v>
      </c>
      <c r="X133">
        <v>0</v>
      </c>
      <c r="Y133">
        <v>20</v>
      </c>
      <c r="Z133">
        <v>0</v>
      </c>
      <c r="AA133">
        <v>187</v>
      </c>
    </row>
    <row r="134" spans="1:27" ht="14.5" thickBot="1" x14ac:dyDescent="0.35">
      <c r="A134">
        <v>2019</v>
      </c>
      <c r="B134">
        <v>2019</v>
      </c>
      <c r="C134" s="146">
        <v>43800</v>
      </c>
      <c r="D134">
        <v>187</v>
      </c>
      <c r="E134">
        <v>51</v>
      </c>
      <c r="F134">
        <v>0</v>
      </c>
      <c r="G134" s="147">
        <v>11</v>
      </c>
      <c r="H134" s="147">
        <v>40</v>
      </c>
      <c r="I134">
        <v>5</v>
      </c>
      <c r="K134">
        <v>5</v>
      </c>
      <c r="L134">
        <v>30</v>
      </c>
      <c r="M134">
        <v>9</v>
      </c>
      <c r="N134" s="147">
        <v>8</v>
      </c>
      <c r="O134">
        <v>1</v>
      </c>
      <c r="Q134">
        <v>10</v>
      </c>
      <c r="R134">
        <v>6</v>
      </c>
      <c r="S134">
        <v>5</v>
      </c>
      <c r="T134">
        <v>11</v>
      </c>
      <c r="U134">
        <v>10</v>
      </c>
      <c r="V134">
        <v>1</v>
      </c>
      <c r="W134">
        <v>30</v>
      </c>
      <c r="X134">
        <v>0</v>
      </c>
      <c r="Y134">
        <v>0</v>
      </c>
      <c r="Z134">
        <v>30</v>
      </c>
      <c r="AA134">
        <v>233</v>
      </c>
    </row>
    <row r="135" spans="1:27" ht="14.5" thickBot="1" x14ac:dyDescent="0.35">
      <c r="A135">
        <v>2020</v>
      </c>
      <c r="B135">
        <v>2020</v>
      </c>
      <c r="C135" s="146">
        <v>43831</v>
      </c>
      <c r="D135">
        <v>233</v>
      </c>
      <c r="E135">
        <v>0</v>
      </c>
      <c r="F135">
        <v>0</v>
      </c>
      <c r="G135" s="147">
        <v>0</v>
      </c>
      <c r="H135" s="147">
        <v>0</v>
      </c>
      <c r="I135">
        <v>4</v>
      </c>
      <c r="K135">
        <v>4</v>
      </c>
      <c r="L135">
        <v>52</v>
      </c>
      <c r="M135">
        <v>5</v>
      </c>
      <c r="N135" s="147">
        <v>5</v>
      </c>
      <c r="Q135">
        <v>7</v>
      </c>
      <c r="R135">
        <v>5</v>
      </c>
      <c r="S135">
        <v>2</v>
      </c>
      <c r="T135">
        <v>39</v>
      </c>
      <c r="U135">
        <v>39</v>
      </c>
      <c r="W135">
        <v>0</v>
      </c>
      <c r="X135">
        <v>0</v>
      </c>
      <c r="Y135">
        <v>0</v>
      </c>
      <c r="Z135">
        <v>0</v>
      </c>
      <c r="AA135">
        <v>177</v>
      </c>
    </row>
    <row r="136" spans="1:27" ht="14.5" thickBot="1" x14ac:dyDescent="0.35">
      <c r="A136">
        <v>2020</v>
      </c>
      <c r="B136">
        <v>2020</v>
      </c>
      <c r="C136" s="146">
        <v>43862</v>
      </c>
      <c r="D136">
        <v>177</v>
      </c>
      <c r="E136">
        <v>0</v>
      </c>
      <c r="F136">
        <v>0</v>
      </c>
      <c r="G136" s="147">
        <v>0</v>
      </c>
      <c r="H136" s="147">
        <v>0</v>
      </c>
      <c r="I136">
        <v>4</v>
      </c>
      <c r="K136">
        <v>4</v>
      </c>
      <c r="L136">
        <v>19</v>
      </c>
      <c r="M136">
        <v>3</v>
      </c>
      <c r="N136" s="147">
        <v>3</v>
      </c>
      <c r="Q136">
        <v>5</v>
      </c>
      <c r="R136">
        <v>5</v>
      </c>
      <c r="T136">
        <v>12</v>
      </c>
      <c r="U136">
        <v>12</v>
      </c>
      <c r="W136">
        <v>0</v>
      </c>
      <c r="X136">
        <v>0</v>
      </c>
      <c r="Y136">
        <v>0</v>
      </c>
      <c r="Z136">
        <v>0</v>
      </c>
      <c r="AA136">
        <v>153</v>
      </c>
    </row>
    <row r="137" spans="1:27" ht="14.5" thickBot="1" x14ac:dyDescent="0.35">
      <c r="A137">
        <v>2020</v>
      </c>
      <c r="B137">
        <v>2020</v>
      </c>
      <c r="C137" s="146">
        <v>43891</v>
      </c>
      <c r="D137">
        <v>153</v>
      </c>
      <c r="E137">
        <v>0</v>
      </c>
      <c r="F137">
        <v>0</v>
      </c>
      <c r="G137" s="147">
        <v>0</v>
      </c>
      <c r="H137" s="147">
        <v>0</v>
      </c>
      <c r="I137">
        <v>4</v>
      </c>
      <c r="K137">
        <v>4</v>
      </c>
      <c r="L137">
        <v>34</v>
      </c>
      <c r="M137">
        <v>5</v>
      </c>
      <c r="N137" s="147">
        <v>5</v>
      </c>
      <c r="Q137">
        <v>6</v>
      </c>
      <c r="R137">
        <v>6</v>
      </c>
      <c r="T137">
        <v>23</v>
      </c>
      <c r="U137">
        <v>23</v>
      </c>
      <c r="W137">
        <v>30</v>
      </c>
      <c r="X137">
        <v>8</v>
      </c>
      <c r="Y137">
        <v>22</v>
      </c>
      <c r="Z137">
        <v>0</v>
      </c>
      <c r="AA137">
        <v>145</v>
      </c>
    </row>
    <row r="138" spans="1:27" ht="14.5" thickBot="1" x14ac:dyDescent="0.35">
      <c r="A138">
        <v>2020</v>
      </c>
      <c r="B138">
        <v>2020</v>
      </c>
      <c r="C138" s="146">
        <v>43922</v>
      </c>
      <c r="D138">
        <v>145</v>
      </c>
      <c r="E138">
        <v>0</v>
      </c>
      <c r="F138">
        <v>0</v>
      </c>
      <c r="G138" s="147">
        <v>0</v>
      </c>
      <c r="H138" s="147">
        <v>0</v>
      </c>
      <c r="I138">
        <v>5</v>
      </c>
      <c r="K138">
        <v>5</v>
      </c>
      <c r="L138">
        <v>26</v>
      </c>
      <c r="M138">
        <v>5</v>
      </c>
      <c r="N138" s="147">
        <v>5</v>
      </c>
      <c r="Q138">
        <v>1</v>
      </c>
      <c r="R138">
        <v>1</v>
      </c>
      <c r="T138">
        <v>20</v>
      </c>
      <c r="U138">
        <v>20</v>
      </c>
      <c r="W138">
        <v>0</v>
      </c>
      <c r="X138">
        <v>0</v>
      </c>
      <c r="Y138">
        <v>0</v>
      </c>
      <c r="Z138">
        <v>0</v>
      </c>
      <c r="AA138">
        <v>115</v>
      </c>
    </row>
    <row r="139" spans="1:27" ht="14.5" thickBot="1" x14ac:dyDescent="0.35">
      <c r="A139">
        <v>2020</v>
      </c>
      <c r="B139">
        <v>2020</v>
      </c>
      <c r="C139" s="146">
        <v>43952</v>
      </c>
      <c r="D139">
        <v>115</v>
      </c>
      <c r="E139">
        <v>0</v>
      </c>
      <c r="F139">
        <v>0</v>
      </c>
      <c r="G139" s="147">
        <v>0</v>
      </c>
      <c r="H139" s="147">
        <v>0</v>
      </c>
      <c r="I139">
        <v>5</v>
      </c>
      <c r="K139">
        <v>5</v>
      </c>
      <c r="L139">
        <v>8</v>
      </c>
      <c r="M139">
        <v>3</v>
      </c>
      <c r="N139" s="147">
        <v>3</v>
      </c>
      <c r="Q139">
        <v>5</v>
      </c>
      <c r="R139">
        <v>5</v>
      </c>
      <c r="T139">
        <v>0</v>
      </c>
      <c r="W139">
        <v>0</v>
      </c>
      <c r="X139">
        <v>0</v>
      </c>
      <c r="Y139">
        <v>0</v>
      </c>
      <c r="Z139">
        <v>0</v>
      </c>
      <c r="AA139">
        <v>102</v>
      </c>
    </row>
    <row r="140" spans="1:27" ht="14.5" thickBot="1" x14ac:dyDescent="0.35">
      <c r="A140">
        <v>2020</v>
      </c>
      <c r="B140">
        <v>2020</v>
      </c>
      <c r="C140" s="146">
        <v>43983</v>
      </c>
      <c r="D140">
        <v>102</v>
      </c>
      <c r="E140">
        <v>0</v>
      </c>
      <c r="F140">
        <v>0</v>
      </c>
      <c r="G140" s="147">
        <v>0</v>
      </c>
      <c r="H140" s="147">
        <v>0</v>
      </c>
      <c r="I140">
        <v>5</v>
      </c>
      <c r="K140">
        <v>5</v>
      </c>
      <c r="L140">
        <v>5</v>
      </c>
      <c r="M140">
        <v>3</v>
      </c>
      <c r="N140" s="147">
        <v>3</v>
      </c>
      <c r="Q140">
        <v>1</v>
      </c>
      <c r="R140">
        <v>1</v>
      </c>
      <c r="T140">
        <v>0</v>
      </c>
      <c r="W140">
        <v>0</v>
      </c>
      <c r="X140">
        <v>0</v>
      </c>
      <c r="Y140">
        <v>0</v>
      </c>
      <c r="Z140">
        <v>0</v>
      </c>
      <c r="AA140">
        <v>92</v>
      </c>
    </row>
    <row r="141" spans="1:27" ht="14.5" thickBot="1" x14ac:dyDescent="0.35">
      <c r="A141">
        <v>2020</v>
      </c>
      <c r="B141">
        <v>2020</v>
      </c>
      <c r="C141" s="146">
        <v>44013</v>
      </c>
      <c r="D141">
        <v>92</v>
      </c>
      <c r="E141">
        <v>43</v>
      </c>
      <c r="F141">
        <v>0</v>
      </c>
      <c r="G141" s="147">
        <v>20</v>
      </c>
      <c r="H141" s="147">
        <v>23</v>
      </c>
      <c r="I141">
        <v>5</v>
      </c>
      <c r="K141">
        <v>5</v>
      </c>
      <c r="L141">
        <v>32</v>
      </c>
      <c r="M141">
        <v>9</v>
      </c>
      <c r="N141" s="147">
        <v>6</v>
      </c>
      <c r="O141">
        <v>3</v>
      </c>
      <c r="Q141">
        <v>4</v>
      </c>
      <c r="R141">
        <v>1</v>
      </c>
      <c r="S141">
        <v>3</v>
      </c>
      <c r="T141">
        <v>19</v>
      </c>
      <c r="U141">
        <v>14</v>
      </c>
      <c r="V141">
        <v>5</v>
      </c>
      <c r="W141">
        <v>20</v>
      </c>
      <c r="X141">
        <v>0</v>
      </c>
      <c r="Y141">
        <v>20</v>
      </c>
      <c r="Z141">
        <v>0</v>
      </c>
      <c r="AA141">
        <v>119</v>
      </c>
    </row>
    <row r="142" spans="1:27" ht="14.5" thickBot="1" x14ac:dyDescent="0.35">
      <c r="A142">
        <v>2020</v>
      </c>
      <c r="B142">
        <v>2020</v>
      </c>
      <c r="C142" s="146">
        <v>44044</v>
      </c>
      <c r="D142">
        <v>119</v>
      </c>
      <c r="E142">
        <v>48</v>
      </c>
      <c r="F142">
        <v>0</v>
      </c>
      <c r="G142" s="147">
        <v>20</v>
      </c>
      <c r="H142" s="147">
        <v>28</v>
      </c>
      <c r="I142">
        <v>5</v>
      </c>
      <c r="K142">
        <v>5</v>
      </c>
      <c r="L142">
        <v>31</v>
      </c>
      <c r="M142">
        <v>10</v>
      </c>
      <c r="N142" s="147">
        <v>7</v>
      </c>
      <c r="O142">
        <v>3</v>
      </c>
      <c r="Q142">
        <v>6</v>
      </c>
      <c r="R142">
        <v>3</v>
      </c>
      <c r="S142">
        <v>3</v>
      </c>
      <c r="T142">
        <v>15</v>
      </c>
      <c r="U142">
        <v>13</v>
      </c>
      <c r="V142">
        <v>2</v>
      </c>
      <c r="W142">
        <v>22</v>
      </c>
      <c r="X142">
        <v>0</v>
      </c>
      <c r="Y142">
        <v>20</v>
      </c>
      <c r="Z142">
        <v>2</v>
      </c>
      <c r="AA142">
        <v>153</v>
      </c>
    </row>
    <row r="143" spans="1:27" ht="14.5" thickBot="1" x14ac:dyDescent="0.35">
      <c r="A143">
        <v>2020</v>
      </c>
      <c r="B143">
        <v>2020</v>
      </c>
      <c r="C143" s="146">
        <v>44075</v>
      </c>
      <c r="D143">
        <v>153</v>
      </c>
      <c r="E143">
        <v>50</v>
      </c>
      <c r="F143">
        <v>0</v>
      </c>
      <c r="G143" s="147">
        <v>20</v>
      </c>
      <c r="H143" s="147">
        <v>30</v>
      </c>
      <c r="I143">
        <v>5</v>
      </c>
      <c r="K143">
        <v>5</v>
      </c>
      <c r="L143">
        <v>44</v>
      </c>
      <c r="M143">
        <v>8</v>
      </c>
      <c r="N143" s="147">
        <v>5</v>
      </c>
      <c r="O143">
        <v>3</v>
      </c>
      <c r="Q143">
        <v>11</v>
      </c>
      <c r="R143">
        <v>5</v>
      </c>
      <c r="S143">
        <v>6</v>
      </c>
      <c r="T143">
        <v>25</v>
      </c>
      <c r="U143">
        <v>17</v>
      </c>
      <c r="V143">
        <v>8</v>
      </c>
      <c r="W143">
        <v>4</v>
      </c>
      <c r="X143">
        <v>4</v>
      </c>
      <c r="Y143">
        <v>0</v>
      </c>
      <c r="Z143">
        <v>0</v>
      </c>
      <c r="AA143">
        <v>158</v>
      </c>
    </row>
    <row r="144" spans="1:27" ht="14.5" thickBot="1" x14ac:dyDescent="0.35">
      <c r="A144">
        <v>2020</v>
      </c>
      <c r="B144">
        <v>2020</v>
      </c>
      <c r="C144" s="146">
        <v>44105</v>
      </c>
      <c r="D144">
        <v>158</v>
      </c>
      <c r="E144">
        <v>50</v>
      </c>
      <c r="F144">
        <v>0</v>
      </c>
      <c r="G144" s="147">
        <v>20</v>
      </c>
      <c r="H144" s="147">
        <v>30</v>
      </c>
      <c r="I144">
        <v>5</v>
      </c>
      <c r="K144">
        <v>5</v>
      </c>
      <c r="L144">
        <v>30</v>
      </c>
      <c r="M144">
        <v>8</v>
      </c>
      <c r="N144" s="147">
        <v>5</v>
      </c>
      <c r="O144">
        <v>3</v>
      </c>
      <c r="Q144">
        <v>9</v>
      </c>
      <c r="R144">
        <v>5</v>
      </c>
      <c r="S144">
        <v>4</v>
      </c>
      <c r="T144">
        <v>13</v>
      </c>
      <c r="U144">
        <v>13</v>
      </c>
      <c r="W144">
        <v>28</v>
      </c>
      <c r="X144">
        <v>6</v>
      </c>
      <c r="Y144">
        <v>20</v>
      </c>
      <c r="Z144">
        <v>2</v>
      </c>
      <c r="AA144">
        <v>202</v>
      </c>
    </row>
    <row r="145" spans="1:27" ht="14.5" thickBot="1" x14ac:dyDescent="0.35">
      <c r="A145">
        <v>2020</v>
      </c>
      <c r="B145">
        <v>2020</v>
      </c>
      <c r="C145" s="146">
        <v>44136</v>
      </c>
      <c r="D145">
        <v>202</v>
      </c>
      <c r="E145">
        <v>40</v>
      </c>
      <c r="F145">
        <v>0</v>
      </c>
      <c r="G145" s="147">
        <v>10</v>
      </c>
      <c r="H145" s="147">
        <v>30</v>
      </c>
      <c r="I145">
        <v>5</v>
      </c>
      <c r="K145">
        <v>5</v>
      </c>
      <c r="L145">
        <v>31</v>
      </c>
      <c r="M145">
        <v>5</v>
      </c>
      <c r="N145" s="147">
        <v>4</v>
      </c>
      <c r="O145">
        <v>1</v>
      </c>
      <c r="Q145">
        <v>6</v>
      </c>
      <c r="R145">
        <v>5</v>
      </c>
      <c r="S145">
        <v>1</v>
      </c>
      <c r="T145">
        <v>19</v>
      </c>
      <c r="U145">
        <v>16</v>
      </c>
      <c r="V145">
        <v>3</v>
      </c>
      <c r="W145">
        <v>20</v>
      </c>
      <c r="X145">
        <v>0</v>
      </c>
      <c r="Y145">
        <v>20</v>
      </c>
      <c r="Z145">
        <v>0</v>
      </c>
      <c r="AA145">
        <v>226</v>
      </c>
    </row>
    <row r="146" spans="1:27" ht="14.5" thickBot="1" x14ac:dyDescent="0.35">
      <c r="A146">
        <v>2020</v>
      </c>
      <c r="B146">
        <v>2020</v>
      </c>
      <c r="C146" s="146">
        <v>44166</v>
      </c>
      <c r="D146">
        <v>226</v>
      </c>
      <c r="E146">
        <v>40</v>
      </c>
      <c r="F146">
        <v>0</v>
      </c>
      <c r="G146" s="147">
        <v>10</v>
      </c>
      <c r="H146" s="147">
        <v>30</v>
      </c>
      <c r="I146">
        <v>5</v>
      </c>
      <c r="K146">
        <v>5</v>
      </c>
      <c r="L146">
        <v>29</v>
      </c>
      <c r="M146">
        <v>6</v>
      </c>
      <c r="N146" s="147">
        <v>6</v>
      </c>
      <c r="Q146">
        <v>4</v>
      </c>
      <c r="R146">
        <v>0</v>
      </c>
      <c r="S146">
        <v>4</v>
      </c>
      <c r="T146">
        <v>19</v>
      </c>
      <c r="U146">
        <v>12</v>
      </c>
      <c r="V146">
        <v>7</v>
      </c>
      <c r="W146">
        <v>9</v>
      </c>
      <c r="X146">
        <v>0</v>
      </c>
      <c r="Y146">
        <v>0</v>
      </c>
      <c r="Z146">
        <v>9</v>
      </c>
      <c r="AA146">
        <v>242</v>
      </c>
    </row>
    <row r="147" spans="1:27" ht="14.5" thickBot="1" x14ac:dyDescent="0.35">
      <c r="A147">
        <v>2021</v>
      </c>
      <c r="B147">
        <v>2021</v>
      </c>
      <c r="C147" s="146">
        <v>44197</v>
      </c>
      <c r="D147">
        <v>242</v>
      </c>
      <c r="E147">
        <v>0</v>
      </c>
      <c r="F147">
        <v>0</v>
      </c>
      <c r="G147" s="147">
        <v>0</v>
      </c>
      <c r="H147" s="147">
        <v>0</v>
      </c>
      <c r="I147">
        <v>4</v>
      </c>
      <c r="K147">
        <v>4</v>
      </c>
      <c r="L147">
        <v>25</v>
      </c>
      <c r="M147">
        <v>6</v>
      </c>
      <c r="N147" s="147">
        <v>6</v>
      </c>
      <c r="Q147">
        <v>6</v>
      </c>
      <c r="R147">
        <v>4</v>
      </c>
      <c r="S147">
        <v>2</v>
      </c>
      <c r="T147">
        <v>13</v>
      </c>
      <c r="U147">
        <v>10</v>
      </c>
      <c r="V147">
        <v>4</v>
      </c>
      <c r="W147">
        <v>2</v>
      </c>
      <c r="X147">
        <v>0</v>
      </c>
      <c r="Y147">
        <v>0</v>
      </c>
      <c r="Z147">
        <v>2</v>
      </c>
      <c r="AA147">
        <v>214</v>
      </c>
    </row>
    <row r="148" spans="1:27" ht="14.5" thickBot="1" x14ac:dyDescent="0.35">
      <c r="A148">
        <v>2021</v>
      </c>
      <c r="B148">
        <v>2021</v>
      </c>
      <c r="C148" s="146">
        <v>44228</v>
      </c>
      <c r="D148">
        <v>214</v>
      </c>
      <c r="E148">
        <v>0</v>
      </c>
      <c r="F148">
        <v>0</v>
      </c>
      <c r="G148" s="147">
        <v>0</v>
      </c>
      <c r="H148" s="147">
        <v>0</v>
      </c>
      <c r="I148">
        <v>4</v>
      </c>
      <c r="K148">
        <v>4</v>
      </c>
      <c r="L148">
        <v>34</v>
      </c>
      <c r="M148">
        <v>5</v>
      </c>
      <c r="N148" s="147">
        <v>5</v>
      </c>
      <c r="Q148">
        <v>6</v>
      </c>
      <c r="R148">
        <v>5</v>
      </c>
      <c r="S148">
        <v>1</v>
      </c>
      <c r="T148">
        <v>24</v>
      </c>
      <c r="U148">
        <v>18</v>
      </c>
      <c r="V148">
        <v>6</v>
      </c>
      <c r="W148">
        <v>30</v>
      </c>
      <c r="X148">
        <v>0</v>
      </c>
      <c r="Y148">
        <v>30</v>
      </c>
      <c r="Z148">
        <v>0</v>
      </c>
      <c r="AA148">
        <v>205</v>
      </c>
    </row>
    <row r="149" spans="1:27" ht="14.5" thickBot="1" x14ac:dyDescent="0.35">
      <c r="A149">
        <v>2021</v>
      </c>
      <c r="B149">
        <v>2021</v>
      </c>
      <c r="C149" s="146">
        <v>44256</v>
      </c>
      <c r="D149">
        <v>205</v>
      </c>
      <c r="E149">
        <v>0</v>
      </c>
      <c r="F149">
        <v>0</v>
      </c>
      <c r="G149" s="147">
        <v>0</v>
      </c>
      <c r="H149" s="147">
        <v>0</v>
      </c>
      <c r="I149">
        <v>4</v>
      </c>
      <c r="K149">
        <v>4</v>
      </c>
      <c r="L149">
        <v>21</v>
      </c>
      <c r="M149">
        <v>4</v>
      </c>
      <c r="N149" s="147">
        <v>4</v>
      </c>
      <c r="Q149">
        <v>3</v>
      </c>
      <c r="R149">
        <v>3</v>
      </c>
      <c r="T149">
        <v>14</v>
      </c>
      <c r="U149">
        <v>11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180</v>
      </c>
    </row>
    <row r="150" spans="1:27" ht="14.5" thickBot="1" x14ac:dyDescent="0.35">
      <c r="A150">
        <v>2021</v>
      </c>
      <c r="B150">
        <v>2021</v>
      </c>
      <c r="C150" s="146">
        <v>44287</v>
      </c>
      <c r="D150">
        <v>180</v>
      </c>
      <c r="E150">
        <v>0</v>
      </c>
      <c r="F150">
        <v>0</v>
      </c>
      <c r="G150" s="147">
        <v>0</v>
      </c>
      <c r="H150" s="147">
        <v>0</v>
      </c>
      <c r="I150">
        <v>5</v>
      </c>
      <c r="K150">
        <v>5</v>
      </c>
      <c r="L150">
        <v>45</v>
      </c>
      <c r="M150">
        <v>9</v>
      </c>
      <c r="N150" s="147">
        <v>9</v>
      </c>
      <c r="Q150">
        <v>6</v>
      </c>
      <c r="R150">
        <v>6</v>
      </c>
      <c r="T150">
        <v>30</v>
      </c>
      <c r="U150">
        <v>22</v>
      </c>
      <c r="V150">
        <v>9</v>
      </c>
      <c r="W150">
        <v>0</v>
      </c>
      <c r="X150">
        <v>0</v>
      </c>
      <c r="Y150">
        <v>0</v>
      </c>
      <c r="Z150">
        <v>0</v>
      </c>
      <c r="AA150">
        <v>131</v>
      </c>
    </row>
    <row r="151" spans="1:27" ht="14.5" thickBot="1" x14ac:dyDescent="0.35">
      <c r="A151">
        <v>2021</v>
      </c>
      <c r="B151">
        <v>2021</v>
      </c>
      <c r="C151" s="146">
        <v>44317</v>
      </c>
      <c r="D151">
        <v>131</v>
      </c>
      <c r="E151">
        <v>0</v>
      </c>
      <c r="F151">
        <v>0</v>
      </c>
      <c r="G151" s="147">
        <v>0</v>
      </c>
      <c r="H151" s="147">
        <v>0</v>
      </c>
      <c r="I151">
        <v>5</v>
      </c>
      <c r="K151">
        <v>5</v>
      </c>
      <c r="L151">
        <v>15</v>
      </c>
      <c r="M151">
        <v>3</v>
      </c>
      <c r="N151" s="147">
        <v>3</v>
      </c>
      <c r="Q151">
        <v>5</v>
      </c>
      <c r="R151">
        <v>5</v>
      </c>
      <c r="T151">
        <v>7</v>
      </c>
      <c r="U151">
        <v>7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111</v>
      </c>
    </row>
    <row r="152" spans="1:27" ht="14.5" thickBot="1" x14ac:dyDescent="0.35">
      <c r="A152">
        <v>2021</v>
      </c>
      <c r="B152">
        <v>2021</v>
      </c>
      <c r="C152" s="146">
        <v>44348</v>
      </c>
      <c r="D152">
        <v>111</v>
      </c>
      <c r="E152">
        <v>0</v>
      </c>
      <c r="F152">
        <v>0</v>
      </c>
      <c r="G152" s="147">
        <v>0</v>
      </c>
      <c r="H152" s="147">
        <v>0</v>
      </c>
      <c r="I152">
        <v>5</v>
      </c>
      <c r="K152">
        <v>5</v>
      </c>
      <c r="L152">
        <v>17</v>
      </c>
      <c r="M152">
        <v>3</v>
      </c>
      <c r="N152" s="147">
        <v>3</v>
      </c>
      <c r="Q152">
        <v>5</v>
      </c>
      <c r="R152">
        <v>5</v>
      </c>
      <c r="T152">
        <v>9</v>
      </c>
      <c r="U152">
        <v>9</v>
      </c>
      <c r="W152">
        <v>0</v>
      </c>
      <c r="X152">
        <v>0</v>
      </c>
      <c r="Y152">
        <v>0</v>
      </c>
      <c r="Z152">
        <v>0</v>
      </c>
      <c r="AA152">
        <v>90</v>
      </c>
    </row>
    <row r="153" spans="1:27" ht="14.5" thickBot="1" x14ac:dyDescent="0.35">
      <c r="A153">
        <v>2021</v>
      </c>
      <c r="B153">
        <v>2021</v>
      </c>
      <c r="C153" s="146">
        <v>44378</v>
      </c>
      <c r="D153">
        <v>90</v>
      </c>
      <c r="E153">
        <v>38</v>
      </c>
      <c r="F153">
        <v>0</v>
      </c>
      <c r="G153" s="147">
        <v>20</v>
      </c>
      <c r="H153" s="147">
        <v>18</v>
      </c>
      <c r="I153">
        <v>5</v>
      </c>
      <c r="K153">
        <v>5</v>
      </c>
      <c r="L153">
        <v>17</v>
      </c>
      <c r="M153">
        <v>4</v>
      </c>
      <c r="N153" s="147">
        <v>4</v>
      </c>
      <c r="Q153">
        <v>2</v>
      </c>
      <c r="R153">
        <v>0</v>
      </c>
      <c r="S153">
        <v>2</v>
      </c>
      <c r="T153">
        <v>11</v>
      </c>
      <c r="U153">
        <v>11</v>
      </c>
      <c r="W153">
        <v>0</v>
      </c>
      <c r="X153">
        <v>0</v>
      </c>
      <c r="Y153">
        <v>0</v>
      </c>
      <c r="Z153">
        <v>0</v>
      </c>
      <c r="AA153">
        <v>106</v>
      </c>
    </row>
    <row r="154" spans="1:27" ht="14.5" thickBot="1" x14ac:dyDescent="0.35">
      <c r="A154">
        <v>2021</v>
      </c>
      <c r="B154">
        <v>2021</v>
      </c>
      <c r="C154" s="146">
        <v>44409</v>
      </c>
      <c r="D154">
        <v>106</v>
      </c>
      <c r="E154">
        <v>40</v>
      </c>
      <c r="F154">
        <v>0</v>
      </c>
      <c r="G154" s="147">
        <v>20</v>
      </c>
      <c r="H154" s="147">
        <v>20</v>
      </c>
      <c r="I154">
        <v>5</v>
      </c>
      <c r="K154">
        <v>5</v>
      </c>
      <c r="L154">
        <v>34</v>
      </c>
      <c r="M154">
        <v>8</v>
      </c>
      <c r="N154" s="147">
        <v>5</v>
      </c>
      <c r="P154">
        <v>3</v>
      </c>
      <c r="Q154">
        <v>10</v>
      </c>
      <c r="R154">
        <v>5</v>
      </c>
      <c r="S154">
        <v>5</v>
      </c>
      <c r="T154">
        <v>15</v>
      </c>
      <c r="U154">
        <v>15</v>
      </c>
      <c r="W154">
        <v>0</v>
      </c>
      <c r="X154">
        <v>0</v>
      </c>
      <c r="Y154">
        <v>0</v>
      </c>
      <c r="Z154">
        <v>0</v>
      </c>
      <c r="AA154">
        <v>108</v>
      </c>
    </row>
    <row r="155" spans="1:27" ht="14.5" thickBot="1" x14ac:dyDescent="0.35">
      <c r="A155">
        <v>2021</v>
      </c>
      <c r="B155">
        <v>2021</v>
      </c>
      <c r="C155" s="146">
        <v>44440</v>
      </c>
      <c r="D155">
        <v>108</v>
      </c>
      <c r="E155">
        <v>45</v>
      </c>
      <c r="F155">
        <v>0</v>
      </c>
      <c r="G155" s="147">
        <v>20</v>
      </c>
      <c r="H155" s="147">
        <v>25</v>
      </c>
      <c r="I155">
        <v>5</v>
      </c>
      <c r="K155">
        <v>5</v>
      </c>
      <c r="L155">
        <v>21</v>
      </c>
      <c r="M155">
        <v>5</v>
      </c>
      <c r="N155" s="147">
        <v>2</v>
      </c>
      <c r="P155">
        <v>3</v>
      </c>
      <c r="Q155">
        <v>7</v>
      </c>
      <c r="R155">
        <v>5</v>
      </c>
      <c r="S155">
        <v>2</v>
      </c>
      <c r="T155">
        <v>9</v>
      </c>
      <c r="U155">
        <v>9</v>
      </c>
      <c r="W155">
        <v>42</v>
      </c>
      <c r="X155">
        <v>0</v>
      </c>
      <c r="Y155">
        <v>42</v>
      </c>
      <c r="Z155">
        <v>0</v>
      </c>
      <c r="AA155">
        <v>169</v>
      </c>
    </row>
    <row r="156" spans="1:27" ht="14.5" thickBot="1" x14ac:dyDescent="0.35">
      <c r="A156">
        <v>2021</v>
      </c>
      <c r="B156">
        <v>2021</v>
      </c>
      <c r="C156" s="146">
        <v>44470</v>
      </c>
      <c r="D156">
        <v>169</v>
      </c>
      <c r="E156">
        <v>45</v>
      </c>
      <c r="F156">
        <v>0</v>
      </c>
      <c r="G156" s="147">
        <v>20</v>
      </c>
      <c r="H156" s="147">
        <v>25</v>
      </c>
      <c r="I156">
        <v>5</v>
      </c>
      <c r="K156">
        <v>5</v>
      </c>
      <c r="L156">
        <v>14</v>
      </c>
      <c r="M156">
        <v>5</v>
      </c>
      <c r="N156" s="147">
        <v>2</v>
      </c>
      <c r="P156">
        <v>3</v>
      </c>
      <c r="Q156">
        <v>5</v>
      </c>
      <c r="R156">
        <v>0</v>
      </c>
      <c r="S156">
        <v>5</v>
      </c>
      <c r="T156">
        <v>4</v>
      </c>
      <c r="U156">
        <v>4</v>
      </c>
      <c r="W156">
        <v>5</v>
      </c>
      <c r="X156">
        <v>5</v>
      </c>
      <c r="Y156">
        <v>0</v>
      </c>
      <c r="Z156">
        <v>0</v>
      </c>
      <c r="AA156">
        <v>201</v>
      </c>
    </row>
    <row r="157" spans="1:27" ht="14.5" thickBot="1" x14ac:dyDescent="0.35">
      <c r="A157">
        <v>2021</v>
      </c>
      <c r="B157">
        <v>2021</v>
      </c>
      <c r="C157" s="146">
        <v>44501</v>
      </c>
      <c r="D157">
        <v>201</v>
      </c>
      <c r="E157">
        <v>40</v>
      </c>
      <c r="F157">
        <v>0</v>
      </c>
      <c r="G157" s="147">
        <v>13</v>
      </c>
      <c r="H157" s="147">
        <v>27</v>
      </c>
      <c r="I157">
        <v>5</v>
      </c>
      <c r="K157">
        <v>5</v>
      </c>
      <c r="L157">
        <v>72</v>
      </c>
      <c r="M157">
        <v>10</v>
      </c>
      <c r="N157" s="147">
        <v>4</v>
      </c>
      <c r="P157">
        <v>6</v>
      </c>
      <c r="Q157">
        <v>20</v>
      </c>
      <c r="R157">
        <v>5</v>
      </c>
      <c r="S157">
        <v>15</v>
      </c>
      <c r="T157">
        <v>42</v>
      </c>
      <c r="U157">
        <v>16</v>
      </c>
      <c r="V157">
        <v>26</v>
      </c>
      <c r="W157">
        <v>4</v>
      </c>
      <c r="X157">
        <v>4</v>
      </c>
      <c r="Y157">
        <v>0</v>
      </c>
      <c r="Z157">
        <v>0</v>
      </c>
      <c r="AA157">
        <v>168</v>
      </c>
    </row>
    <row r="158" spans="1:27" ht="14.5" thickBot="1" x14ac:dyDescent="0.35">
      <c r="A158">
        <v>2021</v>
      </c>
      <c r="B158">
        <v>2021</v>
      </c>
      <c r="C158" s="146">
        <v>44531</v>
      </c>
      <c r="D158">
        <v>168</v>
      </c>
      <c r="E158">
        <v>38</v>
      </c>
      <c r="F158">
        <v>0</v>
      </c>
      <c r="G158" s="147">
        <v>13</v>
      </c>
      <c r="H158" s="147">
        <v>25</v>
      </c>
      <c r="I158">
        <v>5</v>
      </c>
      <c r="K158">
        <v>5</v>
      </c>
      <c r="L158">
        <v>40</v>
      </c>
      <c r="M158">
        <v>19</v>
      </c>
      <c r="N158" s="147">
        <v>5</v>
      </c>
      <c r="O158">
        <v>14</v>
      </c>
      <c r="Q158">
        <v>10</v>
      </c>
      <c r="R158">
        <v>5</v>
      </c>
      <c r="S158">
        <v>5</v>
      </c>
      <c r="T158">
        <v>11</v>
      </c>
      <c r="U158">
        <v>11</v>
      </c>
      <c r="W158">
        <v>30</v>
      </c>
      <c r="X158">
        <v>0</v>
      </c>
      <c r="Y158">
        <v>0</v>
      </c>
      <c r="Z158">
        <v>30</v>
      </c>
      <c r="AA158">
        <v>191</v>
      </c>
    </row>
    <row r="159" spans="1:27" ht="14.5" thickBot="1" x14ac:dyDescent="0.35">
      <c r="A159">
        <v>2022</v>
      </c>
      <c r="B159">
        <v>2022</v>
      </c>
      <c r="C159" s="146">
        <v>44562</v>
      </c>
      <c r="D159">
        <v>191</v>
      </c>
      <c r="E159">
        <v>0</v>
      </c>
      <c r="F159">
        <v>0</v>
      </c>
      <c r="G159" s="147">
        <v>0</v>
      </c>
      <c r="H159" s="147">
        <v>0</v>
      </c>
      <c r="I159">
        <v>5</v>
      </c>
      <c r="K159">
        <v>5</v>
      </c>
      <c r="L159">
        <v>16</v>
      </c>
      <c r="M159">
        <v>4</v>
      </c>
      <c r="N159" s="147">
        <v>4</v>
      </c>
      <c r="Q159">
        <v>3</v>
      </c>
      <c r="R159">
        <v>3</v>
      </c>
      <c r="T159">
        <v>10</v>
      </c>
      <c r="U159">
        <v>6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170</v>
      </c>
    </row>
    <row r="160" spans="1:27" ht="14.5" thickBot="1" x14ac:dyDescent="0.35">
      <c r="A160">
        <v>2022</v>
      </c>
      <c r="B160">
        <v>2022</v>
      </c>
      <c r="C160" s="146">
        <v>44593</v>
      </c>
      <c r="D160">
        <v>170</v>
      </c>
      <c r="E160">
        <v>0</v>
      </c>
      <c r="F160">
        <v>0</v>
      </c>
      <c r="G160" s="147">
        <v>0</v>
      </c>
      <c r="H160" s="147">
        <v>0</v>
      </c>
      <c r="I160">
        <v>5</v>
      </c>
      <c r="K160">
        <v>5</v>
      </c>
      <c r="L160">
        <v>13</v>
      </c>
      <c r="M160">
        <v>5</v>
      </c>
      <c r="N160" s="147">
        <v>5</v>
      </c>
      <c r="Q160">
        <v>1</v>
      </c>
      <c r="R160">
        <v>1</v>
      </c>
      <c r="T160">
        <v>7</v>
      </c>
      <c r="U160">
        <v>5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153</v>
      </c>
    </row>
    <row r="161" spans="1:27" ht="14.5" thickBot="1" x14ac:dyDescent="0.35">
      <c r="A161">
        <v>2022</v>
      </c>
      <c r="B161">
        <v>2022</v>
      </c>
      <c r="C161" s="146">
        <v>44621</v>
      </c>
      <c r="D161">
        <v>153</v>
      </c>
      <c r="E161">
        <v>0</v>
      </c>
      <c r="F161">
        <v>0</v>
      </c>
      <c r="G161" s="147">
        <v>0</v>
      </c>
      <c r="H161" s="147">
        <v>0</v>
      </c>
      <c r="I161">
        <v>5</v>
      </c>
      <c r="K161">
        <v>5</v>
      </c>
      <c r="L161">
        <v>21</v>
      </c>
      <c r="M161">
        <v>5</v>
      </c>
      <c r="N161" s="147">
        <v>5</v>
      </c>
      <c r="Q161">
        <v>1</v>
      </c>
      <c r="R161">
        <v>1</v>
      </c>
      <c r="T161">
        <v>15</v>
      </c>
      <c r="U161">
        <v>4</v>
      </c>
      <c r="V161">
        <v>11</v>
      </c>
      <c r="W161">
        <v>42</v>
      </c>
      <c r="X161">
        <v>0</v>
      </c>
      <c r="Y161">
        <v>42</v>
      </c>
      <c r="Z161">
        <v>0</v>
      </c>
      <c r="AA161">
        <v>170</v>
      </c>
    </row>
    <row r="162" spans="1:27" ht="14.5" thickBot="1" x14ac:dyDescent="0.35">
      <c r="A162">
        <v>2022</v>
      </c>
      <c r="B162">
        <v>2022</v>
      </c>
      <c r="C162" s="146">
        <v>44652</v>
      </c>
      <c r="D162">
        <v>170</v>
      </c>
      <c r="E162">
        <v>0</v>
      </c>
      <c r="F162">
        <v>0</v>
      </c>
      <c r="G162" s="147">
        <v>0</v>
      </c>
      <c r="H162" s="147">
        <v>0</v>
      </c>
      <c r="I162">
        <v>5</v>
      </c>
      <c r="K162">
        <v>5</v>
      </c>
      <c r="L162">
        <v>44</v>
      </c>
      <c r="M162">
        <v>4</v>
      </c>
      <c r="N162" s="147">
        <v>4</v>
      </c>
      <c r="Q162">
        <v>20</v>
      </c>
      <c r="R162">
        <v>5</v>
      </c>
      <c r="S162">
        <v>15</v>
      </c>
      <c r="T162">
        <v>21</v>
      </c>
      <c r="U162">
        <v>14</v>
      </c>
      <c r="V162">
        <v>7</v>
      </c>
      <c r="W162">
        <v>0</v>
      </c>
      <c r="X162">
        <v>0</v>
      </c>
      <c r="Y162">
        <v>0</v>
      </c>
      <c r="Z162">
        <v>0</v>
      </c>
      <c r="AA162">
        <v>122</v>
      </c>
    </row>
    <row r="163" spans="1:27" ht="14.5" thickBot="1" x14ac:dyDescent="0.35">
      <c r="A163">
        <v>2022</v>
      </c>
      <c r="B163">
        <v>2022</v>
      </c>
      <c r="C163" s="146">
        <v>44682</v>
      </c>
      <c r="D163">
        <v>122</v>
      </c>
      <c r="E163">
        <v>0</v>
      </c>
      <c r="F163">
        <v>0</v>
      </c>
      <c r="G163" s="147">
        <v>0</v>
      </c>
      <c r="H163" s="147">
        <v>0</v>
      </c>
      <c r="I163">
        <v>5</v>
      </c>
      <c r="K163">
        <v>5</v>
      </c>
      <c r="L163">
        <v>25</v>
      </c>
      <c r="M163">
        <v>8</v>
      </c>
      <c r="N163" s="147">
        <v>8</v>
      </c>
      <c r="Q163">
        <v>3</v>
      </c>
      <c r="R163">
        <v>3</v>
      </c>
      <c r="T163">
        <v>14</v>
      </c>
      <c r="U163">
        <v>13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92</v>
      </c>
    </row>
    <row r="164" spans="1:27" ht="14.5" thickBot="1" x14ac:dyDescent="0.35">
      <c r="A164">
        <v>2022</v>
      </c>
      <c r="B164">
        <v>2022</v>
      </c>
      <c r="C164" s="146">
        <v>44713</v>
      </c>
      <c r="D164">
        <v>92</v>
      </c>
      <c r="E164">
        <v>0</v>
      </c>
      <c r="F164">
        <v>0</v>
      </c>
      <c r="G164" s="147">
        <v>0</v>
      </c>
      <c r="H164" s="147">
        <v>0</v>
      </c>
      <c r="I164">
        <v>5</v>
      </c>
      <c r="K164">
        <v>5</v>
      </c>
      <c r="L164">
        <v>20</v>
      </c>
      <c r="M164">
        <v>8</v>
      </c>
      <c r="N164" s="147">
        <v>8</v>
      </c>
      <c r="Q164">
        <v>2</v>
      </c>
      <c r="R164">
        <v>2</v>
      </c>
      <c r="T164">
        <v>10</v>
      </c>
      <c r="U164">
        <v>6</v>
      </c>
      <c r="V164">
        <v>5</v>
      </c>
      <c r="W164">
        <v>0</v>
      </c>
      <c r="X164">
        <v>0</v>
      </c>
      <c r="Y164">
        <v>0</v>
      </c>
      <c r="Z164">
        <v>0</v>
      </c>
      <c r="AA164">
        <v>67</v>
      </c>
    </row>
    <row r="165" spans="1:27" ht="14.5" thickBot="1" x14ac:dyDescent="0.35">
      <c r="A165">
        <v>2022</v>
      </c>
      <c r="B165">
        <v>2022</v>
      </c>
      <c r="C165" s="146">
        <v>44743</v>
      </c>
      <c r="D165">
        <v>67</v>
      </c>
      <c r="E165">
        <v>30</v>
      </c>
      <c r="F165">
        <v>0</v>
      </c>
      <c r="G165" s="147">
        <v>15</v>
      </c>
      <c r="H165" s="147">
        <v>15</v>
      </c>
      <c r="I165">
        <v>5</v>
      </c>
      <c r="K165">
        <v>5</v>
      </c>
      <c r="L165">
        <v>20</v>
      </c>
      <c r="M165">
        <v>12</v>
      </c>
      <c r="N165" s="147">
        <v>4</v>
      </c>
      <c r="O165">
        <v>3</v>
      </c>
      <c r="P165">
        <v>5</v>
      </c>
      <c r="Q165">
        <v>1</v>
      </c>
      <c r="R165">
        <v>1</v>
      </c>
      <c r="T165">
        <v>7</v>
      </c>
      <c r="U165">
        <v>4</v>
      </c>
      <c r="V165">
        <v>3</v>
      </c>
      <c r="W165">
        <v>40</v>
      </c>
      <c r="X165">
        <v>0</v>
      </c>
      <c r="Y165">
        <v>40</v>
      </c>
      <c r="Z165">
        <v>0</v>
      </c>
      <c r="AA165">
        <v>113</v>
      </c>
    </row>
    <row r="166" spans="1:27" ht="14.5" thickBot="1" x14ac:dyDescent="0.35">
      <c r="A166">
        <v>2022</v>
      </c>
      <c r="B166">
        <v>2022</v>
      </c>
      <c r="C166" s="146">
        <v>44774</v>
      </c>
      <c r="D166">
        <v>113</v>
      </c>
      <c r="E166">
        <v>38</v>
      </c>
      <c r="F166">
        <v>0</v>
      </c>
      <c r="G166" s="147">
        <v>20</v>
      </c>
      <c r="H166" s="147">
        <v>18</v>
      </c>
      <c r="I166">
        <v>5</v>
      </c>
      <c r="K166">
        <v>5</v>
      </c>
      <c r="L166">
        <v>22</v>
      </c>
      <c r="M166">
        <v>18</v>
      </c>
      <c r="N166" s="147">
        <v>10</v>
      </c>
      <c r="O166">
        <v>3</v>
      </c>
      <c r="P166">
        <v>5</v>
      </c>
      <c r="Q166">
        <v>1</v>
      </c>
      <c r="R166">
        <v>1</v>
      </c>
      <c r="T166">
        <v>3</v>
      </c>
      <c r="U166">
        <v>1</v>
      </c>
      <c r="V166">
        <v>2</v>
      </c>
      <c r="W166">
        <v>0</v>
      </c>
      <c r="X166">
        <v>0</v>
      </c>
      <c r="Y166">
        <v>0</v>
      </c>
      <c r="Z166">
        <v>0</v>
      </c>
      <c r="AA166">
        <v>123</v>
      </c>
    </row>
    <row r="167" spans="1:27" ht="14.5" thickBot="1" x14ac:dyDescent="0.35">
      <c r="A167">
        <v>2022</v>
      </c>
      <c r="B167">
        <v>2022</v>
      </c>
      <c r="C167" s="146">
        <v>44805</v>
      </c>
      <c r="D167">
        <v>123</v>
      </c>
      <c r="E167">
        <v>44</v>
      </c>
      <c r="F167">
        <v>0</v>
      </c>
      <c r="G167" s="147">
        <v>27</v>
      </c>
      <c r="H167" s="147">
        <v>17</v>
      </c>
      <c r="I167">
        <v>5</v>
      </c>
      <c r="K167">
        <v>5</v>
      </c>
      <c r="L167">
        <v>20</v>
      </c>
      <c r="M167">
        <v>12</v>
      </c>
      <c r="N167" s="147">
        <v>4</v>
      </c>
      <c r="O167">
        <v>3</v>
      </c>
      <c r="P167">
        <v>5</v>
      </c>
      <c r="Q167">
        <v>0</v>
      </c>
      <c r="R167">
        <v>0</v>
      </c>
      <c r="T167">
        <v>9</v>
      </c>
      <c r="U167">
        <v>3</v>
      </c>
      <c r="V167">
        <v>5</v>
      </c>
      <c r="W167">
        <v>6</v>
      </c>
      <c r="X167">
        <v>6</v>
      </c>
      <c r="Y167">
        <v>0</v>
      </c>
      <c r="Z167">
        <v>0</v>
      </c>
      <c r="AA167">
        <v>149</v>
      </c>
    </row>
    <row r="168" spans="1:27" ht="14.5" thickBot="1" x14ac:dyDescent="0.35">
      <c r="A168">
        <v>2022</v>
      </c>
      <c r="B168">
        <v>2022</v>
      </c>
      <c r="C168" s="146">
        <v>44835</v>
      </c>
      <c r="D168">
        <v>149</v>
      </c>
      <c r="E168">
        <v>42</v>
      </c>
      <c r="F168">
        <v>0</v>
      </c>
      <c r="G168" s="147">
        <v>25</v>
      </c>
      <c r="H168" s="147">
        <v>17</v>
      </c>
      <c r="I168">
        <v>5</v>
      </c>
      <c r="K168">
        <v>5</v>
      </c>
      <c r="L168">
        <v>30</v>
      </c>
      <c r="M168">
        <v>14</v>
      </c>
      <c r="N168" s="147">
        <v>6</v>
      </c>
      <c r="O168">
        <v>3</v>
      </c>
      <c r="P168">
        <v>5</v>
      </c>
      <c r="Q168">
        <v>6</v>
      </c>
      <c r="R168">
        <v>1</v>
      </c>
      <c r="S168">
        <v>5</v>
      </c>
      <c r="T168">
        <v>10</v>
      </c>
      <c r="U168">
        <v>7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156</v>
      </c>
    </row>
    <row r="169" spans="1:27" ht="14.5" thickBot="1" x14ac:dyDescent="0.35">
      <c r="A169">
        <v>2022</v>
      </c>
      <c r="B169">
        <v>2022</v>
      </c>
      <c r="C169" s="146">
        <v>44866</v>
      </c>
      <c r="D169">
        <v>156</v>
      </c>
      <c r="E169">
        <v>46</v>
      </c>
      <c r="F169">
        <v>0</v>
      </c>
      <c r="G169" s="147">
        <v>29</v>
      </c>
      <c r="H169" s="147">
        <v>17</v>
      </c>
      <c r="I169">
        <v>5</v>
      </c>
      <c r="K169">
        <v>5</v>
      </c>
      <c r="L169">
        <v>27</v>
      </c>
      <c r="M169">
        <v>11</v>
      </c>
      <c r="N169" s="147">
        <v>10</v>
      </c>
      <c r="O169">
        <v>1</v>
      </c>
      <c r="Q169">
        <v>0</v>
      </c>
      <c r="R169">
        <v>0</v>
      </c>
      <c r="T169">
        <v>16</v>
      </c>
      <c r="U169">
        <v>8</v>
      </c>
      <c r="V169">
        <v>8</v>
      </c>
      <c r="W169">
        <v>0</v>
      </c>
      <c r="X169">
        <v>0</v>
      </c>
      <c r="Y169">
        <v>0</v>
      </c>
      <c r="Z169">
        <v>0</v>
      </c>
      <c r="AA169">
        <v>171</v>
      </c>
    </row>
    <row r="170" spans="1:27" ht="14.5" thickBot="1" x14ac:dyDescent="0.35">
      <c r="A170">
        <v>2022</v>
      </c>
      <c r="B170">
        <v>2022</v>
      </c>
      <c r="C170" s="146">
        <v>44896</v>
      </c>
      <c r="D170">
        <v>171</v>
      </c>
      <c r="E170">
        <v>33</v>
      </c>
      <c r="F170">
        <v>0</v>
      </c>
      <c r="G170" s="147">
        <v>18</v>
      </c>
      <c r="H170" s="147">
        <v>15</v>
      </c>
      <c r="I170">
        <v>5</v>
      </c>
      <c r="K170">
        <v>5</v>
      </c>
      <c r="L170">
        <v>31</v>
      </c>
      <c r="M170">
        <v>9</v>
      </c>
      <c r="N170" s="147">
        <v>9</v>
      </c>
      <c r="O170">
        <v>0</v>
      </c>
      <c r="Q170">
        <v>9</v>
      </c>
      <c r="R170">
        <v>3</v>
      </c>
      <c r="S170">
        <v>6</v>
      </c>
      <c r="T170">
        <v>13</v>
      </c>
      <c r="U170">
        <v>8</v>
      </c>
      <c r="V170">
        <v>4</v>
      </c>
      <c r="W170">
        <v>77</v>
      </c>
      <c r="X170">
        <v>5</v>
      </c>
      <c r="Y170">
        <v>42</v>
      </c>
      <c r="Z170">
        <v>30</v>
      </c>
      <c r="AA170">
        <v>245</v>
      </c>
    </row>
    <row r="171" spans="1:27" ht="14.5" thickBot="1" x14ac:dyDescent="0.35">
      <c r="A171">
        <v>2023</v>
      </c>
      <c r="B171">
        <v>2023</v>
      </c>
      <c r="C171" s="146">
        <v>44927</v>
      </c>
      <c r="D171">
        <v>245</v>
      </c>
      <c r="E171">
        <v>0</v>
      </c>
      <c r="F171">
        <v>0</v>
      </c>
      <c r="G171" s="147">
        <v>0</v>
      </c>
      <c r="H171" s="147">
        <v>0</v>
      </c>
      <c r="I171">
        <v>5</v>
      </c>
      <c r="K171">
        <v>5</v>
      </c>
      <c r="L171">
        <v>35</v>
      </c>
      <c r="M171">
        <v>5</v>
      </c>
      <c r="N171" s="147">
        <v>5</v>
      </c>
      <c r="Q171">
        <v>3</v>
      </c>
      <c r="R171">
        <v>3</v>
      </c>
      <c r="T171">
        <v>27</v>
      </c>
      <c r="U171">
        <v>25</v>
      </c>
      <c r="V171">
        <v>2</v>
      </c>
      <c r="W171">
        <v>0</v>
      </c>
      <c r="X171">
        <v>0</v>
      </c>
      <c r="Y171">
        <v>0</v>
      </c>
      <c r="Z171">
        <v>0</v>
      </c>
      <c r="AA171">
        <v>205</v>
      </c>
    </row>
    <row r="172" spans="1:27" ht="14.5" thickBot="1" x14ac:dyDescent="0.35">
      <c r="A172">
        <v>2023</v>
      </c>
      <c r="B172">
        <v>2023</v>
      </c>
      <c r="C172" s="146">
        <v>44958</v>
      </c>
      <c r="D172">
        <v>205</v>
      </c>
      <c r="E172">
        <v>0</v>
      </c>
      <c r="F172">
        <v>0</v>
      </c>
      <c r="G172" s="147">
        <v>0</v>
      </c>
      <c r="H172" s="147">
        <v>0</v>
      </c>
      <c r="I172">
        <v>5</v>
      </c>
      <c r="K172">
        <v>5</v>
      </c>
      <c r="L172">
        <v>25</v>
      </c>
      <c r="M172">
        <v>10</v>
      </c>
      <c r="N172" s="147">
        <v>10</v>
      </c>
      <c r="Q172">
        <v>5</v>
      </c>
      <c r="R172">
        <v>0</v>
      </c>
      <c r="S172">
        <v>5</v>
      </c>
      <c r="T172">
        <v>10</v>
      </c>
      <c r="U172">
        <v>10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175</v>
      </c>
    </row>
    <row r="173" spans="1:27" ht="14.5" thickBot="1" x14ac:dyDescent="0.35">
      <c r="A173">
        <v>2023</v>
      </c>
      <c r="B173">
        <v>2023</v>
      </c>
      <c r="C173" s="146">
        <v>44986</v>
      </c>
      <c r="D173">
        <v>175</v>
      </c>
      <c r="E173">
        <v>0</v>
      </c>
      <c r="F173">
        <v>0</v>
      </c>
      <c r="G173" s="147">
        <v>0</v>
      </c>
      <c r="H173" s="147">
        <v>0</v>
      </c>
      <c r="I173">
        <v>5</v>
      </c>
      <c r="K173">
        <v>5</v>
      </c>
      <c r="L173">
        <v>39</v>
      </c>
      <c r="M173">
        <v>5</v>
      </c>
      <c r="N173" s="147">
        <v>5</v>
      </c>
      <c r="Q173">
        <v>11</v>
      </c>
      <c r="R173">
        <v>0</v>
      </c>
      <c r="S173">
        <v>11</v>
      </c>
      <c r="T173">
        <v>23</v>
      </c>
      <c r="U173">
        <v>20</v>
      </c>
      <c r="V173">
        <v>3</v>
      </c>
      <c r="W173">
        <v>0</v>
      </c>
      <c r="X173">
        <v>0</v>
      </c>
      <c r="Y173">
        <v>0</v>
      </c>
      <c r="Z173">
        <v>0</v>
      </c>
      <c r="AA173">
        <v>131</v>
      </c>
    </row>
    <row r="174" spans="1:27" ht="14.5" thickBot="1" x14ac:dyDescent="0.35">
      <c r="A174">
        <v>2023</v>
      </c>
      <c r="B174">
        <v>2023</v>
      </c>
      <c r="C174" s="146">
        <v>45017</v>
      </c>
      <c r="D174">
        <v>131</v>
      </c>
      <c r="E174">
        <v>0</v>
      </c>
      <c r="F174">
        <v>0</v>
      </c>
      <c r="G174" s="147">
        <v>0</v>
      </c>
      <c r="H174" s="147">
        <v>0</v>
      </c>
      <c r="I174">
        <v>5</v>
      </c>
      <c r="K174">
        <v>5</v>
      </c>
      <c r="L174">
        <v>20</v>
      </c>
      <c r="M174">
        <v>5</v>
      </c>
      <c r="N174" s="147">
        <v>5</v>
      </c>
      <c r="Q174">
        <v>0</v>
      </c>
      <c r="R174">
        <v>0</v>
      </c>
      <c r="T174">
        <v>15</v>
      </c>
      <c r="U174">
        <v>15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107</v>
      </c>
    </row>
    <row r="175" spans="1:27" ht="14.5" thickBot="1" x14ac:dyDescent="0.35">
      <c r="A175">
        <v>2023</v>
      </c>
      <c r="B175">
        <v>2023</v>
      </c>
      <c r="C175" s="146">
        <v>45047</v>
      </c>
      <c r="D175">
        <v>107</v>
      </c>
      <c r="E175">
        <v>0</v>
      </c>
      <c r="F175">
        <v>0</v>
      </c>
      <c r="G175" s="147">
        <v>0</v>
      </c>
      <c r="H175" s="147">
        <v>0</v>
      </c>
      <c r="I175">
        <v>5</v>
      </c>
      <c r="K175">
        <v>5</v>
      </c>
      <c r="L175">
        <v>25</v>
      </c>
      <c r="M175">
        <v>5</v>
      </c>
      <c r="N175" s="147">
        <v>5</v>
      </c>
      <c r="Q175">
        <v>4</v>
      </c>
      <c r="R175">
        <v>0</v>
      </c>
      <c r="S175">
        <v>4</v>
      </c>
      <c r="T175">
        <v>16</v>
      </c>
      <c r="U175">
        <v>15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77</v>
      </c>
    </row>
    <row r="176" spans="1:27" ht="14.5" thickBot="1" x14ac:dyDescent="0.35">
      <c r="A176">
        <v>2023</v>
      </c>
      <c r="B176">
        <v>2023</v>
      </c>
      <c r="C176" s="146">
        <v>45078</v>
      </c>
      <c r="D176">
        <v>77</v>
      </c>
      <c r="E176">
        <v>0</v>
      </c>
      <c r="F176">
        <v>0</v>
      </c>
      <c r="G176" s="147">
        <v>0</v>
      </c>
      <c r="H176" s="147">
        <v>0</v>
      </c>
      <c r="I176">
        <v>5</v>
      </c>
      <c r="K176">
        <v>5</v>
      </c>
      <c r="L176">
        <v>20</v>
      </c>
      <c r="M176">
        <v>5</v>
      </c>
      <c r="N176" s="147">
        <v>5</v>
      </c>
      <c r="Q176">
        <v>0</v>
      </c>
      <c r="R176">
        <v>0</v>
      </c>
      <c r="T176">
        <v>15</v>
      </c>
      <c r="U176">
        <v>15</v>
      </c>
      <c r="W176">
        <v>42</v>
      </c>
      <c r="X176">
        <v>0</v>
      </c>
      <c r="Y176">
        <v>42</v>
      </c>
      <c r="Z176">
        <v>0</v>
      </c>
      <c r="AA176">
        <v>94</v>
      </c>
    </row>
    <row r="177" spans="1:27" ht="14.5" thickBot="1" x14ac:dyDescent="0.35">
      <c r="A177">
        <v>2023</v>
      </c>
      <c r="B177">
        <v>2023</v>
      </c>
      <c r="C177" s="146">
        <v>45108</v>
      </c>
      <c r="D177">
        <v>94</v>
      </c>
      <c r="E177">
        <v>30</v>
      </c>
      <c r="F177">
        <v>0</v>
      </c>
      <c r="G177" s="147">
        <v>15</v>
      </c>
      <c r="H177" s="147">
        <v>15</v>
      </c>
      <c r="I177">
        <v>5</v>
      </c>
      <c r="K177">
        <v>5</v>
      </c>
      <c r="L177">
        <v>23</v>
      </c>
      <c r="M177">
        <v>18</v>
      </c>
      <c r="N177" s="147">
        <v>15</v>
      </c>
      <c r="O177">
        <v>3</v>
      </c>
      <c r="Q177">
        <v>0</v>
      </c>
      <c r="R177">
        <v>0</v>
      </c>
      <c r="T177">
        <v>5</v>
      </c>
      <c r="U177">
        <v>5</v>
      </c>
      <c r="W177">
        <v>0</v>
      </c>
      <c r="X177">
        <v>0</v>
      </c>
      <c r="Y177">
        <v>0</v>
      </c>
      <c r="Z177">
        <v>0</v>
      </c>
      <c r="AA177">
        <v>97</v>
      </c>
    </row>
    <row r="178" spans="1:27" ht="14.5" thickBot="1" x14ac:dyDescent="0.35">
      <c r="A178">
        <v>2023</v>
      </c>
      <c r="B178">
        <v>2023</v>
      </c>
      <c r="C178" s="146">
        <v>45139</v>
      </c>
      <c r="D178">
        <v>97</v>
      </c>
      <c r="E178">
        <v>35</v>
      </c>
      <c r="F178">
        <v>0</v>
      </c>
      <c r="G178" s="147">
        <v>20</v>
      </c>
      <c r="H178" s="147">
        <v>15</v>
      </c>
      <c r="I178">
        <v>5</v>
      </c>
      <c r="K178">
        <v>5</v>
      </c>
      <c r="L178">
        <v>19</v>
      </c>
      <c r="M178">
        <v>13</v>
      </c>
      <c r="N178" s="147">
        <v>10</v>
      </c>
      <c r="O178">
        <v>3</v>
      </c>
      <c r="P178">
        <v>0</v>
      </c>
      <c r="Q178">
        <v>0</v>
      </c>
      <c r="R178">
        <v>0</v>
      </c>
      <c r="T178">
        <v>6</v>
      </c>
      <c r="U178">
        <v>6</v>
      </c>
      <c r="W178">
        <v>0</v>
      </c>
      <c r="X178">
        <v>0</v>
      </c>
      <c r="Y178">
        <v>0</v>
      </c>
      <c r="Z178">
        <v>0</v>
      </c>
      <c r="AA178">
        <v>108</v>
      </c>
    </row>
    <row r="179" spans="1:27" ht="14.5" thickBot="1" x14ac:dyDescent="0.35">
      <c r="A179">
        <v>2023</v>
      </c>
      <c r="B179">
        <v>2023</v>
      </c>
      <c r="C179" s="146">
        <v>45170</v>
      </c>
      <c r="D179">
        <v>108</v>
      </c>
      <c r="E179">
        <v>42</v>
      </c>
      <c r="F179">
        <v>0</v>
      </c>
      <c r="G179" s="147">
        <v>27</v>
      </c>
      <c r="H179" s="147">
        <v>15</v>
      </c>
      <c r="I179">
        <v>5</v>
      </c>
      <c r="K179">
        <v>5</v>
      </c>
      <c r="L179">
        <v>28</v>
      </c>
      <c r="M179">
        <v>8</v>
      </c>
      <c r="N179" s="147">
        <v>5</v>
      </c>
      <c r="O179">
        <v>3</v>
      </c>
      <c r="P179">
        <v>0</v>
      </c>
      <c r="Q179">
        <v>0</v>
      </c>
      <c r="R179">
        <v>0</v>
      </c>
      <c r="T179">
        <v>20</v>
      </c>
      <c r="U179">
        <v>20</v>
      </c>
      <c r="W179">
        <v>0</v>
      </c>
      <c r="X179">
        <v>0</v>
      </c>
      <c r="Y179">
        <v>0</v>
      </c>
      <c r="Z179">
        <v>0</v>
      </c>
      <c r="AA179">
        <v>117</v>
      </c>
    </row>
    <row r="180" spans="1:27" ht="14.5" thickBot="1" x14ac:dyDescent="0.35">
      <c r="A180">
        <v>2023</v>
      </c>
      <c r="B180">
        <v>2023</v>
      </c>
      <c r="C180" s="146">
        <v>45200</v>
      </c>
      <c r="D180">
        <v>117</v>
      </c>
      <c r="E180">
        <v>40</v>
      </c>
      <c r="F180">
        <v>0</v>
      </c>
      <c r="G180" s="147">
        <v>25</v>
      </c>
      <c r="H180" s="147">
        <v>15</v>
      </c>
      <c r="I180">
        <v>5</v>
      </c>
      <c r="K180">
        <v>5</v>
      </c>
      <c r="L180">
        <v>38</v>
      </c>
      <c r="M180">
        <v>13</v>
      </c>
      <c r="N180" s="147">
        <v>10</v>
      </c>
      <c r="O180">
        <v>3</v>
      </c>
      <c r="P180">
        <v>0</v>
      </c>
      <c r="Q180">
        <v>5</v>
      </c>
      <c r="R180">
        <v>0</v>
      </c>
      <c r="S180">
        <v>5</v>
      </c>
      <c r="T180">
        <v>20</v>
      </c>
      <c r="U180">
        <v>20</v>
      </c>
      <c r="W180">
        <v>0</v>
      </c>
      <c r="X180">
        <v>0</v>
      </c>
      <c r="Y180">
        <v>0</v>
      </c>
      <c r="Z180">
        <v>0</v>
      </c>
      <c r="AA180">
        <v>115</v>
      </c>
    </row>
    <row r="181" spans="1:27" ht="14.5" thickBot="1" x14ac:dyDescent="0.35">
      <c r="A181">
        <v>2023</v>
      </c>
      <c r="B181">
        <v>2023</v>
      </c>
      <c r="C181" s="146">
        <v>45231</v>
      </c>
      <c r="D181">
        <v>115</v>
      </c>
      <c r="E181">
        <v>40</v>
      </c>
      <c r="F181">
        <v>0</v>
      </c>
      <c r="G181" s="147">
        <v>25</v>
      </c>
      <c r="H181" s="147">
        <v>15</v>
      </c>
      <c r="I181">
        <v>5</v>
      </c>
      <c r="K181">
        <v>5</v>
      </c>
      <c r="L181">
        <v>46</v>
      </c>
      <c r="M181">
        <v>20</v>
      </c>
      <c r="N181" s="147">
        <v>15</v>
      </c>
      <c r="O181">
        <v>5</v>
      </c>
      <c r="P181">
        <v>0</v>
      </c>
      <c r="Q181">
        <v>6</v>
      </c>
      <c r="R181">
        <v>2</v>
      </c>
      <c r="S181">
        <v>4</v>
      </c>
      <c r="T181">
        <v>20</v>
      </c>
      <c r="U181">
        <v>20</v>
      </c>
      <c r="W181">
        <v>5</v>
      </c>
      <c r="X181">
        <v>5</v>
      </c>
      <c r="Y181">
        <v>0</v>
      </c>
      <c r="Z181">
        <v>0</v>
      </c>
      <c r="AA181">
        <v>110</v>
      </c>
    </row>
    <row r="182" spans="1:27" ht="14.5" thickBot="1" x14ac:dyDescent="0.35">
      <c r="A182">
        <v>2023</v>
      </c>
      <c r="B182">
        <v>2023</v>
      </c>
      <c r="C182" s="146">
        <v>45261</v>
      </c>
      <c r="D182">
        <v>110</v>
      </c>
      <c r="E182">
        <v>33</v>
      </c>
      <c r="F182">
        <v>0</v>
      </c>
      <c r="G182" s="147">
        <v>18</v>
      </c>
      <c r="H182" s="147">
        <v>15</v>
      </c>
      <c r="I182">
        <v>5</v>
      </c>
      <c r="K182">
        <v>5</v>
      </c>
      <c r="L182">
        <v>41</v>
      </c>
      <c r="M182">
        <v>13</v>
      </c>
      <c r="N182" s="147">
        <v>10</v>
      </c>
      <c r="O182">
        <v>3</v>
      </c>
      <c r="Q182">
        <v>8</v>
      </c>
      <c r="R182">
        <v>5</v>
      </c>
      <c r="S182">
        <v>3</v>
      </c>
      <c r="T182">
        <v>20</v>
      </c>
      <c r="U182">
        <v>20</v>
      </c>
      <c r="W182">
        <v>73</v>
      </c>
      <c r="X182">
        <v>0</v>
      </c>
      <c r="Y182">
        <v>43</v>
      </c>
      <c r="Z182">
        <v>30</v>
      </c>
      <c r="AA182">
        <v>170</v>
      </c>
    </row>
    <row r="183" spans="1:27" ht="14.5" thickBot="1" x14ac:dyDescent="0.35">
      <c r="A183">
        <v>2024</v>
      </c>
      <c r="B183">
        <v>2024</v>
      </c>
      <c r="C183" s="146">
        <v>45292</v>
      </c>
      <c r="D183">
        <v>170</v>
      </c>
      <c r="E183">
        <v>0</v>
      </c>
      <c r="F183">
        <v>0</v>
      </c>
      <c r="G183" s="147">
        <v>0</v>
      </c>
      <c r="H183" s="147">
        <v>0</v>
      </c>
      <c r="I183">
        <v>5</v>
      </c>
      <c r="K183">
        <v>5</v>
      </c>
      <c r="L183">
        <v>26</v>
      </c>
      <c r="M183">
        <v>2</v>
      </c>
      <c r="N183" s="147">
        <v>0</v>
      </c>
      <c r="O183">
        <v>2</v>
      </c>
      <c r="Q183">
        <v>6</v>
      </c>
      <c r="R183">
        <v>3</v>
      </c>
      <c r="S183">
        <v>3</v>
      </c>
      <c r="T183">
        <v>18</v>
      </c>
      <c r="U183">
        <v>18</v>
      </c>
      <c r="W183">
        <v>0</v>
      </c>
      <c r="X183">
        <v>0</v>
      </c>
      <c r="Y183">
        <v>0</v>
      </c>
      <c r="Z183">
        <v>0</v>
      </c>
      <c r="AA183">
        <v>140</v>
      </c>
    </row>
    <row r="184" spans="1:27" ht="14.5" thickBot="1" x14ac:dyDescent="0.35">
      <c r="A184">
        <v>2024</v>
      </c>
      <c r="B184">
        <v>2024</v>
      </c>
      <c r="C184" s="146">
        <v>45323</v>
      </c>
      <c r="D184">
        <v>140</v>
      </c>
      <c r="E184">
        <v>0</v>
      </c>
      <c r="F184">
        <v>0</v>
      </c>
      <c r="G184" s="147">
        <v>0</v>
      </c>
      <c r="H184" s="147">
        <v>0</v>
      </c>
      <c r="I184">
        <v>5</v>
      </c>
      <c r="K184">
        <v>5</v>
      </c>
      <c r="L184">
        <v>27</v>
      </c>
      <c r="M184">
        <v>0</v>
      </c>
      <c r="N184" s="147">
        <v>0</v>
      </c>
      <c r="Q184">
        <v>4</v>
      </c>
      <c r="R184">
        <v>1</v>
      </c>
      <c r="S184">
        <v>3</v>
      </c>
      <c r="T184">
        <v>23</v>
      </c>
      <c r="U184">
        <v>10</v>
      </c>
      <c r="V184">
        <v>13</v>
      </c>
      <c r="W184">
        <v>0</v>
      </c>
      <c r="X184">
        <v>0</v>
      </c>
      <c r="Y184">
        <v>0</v>
      </c>
      <c r="Z184">
        <v>0</v>
      </c>
      <c r="AA184">
        <v>108</v>
      </c>
    </row>
    <row r="185" spans="1:27" ht="14.5" thickBot="1" x14ac:dyDescent="0.35">
      <c r="A185">
        <v>2024</v>
      </c>
      <c r="B185">
        <v>2024</v>
      </c>
      <c r="C185" s="146">
        <v>45352</v>
      </c>
      <c r="D185">
        <v>108</v>
      </c>
      <c r="E185">
        <v>0</v>
      </c>
      <c r="F185">
        <v>0</v>
      </c>
      <c r="G185" s="147">
        <v>0</v>
      </c>
      <c r="H185" s="147">
        <v>0</v>
      </c>
      <c r="I185">
        <v>5</v>
      </c>
      <c r="K185">
        <v>5</v>
      </c>
      <c r="L185">
        <v>12</v>
      </c>
      <c r="M185">
        <v>0</v>
      </c>
      <c r="N185" s="147">
        <v>0</v>
      </c>
      <c r="Q185">
        <v>2</v>
      </c>
      <c r="R185">
        <v>0</v>
      </c>
      <c r="S185">
        <v>2</v>
      </c>
      <c r="T185">
        <v>10</v>
      </c>
      <c r="U185">
        <v>10</v>
      </c>
      <c r="W185">
        <v>0</v>
      </c>
      <c r="X185">
        <v>0</v>
      </c>
      <c r="Y185">
        <v>0</v>
      </c>
      <c r="Z185">
        <v>0</v>
      </c>
      <c r="AA185">
        <v>92</v>
      </c>
    </row>
    <row r="186" spans="1:27" ht="14.5" thickBot="1" x14ac:dyDescent="0.35">
      <c r="A186">
        <v>2024</v>
      </c>
      <c r="B186">
        <v>2024</v>
      </c>
      <c r="C186" s="146">
        <v>45383</v>
      </c>
      <c r="D186">
        <v>92</v>
      </c>
      <c r="E186">
        <v>0</v>
      </c>
      <c r="F186">
        <v>0</v>
      </c>
      <c r="G186" s="147">
        <v>0</v>
      </c>
      <c r="H186" s="147">
        <v>0</v>
      </c>
      <c r="I186">
        <v>5</v>
      </c>
      <c r="K186">
        <v>5</v>
      </c>
      <c r="L186">
        <v>6</v>
      </c>
      <c r="M186">
        <v>0</v>
      </c>
      <c r="N186" s="147">
        <v>0</v>
      </c>
      <c r="Q186">
        <v>0</v>
      </c>
      <c r="R186">
        <v>0</v>
      </c>
      <c r="T186">
        <v>6</v>
      </c>
      <c r="U186">
        <v>6</v>
      </c>
      <c r="W186">
        <v>0</v>
      </c>
      <c r="X186">
        <v>0</v>
      </c>
      <c r="Y186">
        <v>0</v>
      </c>
      <c r="Z186">
        <v>0</v>
      </c>
      <c r="AA186">
        <v>81</v>
      </c>
    </row>
    <row r="187" spans="1:27" ht="14.5" thickBot="1" x14ac:dyDescent="0.35">
      <c r="A187">
        <v>2024</v>
      </c>
      <c r="B187">
        <v>2024</v>
      </c>
      <c r="C187" s="146">
        <v>45413</v>
      </c>
      <c r="D187">
        <v>81</v>
      </c>
      <c r="E187">
        <v>0</v>
      </c>
      <c r="F187">
        <v>0</v>
      </c>
      <c r="G187" s="147">
        <v>0</v>
      </c>
      <c r="H187" s="147">
        <v>0</v>
      </c>
      <c r="I187">
        <v>5</v>
      </c>
      <c r="K187">
        <v>5</v>
      </c>
      <c r="L187">
        <v>6</v>
      </c>
      <c r="M187">
        <v>0</v>
      </c>
      <c r="N187" s="147">
        <v>0</v>
      </c>
      <c r="Q187">
        <v>0</v>
      </c>
      <c r="R187">
        <v>0</v>
      </c>
      <c r="T187">
        <v>6</v>
      </c>
      <c r="U187">
        <v>6</v>
      </c>
      <c r="W187">
        <v>5</v>
      </c>
      <c r="X187">
        <v>5</v>
      </c>
      <c r="Y187">
        <v>0</v>
      </c>
      <c r="Z187">
        <v>0</v>
      </c>
      <c r="AA187">
        <v>75</v>
      </c>
    </row>
    <row r="188" spans="1:27" ht="14.5" thickBot="1" x14ac:dyDescent="0.35">
      <c r="A188">
        <v>2024</v>
      </c>
      <c r="B188">
        <v>2024</v>
      </c>
      <c r="C188" s="146">
        <v>45444</v>
      </c>
      <c r="D188">
        <v>75</v>
      </c>
      <c r="E188">
        <v>0</v>
      </c>
      <c r="F188">
        <v>0</v>
      </c>
      <c r="G188" s="147">
        <v>0</v>
      </c>
      <c r="H188" s="147">
        <v>0</v>
      </c>
      <c r="I188">
        <v>5</v>
      </c>
      <c r="K188">
        <v>5</v>
      </c>
      <c r="L188">
        <v>32</v>
      </c>
      <c r="M188">
        <v>15</v>
      </c>
      <c r="N188" s="147">
        <v>15</v>
      </c>
      <c r="Q188">
        <v>12</v>
      </c>
      <c r="R188">
        <v>0</v>
      </c>
      <c r="S188">
        <v>12</v>
      </c>
      <c r="T188">
        <v>5</v>
      </c>
      <c r="U188">
        <v>5</v>
      </c>
      <c r="W188">
        <v>0</v>
      </c>
      <c r="X188">
        <v>0</v>
      </c>
      <c r="Y188">
        <v>0</v>
      </c>
      <c r="Z188">
        <v>0</v>
      </c>
      <c r="AA188">
        <v>39</v>
      </c>
    </row>
    <row r="189" spans="1:27" ht="14.5" thickBot="1" x14ac:dyDescent="0.35">
      <c r="A189">
        <v>2024</v>
      </c>
      <c r="B189">
        <v>2024</v>
      </c>
      <c r="C189" s="146">
        <v>45474</v>
      </c>
      <c r="D189">
        <v>39</v>
      </c>
      <c r="E189">
        <v>32</v>
      </c>
      <c r="F189">
        <v>0</v>
      </c>
      <c r="G189" s="147">
        <v>20</v>
      </c>
      <c r="H189" s="147">
        <v>12</v>
      </c>
      <c r="I189">
        <v>5</v>
      </c>
      <c r="K189">
        <v>5</v>
      </c>
      <c r="L189">
        <v>14</v>
      </c>
      <c r="M189">
        <v>12</v>
      </c>
      <c r="N189" s="147">
        <v>4</v>
      </c>
      <c r="O189">
        <v>3</v>
      </c>
      <c r="P189">
        <v>5</v>
      </c>
      <c r="Q189">
        <v>0</v>
      </c>
      <c r="R189">
        <v>0</v>
      </c>
      <c r="S189">
        <v>0</v>
      </c>
      <c r="T189">
        <v>2</v>
      </c>
      <c r="U189">
        <v>2</v>
      </c>
      <c r="W189">
        <v>0</v>
      </c>
      <c r="X189">
        <v>0</v>
      </c>
      <c r="Y189">
        <v>0</v>
      </c>
      <c r="Z189">
        <v>0</v>
      </c>
      <c r="AA189">
        <v>52</v>
      </c>
    </row>
    <row r="190" spans="1:27" ht="14.5" thickBot="1" x14ac:dyDescent="0.35">
      <c r="A190">
        <v>2024</v>
      </c>
      <c r="B190">
        <v>2024</v>
      </c>
      <c r="C190" s="146">
        <v>45505</v>
      </c>
      <c r="D190">
        <v>52</v>
      </c>
      <c r="E190">
        <v>41</v>
      </c>
      <c r="F190">
        <v>0</v>
      </c>
      <c r="G190" s="147">
        <v>25</v>
      </c>
      <c r="H190" s="147">
        <v>16</v>
      </c>
      <c r="I190">
        <v>5</v>
      </c>
      <c r="K190">
        <v>5</v>
      </c>
      <c r="L190">
        <v>45</v>
      </c>
      <c r="M190">
        <v>22</v>
      </c>
      <c r="N190" s="147">
        <v>9</v>
      </c>
      <c r="O190">
        <v>3</v>
      </c>
      <c r="P190">
        <v>10</v>
      </c>
      <c r="Q190">
        <v>1</v>
      </c>
      <c r="R190">
        <v>1</v>
      </c>
      <c r="S190">
        <v>0</v>
      </c>
      <c r="T190">
        <v>22</v>
      </c>
      <c r="U190">
        <v>20</v>
      </c>
      <c r="V190">
        <v>2</v>
      </c>
      <c r="W190">
        <v>0</v>
      </c>
      <c r="X190">
        <v>0</v>
      </c>
      <c r="Y190">
        <v>0</v>
      </c>
      <c r="Z190">
        <v>0</v>
      </c>
      <c r="AA190">
        <v>43</v>
      </c>
    </row>
    <row r="191" spans="1:27" ht="14.5" thickBot="1" x14ac:dyDescent="0.35">
      <c r="A191">
        <v>2024</v>
      </c>
      <c r="B191">
        <v>2024</v>
      </c>
      <c r="C191" s="146">
        <v>45536</v>
      </c>
      <c r="D191">
        <v>43</v>
      </c>
      <c r="E191">
        <v>44</v>
      </c>
      <c r="F191">
        <v>0</v>
      </c>
      <c r="G191" s="147">
        <v>28</v>
      </c>
      <c r="H191" s="147">
        <v>16</v>
      </c>
      <c r="I191">
        <v>5</v>
      </c>
      <c r="K191">
        <v>5</v>
      </c>
      <c r="L191">
        <v>39</v>
      </c>
      <c r="M191">
        <v>19</v>
      </c>
      <c r="N191" s="147">
        <v>9</v>
      </c>
      <c r="O191">
        <v>3</v>
      </c>
      <c r="P191">
        <v>7</v>
      </c>
      <c r="Q191">
        <v>0</v>
      </c>
      <c r="R191">
        <v>0</v>
      </c>
      <c r="S191">
        <v>0</v>
      </c>
      <c r="T191">
        <v>20</v>
      </c>
      <c r="U191">
        <v>20</v>
      </c>
      <c r="W191">
        <v>40</v>
      </c>
      <c r="X191">
        <v>0</v>
      </c>
      <c r="Y191">
        <v>40</v>
      </c>
      <c r="Z191">
        <v>0</v>
      </c>
      <c r="AA191">
        <v>83</v>
      </c>
    </row>
    <row r="192" spans="1:27" ht="14.5" thickBot="1" x14ac:dyDescent="0.35">
      <c r="A192">
        <v>2024</v>
      </c>
      <c r="B192">
        <v>2024</v>
      </c>
      <c r="C192" s="146">
        <v>45566</v>
      </c>
      <c r="D192">
        <v>83</v>
      </c>
      <c r="E192">
        <v>43</v>
      </c>
      <c r="F192">
        <v>0</v>
      </c>
      <c r="G192" s="147">
        <v>28</v>
      </c>
      <c r="H192" s="147">
        <v>15</v>
      </c>
      <c r="I192">
        <v>5</v>
      </c>
      <c r="K192">
        <v>5</v>
      </c>
      <c r="L192">
        <v>50</v>
      </c>
      <c r="M192">
        <v>26</v>
      </c>
      <c r="N192" s="147">
        <v>15</v>
      </c>
      <c r="O192">
        <v>3</v>
      </c>
      <c r="P192">
        <v>8</v>
      </c>
      <c r="Q192">
        <v>1</v>
      </c>
      <c r="R192">
        <v>1</v>
      </c>
      <c r="S192">
        <v>0</v>
      </c>
      <c r="T192">
        <v>23</v>
      </c>
      <c r="U192">
        <v>20</v>
      </c>
      <c r="V192">
        <v>3</v>
      </c>
      <c r="W192">
        <v>35</v>
      </c>
      <c r="X192">
        <v>0</v>
      </c>
      <c r="Y192">
        <v>35</v>
      </c>
      <c r="Z192">
        <v>0</v>
      </c>
      <c r="AA192">
        <v>107</v>
      </c>
    </row>
    <row r="193" spans="1:27" ht="14.5" thickBot="1" x14ac:dyDescent="0.35">
      <c r="A193">
        <v>2024</v>
      </c>
      <c r="B193">
        <v>2024</v>
      </c>
      <c r="C193" s="146">
        <v>45597</v>
      </c>
      <c r="D193">
        <v>107</v>
      </c>
      <c r="E193">
        <v>42</v>
      </c>
      <c r="F193">
        <v>0</v>
      </c>
      <c r="G193" s="147">
        <v>27</v>
      </c>
      <c r="H193" s="147">
        <v>15</v>
      </c>
      <c r="I193">
        <v>5</v>
      </c>
      <c r="K193">
        <v>5</v>
      </c>
      <c r="L193">
        <v>23</v>
      </c>
      <c r="M193">
        <v>10</v>
      </c>
      <c r="N193" s="147">
        <v>9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13</v>
      </c>
      <c r="U193">
        <v>10</v>
      </c>
      <c r="V193">
        <v>3</v>
      </c>
      <c r="W193">
        <v>22</v>
      </c>
      <c r="X193">
        <v>0</v>
      </c>
      <c r="Y193">
        <v>0</v>
      </c>
      <c r="Z193">
        <v>22</v>
      </c>
      <c r="AA193">
        <v>144</v>
      </c>
    </row>
    <row r="194" spans="1:27" ht="14.5" thickBot="1" x14ac:dyDescent="0.35">
      <c r="A194">
        <v>2024</v>
      </c>
      <c r="B194">
        <v>2024</v>
      </c>
      <c r="C194" s="146">
        <v>45627</v>
      </c>
      <c r="D194">
        <v>144</v>
      </c>
      <c r="E194">
        <v>28</v>
      </c>
      <c r="F194">
        <v>0</v>
      </c>
      <c r="G194" s="147">
        <v>18</v>
      </c>
      <c r="H194" s="147">
        <v>10</v>
      </c>
      <c r="I194">
        <v>5</v>
      </c>
      <c r="K194">
        <v>5</v>
      </c>
      <c r="L194">
        <v>28</v>
      </c>
      <c r="M194">
        <v>15</v>
      </c>
      <c r="N194" s="147">
        <v>15</v>
      </c>
      <c r="O194">
        <v>0</v>
      </c>
      <c r="P194">
        <v>0</v>
      </c>
      <c r="Q194">
        <v>3</v>
      </c>
      <c r="R194">
        <v>3</v>
      </c>
      <c r="S194">
        <v>0</v>
      </c>
      <c r="T194">
        <v>10</v>
      </c>
      <c r="U194">
        <v>7</v>
      </c>
      <c r="V194">
        <v>3</v>
      </c>
      <c r="W194">
        <v>0</v>
      </c>
      <c r="X194">
        <v>0</v>
      </c>
      <c r="Y194">
        <v>0</v>
      </c>
      <c r="Z194">
        <v>0</v>
      </c>
      <c r="AA194">
        <v>139</v>
      </c>
    </row>
    <row r="195" spans="1:27" ht="14.5" thickBot="1" x14ac:dyDescent="0.35">
      <c r="A195">
        <v>2025</v>
      </c>
      <c r="B195">
        <v>2025</v>
      </c>
      <c r="C195" s="146">
        <v>45658</v>
      </c>
      <c r="D195">
        <v>139</v>
      </c>
      <c r="E195">
        <v>0</v>
      </c>
      <c r="F195">
        <v>0</v>
      </c>
      <c r="G195" s="147">
        <v>0</v>
      </c>
      <c r="H195" s="147">
        <v>0</v>
      </c>
      <c r="I195">
        <v>5</v>
      </c>
      <c r="K195">
        <v>5</v>
      </c>
      <c r="L195">
        <v>18</v>
      </c>
      <c r="M195">
        <v>0</v>
      </c>
      <c r="N195" s="147">
        <v>0</v>
      </c>
      <c r="P195">
        <v>0</v>
      </c>
      <c r="Q195">
        <v>3</v>
      </c>
      <c r="R195">
        <v>3</v>
      </c>
      <c r="S195">
        <v>0</v>
      </c>
      <c r="T195">
        <v>15</v>
      </c>
      <c r="U195">
        <v>13</v>
      </c>
      <c r="V195">
        <v>2</v>
      </c>
      <c r="W195">
        <v>0</v>
      </c>
      <c r="X195">
        <v>0</v>
      </c>
      <c r="Y195">
        <v>0</v>
      </c>
      <c r="Z195">
        <v>0</v>
      </c>
      <c r="AA195">
        <v>117</v>
      </c>
    </row>
    <row r="196" spans="1:27" ht="14.5" thickBot="1" x14ac:dyDescent="0.35">
      <c r="A196">
        <v>2025</v>
      </c>
      <c r="B196">
        <v>2025</v>
      </c>
      <c r="C196" s="146">
        <v>45689</v>
      </c>
      <c r="D196">
        <v>117</v>
      </c>
      <c r="E196">
        <v>0</v>
      </c>
      <c r="F196">
        <v>0</v>
      </c>
      <c r="G196" s="147">
        <v>0</v>
      </c>
      <c r="H196" s="147">
        <v>0</v>
      </c>
      <c r="I196">
        <v>5</v>
      </c>
      <c r="K196">
        <v>5</v>
      </c>
      <c r="L196">
        <v>9</v>
      </c>
      <c r="M196">
        <v>0</v>
      </c>
      <c r="N196" s="147">
        <v>0</v>
      </c>
      <c r="P196">
        <v>0</v>
      </c>
      <c r="Q196">
        <v>1</v>
      </c>
      <c r="R196">
        <v>1</v>
      </c>
      <c r="S196">
        <v>0</v>
      </c>
      <c r="T196">
        <v>8</v>
      </c>
      <c r="U196">
        <v>6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103</v>
      </c>
    </row>
    <row r="197" spans="1:27" ht="14.5" thickBot="1" x14ac:dyDescent="0.35">
      <c r="A197">
        <v>2025</v>
      </c>
      <c r="B197">
        <v>2025</v>
      </c>
      <c r="C197" s="146">
        <v>45717</v>
      </c>
      <c r="D197">
        <v>103</v>
      </c>
      <c r="E197">
        <v>0</v>
      </c>
      <c r="F197">
        <v>0</v>
      </c>
      <c r="G197" s="147">
        <v>0</v>
      </c>
      <c r="H197" s="147">
        <v>0</v>
      </c>
      <c r="I197">
        <v>5</v>
      </c>
      <c r="K197">
        <v>5</v>
      </c>
      <c r="L197">
        <v>17</v>
      </c>
      <c r="M197">
        <v>0</v>
      </c>
      <c r="N197" s="147">
        <v>0</v>
      </c>
      <c r="P197">
        <v>0</v>
      </c>
      <c r="Q197">
        <v>1</v>
      </c>
      <c r="R197">
        <v>1</v>
      </c>
      <c r="S197">
        <v>0</v>
      </c>
      <c r="T197">
        <v>16</v>
      </c>
      <c r="U197">
        <v>13</v>
      </c>
      <c r="V197">
        <v>3</v>
      </c>
      <c r="W197">
        <v>0</v>
      </c>
      <c r="X197">
        <v>0</v>
      </c>
      <c r="Y197">
        <v>0</v>
      </c>
      <c r="Z197">
        <v>0</v>
      </c>
      <c r="AA197">
        <v>81</v>
      </c>
    </row>
    <row r="198" spans="1:27" ht="14.5" thickBot="1" x14ac:dyDescent="0.35">
      <c r="A198">
        <v>2025</v>
      </c>
      <c r="B198">
        <v>2025</v>
      </c>
      <c r="C198" s="146">
        <v>45748</v>
      </c>
      <c r="D198">
        <v>81</v>
      </c>
      <c r="E198">
        <v>0</v>
      </c>
      <c r="F198">
        <v>0</v>
      </c>
      <c r="G198" s="147">
        <v>0</v>
      </c>
      <c r="H198" s="147">
        <v>0</v>
      </c>
      <c r="I198">
        <v>5</v>
      </c>
      <c r="K198">
        <v>5</v>
      </c>
      <c r="L198">
        <v>9</v>
      </c>
      <c r="M198">
        <v>0</v>
      </c>
      <c r="N198" s="147">
        <v>0</v>
      </c>
      <c r="P198">
        <v>0</v>
      </c>
      <c r="Q198">
        <v>0</v>
      </c>
      <c r="R198">
        <v>0</v>
      </c>
      <c r="S198">
        <v>0</v>
      </c>
      <c r="T198">
        <v>9</v>
      </c>
      <c r="U198">
        <v>6</v>
      </c>
      <c r="V198">
        <v>3</v>
      </c>
      <c r="W198">
        <v>0</v>
      </c>
      <c r="X198">
        <v>0</v>
      </c>
      <c r="Y198">
        <v>0</v>
      </c>
      <c r="Z198">
        <v>0</v>
      </c>
      <c r="AA198">
        <v>68</v>
      </c>
    </row>
    <row r="199" spans="1:27" ht="14.5" thickBot="1" x14ac:dyDescent="0.35">
      <c r="A199">
        <v>2025</v>
      </c>
      <c r="B199">
        <v>2025</v>
      </c>
      <c r="C199" s="146">
        <v>45778</v>
      </c>
      <c r="D199">
        <v>68</v>
      </c>
      <c r="E199">
        <v>0</v>
      </c>
      <c r="F199">
        <v>0</v>
      </c>
      <c r="G199" s="147">
        <v>0</v>
      </c>
      <c r="H199" s="147">
        <v>0</v>
      </c>
      <c r="I199">
        <v>5</v>
      </c>
      <c r="K199">
        <v>5</v>
      </c>
      <c r="L199">
        <v>9</v>
      </c>
      <c r="M199">
        <v>0</v>
      </c>
      <c r="N199" s="147">
        <v>0</v>
      </c>
      <c r="P199">
        <v>0</v>
      </c>
      <c r="Q199">
        <v>7</v>
      </c>
      <c r="R199">
        <v>0</v>
      </c>
      <c r="S199">
        <v>7</v>
      </c>
      <c r="T199">
        <v>2</v>
      </c>
      <c r="U199">
        <v>0</v>
      </c>
      <c r="V199">
        <v>2</v>
      </c>
      <c r="W199">
        <v>5</v>
      </c>
      <c r="X199">
        <v>5</v>
      </c>
      <c r="Y199">
        <v>0</v>
      </c>
      <c r="Z199">
        <v>0</v>
      </c>
      <c r="AA199">
        <v>59</v>
      </c>
    </row>
    <row r="200" spans="1:27" ht="14.5" thickBot="1" x14ac:dyDescent="0.35">
      <c r="A200">
        <v>2025</v>
      </c>
      <c r="B200">
        <v>2025</v>
      </c>
      <c r="C200" s="146">
        <v>45809</v>
      </c>
      <c r="D200">
        <v>59</v>
      </c>
      <c r="E200">
        <v>0</v>
      </c>
      <c r="F200">
        <v>0</v>
      </c>
      <c r="G200" s="147">
        <v>0</v>
      </c>
      <c r="H200" s="147">
        <v>0</v>
      </c>
      <c r="I200">
        <v>5</v>
      </c>
      <c r="K200">
        <v>5</v>
      </c>
      <c r="L200">
        <v>11</v>
      </c>
      <c r="M200">
        <v>9</v>
      </c>
      <c r="N200" s="147">
        <v>9</v>
      </c>
      <c r="P200">
        <v>0</v>
      </c>
      <c r="Q200">
        <v>0</v>
      </c>
      <c r="R200">
        <v>0</v>
      </c>
      <c r="S200">
        <v>0</v>
      </c>
      <c r="T200">
        <v>2</v>
      </c>
      <c r="U200">
        <v>0</v>
      </c>
      <c r="V200">
        <v>2</v>
      </c>
      <c r="W200">
        <v>0</v>
      </c>
      <c r="X200">
        <v>0</v>
      </c>
      <c r="Y200">
        <v>0</v>
      </c>
      <c r="Z200">
        <v>0</v>
      </c>
      <c r="AA200">
        <v>43</v>
      </c>
    </row>
    <row r="201" spans="1:27" ht="14.5" thickBot="1" x14ac:dyDescent="0.35">
      <c r="A201">
        <v>2025</v>
      </c>
      <c r="B201">
        <v>2025</v>
      </c>
      <c r="C201" s="146">
        <v>45839</v>
      </c>
      <c r="D201">
        <v>43</v>
      </c>
      <c r="E201">
        <v>30</v>
      </c>
      <c r="F201">
        <v>0</v>
      </c>
      <c r="G201" s="147">
        <v>20</v>
      </c>
      <c r="H201" s="147">
        <v>10</v>
      </c>
      <c r="I201">
        <v>5</v>
      </c>
      <c r="K201">
        <v>5</v>
      </c>
      <c r="L201">
        <v>16</v>
      </c>
      <c r="M201">
        <v>15</v>
      </c>
      <c r="N201" s="147">
        <v>5</v>
      </c>
      <c r="O201">
        <v>3</v>
      </c>
      <c r="P201">
        <v>7</v>
      </c>
      <c r="Q201">
        <v>1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53</v>
      </c>
    </row>
    <row r="202" spans="1:27" ht="14.5" thickBot="1" x14ac:dyDescent="0.35">
      <c r="A202">
        <v>2025</v>
      </c>
      <c r="B202">
        <v>2025</v>
      </c>
      <c r="C202" s="146">
        <v>45870</v>
      </c>
      <c r="D202">
        <v>53</v>
      </c>
      <c r="E202">
        <v>39</v>
      </c>
      <c r="F202">
        <v>0</v>
      </c>
      <c r="G202" s="147">
        <v>25</v>
      </c>
      <c r="H202" s="147">
        <v>14</v>
      </c>
      <c r="I202">
        <v>5</v>
      </c>
      <c r="K202">
        <v>5</v>
      </c>
      <c r="L202">
        <v>41</v>
      </c>
      <c r="M202">
        <v>18</v>
      </c>
      <c r="N202" s="147">
        <v>5</v>
      </c>
      <c r="O202">
        <v>3</v>
      </c>
      <c r="P202">
        <v>10</v>
      </c>
      <c r="Q202">
        <v>1</v>
      </c>
      <c r="R202">
        <v>1</v>
      </c>
      <c r="S202">
        <v>0</v>
      </c>
      <c r="T202">
        <v>22</v>
      </c>
      <c r="U202">
        <v>20</v>
      </c>
      <c r="V202">
        <v>2</v>
      </c>
      <c r="W202">
        <v>0</v>
      </c>
      <c r="X202">
        <v>0</v>
      </c>
      <c r="Y202">
        <v>0</v>
      </c>
      <c r="Z202">
        <v>0</v>
      </c>
      <c r="AA202">
        <v>46</v>
      </c>
    </row>
    <row r="203" spans="1:27" ht="14.5" thickBot="1" x14ac:dyDescent="0.35">
      <c r="A203">
        <v>2025</v>
      </c>
      <c r="B203">
        <v>2025</v>
      </c>
      <c r="C203" s="146">
        <v>45901</v>
      </c>
      <c r="D203">
        <v>46</v>
      </c>
      <c r="E203">
        <v>47</v>
      </c>
      <c r="F203">
        <v>0</v>
      </c>
      <c r="G203" s="147">
        <v>30</v>
      </c>
      <c r="H203" s="147">
        <v>17</v>
      </c>
      <c r="I203">
        <v>5</v>
      </c>
      <c r="K203">
        <v>5</v>
      </c>
      <c r="L203">
        <v>39</v>
      </c>
      <c r="M203">
        <v>18</v>
      </c>
      <c r="N203" s="147">
        <v>5</v>
      </c>
      <c r="O203">
        <v>3</v>
      </c>
      <c r="P203">
        <v>10</v>
      </c>
      <c r="Q203">
        <v>0</v>
      </c>
      <c r="R203">
        <v>0</v>
      </c>
      <c r="S203">
        <v>0</v>
      </c>
      <c r="T203">
        <v>21</v>
      </c>
      <c r="U203">
        <v>20</v>
      </c>
      <c r="V203">
        <v>1</v>
      </c>
      <c r="W203">
        <v>40</v>
      </c>
      <c r="X203">
        <v>0</v>
      </c>
      <c r="Y203">
        <v>40</v>
      </c>
      <c r="Z203">
        <v>0</v>
      </c>
      <c r="AA203">
        <v>89</v>
      </c>
    </row>
    <row r="204" spans="1:27" ht="14.5" thickBot="1" x14ac:dyDescent="0.35">
      <c r="A204">
        <v>2025</v>
      </c>
      <c r="B204">
        <v>2025</v>
      </c>
      <c r="C204" s="146">
        <v>45931</v>
      </c>
      <c r="D204">
        <v>89</v>
      </c>
      <c r="E204">
        <v>47</v>
      </c>
      <c r="F204">
        <v>0</v>
      </c>
      <c r="G204" s="147">
        <v>30</v>
      </c>
      <c r="H204" s="147">
        <v>17</v>
      </c>
      <c r="I204">
        <v>5</v>
      </c>
      <c r="K204">
        <v>5</v>
      </c>
      <c r="L204">
        <v>40</v>
      </c>
      <c r="M204">
        <v>21</v>
      </c>
      <c r="N204" s="147">
        <v>10</v>
      </c>
      <c r="O204">
        <v>3</v>
      </c>
      <c r="P204">
        <v>8</v>
      </c>
      <c r="Q204">
        <v>1</v>
      </c>
      <c r="R204">
        <v>1</v>
      </c>
      <c r="S204">
        <v>0</v>
      </c>
      <c r="T204">
        <v>18</v>
      </c>
      <c r="U204">
        <v>16</v>
      </c>
      <c r="V204">
        <v>2</v>
      </c>
      <c r="W204">
        <v>52</v>
      </c>
      <c r="X204">
        <v>0</v>
      </c>
      <c r="Y204">
        <v>32</v>
      </c>
      <c r="Z204">
        <v>20</v>
      </c>
      <c r="AA204">
        <v>143</v>
      </c>
    </row>
    <row r="205" spans="1:27" ht="14.5" thickBot="1" x14ac:dyDescent="0.35">
      <c r="A205">
        <v>2025</v>
      </c>
      <c r="B205">
        <v>2025</v>
      </c>
      <c r="C205" s="146">
        <v>45962</v>
      </c>
      <c r="D205">
        <v>143</v>
      </c>
      <c r="E205">
        <v>45</v>
      </c>
      <c r="F205">
        <v>0</v>
      </c>
      <c r="G205" s="147">
        <v>28</v>
      </c>
      <c r="H205" s="147">
        <v>17</v>
      </c>
      <c r="I205">
        <v>5</v>
      </c>
      <c r="K205">
        <v>5</v>
      </c>
      <c r="L205">
        <v>23</v>
      </c>
      <c r="M205">
        <v>11</v>
      </c>
      <c r="N205" s="147">
        <v>10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12</v>
      </c>
      <c r="U205">
        <v>10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161</v>
      </c>
    </row>
    <row r="206" spans="1:27" ht="14.5" thickBot="1" x14ac:dyDescent="0.35">
      <c r="A206">
        <v>2025</v>
      </c>
      <c r="B206">
        <v>2025</v>
      </c>
      <c r="C206" s="146">
        <v>45992</v>
      </c>
      <c r="D206">
        <v>161</v>
      </c>
      <c r="E206">
        <v>32</v>
      </c>
      <c r="F206">
        <v>0</v>
      </c>
      <c r="G206" s="147">
        <v>20</v>
      </c>
      <c r="H206" s="147">
        <v>12</v>
      </c>
      <c r="I206">
        <v>5</v>
      </c>
      <c r="K206">
        <v>5</v>
      </c>
      <c r="L206">
        <v>30</v>
      </c>
      <c r="M206">
        <v>15</v>
      </c>
      <c r="N206" s="147">
        <v>15</v>
      </c>
      <c r="O206">
        <v>0</v>
      </c>
      <c r="P206">
        <v>0</v>
      </c>
      <c r="Q206">
        <v>3</v>
      </c>
      <c r="R206">
        <v>3</v>
      </c>
      <c r="S206">
        <v>0</v>
      </c>
      <c r="T206">
        <v>12</v>
      </c>
      <c r="U206">
        <v>9</v>
      </c>
      <c r="V206">
        <v>3</v>
      </c>
      <c r="W206">
        <v>0</v>
      </c>
      <c r="X206">
        <v>0</v>
      </c>
      <c r="Y206">
        <v>0</v>
      </c>
      <c r="Z206">
        <v>0</v>
      </c>
      <c r="AA206">
        <v>158</v>
      </c>
    </row>
    <row r="207" spans="1:27" ht="14.5" thickBot="1" x14ac:dyDescent="0.35">
      <c r="A207">
        <v>2026</v>
      </c>
      <c r="B207">
        <v>2026</v>
      </c>
      <c r="C207" s="146">
        <v>46023</v>
      </c>
      <c r="D207">
        <v>158</v>
      </c>
      <c r="E207">
        <v>0</v>
      </c>
      <c r="F207">
        <v>0</v>
      </c>
      <c r="G207" s="147">
        <v>0</v>
      </c>
      <c r="H207" s="147">
        <v>0</v>
      </c>
      <c r="I207">
        <v>5</v>
      </c>
      <c r="K207">
        <v>5</v>
      </c>
      <c r="L207">
        <v>21</v>
      </c>
      <c r="M207">
        <v>5</v>
      </c>
      <c r="N207" s="147">
        <v>5</v>
      </c>
      <c r="O207">
        <v>0</v>
      </c>
      <c r="P207">
        <v>0</v>
      </c>
      <c r="Q207">
        <v>1</v>
      </c>
      <c r="R207">
        <v>0</v>
      </c>
      <c r="S207">
        <v>1</v>
      </c>
      <c r="T207">
        <v>15</v>
      </c>
      <c r="U207">
        <v>13</v>
      </c>
      <c r="V207">
        <v>2</v>
      </c>
      <c r="W207">
        <v>6</v>
      </c>
      <c r="X207">
        <v>6</v>
      </c>
      <c r="Y207">
        <v>0</v>
      </c>
      <c r="Z207">
        <v>0</v>
      </c>
      <c r="AA207">
        <v>138</v>
      </c>
    </row>
    <row r="208" spans="1:27" ht="14.5" thickBot="1" x14ac:dyDescent="0.35">
      <c r="A208">
        <v>2026</v>
      </c>
      <c r="B208">
        <v>2026</v>
      </c>
      <c r="C208" s="146">
        <v>46054</v>
      </c>
      <c r="D208">
        <v>138</v>
      </c>
      <c r="E208">
        <v>0</v>
      </c>
      <c r="F208">
        <v>0</v>
      </c>
      <c r="G208" s="147">
        <v>0</v>
      </c>
      <c r="H208" s="147">
        <v>0</v>
      </c>
      <c r="I208">
        <v>5</v>
      </c>
      <c r="K208">
        <v>5</v>
      </c>
      <c r="L208">
        <v>14</v>
      </c>
      <c r="M208">
        <v>5</v>
      </c>
      <c r="N208" s="147">
        <v>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9</v>
      </c>
      <c r="U208">
        <v>6</v>
      </c>
      <c r="V208">
        <v>3</v>
      </c>
      <c r="W208">
        <v>0</v>
      </c>
      <c r="X208">
        <v>0</v>
      </c>
      <c r="Y208">
        <v>0</v>
      </c>
      <c r="Z208">
        <v>0</v>
      </c>
      <c r="AA208">
        <v>119</v>
      </c>
    </row>
    <row r="209" spans="1:27" ht="14.5" thickBot="1" x14ac:dyDescent="0.35">
      <c r="A209">
        <v>2026</v>
      </c>
      <c r="B209">
        <v>2026</v>
      </c>
      <c r="C209" s="146">
        <v>46082</v>
      </c>
      <c r="D209">
        <v>119</v>
      </c>
      <c r="E209">
        <v>0</v>
      </c>
      <c r="F209">
        <v>0</v>
      </c>
      <c r="G209" s="147">
        <v>0</v>
      </c>
      <c r="H209" s="147">
        <v>0</v>
      </c>
      <c r="I209">
        <v>5</v>
      </c>
      <c r="K209">
        <v>5</v>
      </c>
      <c r="L209">
        <v>24</v>
      </c>
      <c r="M209">
        <v>5</v>
      </c>
      <c r="N209" s="147">
        <v>5</v>
      </c>
      <c r="O209">
        <v>0</v>
      </c>
      <c r="P209">
        <v>0</v>
      </c>
      <c r="Q209">
        <v>4</v>
      </c>
      <c r="R209">
        <v>4</v>
      </c>
      <c r="S209">
        <v>0</v>
      </c>
      <c r="T209">
        <v>15</v>
      </c>
      <c r="U209">
        <v>13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91</v>
      </c>
    </row>
    <row r="210" spans="1:27" ht="14.5" thickBot="1" x14ac:dyDescent="0.35">
      <c r="A210">
        <v>2026</v>
      </c>
      <c r="B210">
        <v>2026</v>
      </c>
      <c r="C210" s="146">
        <v>46113</v>
      </c>
      <c r="D210">
        <v>91</v>
      </c>
      <c r="E210">
        <v>0</v>
      </c>
      <c r="F210">
        <v>0</v>
      </c>
      <c r="G210" s="147">
        <v>0</v>
      </c>
      <c r="H210" s="147">
        <v>0</v>
      </c>
      <c r="I210">
        <v>5</v>
      </c>
      <c r="K210">
        <v>5</v>
      </c>
      <c r="L210">
        <v>16</v>
      </c>
      <c r="M210">
        <v>5</v>
      </c>
      <c r="N210" s="147">
        <v>5</v>
      </c>
      <c r="O210">
        <v>0</v>
      </c>
      <c r="P210">
        <v>0</v>
      </c>
      <c r="Q210">
        <v>2</v>
      </c>
      <c r="R210">
        <v>0</v>
      </c>
      <c r="S210">
        <v>2</v>
      </c>
      <c r="T210">
        <v>9</v>
      </c>
      <c r="U210">
        <v>6</v>
      </c>
      <c r="V210">
        <v>3</v>
      </c>
      <c r="W210">
        <v>0</v>
      </c>
      <c r="X210">
        <v>0</v>
      </c>
      <c r="Y210">
        <v>0</v>
      </c>
      <c r="Z210">
        <v>0</v>
      </c>
      <c r="AA210">
        <v>70</v>
      </c>
    </row>
    <row r="211" spans="1:27" ht="14.5" thickBot="1" x14ac:dyDescent="0.35">
      <c r="A211">
        <v>2026</v>
      </c>
      <c r="B211">
        <v>2026</v>
      </c>
      <c r="C211" s="146">
        <v>46143</v>
      </c>
      <c r="D211">
        <v>70</v>
      </c>
      <c r="E211">
        <v>0</v>
      </c>
      <c r="F211">
        <v>0</v>
      </c>
      <c r="G211" s="147">
        <v>0</v>
      </c>
      <c r="H211" s="147">
        <v>0</v>
      </c>
      <c r="I211">
        <v>5</v>
      </c>
      <c r="K211">
        <v>5</v>
      </c>
      <c r="L211">
        <v>8</v>
      </c>
      <c r="M211">
        <v>5</v>
      </c>
      <c r="N211" s="147">
        <v>5</v>
      </c>
      <c r="O211">
        <v>0</v>
      </c>
      <c r="P211">
        <v>0</v>
      </c>
      <c r="Q211">
        <v>3</v>
      </c>
      <c r="R211">
        <v>0</v>
      </c>
      <c r="S211">
        <v>3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57</v>
      </c>
    </row>
    <row r="212" spans="1:27" ht="14.5" thickBot="1" x14ac:dyDescent="0.35">
      <c r="A212">
        <v>2026</v>
      </c>
      <c r="B212">
        <v>2026</v>
      </c>
      <c r="C212" s="146">
        <v>46174</v>
      </c>
      <c r="D212">
        <v>57</v>
      </c>
      <c r="E212">
        <v>0</v>
      </c>
      <c r="F212">
        <v>0</v>
      </c>
      <c r="G212" s="147">
        <v>0</v>
      </c>
      <c r="H212" s="147">
        <v>0</v>
      </c>
      <c r="I212">
        <v>5</v>
      </c>
      <c r="K212">
        <v>5</v>
      </c>
      <c r="L212">
        <v>0</v>
      </c>
      <c r="M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52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"/>
  <sheetViews>
    <sheetView zoomScaleNormal="100" workbookViewId="0">
      <selection activeCell="H26" sqref="H26"/>
    </sheetView>
  </sheetViews>
  <sheetFormatPr defaultColWidth="9" defaultRowHeight="14" x14ac:dyDescent="0.3"/>
  <cols>
    <col min="1" max="16384" width="9" style="12"/>
  </cols>
  <sheetData>
    <row r="3" s="15" customFormat="1" x14ac:dyDescent="0.3"/>
  </sheetData>
  <pageMargins left="1" right="1" top="1" bottom="1" header="0.5" footer="0.5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Methodology</vt:lpstr>
      <vt:lpstr>OutputTable</vt:lpstr>
      <vt:lpstr>Mauritius</vt:lpstr>
      <vt:lpstr>Mauritius_Copy</vt:lpstr>
      <vt:lpstr>Crop Survey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2023-10-30T06:10:14Z</dcterms:modified>
</cp:coreProperties>
</file>