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-110" yWindow="-110" windowWidth="16610" windowHeight="8830" tabRatio="814" activeTab="1"/>
  </bookViews>
  <sheets>
    <sheet name="Methodology" sheetId="6" r:id="rId1"/>
    <sheet name="OutputTable" sheetId="5" r:id="rId2"/>
    <sheet name="Tanzania" sheetId="7" r:id="rId3"/>
    <sheet name="Tanzania mills" sheetId="15" r:id="rId4"/>
  </sheets>
  <definedNames>
    <definedName name="KSB_DATA_REQ_JAN_2016_fin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65" i="7" l="1"/>
  <c r="Z148" i="7" l="1"/>
  <c r="Z152" i="7"/>
  <c r="U151" i="7"/>
  <c r="U189" i="7" l="1"/>
  <c r="U190" i="7"/>
  <c r="U191" i="7"/>
  <c r="U192" i="7"/>
  <c r="U193" i="7"/>
  <c r="S193" i="7" s="1"/>
  <c r="U194" i="7"/>
  <c r="U195" i="7"/>
  <c r="S195" i="7" s="1"/>
  <c r="Z195" i="7"/>
  <c r="U196" i="7"/>
  <c r="Z196" i="7"/>
  <c r="S196" i="7" s="1"/>
  <c r="U197" i="7"/>
  <c r="Z197" i="7"/>
  <c r="S197" i="7"/>
  <c r="U198" i="7"/>
  <c r="Z198" i="7"/>
  <c r="U199" i="7"/>
  <c r="S199" i="7" s="1"/>
  <c r="Z199" i="7"/>
  <c r="U200" i="7"/>
  <c r="Z200" i="7"/>
  <c r="S200" i="7" s="1"/>
  <c r="U201" i="7"/>
  <c r="Z201" i="7"/>
  <c r="S201" i="7"/>
  <c r="U202" i="7"/>
  <c r="Z202" i="7"/>
  <c r="S202" i="7"/>
  <c r="U203" i="7"/>
  <c r="S203" i="7" s="1"/>
  <c r="Z203" i="7"/>
  <c r="U204" i="7"/>
  <c r="S204" i="7" s="1"/>
  <c r="Z204" i="7"/>
  <c r="U205" i="7"/>
  <c r="Z205" i="7"/>
  <c r="S205" i="7"/>
  <c r="U206" i="7"/>
  <c r="Z206" i="7"/>
  <c r="S206" i="7"/>
  <c r="U207" i="7"/>
  <c r="S207" i="7" s="1"/>
  <c r="Z207" i="7"/>
  <c r="U208" i="7"/>
  <c r="Z208" i="7"/>
  <c r="U209" i="7"/>
  <c r="Z209" i="7"/>
  <c r="S209" i="7"/>
  <c r="U210" i="7"/>
  <c r="Z210" i="7"/>
  <c r="S210" i="7"/>
  <c r="U211" i="7"/>
  <c r="S211" i="7" s="1"/>
  <c r="Z211" i="7"/>
  <c r="U212" i="7"/>
  <c r="S212" i="7" s="1"/>
  <c r="Z212" i="7"/>
  <c r="E178" i="7"/>
  <c r="E179" i="7"/>
  <c r="E180" i="7"/>
  <c r="E181" i="7"/>
  <c r="E189" i="7"/>
  <c r="H189" i="7"/>
  <c r="E190" i="7"/>
  <c r="H190" i="7"/>
  <c r="E191" i="7"/>
  <c r="H191" i="7"/>
  <c r="E192" i="7"/>
  <c r="H192" i="7"/>
  <c r="E193" i="7"/>
  <c r="H193" i="7"/>
  <c r="E194" i="7"/>
  <c r="H194" i="7"/>
  <c r="E195" i="7"/>
  <c r="Q195" i="7"/>
  <c r="H195" i="7"/>
  <c r="E196" i="7"/>
  <c r="M196" i="7"/>
  <c r="Q196" i="7"/>
  <c r="K196" i="7" s="1"/>
  <c r="H196" i="7"/>
  <c r="E197" i="7"/>
  <c r="M197" i="7"/>
  <c r="K197" i="7" s="1"/>
  <c r="Q197" i="7"/>
  <c r="H197" i="7"/>
  <c r="E198" i="7"/>
  <c r="M198" i="7"/>
  <c r="K198" i="7" s="1"/>
  <c r="Q198" i="7"/>
  <c r="H198" i="7"/>
  <c r="E199" i="7"/>
  <c r="M199" i="7"/>
  <c r="Q199" i="7"/>
  <c r="K199" i="7"/>
  <c r="H199" i="7"/>
  <c r="E200" i="7"/>
  <c r="M200" i="7"/>
  <c r="Q200" i="7"/>
  <c r="K200" i="7" s="1"/>
  <c r="H200" i="7"/>
  <c r="E201" i="7"/>
  <c r="H201" i="7"/>
  <c r="M201" i="7"/>
  <c r="K201" i="7" s="1"/>
  <c r="Q201" i="7"/>
  <c r="E202" i="7"/>
  <c r="H202" i="7"/>
  <c r="M202" i="7"/>
  <c r="Q202" i="7"/>
  <c r="K202" i="7"/>
  <c r="E203" i="7"/>
  <c r="H203" i="7"/>
  <c r="M203" i="7"/>
  <c r="Q203" i="7"/>
  <c r="K203" i="7" s="1"/>
  <c r="E204" i="7"/>
  <c r="H204" i="7"/>
  <c r="M204" i="7"/>
  <c r="K204" i="7" s="1"/>
  <c r="Q204" i="7"/>
  <c r="E205" i="7"/>
  <c r="H205" i="7"/>
  <c r="M205" i="7"/>
  <c r="K205" i="7" s="1"/>
  <c r="Q205" i="7"/>
  <c r="E206" i="7"/>
  <c r="H206" i="7"/>
  <c r="M206" i="7"/>
  <c r="Q206" i="7"/>
  <c r="K206" i="7"/>
  <c r="E207" i="7"/>
  <c r="H207" i="7"/>
  <c r="M207" i="7"/>
  <c r="K207" i="7"/>
  <c r="E208" i="7"/>
  <c r="H208" i="7"/>
  <c r="M208" i="7"/>
  <c r="K208" i="7"/>
  <c r="E209" i="7"/>
  <c r="H209" i="7"/>
  <c r="M209" i="7"/>
  <c r="K209" i="7"/>
  <c r="M4" i="7"/>
  <c r="M5" i="7"/>
  <c r="M6" i="7"/>
  <c r="M7" i="7"/>
  <c r="M8" i="7"/>
  <c r="M9" i="7"/>
  <c r="M10" i="7"/>
  <c r="M11" i="7"/>
  <c r="K11" i="7" s="1"/>
  <c r="M12" i="7"/>
  <c r="M13" i="7"/>
  <c r="M14" i="7"/>
  <c r="M15" i="7"/>
  <c r="K15" i="7" s="1"/>
  <c r="M16" i="7"/>
  <c r="M17" i="7"/>
  <c r="M18" i="7"/>
  <c r="M19" i="7"/>
  <c r="K19" i="7" s="1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K183" i="7" s="1"/>
  <c r="M184" i="7"/>
  <c r="M185" i="7"/>
  <c r="M186" i="7"/>
  <c r="M187" i="7"/>
  <c r="K187" i="7" s="1"/>
  <c r="M188" i="7"/>
  <c r="M189" i="7"/>
  <c r="M190" i="7"/>
  <c r="M191" i="7"/>
  <c r="K191" i="7" s="1"/>
  <c r="M192" i="7"/>
  <c r="M193" i="7"/>
  <c r="M194" i="7"/>
  <c r="M195" i="7"/>
  <c r="K195" i="7" s="1"/>
  <c r="M210" i="7"/>
  <c r="M211" i="7"/>
  <c r="M212" i="7"/>
  <c r="M213" i="7"/>
  <c r="K213" i="7" s="1"/>
  <c r="M3" i="7"/>
  <c r="U3" i="7"/>
  <c r="U4" i="7"/>
  <c r="U5" i="7"/>
  <c r="S5" i="7" s="1"/>
  <c r="U6" i="7"/>
  <c r="U7" i="7"/>
  <c r="U8" i="7"/>
  <c r="U9" i="7"/>
  <c r="S9" i="7" s="1"/>
  <c r="U10" i="7"/>
  <c r="U11" i="7"/>
  <c r="U12" i="7"/>
  <c r="U13" i="7"/>
  <c r="S13" i="7" s="1"/>
  <c r="U14" i="7"/>
  <c r="U15" i="7"/>
  <c r="U16" i="7"/>
  <c r="U17" i="7"/>
  <c r="S17" i="7" s="1"/>
  <c r="U18" i="7"/>
  <c r="U19" i="7"/>
  <c r="U20" i="7"/>
  <c r="U21" i="7"/>
  <c r="S21" i="7" s="1"/>
  <c r="U22" i="7"/>
  <c r="U23" i="7"/>
  <c r="U24" i="7"/>
  <c r="U25" i="7"/>
  <c r="S25" i="7" s="1"/>
  <c r="U26" i="7"/>
  <c r="U27" i="7"/>
  <c r="U28" i="7"/>
  <c r="U29" i="7"/>
  <c r="S29" i="7" s="1"/>
  <c r="U30" i="7"/>
  <c r="U31" i="7"/>
  <c r="U32" i="7"/>
  <c r="U33" i="7"/>
  <c r="S33" i="7" s="1"/>
  <c r="U34" i="7"/>
  <c r="U35" i="7"/>
  <c r="U36" i="7"/>
  <c r="U37" i="7"/>
  <c r="S37" i="7" s="1"/>
  <c r="U38" i="7"/>
  <c r="U39" i="7"/>
  <c r="U40" i="7"/>
  <c r="U41" i="7"/>
  <c r="S41" i="7" s="1"/>
  <c r="U42" i="7"/>
  <c r="U43" i="7"/>
  <c r="U44" i="7"/>
  <c r="U45" i="7"/>
  <c r="S45" i="7" s="1"/>
  <c r="U46" i="7"/>
  <c r="U47" i="7"/>
  <c r="U48" i="7"/>
  <c r="U49" i="7"/>
  <c r="S49" i="7" s="1"/>
  <c r="U50" i="7"/>
  <c r="U51" i="7"/>
  <c r="U52" i="7"/>
  <c r="U53" i="7"/>
  <c r="S53" i="7" s="1"/>
  <c r="U54" i="7"/>
  <c r="U55" i="7"/>
  <c r="U56" i="7"/>
  <c r="U57" i="7"/>
  <c r="S57" i="7" s="1"/>
  <c r="U58" i="7"/>
  <c r="U59" i="7"/>
  <c r="U60" i="7"/>
  <c r="U61" i="7"/>
  <c r="S61" i="7" s="1"/>
  <c r="U62" i="7"/>
  <c r="U63" i="7"/>
  <c r="U64" i="7"/>
  <c r="U65" i="7"/>
  <c r="S65" i="7" s="1"/>
  <c r="U66" i="7"/>
  <c r="U67" i="7"/>
  <c r="U68" i="7"/>
  <c r="U69" i="7"/>
  <c r="S69" i="7" s="1"/>
  <c r="U70" i="7"/>
  <c r="U71" i="7"/>
  <c r="U72" i="7"/>
  <c r="U73" i="7"/>
  <c r="S73" i="7" s="1"/>
  <c r="U74" i="7"/>
  <c r="U75" i="7"/>
  <c r="U76" i="7"/>
  <c r="U77" i="7"/>
  <c r="S77" i="7" s="1"/>
  <c r="U78" i="7"/>
  <c r="U79" i="7"/>
  <c r="U80" i="7"/>
  <c r="U81" i="7"/>
  <c r="S81" i="7" s="1"/>
  <c r="U82" i="7"/>
  <c r="U83" i="7"/>
  <c r="U84" i="7"/>
  <c r="U85" i="7"/>
  <c r="S85" i="7" s="1"/>
  <c r="U86" i="7"/>
  <c r="U87" i="7"/>
  <c r="U88" i="7"/>
  <c r="U89" i="7"/>
  <c r="S89" i="7" s="1"/>
  <c r="U90" i="7"/>
  <c r="U91" i="7"/>
  <c r="U92" i="7"/>
  <c r="U93" i="7"/>
  <c r="S93" i="7" s="1"/>
  <c r="U94" i="7"/>
  <c r="U95" i="7"/>
  <c r="U96" i="7"/>
  <c r="U97" i="7"/>
  <c r="S97" i="7" s="1"/>
  <c r="U98" i="7"/>
  <c r="U99" i="7"/>
  <c r="U100" i="7"/>
  <c r="U101" i="7"/>
  <c r="S101" i="7" s="1"/>
  <c r="U102" i="7"/>
  <c r="U103" i="7"/>
  <c r="U104" i="7"/>
  <c r="U105" i="7"/>
  <c r="S105" i="7" s="1"/>
  <c r="U106" i="7"/>
  <c r="U107" i="7"/>
  <c r="U108" i="7"/>
  <c r="U109" i="7"/>
  <c r="S109" i="7" s="1"/>
  <c r="U110" i="7"/>
  <c r="U111" i="7"/>
  <c r="U112" i="7"/>
  <c r="U113" i="7"/>
  <c r="S113" i="7" s="1"/>
  <c r="U114" i="7"/>
  <c r="U115" i="7"/>
  <c r="U116" i="7"/>
  <c r="U117" i="7"/>
  <c r="S117" i="7" s="1"/>
  <c r="U118" i="7"/>
  <c r="U119" i="7"/>
  <c r="U120" i="7"/>
  <c r="U121" i="7"/>
  <c r="S121" i="7" s="1"/>
  <c r="U122" i="7"/>
  <c r="U123" i="7"/>
  <c r="U124" i="7"/>
  <c r="U125" i="7"/>
  <c r="U126" i="7"/>
  <c r="U127" i="7"/>
  <c r="U128" i="7"/>
  <c r="U129" i="7"/>
  <c r="U130" i="7"/>
  <c r="U131" i="7"/>
  <c r="U132" i="7"/>
  <c r="U133" i="7"/>
  <c r="S133" i="7" s="1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2" i="7"/>
  <c r="U153" i="7"/>
  <c r="U154" i="7"/>
  <c r="S154" i="7" s="1"/>
  <c r="U155" i="7"/>
  <c r="U156" i="7"/>
  <c r="S156" i="7" s="1"/>
  <c r="U157" i="7"/>
  <c r="S157" i="7" s="1"/>
  <c r="U158" i="7"/>
  <c r="S158" i="7" s="1"/>
  <c r="U159" i="7"/>
  <c r="U160" i="7"/>
  <c r="U161" i="7"/>
  <c r="U162" i="7"/>
  <c r="U163" i="7"/>
  <c r="U164" i="7"/>
  <c r="U165" i="7"/>
  <c r="S165" i="7" s="1"/>
  <c r="U166" i="7"/>
  <c r="U167" i="7"/>
  <c r="U168" i="7"/>
  <c r="U169" i="7"/>
  <c r="S169" i="7" s="1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213" i="7"/>
  <c r="S213" i="7" s="1"/>
  <c r="C1" i="5"/>
  <c r="H3" i="7"/>
  <c r="Q3" i="7"/>
  <c r="K3" i="7"/>
  <c r="Z3" i="7"/>
  <c r="S3" i="7"/>
  <c r="E3" i="7"/>
  <c r="AH3" i="7"/>
  <c r="D4" i="7" s="1"/>
  <c r="AH4" i="7" s="1"/>
  <c r="D5" i="7" s="1"/>
  <c r="AH5" i="7" s="1"/>
  <c r="D6" i="7" s="1"/>
  <c r="AH6" i="7" s="1"/>
  <c r="D7" i="7" s="1"/>
  <c r="E4" i="7"/>
  <c r="H4" i="7"/>
  <c r="Q4" i="7"/>
  <c r="K4" i="7" s="1"/>
  <c r="Z4" i="7"/>
  <c r="S4" i="7" s="1"/>
  <c r="E5" i="7"/>
  <c r="H5" i="7"/>
  <c r="Q5" i="7"/>
  <c r="K5" i="7" s="1"/>
  <c r="Z5" i="7"/>
  <c r="E6" i="7"/>
  <c r="H6" i="7"/>
  <c r="Q6" i="7"/>
  <c r="K6" i="7" s="1"/>
  <c r="Z6" i="7"/>
  <c r="S6" i="7" s="1"/>
  <c r="E7" i="7"/>
  <c r="H7" i="7"/>
  <c r="Q7" i="7"/>
  <c r="Z7" i="7"/>
  <c r="S7" i="7" s="1"/>
  <c r="E8" i="7"/>
  <c r="H8" i="7"/>
  <c r="Q8" i="7"/>
  <c r="K8" i="7" s="1"/>
  <c r="Z8" i="7"/>
  <c r="S8" i="7" s="1"/>
  <c r="E9" i="7"/>
  <c r="E10" i="7"/>
  <c r="E11" i="7"/>
  <c r="E12" i="7"/>
  <c r="E13" i="7"/>
  <c r="E14" i="7"/>
  <c r="E15" i="7"/>
  <c r="E16" i="7"/>
  <c r="E17" i="7"/>
  <c r="E18" i="7"/>
  <c r="E19" i="7"/>
  <c r="E20" i="7"/>
  <c r="H9" i="7"/>
  <c r="H10" i="7"/>
  <c r="H11" i="7"/>
  <c r="H12" i="7"/>
  <c r="H13" i="7"/>
  <c r="H14" i="7"/>
  <c r="H15" i="7"/>
  <c r="H16" i="7"/>
  <c r="H17" i="7"/>
  <c r="H18" i="7"/>
  <c r="H19" i="7"/>
  <c r="H20" i="7"/>
  <c r="Q9" i="7"/>
  <c r="K9" i="7" s="1"/>
  <c r="Q10" i="7"/>
  <c r="K10" i="7" s="1"/>
  <c r="Q11" i="7"/>
  <c r="Q12" i="7"/>
  <c r="K12" i="7" s="1"/>
  <c r="Q13" i="7"/>
  <c r="K13" i="7" s="1"/>
  <c r="Q14" i="7"/>
  <c r="K14" i="7" s="1"/>
  <c r="Q15" i="7"/>
  <c r="Q16" i="7"/>
  <c r="K16" i="7" s="1"/>
  <c r="Q17" i="7"/>
  <c r="K17" i="7" s="1"/>
  <c r="Q18" i="7"/>
  <c r="K18" i="7" s="1"/>
  <c r="Q19" i="7"/>
  <c r="Q20" i="7"/>
  <c r="K20" i="7" s="1"/>
  <c r="Z9" i="7"/>
  <c r="Z10" i="7"/>
  <c r="S10" i="7" s="1"/>
  <c r="Z11" i="7"/>
  <c r="S11" i="7" s="1"/>
  <c r="Z12" i="7"/>
  <c r="S12" i="7" s="1"/>
  <c r="Z13" i="7"/>
  <c r="Z14" i="7"/>
  <c r="S14" i="7" s="1"/>
  <c r="Z15" i="7"/>
  <c r="S15" i="7" s="1"/>
  <c r="Z16" i="7"/>
  <c r="S16" i="7" s="1"/>
  <c r="Z17" i="7"/>
  <c r="Z18" i="7"/>
  <c r="S18" i="7" s="1"/>
  <c r="Z19" i="7"/>
  <c r="S19" i="7" s="1"/>
  <c r="Z20" i="7"/>
  <c r="S20" i="7" s="1"/>
  <c r="D1" i="5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S51" i="7" s="1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S127" i="7" s="1"/>
  <c r="Z128" i="7"/>
  <c r="Z129" i="7"/>
  <c r="Z130" i="7"/>
  <c r="Z131" i="7"/>
  <c r="S131" i="7" s="1"/>
  <c r="Z132" i="7"/>
  <c r="Z133" i="7"/>
  <c r="Z134" i="7"/>
  <c r="Z135" i="7"/>
  <c r="S135" i="7" s="1"/>
  <c r="Z136" i="7"/>
  <c r="Z137" i="7"/>
  <c r="Z138" i="7"/>
  <c r="S138" i="7" s="1"/>
  <c r="Z139" i="7"/>
  <c r="S139" i="7" s="1"/>
  <c r="Z140" i="7"/>
  <c r="S140" i="7" s="1"/>
  <c r="Z141" i="7"/>
  <c r="Z142" i="7"/>
  <c r="Z143" i="7"/>
  <c r="S143" i="7" s="1"/>
  <c r="Z144" i="7"/>
  <c r="Z145" i="7"/>
  <c r="Z146" i="7"/>
  <c r="S146" i="7" s="1"/>
  <c r="Z147" i="7"/>
  <c r="Z149" i="7"/>
  <c r="Z150" i="7"/>
  <c r="Z151" i="7"/>
  <c r="Z153" i="7"/>
  <c r="Z154" i="7"/>
  <c r="Z155" i="7"/>
  <c r="Z156" i="7"/>
  <c r="Z157" i="7"/>
  <c r="Z158" i="7"/>
  <c r="Z159" i="7"/>
  <c r="Z160" i="7"/>
  <c r="Z161" i="7"/>
  <c r="Z162" i="7"/>
  <c r="S162" i="7" s="1"/>
  <c r="Z163" i="7"/>
  <c r="S163" i="7" s="1"/>
  <c r="Z164" i="7"/>
  <c r="S164" i="7" s="1"/>
  <c r="Z166" i="7"/>
  <c r="S166" i="7" s="1"/>
  <c r="Z167" i="7"/>
  <c r="S167" i="7" s="1"/>
  <c r="Z168" i="7"/>
  <c r="Z169" i="7"/>
  <c r="Z170" i="7"/>
  <c r="Z171" i="7"/>
  <c r="S171" i="7" s="1"/>
  <c r="Z172" i="7"/>
  <c r="S172" i="7" s="1"/>
  <c r="Z173" i="7"/>
  <c r="Z174" i="7"/>
  <c r="S174" i="7" s="1"/>
  <c r="Z175" i="7"/>
  <c r="S175" i="7" s="1"/>
  <c r="Z176" i="7"/>
  <c r="S176" i="7" s="1"/>
  <c r="Z177" i="7"/>
  <c r="Z178" i="7"/>
  <c r="S178" i="7" s="1"/>
  <c r="Z179" i="7"/>
  <c r="S179" i="7" s="1"/>
  <c r="Z180" i="7"/>
  <c r="S180" i="7" s="1"/>
  <c r="Z181" i="7"/>
  <c r="Z182" i="7"/>
  <c r="S182" i="7" s="1"/>
  <c r="Z183" i="7"/>
  <c r="S183" i="7" s="1"/>
  <c r="Z184" i="7"/>
  <c r="S184" i="7" s="1"/>
  <c r="Z185" i="7"/>
  <c r="Z186" i="7"/>
  <c r="S186" i="7" s="1"/>
  <c r="Z187" i="7"/>
  <c r="S187" i="7" s="1"/>
  <c r="Z188" i="7"/>
  <c r="Z189" i="7"/>
  <c r="S189" i="7" s="1"/>
  <c r="Z190" i="7"/>
  <c r="S190" i="7" s="1"/>
  <c r="Z191" i="7"/>
  <c r="Z192" i="7"/>
  <c r="S192" i="7" s="1"/>
  <c r="Z193" i="7"/>
  <c r="Z194" i="7"/>
  <c r="S194" i="7" s="1"/>
  <c r="Z213" i="7"/>
  <c r="H213" i="7"/>
  <c r="E213" i="7"/>
  <c r="O1" i="5"/>
  <c r="K210" i="7"/>
  <c r="K211" i="7"/>
  <c r="K212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E162" i="7"/>
  <c r="E150" i="7"/>
  <c r="E133" i="7"/>
  <c r="E159" i="7"/>
  <c r="S160" i="7"/>
  <c r="S188" i="7"/>
  <c r="E212" i="7"/>
  <c r="E211" i="7"/>
  <c r="H211" i="7"/>
  <c r="H212" i="7"/>
  <c r="H210" i="7"/>
  <c r="S144" i="7"/>
  <c r="S136" i="7"/>
  <c r="S132" i="7"/>
  <c r="S128" i="7"/>
  <c r="S124" i="7"/>
  <c r="S126" i="7"/>
  <c r="S130" i="7"/>
  <c r="S134" i="7"/>
  <c r="S142" i="7"/>
  <c r="S151" i="7"/>
  <c r="S168" i="7"/>
  <c r="S170" i="7"/>
  <c r="E21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1" i="7"/>
  <c r="E152" i="7"/>
  <c r="E153" i="7"/>
  <c r="E154" i="7"/>
  <c r="E155" i="7"/>
  <c r="E156" i="7"/>
  <c r="E157" i="7"/>
  <c r="E158" i="7"/>
  <c r="E160" i="7"/>
  <c r="E161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82" i="7"/>
  <c r="E183" i="7"/>
  <c r="E184" i="7"/>
  <c r="E185" i="7"/>
  <c r="E186" i="7"/>
  <c r="E187" i="7"/>
  <c r="E188" i="7"/>
  <c r="S1" i="5"/>
  <c r="R1" i="5"/>
  <c r="H183" i="7"/>
  <c r="H184" i="7"/>
  <c r="H185" i="7"/>
  <c r="H186" i="7"/>
  <c r="H187" i="7"/>
  <c r="H188" i="7"/>
  <c r="Q183" i="7"/>
  <c r="Q184" i="7"/>
  <c r="K184" i="7" s="1"/>
  <c r="Q185" i="7"/>
  <c r="K185" i="7" s="1"/>
  <c r="Q186" i="7"/>
  <c r="K186" i="7" s="1"/>
  <c r="Q187" i="7"/>
  <c r="Q188" i="7"/>
  <c r="K188" i="7" s="1"/>
  <c r="Q189" i="7"/>
  <c r="K189" i="7" s="1"/>
  <c r="Q190" i="7"/>
  <c r="K190" i="7" s="1"/>
  <c r="Q191" i="7"/>
  <c r="Q192" i="7"/>
  <c r="K192" i="7" s="1"/>
  <c r="Q193" i="7"/>
  <c r="K193" i="7" s="1"/>
  <c r="Q194" i="7"/>
  <c r="K194" i="7" s="1"/>
  <c r="Q1" i="5"/>
  <c r="P1" i="5"/>
  <c r="N1" i="5"/>
  <c r="M1" i="5"/>
  <c r="L1" i="5"/>
  <c r="K1" i="5"/>
  <c r="J1" i="5"/>
  <c r="I1" i="5"/>
  <c r="H1" i="5"/>
  <c r="G1" i="5"/>
  <c r="F1" i="5"/>
  <c r="E1" i="5"/>
  <c r="S22" i="7"/>
  <c r="S23" i="7"/>
  <c r="S24" i="7"/>
  <c r="S26" i="7"/>
  <c r="S27" i="7"/>
  <c r="S28" i="7"/>
  <c r="S30" i="7"/>
  <c r="S31" i="7"/>
  <c r="S32" i="7"/>
  <c r="S34" i="7"/>
  <c r="S35" i="7"/>
  <c r="S36" i="7"/>
  <c r="S38" i="7"/>
  <c r="S39" i="7"/>
  <c r="S40" i="7"/>
  <c r="S42" i="7"/>
  <c r="S43" i="7"/>
  <c r="S44" i="7"/>
  <c r="S46" i="7"/>
  <c r="S47" i="7"/>
  <c r="S48" i="7"/>
  <c r="S50" i="7"/>
  <c r="S52" i="7"/>
  <c r="S54" i="7"/>
  <c r="S55" i="7"/>
  <c r="S56" i="7"/>
  <c r="S58" i="7"/>
  <c r="S59" i="7"/>
  <c r="S60" i="7"/>
  <c r="S62" i="7"/>
  <c r="S63" i="7"/>
  <c r="S64" i="7"/>
  <c r="S66" i="7"/>
  <c r="S67" i="7"/>
  <c r="S68" i="7"/>
  <c r="S70" i="7"/>
  <c r="S71" i="7"/>
  <c r="S72" i="7"/>
  <c r="S74" i="7"/>
  <c r="S75" i="7"/>
  <c r="S76" i="7"/>
  <c r="S78" i="7"/>
  <c r="S79" i="7"/>
  <c r="S80" i="7"/>
  <c r="S82" i="7"/>
  <c r="S83" i="7"/>
  <c r="S84" i="7"/>
  <c r="S86" i="7"/>
  <c r="S87" i="7"/>
  <c r="S88" i="7"/>
  <c r="S90" i="7"/>
  <c r="S91" i="7"/>
  <c r="S92" i="7"/>
  <c r="S94" i="7"/>
  <c r="S95" i="7"/>
  <c r="S96" i="7"/>
  <c r="S98" i="7"/>
  <c r="S99" i="7"/>
  <c r="S100" i="7"/>
  <c r="S102" i="7"/>
  <c r="S103" i="7"/>
  <c r="S104" i="7"/>
  <c r="S106" i="7"/>
  <c r="S107" i="7"/>
  <c r="S108" i="7"/>
  <c r="S110" i="7"/>
  <c r="S111" i="7"/>
  <c r="S112" i="7"/>
  <c r="S114" i="7"/>
  <c r="S115" i="7"/>
  <c r="S116" i="7"/>
  <c r="S118" i="7"/>
  <c r="S119" i="7"/>
  <c r="S120" i="7"/>
  <c r="S122" i="7"/>
  <c r="S123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Q21" i="7"/>
  <c r="K21" i="7"/>
  <c r="Q22" i="7"/>
  <c r="K22" i="7"/>
  <c r="Q23" i="7"/>
  <c r="K23" i="7"/>
  <c r="Q24" i="7"/>
  <c r="K24" i="7"/>
  <c r="Q25" i="7"/>
  <c r="K25" i="7"/>
  <c r="Q26" i="7"/>
  <c r="K26" i="7"/>
  <c r="Q27" i="7"/>
  <c r="K27" i="7"/>
  <c r="Q28" i="7"/>
  <c r="K28" i="7"/>
  <c r="Q29" i="7"/>
  <c r="K29" i="7"/>
  <c r="Q30" i="7"/>
  <c r="K30" i="7"/>
  <c r="Q31" i="7"/>
  <c r="K31" i="7"/>
  <c r="Q32" i="7"/>
  <c r="K32" i="7"/>
  <c r="Q33" i="7"/>
  <c r="K33" i="7"/>
  <c r="Q34" i="7"/>
  <c r="K34" i="7"/>
  <c r="Q35" i="7"/>
  <c r="K35" i="7"/>
  <c r="Q36" i="7"/>
  <c r="K36" i="7"/>
  <c r="Q37" i="7"/>
  <c r="K37" i="7"/>
  <c r="Q38" i="7"/>
  <c r="K38" i="7"/>
  <c r="Q39" i="7"/>
  <c r="K39" i="7"/>
  <c r="Q40" i="7"/>
  <c r="K40" i="7"/>
  <c r="Q41" i="7"/>
  <c r="K41" i="7"/>
  <c r="Q42" i="7"/>
  <c r="K42" i="7"/>
  <c r="Q43" i="7"/>
  <c r="K43" i="7"/>
  <c r="Q44" i="7"/>
  <c r="K44" i="7"/>
  <c r="Q45" i="7"/>
  <c r="K45" i="7"/>
  <c r="Q46" i="7"/>
  <c r="K46" i="7"/>
  <c r="Q47" i="7"/>
  <c r="K47" i="7"/>
  <c r="Q48" i="7"/>
  <c r="K48" i="7"/>
  <c r="Q49" i="7"/>
  <c r="K49" i="7"/>
  <c r="Q50" i="7"/>
  <c r="K50" i="7"/>
  <c r="Q51" i="7"/>
  <c r="K51" i="7"/>
  <c r="Q52" i="7"/>
  <c r="K52" i="7"/>
  <c r="Q53" i="7"/>
  <c r="K53" i="7"/>
  <c r="Q54" i="7"/>
  <c r="K54" i="7"/>
  <c r="Q55" i="7"/>
  <c r="K55" i="7"/>
  <c r="Q56" i="7"/>
  <c r="K56" i="7"/>
  <c r="Q57" i="7"/>
  <c r="K57" i="7"/>
  <c r="Q58" i="7"/>
  <c r="K58" i="7"/>
  <c r="Q59" i="7"/>
  <c r="K59" i="7"/>
  <c r="Q60" i="7"/>
  <c r="K60" i="7"/>
  <c r="Q61" i="7"/>
  <c r="K61" i="7"/>
  <c r="Q62" i="7"/>
  <c r="K62" i="7"/>
  <c r="Q63" i="7"/>
  <c r="K63" i="7"/>
  <c r="Q64" i="7"/>
  <c r="K64" i="7"/>
  <c r="Q65" i="7"/>
  <c r="K65" i="7"/>
  <c r="Q66" i="7"/>
  <c r="K66" i="7"/>
  <c r="Q67" i="7"/>
  <c r="K67" i="7"/>
  <c r="Q68" i="7"/>
  <c r="K68" i="7"/>
  <c r="Q69" i="7"/>
  <c r="K69" i="7"/>
  <c r="Q70" i="7"/>
  <c r="K70" i="7"/>
  <c r="Q71" i="7"/>
  <c r="K71" i="7"/>
  <c r="Q72" i="7"/>
  <c r="K72" i="7"/>
  <c r="Q73" i="7"/>
  <c r="K73" i="7"/>
  <c r="Q74" i="7"/>
  <c r="K74" i="7"/>
  <c r="Q75" i="7"/>
  <c r="K75" i="7"/>
  <c r="Q76" i="7"/>
  <c r="K76" i="7"/>
  <c r="Q77" i="7"/>
  <c r="K77" i="7"/>
  <c r="Q78" i="7"/>
  <c r="K78" i="7"/>
  <c r="Q79" i="7"/>
  <c r="K79" i="7"/>
  <c r="Q80" i="7"/>
  <c r="K80" i="7"/>
  <c r="Q81" i="7"/>
  <c r="K81" i="7"/>
  <c r="Q82" i="7"/>
  <c r="K82" i="7"/>
  <c r="Q83" i="7"/>
  <c r="K83" i="7"/>
  <c r="Q84" i="7"/>
  <c r="K84" i="7"/>
  <c r="Q85" i="7"/>
  <c r="K85" i="7"/>
  <c r="Q86" i="7"/>
  <c r="K86" i="7"/>
  <c r="Q87" i="7"/>
  <c r="K87" i="7"/>
  <c r="Q88" i="7"/>
  <c r="K88" i="7"/>
  <c r="Q89" i="7"/>
  <c r="K89" i="7"/>
  <c r="Q90" i="7"/>
  <c r="K90" i="7"/>
  <c r="Q91" i="7"/>
  <c r="K91" i="7"/>
  <c r="Q92" i="7"/>
  <c r="K92" i="7"/>
  <c r="Q93" i="7"/>
  <c r="K93" i="7"/>
  <c r="Q94" i="7"/>
  <c r="K94" i="7"/>
  <c r="Q95" i="7"/>
  <c r="K95" i="7"/>
  <c r="Q96" i="7"/>
  <c r="K96" i="7"/>
  <c r="Q97" i="7"/>
  <c r="K97" i="7"/>
  <c r="Q98" i="7"/>
  <c r="K98" i="7"/>
  <c r="Q99" i="7"/>
  <c r="K99" i="7"/>
  <c r="Q100" i="7"/>
  <c r="K100" i="7"/>
  <c r="Q101" i="7"/>
  <c r="K101" i="7"/>
  <c r="Q102" i="7"/>
  <c r="K102" i="7"/>
  <c r="Q103" i="7"/>
  <c r="K103" i="7"/>
  <c r="Q104" i="7"/>
  <c r="K104" i="7"/>
  <c r="Q105" i="7"/>
  <c r="K105" i="7"/>
  <c r="Q106" i="7"/>
  <c r="K106" i="7"/>
  <c r="Q107" i="7"/>
  <c r="K107" i="7"/>
  <c r="Q108" i="7"/>
  <c r="K108" i="7"/>
  <c r="Q109" i="7"/>
  <c r="K109" i="7"/>
  <c r="Q110" i="7"/>
  <c r="K110" i="7"/>
  <c r="Q111" i="7"/>
  <c r="K111" i="7"/>
  <c r="Q112" i="7"/>
  <c r="K112" i="7"/>
  <c r="Q113" i="7"/>
  <c r="K113" i="7"/>
  <c r="Q114" i="7"/>
  <c r="K114" i="7"/>
  <c r="Q115" i="7"/>
  <c r="K115" i="7"/>
  <c r="Q116" i="7"/>
  <c r="K116" i="7"/>
  <c r="Q117" i="7"/>
  <c r="K117" i="7"/>
  <c r="Q118" i="7"/>
  <c r="K118" i="7"/>
  <c r="Q119" i="7"/>
  <c r="K119" i="7"/>
  <c r="Q120" i="7"/>
  <c r="K120" i="7"/>
  <c r="Q121" i="7"/>
  <c r="K121" i="7"/>
  <c r="Q122" i="7"/>
  <c r="K122" i="7"/>
  <c r="Q123" i="7"/>
  <c r="K123" i="7"/>
  <c r="Q124" i="7"/>
  <c r="K124" i="7"/>
  <c r="Q125" i="7"/>
  <c r="K125" i="7"/>
  <c r="Q126" i="7"/>
  <c r="K126" i="7"/>
  <c r="Q127" i="7"/>
  <c r="K127" i="7"/>
  <c r="Q128" i="7"/>
  <c r="K128" i="7"/>
  <c r="Q129" i="7"/>
  <c r="K129" i="7"/>
  <c r="Q130" i="7"/>
  <c r="K130" i="7"/>
  <c r="Q131" i="7"/>
  <c r="K131" i="7"/>
  <c r="Q132" i="7"/>
  <c r="K132" i="7"/>
  <c r="Q133" i="7"/>
  <c r="K133" i="7"/>
  <c r="Q134" i="7"/>
  <c r="K134" i="7"/>
  <c r="Q135" i="7"/>
  <c r="K135" i="7"/>
  <c r="Q136" i="7"/>
  <c r="K136" i="7"/>
  <c r="Q137" i="7"/>
  <c r="K137" i="7"/>
  <c r="Q138" i="7"/>
  <c r="K138" i="7"/>
  <c r="Q139" i="7"/>
  <c r="K139" i="7"/>
  <c r="Q140" i="7"/>
  <c r="K140" i="7"/>
  <c r="Q141" i="7"/>
  <c r="K141" i="7"/>
  <c r="Q142" i="7"/>
  <c r="K142" i="7"/>
  <c r="Q143" i="7"/>
  <c r="K143" i="7"/>
  <c r="Q144" i="7"/>
  <c r="K144" i="7"/>
  <c r="Q145" i="7"/>
  <c r="K145" i="7"/>
  <c r="Q146" i="7"/>
  <c r="K146" i="7"/>
  <c r="Q147" i="7"/>
  <c r="K147" i="7"/>
  <c r="Q148" i="7"/>
  <c r="K148" i="7"/>
  <c r="Q149" i="7"/>
  <c r="K149" i="7"/>
  <c r="Q150" i="7"/>
  <c r="K150" i="7"/>
  <c r="Q151" i="7"/>
  <c r="K151" i="7"/>
  <c r="Q152" i="7"/>
  <c r="K152" i="7"/>
  <c r="Q153" i="7"/>
  <c r="K153" i="7"/>
  <c r="Q154" i="7"/>
  <c r="K154" i="7"/>
  <c r="Q155" i="7"/>
  <c r="K155" i="7"/>
  <c r="Q156" i="7"/>
  <c r="K156" i="7"/>
  <c r="Q157" i="7"/>
  <c r="K157" i="7"/>
  <c r="Q158" i="7"/>
  <c r="K158" i="7"/>
  <c r="Q159" i="7"/>
  <c r="K159" i="7"/>
  <c r="Q160" i="7"/>
  <c r="K160" i="7"/>
  <c r="Q161" i="7"/>
  <c r="K161" i="7"/>
  <c r="Q162" i="7"/>
  <c r="K162" i="7"/>
  <c r="Q163" i="7"/>
  <c r="K163" i="7"/>
  <c r="Q164" i="7"/>
  <c r="K164" i="7"/>
  <c r="Q165" i="7"/>
  <c r="K165" i="7"/>
  <c r="Q166" i="7"/>
  <c r="K166" i="7"/>
  <c r="Q167" i="7"/>
  <c r="K167" i="7"/>
  <c r="Q168" i="7"/>
  <c r="K168" i="7"/>
  <c r="Q169" i="7"/>
  <c r="K169" i="7"/>
  <c r="Q170" i="7"/>
  <c r="K170" i="7"/>
  <c r="Q171" i="7"/>
  <c r="K171" i="7"/>
  <c r="Q172" i="7"/>
  <c r="K172" i="7"/>
  <c r="Q173" i="7"/>
  <c r="K173" i="7"/>
  <c r="Q174" i="7"/>
  <c r="K174" i="7"/>
  <c r="Q175" i="7"/>
  <c r="K175" i="7"/>
  <c r="Q176" i="7"/>
  <c r="K176" i="7"/>
  <c r="Q177" i="7"/>
  <c r="K177" i="7"/>
  <c r="Q178" i="7"/>
  <c r="K178" i="7"/>
  <c r="Q179" i="7"/>
  <c r="K179" i="7"/>
  <c r="Q180" i="7"/>
  <c r="K180" i="7"/>
  <c r="Q181" i="7"/>
  <c r="K181" i="7"/>
  <c r="Q182" i="7"/>
  <c r="K182" i="7"/>
  <c r="S185" i="7" l="1"/>
  <c r="S177" i="7"/>
  <c r="S181" i="7"/>
  <c r="S198" i="7"/>
  <c r="S173" i="7"/>
  <c r="S125" i="7"/>
  <c r="S129" i="7"/>
  <c r="S141" i="7"/>
  <c r="S137" i="7"/>
  <c r="S145" i="7"/>
  <c r="S150" i="7"/>
  <c r="S147" i="7"/>
  <c r="S155" i="7"/>
  <c r="S152" i="7"/>
  <c r="S148" i="7"/>
  <c r="S159" i="7"/>
  <c r="K7" i="7"/>
  <c r="AH7" i="7" s="1"/>
  <c r="D8" i="7" s="1"/>
  <c r="AH8" i="7" s="1"/>
  <c r="D9" i="7" s="1"/>
  <c r="AH9" i="7" s="1"/>
  <c r="D10" i="7" s="1"/>
  <c r="AH10" i="7" s="1"/>
  <c r="D11" i="7" s="1"/>
  <c r="AH11" i="7" s="1"/>
  <c r="D12" i="7" s="1"/>
  <c r="AH12" i="7" s="1"/>
  <c r="D13" i="7" s="1"/>
  <c r="AH13" i="7" s="1"/>
  <c r="D14" i="7" s="1"/>
  <c r="AH14" i="7" s="1"/>
  <c r="D15" i="7" s="1"/>
  <c r="AH15" i="7" s="1"/>
  <c r="D16" i="7" s="1"/>
  <c r="AH16" i="7" s="1"/>
  <c r="D17" i="7" s="1"/>
  <c r="AH17" i="7" s="1"/>
  <c r="D18" i="7" s="1"/>
  <c r="AH18" i="7" s="1"/>
  <c r="D19" i="7" s="1"/>
  <c r="AH19" i="7" s="1"/>
  <c r="D20" i="7" s="1"/>
  <c r="AH20" i="7" s="1"/>
  <c r="D21" i="7" s="1"/>
  <c r="AH21" i="7" s="1"/>
  <c r="D22" i="7" s="1"/>
  <c r="AH22" i="7" s="1"/>
  <c r="D23" i="7" s="1"/>
  <c r="AH23" i="7" s="1"/>
  <c r="D24" i="7" s="1"/>
  <c r="AH24" i="7" s="1"/>
  <c r="D25" i="7" s="1"/>
  <c r="AH25" i="7" s="1"/>
  <c r="D26" i="7" s="1"/>
  <c r="AH26" i="7" s="1"/>
  <c r="D27" i="7" s="1"/>
  <c r="AH27" i="7" s="1"/>
  <c r="D28" i="7" s="1"/>
  <c r="AH28" i="7" s="1"/>
  <c r="D29" i="7" s="1"/>
  <c r="AH29" i="7" s="1"/>
  <c r="D30" i="7" s="1"/>
  <c r="AH30" i="7" s="1"/>
  <c r="D31" i="7" s="1"/>
  <c r="AH31" i="7" s="1"/>
  <c r="D32" i="7" s="1"/>
  <c r="AH32" i="7" s="1"/>
  <c r="D33" i="7" s="1"/>
  <c r="AH33" i="7" s="1"/>
  <c r="D34" i="7" s="1"/>
  <c r="AH34" i="7" s="1"/>
  <c r="D35" i="7" s="1"/>
  <c r="AH35" i="7" s="1"/>
  <c r="D36" i="7" s="1"/>
  <c r="AH36" i="7" s="1"/>
  <c r="D37" i="7" s="1"/>
  <c r="AH37" i="7" s="1"/>
  <c r="D38" i="7" s="1"/>
  <c r="AH38" i="7" s="1"/>
  <c r="D39" i="7" s="1"/>
  <c r="AH39" i="7" s="1"/>
  <c r="D40" i="7" s="1"/>
  <c r="AH40" i="7" s="1"/>
  <c r="D41" i="7" s="1"/>
  <c r="AH41" i="7" s="1"/>
  <c r="D42" i="7" s="1"/>
  <c r="AH42" i="7" s="1"/>
  <c r="D43" i="7" s="1"/>
  <c r="AH43" i="7" s="1"/>
  <c r="D44" i="7" s="1"/>
  <c r="AH44" i="7" s="1"/>
  <c r="D45" i="7" s="1"/>
  <c r="AH45" i="7" s="1"/>
  <c r="D46" i="7" s="1"/>
  <c r="AH46" i="7" s="1"/>
  <c r="D47" i="7" s="1"/>
  <c r="AH47" i="7" s="1"/>
  <c r="D48" i="7" s="1"/>
  <c r="AH48" i="7" s="1"/>
  <c r="D49" i="7" s="1"/>
  <c r="AH49" i="7" s="1"/>
  <c r="D50" i="7" s="1"/>
  <c r="AH50" i="7" s="1"/>
  <c r="D51" i="7" s="1"/>
  <c r="AH51" i="7" s="1"/>
  <c r="D52" i="7" s="1"/>
  <c r="AH52" i="7" s="1"/>
  <c r="D53" i="7" s="1"/>
  <c r="AH53" i="7" s="1"/>
  <c r="D54" i="7" s="1"/>
  <c r="AH54" i="7" s="1"/>
  <c r="D55" i="7" s="1"/>
  <c r="AH55" i="7" s="1"/>
  <c r="D56" i="7" s="1"/>
  <c r="AH56" i="7" s="1"/>
  <c r="D57" i="7" s="1"/>
  <c r="AH57" i="7" s="1"/>
  <c r="D58" i="7" s="1"/>
  <c r="AH58" i="7" s="1"/>
  <c r="D59" i="7" s="1"/>
  <c r="AH59" i="7" s="1"/>
  <c r="D60" i="7" s="1"/>
  <c r="AH60" i="7" s="1"/>
  <c r="D61" i="7" s="1"/>
  <c r="AH61" i="7" s="1"/>
  <c r="D62" i="7" s="1"/>
  <c r="AH62" i="7" s="1"/>
  <c r="D63" i="7" s="1"/>
  <c r="AH63" i="7" s="1"/>
  <c r="D64" i="7" s="1"/>
  <c r="AH64" i="7" s="1"/>
  <c r="D65" i="7" s="1"/>
  <c r="AH65" i="7" s="1"/>
  <c r="D66" i="7" s="1"/>
  <c r="AH66" i="7" s="1"/>
  <c r="D67" i="7" s="1"/>
  <c r="AH67" i="7" s="1"/>
  <c r="D68" i="7" s="1"/>
  <c r="AH68" i="7" s="1"/>
  <c r="D69" i="7" s="1"/>
  <c r="AH69" i="7" s="1"/>
  <c r="D70" i="7" s="1"/>
  <c r="AH70" i="7" s="1"/>
  <c r="D71" i="7" s="1"/>
  <c r="AH71" i="7" s="1"/>
  <c r="D72" i="7" s="1"/>
  <c r="AH72" i="7" s="1"/>
  <c r="D73" i="7" s="1"/>
  <c r="AH73" i="7" s="1"/>
  <c r="D74" i="7" s="1"/>
  <c r="AH74" i="7" s="1"/>
  <c r="D75" i="7" s="1"/>
  <c r="AH75" i="7" s="1"/>
  <c r="D76" i="7" s="1"/>
  <c r="AH76" i="7" s="1"/>
  <c r="D77" i="7" s="1"/>
  <c r="AH77" i="7" s="1"/>
  <c r="D78" i="7" s="1"/>
  <c r="AH78" i="7" s="1"/>
  <c r="D79" i="7" s="1"/>
  <c r="AH79" i="7" s="1"/>
  <c r="D80" i="7" s="1"/>
  <c r="AH80" i="7" s="1"/>
  <c r="D81" i="7" s="1"/>
  <c r="AH81" i="7" s="1"/>
  <c r="D82" i="7" s="1"/>
  <c r="AH82" i="7" s="1"/>
  <c r="D83" i="7" s="1"/>
  <c r="AH83" i="7" s="1"/>
  <c r="D84" i="7" s="1"/>
  <c r="AH84" i="7" s="1"/>
  <c r="D85" i="7" s="1"/>
  <c r="AH85" i="7" s="1"/>
  <c r="D86" i="7" s="1"/>
  <c r="AH86" i="7" s="1"/>
  <c r="D87" i="7" s="1"/>
  <c r="AH87" i="7" s="1"/>
  <c r="D88" i="7" s="1"/>
  <c r="AH88" i="7" s="1"/>
  <c r="D89" i="7" s="1"/>
  <c r="AH89" i="7" s="1"/>
  <c r="D90" i="7" s="1"/>
  <c r="AH90" i="7" s="1"/>
  <c r="D91" i="7" s="1"/>
  <c r="AH91" i="7" s="1"/>
  <c r="D92" i="7" s="1"/>
  <c r="AH92" i="7" s="1"/>
  <c r="D93" i="7" s="1"/>
  <c r="AH93" i="7" s="1"/>
  <c r="D94" i="7" s="1"/>
  <c r="AH94" i="7" s="1"/>
  <c r="D95" i="7" s="1"/>
  <c r="AH95" i="7" s="1"/>
  <c r="D96" i="7" s="1"/>
  <c r="AH96" i="7" s="1"/>
  <c r="D97" i="7" s="1"/>
  <c r="AH97" i="7" s="1"/>
  <c r="D98" i="7" s="1"/>
  <c r="AH98" i="7" s="1"/>
  <c r="D99" i="7" s="1"/>
  <c r="AH99" i="7" s="1"/>
  <c r="D100" i="7" s="1"/>
  <c r="AH100" i="7" s="1"/>
  <c r="D101" i="7" s="1"/>
  <c r="AH101" i="7" s="1"/>
  <c r="D102" i="7" s="1"/>
  <c r="AH102" i="7" s="1"/>
  <c r="D103" i="7" s="1"/>
  <c r="AH103" i="7" s="1"/>
  <c r="D104" i="7" s="1"/>
  <c r="AH104" i="7" s="1"/>
  <c r="D105" i="7" s="1"/>
  <c r="AH105" i="7" s="1"/>
  <c r="D106" i="7" s="1"/>
  <c r="AH106" i="7" s="1"/>
  <c r="D107" i="7" s="1"/>
  <c r="AH107" i="7" s="1"/>
  <c r="D108" i="7" s="1"/>
  <c r="AH108" i="7" s="1"/>
  <c r="D109" i="7" s="1"/>
  <c r="AH109" i="7" s="1"/>
  <c r="D110" i="7" s="1"/>
  <c r="AH110" i="7" s="1"/>
  <c r="D111" i="7" s="1"/>
  <c r="AH111" i="7" s="1"/>
  <c r="D112" i="7" s="1"/>
  <c r="AH112" i="7" s="1"/>
  <c r="D113" i="7" s="1"/>
  <c r="AH113" i="7" s="1"/>
  <c r="D114" i="7" s="1"/>
  <c r="AH114" i="7" s="1"/>
  <c r="D115" i="7" s="1"/>
  <c r="AH115" i="7" s="1"/>
  <c r="D116" i="7" s="1"/>
  <c r="AH116" i="7" s="1"/>
  <c r="D117" i="7" s="1"/>
  <c r="AH117" i="7" s="1"/>
  <c r="D118" i="7" s="1"/>
  <c r="AH118" i="7" s="1"/>
  <c r="D119" i="7" s="1"/>
  <c r="AH119" i="7" s="1"/>
  <c r="D120" i="7" s="1"/>
  <c r="AH120" i="7" s="1"/>
  <c r="D121" i="7" s="1"/>
  <c r="AH121" i="7" s="1"/>
  <c r="D122" i="7" s="1"/>
  <c r="AH122" i="7" s="1"/>
  <c r="D123" i="7" s="1"/>
  <c r="AH123" i="7" s="1"/>
  <c r="D124" i="7" s="1"/>
  <c r="AH124" i="7" s="1"/>
  <c r="D125" i="7" s="1"/>
  <c r="AH125" i="7" s="1"/>
  <c r="D126" i="7" s="1"/>
  <c r="AH126" i="7" s="1"/>
  <c r="D127" i="7" s="1"/>
  <c r="AH127" i="7" s="1"/>
  <c r="D128" i="7" s="1"/>
  <c r="AH128" i="7" s="1"/>
  <c r="D129" i="7" s="1"/>
  <c r="AH129" i="7" s="1"/>
  <c r="D130" i="7" s="1"/>
  <c r="AH130" i="7" s="1"/>
  <c r="D131" i="7" s="1"/>
  <c r="AH131" i="7" s="1"/>
  <c r="D132" i="7" s="1"/>
  <c r="AH132" i="7" s="1"/>
  <c r="D133" i="7" s="1"/>
  <c r="AH133" i="7" s="1"/>
  <c r="D134" i="7" s="1"/>
  <c r="AH134" i="7" s="1"/>
  <c r="D135" i="7" s="1"/>
  <c r="AH135" i="7" s="1"/>
  <c r="D136" i="7" s="1"/>
  <c r="AH136" i="7" s="1"/>
  <c r="D137" i="7" s="1"/>
  <c r="AH137" i="7" s="1"/>
  <c r="D138" i="7" s="1"/>
  <c r="AH138" i="7" s="1"/>
  <c r="D139" i="7" s="1"/>
  <c r="AH139" i="7" s="1"/>
  <c r="D140" i="7" s="1"/>
  <c r="AH140" i="7" s="1"/>
  <c r="D141" i="7" s="1"/>
  <c r="AH141" i="7" s="1"/>
  <c r="D142" i="7" s="1"/>
  <c r="AH142" i="7" s="1"/>
  <c r="D143" i="7" s="1"/>
  <c r="AH143" i="7" s="1"/>
  <c r="D144" i="7" s="1"/>
  <c r="AH144" i="7" s="1"/>
  <c r="D145" i="7" s="1"/>
  <c r="AH145" i="7" s="1"/>
  <c r="D146" i="7" s="1"/>
  <c r="AH146" i="7" s="1"/>
  <c r="D147" i="7" s="1"/>
  <c r="AH147" i="7" s="1"/>
  <c r="D148" i="7" s="1"/>
  <c r="AH148" i="7" s="1"/>
  <c r="D149" i="7" s="1"/>
  <c r="AH149" i="7" s="1"/>
  <c r="S191" i="7"/>
  <c r="S208" i="7"/>
  <c r="S161" i="7"/>
  <c r="S153" i="7"/>
  <c r="S149" i="7"/>
  <c r="D150" i="7" l="1"/>
  <c r="AH150" i="7" l="1"/>
  <c r="D151" i="7" l="1"/>
  <c r="AH151" i="7" l="1"/>
  <c r="D152" i="7" l="1"/>
  <c r="AH152" i="7" l="1"/>
  <c r="D153" i="7" l="1"/>
  <c r="AH153" i="7" l="1"/>
  <c r="D154" i="7" l="1"/>
  <c r="AH154" i="7" l="1"/>
  <c r="D155" i="7" l="1"/>
  <c r="AH155" i="7" l="1"/>
  <c r="D156" i="7" l="1"/>
  <c r="AH156" i="7" l="1"/>
  <c r="D157" i="7" l="1"/>
  <c r="AH157" i="7" l="1"/>
  <c r="D158" i="7" l="1"/>
  <c r="AH158" i="7" l="1"/>
  <c r="D159" i="7" l="1"/>
  <c r="AH159" i="7" l="1"/>
  <c r="D160" i="7" l="1"/>
  <c r="EG9" i="5"/>
  <c r="FB15" i="5"/>
  <c r="CW12" i="5"/>
  <c r="AZ7" i="5"/>
  <c r="BW11" i="5"/>
  <c r="EZ11" i="5"/>
  <c r="FB12" i="5"/>
  <c r="DD11" i="5"/>
  <c r="W9" i="5"/>
  <c r="CJ12" i="5"/>
  <c r="T13" i="5"/>
  <c r="AL11" i="5"/>
  <c r="FS12" i="5"/>
  <c r="AC13" i="5"/>
  <c r="EB13" i="5"/>
  <c r="EB14" i="5"/>
  <c r="AH14" i="5"/>
  <c r="ES15" i="5"/>
  <c r="W15" i="5"/>
  <c r="AS17" i="5"/>
  <c r="HN8" i="5"/>
  <c r="GK15" i="5"/>
  <c r="DB14" i="5"/>
  <c r="HN11" i="5"/>
  <c r="GC11" i="5"/>
  <c r="DG15" i="5"/>
  <c r="DB13" i="5"/>
  <c r="HC7" i="5"/>
  <c r="DB16" i="5"/>
  <c r="AP18" i="5"/>
  <c r="GS12" i="5"/>
  <c r="CV9" i="5"/>
  <c r="CG14" i="5"/>
  <c r="GZ7" i="5"/>
  <c r="DB5" i="5"/>
  <c r="AF9" i="5"/>
  <c r="DZ14" i="5"/>
  <c r="EW18" i="5"/>
  <c r="FQ9" i="5"/>
  <c r="DD8" i="5"/>
  <c r="DS8" i="5"/>
  <c r="HJ7" i="5"/>
  <c r="BB16" i="5"/>
  <c r="AA18" i="5"/>
  <c r="GN15" i="5"/>
  <c r="DD6" i="5"/>
  <c r="GX15" i="5"/>
  <c r="DB10" i="5"/>
  <c r="CQ14" i="5"/>
  <c r="EP16" i="5"/>
  <c r="HM16" i="5"/>
  <c r="AH16" i="5"/>
  <c r="FH6" i="5"/>
  <c r="DN18" i="5"/>
  <c r="HI15" i="5"/>
  <c r="AU14" i="5"/>
  <c r="DF14" i="5"/>
  <c r="CB17" i="5"/>
  <c r="AK15" i="5"/>
  <c r="FU14" i="5"/>
  <c r="FE17" i="5"/>
  <c r="DA18" i="5"/>
  <c r="GS14" i="5"/>
  <c r="FQ11" i="5"/>
  <c r="FH15" i="5"/>
  <c r="GR8" i="5"/>
  <c r="DN16" i="5"/>
  <c r="FN11" i="5"/>
  <c r="HH10" i="5"/>
  <c r="HH7" i="5"/>
  <c r="ER18" i="5"/>
  <c r="CS5" i="5"/>
  <c r="ES14" i="5"/>
  <c r="BC11" i="5"/>
  <c r="CF10" i="5"/>
  <c r="HI11" i="5"/>
  <c r="DZ7" i="5"/>
  <c r="BO14" i="5"/>
  <c r="BS14" i="5"/>
  <c r="HQ15" i="5"/>
  <c r="BF11" i="5"/>
  <c r="AQ6" i="5"/>
  <c r="EY16" i="5"/>
  <c r="BU7" i="5"/>
  <c r="DK14" i="5"/>
  <c r="CA9" i="5"/>
  <c r="EN18" i="5"/>
  <c r="AR11" i="5"/>
  <c r="AZ16" i="5"/>
  <c r="CI17" i="5"/>
  <c r="ET7" i="5"/>
  <c r="CF11" i="5"/>
  <c r="EO6" i="5"/>
  <c r="FI14" i="5"/>
  <c r="BV10" i="5"/>
  <c r="FN5" i="5"/>
  <c r="CX16" i="5"/>
  <c r="HD9" i="5"/>
  <c r="GR16" i="5"/>
  <c r="BI5" i="5"/>
  <c r="AM17" i="5"/>
  <c r="AG15" i="5"/>
  <c r="DK6" i="5"/>
  <c r="BL12" i="5"/>
  <c r="CV17" i="5"/>
  <c r="CF12" i="5"/>
  <c r="EV12" i="5"/>
  <c r="FU16" i="5"/>
  <c r="CI9" i="5"/>
  <c r="ED17" i="5"/>
  <c r="EK10" i="5"/>
  <c r="FR14" i="5"/>
  <c r="ER6" i="5"/>
  <c r="AF16" i="5"/>
  <c r="DN14" i="5"/>
  <c r="Z6" i="5"/>
  <c r="AJ8" i="5"/>
  <c r="DX10" i="5"/>
  <c r="AT5" i="5"/>
  <c r="EX12" i="5"/>
  <c r="BG17" i="5"/>
  <c r="ES9" i="5"/>
  <c r="BX14" i="5"/>
  <c r="AV8" i="5"/>
  <c r="EB8" i="5"/>
  <c r="AN17" i="5"/>
  <c r="GL15" i="5"/>
  <c r="GB9" i="5"/>
  <c r="BB17" i="5"/>
  <c r="GM16" i="5"/>
  <c r="CK16" i="5"/>
  <c r="BG8" i="5"/>
  <c r="FU13" i="5"/>
  <c r="DT14" i="5"/>
  <c r="EW5" i="5"/>
  <c r="BX13" i="5"/>
  <c r="GK7" i="5"/>
  <c r="EO7" i="5"/>
  <c r="HP16" i="5"/>
  <c r="HS14" i="5"/>
  <c r="FE15" i="5"/>
  <c r="GE9" i="5"/>
  <c r="AF14" i="5"/>
  <c r="GD14" i="5"/>
  <c r="HF6" i="5"/>
  <c r="CF17" i="5"/>
  <c r="BU11" i="5"/>
  <c r="DD12" i="5"/>
  <c r="CZ6" i="5"/>
  <c r="AI15" i="5"/>
  <c r="DV16" i="5"/>
  <c r="CC8" i="5"/>
  <c r="FW16" i="5"/>
  <c r="GM17" i="5"/>
  <c r="EZ16" i="5"/>
  <c r="HB15" i="5"/>
  <c r="DM12" i="5"/>
  <c r="GE10" i="5"/>
  <c r="FQ8" i="5"/>
  <c r="U5" i="5"/>
  <c r="DG16" i="5"/>
  <c r="CC10" i="5"/>
  <c r="CE14" i="5"/>
  <c r="HU7" i="5"/>
  <c r="AC14" i="5"/>
  <c r="GA10" i="5"/>
  <c r="FR12" i="5"/>
  <c r="FL8" i="5"/>
  <c r="CH16" i="5"/>
  <c r="DN11" i="5"/>
  <c r="GJ16" i="5"/>
  <c r="CF16" i="5"/>
  <c r="HS17" i="5"/>
  <c r="FL10" i="5"/>
  <c r="EU11" i="5"/>
  <c r="FQ16" i="5"/>
  <c r="HJ14" i="5"/>
  <c r="HT6" i="5"/>
  <c r="Y13" i="5"/>
  <c r="EG16" i="5"/>
  <c r="BZ13" i="5"/>
  <c r="BZ18" i="5"/>
  <c r="DW6" i="5"/>
  <c r="FY16" i="5"/>
  <c r="GV6" i="5"/>
  <c r="GR6" i="5"/>
  <c r="AZ5" i="5"/>
  <c r="U11" i="5"/>
  <c r="EF13" i="5"/>
  <c r="FE5" i="5"/>
  <c r="Z9" i="5"/>
  <c r="GY9" i="5"/>
  <c r="HM8" i="5"/>
  <c r="DY10" i="5"/>
  <c r="AE18" i="5"/>
  <c r="EY7" i="5"/>
  <c r="BN17" i="5"/>
  <c r="CW15" i="5"/>
  <c r="DC11" i="5"/>
  <c r="BG13" i="5"/>
  <c r="GW8" i="5"/>
  <c r="AG8" i="5"/>
  <c r="DA17" i="5"/>
  <c r="GW13" i="5"/>
  <c r="CS15" i="5"/>
  <c r="CY17" i="5"/>
  <c r="ET17" i="5"/>
  <c r="BI7" i="5"/>
  <c r="GL8" i="5"/>
  <c r="DS13" i="5"/>
  <c r="CP16" i="5"/>
  <c r="GG11" i="5"/>
  <c r="AJ11" i="5"/>
  <c r="DX6" i="5"/>
  <c r="HD13" i="5"/>
  <c r="BI11" i="5"/>
  <c r="U8" i="5"/>
  <c r="GT17" i="5"/>
  <c r="HM9" i="5"/>
  <c r="FG12" i="5"/>
  <c r="DM5" i="5"/>
  <c r="GF6" i="5"/>
  <c r="AK11" i="5"/>
  <c r="EI18" i="5"/>
  <c r="GP13" i="5"/>
  <c r="FF12" i="5"/>
  <c r="AC16" i="5"/>
  <c r="GR14" i="5"/>
  <c r="FH16" i="5"/>
  <c r="DQ16" i="5"/>
  <c r="FC8" i="5"/>
  <c r="BE16" i="5"/>
  <c r="HD6" i="5"/>
  <c r="CD16" i="5"/>
  <c r="BK15" i="5"/>
  <c r="HK15" i="5"/>
  <c r="AD10" i="5"/>
  <c r="HD14" i="5"/>
  <c r="DO15" i="5"/>
  <c r="CD13" i="5"/>
  <c r="DS12" i="5"/>
  <c r="HE15" i="5"/>
  <c r="GM15" i="5"/>
  <c r="T9" i="5"/>
  <c r="GB7" i="5"/>
  <c r="CK9" i="5"/>
  <c r="GM13" i="5"/>
  <c r="BV15" i="5"/>
  <c r="EB17" i="5"/>
  <c r="AF11" i="5"/>
  <c r="AE14" i="5"/>
  <c r="X10" i="5"/>
  <c r="EO15" i="5"/>
  <c r="CK17" i="5"/>
  <c r="CC14" i="5"/>
  <c r="CP5" i="5"/>
  <c r="FJ9" i="5"/>
  <c r="BH9" i="5"/>
  <c r="GH16" i="5"/>
  <c r="AU9" i="5"/>
  <c r="AT9" i="5"/>
  <c r="EQ5" i="5"/>
  <c r="AN16" i="5"/>
  <c r="EX14" i="5"/>
  <c r="BF10" i="5"/>
  <c r="BT6" i="5"/>
  <c r="GV15" i="5"/>
  <c r="CM6" i="5"/>
  <c r="BJ9" i="5"/>
  <c r="CZ16" i="5"/>
  <c r="FR6" i="5"/>
  <c r="FS10" i="5"/>
  <c r="FF10" i="5"/>
  <c r="BL7" i="5"/>
  <c r="FE18" i="5"/>
  <c r="BU12" i="5"/>
  <c r="GG16" i="5"/>
  <c r="BV16" i="5"/>
  <c r="CO8" i="5"/>
  <c r="HS12" i="5"/>
  <c r="DL15" i="5"/>
  <c r="FE13" i="5"/>
  <c r="DQ18" i="5"/>
  <c r="FH7" i="5"/>
  <c r="W13" i="5"/>
  <c r="GN13" i="5"/>
  <c r="EN7" i="5"/>
  <c r="AI16" i="5"/>
  <c r="AY14" i="5"/>
  <c r="GW6" i="5"/>
  <c r="AL9" i="5"/>
  <c r="AO16" i="5"/>
  <c r="GB11" i="5"/>
  <c r="EP14" i="5"/>
  <c r="BW8" i="5"/>
  <c r="DF11" i="5"/>
  <c r="GZ15" i="5"/>
  <c r="EU5" i="5"/>
  <c r="AI12" i="5"/>
  <c r="CL7" i="5"/>
  <c r="HD16" i="5"/>
  <c r="EA17" i="5"/>
  <c r="CA16" i="5"/>
  <c r="HL17" i="5"/>
  <c r="DO10" i="5"/>
  <c r="CD5" i="5"/>
  <c r="AP13" i="5"/>
  <c r="GB12" i="5"/>
  <c r="DM9" i="5"/>
  <c r="BP7" i="5"/>
  <c r="GD6" i="5"/>
  <c r="GP7" i="5"/>
  <c r="GT16" i="5"/>
  <c r="CO16" i="5"/>
  <c r="DT7" i="5"/>
  <c r="DC10" i="5"/>
  <c r="GO14" i="5"/>
  <c r="DT13" i="5"/>
  <c r="HN16" i="5"/>
  <c r="AD7" i="5"/>
  <c r="GN12" i="5"/>
  <c r="DC13" i="5"/>
  <c r="FV13" i="5"/>
  <c r="EG14" i="5"/>
  <c r="AR14" i="5"/>
  <c r="CY12" i="5"/>
  <c r="DO18" i="5"/>
  <c r="HU16" i="5"/>
  <c r="BD8" i="5"/>
  <c r="ET16" i="5"/>
  <c r="BC9" i="5"/>
  <c r="ER15" i="5"/>
  <c r="HS8" i="5"/>
  <c r="GU10" i="5"/>
  <c r="DX18" i="5"/>
  <c r="FR7" i="5"/>
  <c r="Z7" i="5"/>
  <c r="HE6" i="5"/>
  <c r="CG11" i="5"/>
  <c r="HQ14" i="5"/>
  <c r="DL5" i="5"/>
  <c r="EV6" i="5"/>
  <c r="AJ7" i="5"/>
  <c r="GI16" i="5"/>
  <c r="EL18" i="5"/>
  <c r="BA7" i="5"/>
  <c r="GJ11" i="5"/>
  <c r="BT17" i="5"/>
  <c r="FY14" i="5"/>
  <c r="BQ10" i="5"/>
  <c r="HP15" i="5"/>
  <c r="V6" i="5"/>
  <c r="GH7" i="5"/>
  <c r="AP14" i="5"/>
  <c r="CC6" i="5"/>
  <c r="EA16" i="5"/>
  <c r="GO13" i="5"/>
  <c r="EC6" i="5"/>
  <c r="GT9" i="5"/>
  <c r="GL9" i="5"/>
  <c r="CT18" i="5"/>
  <c r="CB9" i="5"/>
  <c r="FL9" i="5"/>
  <c r="HU9" i="5"/>
  <c r="BB7" i="5"/>
  <c r="CE17" i="5"/>
  <c r="HH6" i="5"/>
  <c r="CE8" i="5"/>
  <c r="FP6" i="5"/>
  <c r="EK5" i="5"/>
  <c r="BM14" i="5"/>
  <c r="Y14" i="5"/>
  <c r="EG8" i="5"/>
  <c r="AZ15" i="5"/>
  <c r="DQ14" i="5"/>
  <c r="DA11" i="5"/>
  <c r="AK7" i="5"/>
  <c r="BT10" i="5"/>
  <c r="DL7" i="5"/>
  <c r="HT8" i="5"/>
  <c r="DG12" i="5"/>
  <c r="HJ6" i="5"/>
  <c r="HR12" i="5"/>
  <c r="DT16" i="5"/>
  <c r="EH8" i="5"/>
  <c r="HA7" i="5"/>
  <c r="DW10" i="5"/>
  <c r="FE8" i="5"/>
  <c r="CY9" i="5"/>
  <c r="DS17" i="5"/>
  <c r="HP14" i="5"/>
  <c r="AP10" i="5"/>
  <c r="HT13" i="5"/>
  <c r="DG14" i="5"/>
  <c r="Y15" i="5"/>
  <c r="AT13" i="5"/>
  <c r="CQ18" i="5"/>
  <c r="GY17" i="5"/>
  <c r="X15" i="5"/>
  <c r="GR10" i="5"/>
  <c r="DM10" i="5"/>
  <c r="AZ12" i="5"/>
  <c r="EW17" i="5"/>
  <c r="BA5" i="5"/>
  <c r="CR9" i="5"/>
  <c r="BD6" i="5"/>
  <c r="GE15" i="5"/>
  <c r="AO14" i="5"/>
  <c r="HF10" i="5"/>
  <c r="GZ12" i="5"/>
  <c r="GF12" i="5"/>
  <c r="HJ12" i="5"/>
  <c r="EI16" i="5"/>
  <c r="HU15" i="5"/>
  <c r="BL10" i="5"/>
  <c r="AR13" i="5"/>
  <c r="GK12" i="5"/>
  <c r="FA8" i="5"/>
  <c r="EH15" i="5"/>
  <c r="GY6" i="5"/>
  <c r="ET14" i="5"/>
  <c r="GJ6" i="5"/>
  <c r="FR9" i="5"/>
  <c r="AG14" i="5"/>
  <c r="DN6" i="5"/>
  <c r="HG16" i="5"/>
  <c r="CV14" i="5"/>
  <c r="HP7" i="5"/>
  <c r="CZ18" i="5"/>
  <c r="HE9" i="5"/>
  <c r="HA16" i="5"/>
  <c r="DQ7" i="5"/>
  <c r="FX14" i="5"/>
  <c r="BS11" i="5"/>
  <c r="CB16" i="5"/>
  <c r="CR17" i="5"/>
  <c r="BT16" i="5"/>
  <c r="EQ11" i="5"/>
  <c r="EU17" i="5"/>
  <c r="BL13" i="5"/>
  <c r="EZ5" i="5"/>
  <c r="BQ14" i="5"/>
  <c r="DP16" i="5"/>
  <c r="BY6" i="5"/>
  <c r="EE7" i="5"/>
  <c r="DO13" i="5"/>
  <c r="GI17" i="5"/>
  <c r="HP9" i="5"/>
  <c r="EY6" i="5"/>
  <c r="AR10" i="5"/>
  <c r="Z11" i="5"/>
  <c r="GW10" i="5"/>
  <c r="BJ6" i="5"/>
  <c r="DU8" i="5"/>
  <c r="GO10" i="5"/>
  <c r="EP5" i="5"/>
  <c r="BX11" i="5"/>
  <c r="FG17" i="5"/>
  <c r="FG11" i="5"/>
  <c r="FU15" i="5"/>
  <c r="FX17" i="5"/>
  <c r="BU15" i="5"/>
  <c r="FU8" i="5"/>
  <c r="HL13" i="5"/>
  <c r="GK16" i="5"/>
  <c r="FW10" i="5"/>
  <c r="CE11" i="5"/>
  <c r="DZ15" i="5"/>
  <c r="W5" i="5"/>
  <c r="ED14" i="5"/>
  <c r="FH11" i="5"/>
  <c r="CR12" i="5"/>
  <c r="GD8" i="5"/>
  <c r="DU13" i="5"/>
  <c r="FL5" i="5"/>
  <c r="HR8" i="5"/>
  <c r="EN13" i="5"/>
  <c r="GD16" i="5"/>
  <c r="DP8" i="5"/>
  <c r="EZ7" i="5"/>
  <c r="HM17" i="5"/>
  <c r="EH16" i="5"/>
  <c r="FE10" i="5"/>
  <c r="AT7" i="5"/>
  <c r="GM11" i="5"/>
  <c r="DB7" i="5"/>
  <c r="EE8" i="5"/>
  <c r="AW10" i="5"/>
  <c r="GT14" i="5"/>
  <c r="FM8" i="5"/>
  <c r="DJ14" i="5"/>
  <c r="HK9" i="5"/>
  <c r="EU12" i="5"/>
  <c r="HQ11" i="5"/>
  <c r="DN12" i="5"/>
  <c r="CA5" i="5"/>
  <c r="CH6" i="5"/>
  <c r="DK7" i="5"/>
  <c r="AU13" i="5"/>
  <c r="BL18" i="5"/>
  <c r="EC14" i="5"/>
  <c r="AQ7" i="5"/>
  <c r="GH15" i="5"/>
  <c r="AD12" i="5"/>
  <c r="CC7" i="5"/>
  <c r="GN11" i="5"/>
  <c r="AE11" i="5"/>
  <c r="EQ8" i="5"/>
  <c r="GE16" i="5"/>
  <c r="BS8" i="5"/>
  <c r="FF6" i="5"/>
  <c r="HS6" i="5"/>
  <c r="BP13" i="5"/>
  <c r="GZ11" i="5"/>
  <c r="BJ15" i="5"/>
  <c r="GJ13" i="5"/>
  <c r="EA7" i="5"/>
  <c r="GC10" i="5"/>
  <c r="FT9" i="5"/>
  <c r="DM17" i="5"/>
  <c r="FJ7" i="5"/>
  <c r="AR15" i="5"/>
  <c r="CF14" i="5"/>
  <c r="BA16" i="5"/>
  <c r="FB7" i="5"/>
  <c r="AO5" i="5"/>
  <c r="EL10" i="5"/>
  <c r="FX7" i="5"/>
  <c r="T18" i="5"/>
  <c r="AR7" i="5"/>
  <c r="EG11" i="5"/>
  <c r="ED9" i="5"/>
  <c r="DQ8" i="5"/>
  <c r="AF17" i="5"/>
  <c r="CT7" i="5"/>
  <c r="ED7" i="5"/>
  <c r="FF17" i="5"/>
  <c r="FE9" i="5"/>
  <c r="DE17" i="5"/>
  <c r="FI7" i="5"/>
  <c r="DR6" i="5"/>
  <c r="BO9" i="5"/>
  <c r="Z13" i="5"/>
  <c r="HG6" i="5"/>
  <c r="AL7" i="5"/>
  <c r="CQ17" i="5"/>
  <c r="BE8" i="5"/>
  <c r="BC8" i="5"/>
  <c r="T16" i="5"/>
  <c r="HN13" i="5"/>
  <c r="FJ18" i="5"/>
  <c r="BM11" i="5"/>
  <c r="EP8" i="5"/>
  <c r="BL5" i="5"/>
  <c r="BF5" i="5"/>
  <c r="ER13" i="5"/>
  <c r="BW10" i="5"/>
  <c r="DB6" i="5"/>
  <c r="BK10" i="5"/>
  <c r="BO13" i="5"/>
  <c r="T12" i="5"/>
  <c r="DL8" i="5"/>
  <c r="DX8" i="5"/>
  <c r="HU6" i="5"/>
  <c r="FZ15" i="5"/>
  <c r="CG7" i="5"/>
  <c r="FS15" i="5"/>
  <c r="GV11" i="5"/>
  <c r="GQ8" i="5"/>
  <c r="FL15" i="5"/>
  <c r="AM5" i="5"/>
  <c r="EK11" i="5"/>
  <c r="BP16" i="5"/>
  <c r="BY13" i="5"/>
  <c r="EF14" i="5"/>
  <c r="DU9" i="5"/>
  <c r="EY14" i="5"/>
  <c r="EJ14" i="5"/>
  <c r="HF9" i="5"/>
  <c r="X9" i="5"/>
  <c r="BQ12" i="5"/>
  <c r="EZ18" i="5"/>
  <c r="FA16" i="5"/>
  <c r="GI13" i="5"/>
  <c r="GA6" i="5"/>
  <c r="AA7" i="5"/>
  <c r="HN10" i="5"/>
  <c r="BN8" i="5"/>
  <c r="FA18" i="5"/>
  <c r="W11" i="5"/>
  <c r="BJ11" i="5"/>
  <c r="BG9" i="5"/>
  <c r="GH8" i="5"/>
  <c r="AF7" i="5"/>
  <c r="HH11" i="5"/>
  <c r="CQ12" i="5"/>
  <c r="AC8" i="5"/>
  <c r="CH14" i="5"/>
  <c r="BK9" i="5"/>
  <c r="EV11" i="5"/>
  <c r="AI7" i="5"/>
  <c r="DX5" i="5"/>
  <c r="DK15" i="5"/>
  <c r="T11" i="5"/>
  <c r="BY16" i="5"/>
  <c r="EV7" i="5"/>
  <c r="CN17" i="5"/>
  <c r="AI10" i="5"/>
  <c r="CS6" i="5"/>
  <c r="HL9" i="5"/>
  <c r="DR12" i="5"/>
  <c r="DV8" i="5"/>
  <c r="CP8" i="5"/>
  <c r="GW11" i="5"/>
  <c r="AQ8" i="5"/>
  <c r="DI6" i="5"/>
  <c r="EY18" i="5"/>
  <c r="BL17" i="5"/>
  <c r="FV10" i="5"/>
  <c r="FK15" i="5"/>
  <c r="W7" i="5"/>
  <c r="CP13" i="5"/>
  <c r="DI7" i="5"/>
  <c r="AX8" i="5"/>
  <c r="EM18" i="5"/>
  <c r="BH16" i="5"/>
  <c r="CX10" i="5"/>
  <c r="DH8" i="5"/>
  <c r="GO11" i="5"/>
  <c r="AD13" i="5"/>
  <c r="AV18" i="5"/>
  <c r="AM13" i="5"/>
  <c r="EN14" i="5"/>
  <c r="FU17" i="5"/>
  <c r="EK13" i="5"/>
  <c r="HJ9" i="5"/>
  <c r="CZ7" i="5"/>
  <c r="DP15" i="5"/>
  <c r="BR10" i="5"/>
  <c r="AJ6" i="5"/>
  <c r="DV9" i="5"/>
  <c r="AG11" i="5"/>
  <c r="CN7" i="5"/>
  <c r="AD18" i="5"/>
  <c r="CA18" i="5"/>
  <c r="AN18" i="5"/>
  <c r="ET9" i="5"/>
  <c r="AF10" i="5"/>
  <c r="CJ13" i="5"/>
  <c r="DJ6" i="5"/>
  <c r="HT11" i="5"/>
  <c r="CT10" i="5"/>
  <c r="BZ9" i="5"/>
  <c r="ED15" i="5"/>
  <c r="EX10" i="5"/>
  <c r="BD14" i="5"/>
  <c r="FC11" i="5"/>
  <c r="DQ15" i="5"/>
  <c r="V14" i="5"/>
  <c r="HT10" i="5"/>
  <c r="HG12" i="5"/>
  <c r="BC15" i="5"/>
  <c r="CH18" i="5"/>
  <c r="CD8" i="5"/>
  <c r="DM15" i="5"/>
  <c r="BD11" i="5"/>
  <c r="AA6" i="5"/>
  <c r="EF9" i="5"/>
  <c r="GY11" i="5"/>
  <c r="EJ10" i="5"/>
  <c r="CY15" i="5"/>
  <c r="DC12" i="5"/>
  <c r="DS11" i="5"/>
  <c r="GM7" i="5"/>
  <c r="V16" i="5"/>
  <c r="AN14" i="5"/>
  <c r="DH6" i="5"/>
  <c r="BG10" i="5"/>
  <c r="AB5" i="5"/>
  <c r="GX14" i="5"/>
  <c r="BY15" i="5"/>
  <c r="BJ7" i="5"/>
  <c r="FP16" i="5"/>
  <c r="EC12" i="5"/>
  <c r="DH12" i="5"/>
  <c r="BD9" i="5"/>
  <c r="BZ10" i="5"/>
  <c r="EE14" i="5"/>
  <c r="BK17" i="5"/>
  <c r="DF13" i="5"/>
  <c r="BY10" i="5"/>
  <c r="EA13" i="5"/>
  <c r="BE14" i="5"/>
  <c r="FN14" i="5"/>
  <c r="DF15" i="5"/>
  <c r="EW15" i="5"/>
  <c r="HG15" i="5"/>
  <c r="W8" i="5"/>
  <c r="EU7" i="5"/>
  <c r="BP6" i="5"/>
  <c r="DG11" i="5"/>
  <c r="AA16" i="5"/>
  <c r="CW6" i="5"/>
  <c r="BG16" i="5"/>
  <c r="AM10" i="5"/>
  <c r="FN16" i="5"/>
  <c r="GK10" i="5"/>
  <c r="FF7" i="5"/>
  <c r="BA14" i="5"/>
  <c r="BL16" i="5"/>
  <c r="EH13" i="5"/>
  <c r="DP10" i="5"/>
  <c r="GJ15" i="5"/>
  <c r="AZ17" i="5"/>
  <c r="EE16" i="5"/>
  <c r="AU10" i="5"/>
  <c r="HB16" i="5"/>
  <c r="BW12" i="5"/>
  <c r="BX16" i="5"/>
  <c r="BX9" i="5"/>
  <c r="EL13" i="5"/>
  <c r="BJ17" i="5"/>
  <c r="DB11" i="5"/>
  <c r="BR16" i="5"/>
  <c r="BZ15" i="5"/>
  <c r="CT14" i="5"/>
  <c r="BG14" i="5"/>
  <c r="GZ17" i="5"/>
  <c r="BF9" i="5"/>
  <c r="CG12" i="5"/>
  <c r="BK11" i="5"/>
  <c r="CU6" i="5"/>
  <c r="DL11" i="5"/>
  <c r="CX13" i="5"/>
  <c r="EU10" i="5"/>
  <c r="GY13" i="5"/>
  <c r="EP11" i="5"/>
  <c r="EZ10" i="5"/>
  <c r="AY12" i="5"/>
  <c r="FB16" i="5"/>
  <c r="BT7" i="5"/>
  <c r="FG15" i="5"/>
  <c r="ED16" i="5"/>
  <c r="GG7" i="5"/>
  <c r="GP9" i="5"/>
  <c r="Z8" i="5"/>
  <c r="AL13" i="5"/>
  <c r="FW12" i="5"/>
  <c r="GC17" i="5"/>
  <c r="DR15" i="5"/>
  <c r="DH13" i="5"/>
  <c r="BC16" i="5"/>
  <c r="FA9" i="5"/>
  <c r="DO7" i="5"/>
  <c r="AW6" i="5"/>
  <c r="BM15" i="5"/>
  <c r="GF14" i="5"/>
  <c r="BM9" i="5"/>
  <c r="FB8" i="5"/>
  <c r="BI9" i="5"/>
  <c r="FJ12" i="5"/>
  <c r="CY8" i="5"/>
  <c r="FZ6" i="5"/>
  <c r="AE5" i="5"/>
  <c r="GA7" i="5"/>
  <c r="AZ10" i="5"/>
  <c r="GX10" i="5"/>
  <c r="CT17" i="5"/>
  <c r="GR13" i="5"/>
  <c r="DH17" i="5"/>
  <c r="Y12" i="5"/>
  <c r="FJ6" i="5"/>
  <c r="CB12" i="5"/>
  <c r="DV10" i="5"/>
  <c r="BT9" i="5"/>
  <c r="CP17" i="5"/>
  <c r="BZ7" i="5"/>
  <c r="BE7" i="5"/>
  <c r="EE9" i="5"/>
  <c r="DJ10" i="5"/>
  <c r="DO12" i="5"/>
  <c r="DW5" i="5"/>
  <c r="DA7" i="5"/>
  <c r="AC15" i="5"/>
  <c r="CM17" i="5"/>
  <c r="DP7" i="5"/>
  <c r="BZ17" i="5"/>
  <c r="FT11" i="5"/>
  <c r="EI8" i="5"/>
  <c r="GN10" i="5"/>
  <c r="DF16" i="5"/>
  <c r="HO17" i="5"/>
  <c r="FX16" i="5"/>
  <c r="BO7" i="5"/>
  <c r="CM10" i="5"/>
  <c r="EI7" i="5"/>
  <c r="BS6" i="5"/>
  <c r="FA6" i="5"/>
  <c r="GI10" i="5"/>
  <c r="U14" i="5"/>
  <c r="BV12" i="5"/>
  <c r="BN7" i="5"/>
  <c r="FO11" i="5"/>
  <c r="CR8" i="5"/>
  <c r="DR18" i="5"/>
  <c r="DP13" i="5"/>
  <c r="DZ12" i="5"/>
  <c r="BB18" i="5"/>
  <c r="EM11" i="5"/>
  <c r="CK14" i="5"/>
  <c r="EE10" i="5"/>
  <c r="HC11" i="5"/>
  <c r="EC17" i="5"/>
  <c r="AW13" i="5"/>
  <c r="DE12" i="5"/>
  <c r="HP17" i="5"/>
  <c r="AE17" i="5"/>
  <c r="CD14" i="5"/>
  <c r="AD6" i="5"/>
  <c r="BF6" i="5"/>
  <c r="AV17" i="5"/>
  <c r="AR6" i="5"/>
  <c r="DH16" i="5"/>
  <c r="GY16" i="5"/>
  <c r="GX9" i="5"/>
  <c r="CX7" i="5"/>
  <c r="GR11" i="5"/>
  <c r="DM13" i="5"/>
  <c r="FH13" i="5"/>
  <c r="CK13" i="5"/>
  <c r="BF18" i="5"/>
  <c r="W14" i="5"/>
  <c r="HJ15" i="5"/>
  <c r="HB9" i="5"/>
  <c r="HI16" i="5"/>
  <c r="DJ11" i="5"/>
  <c r="DJ17" i="5"/>
  <c r="AK16" i="5"/>
  <c r="FG9" i="5"/>
  <c r="CJ7" i="5"/>
  <c r="EQ12" i="5"/>
  <c r="BH17" i="5"/>
  <c r="FV11" i="5"/>
  <c r="FV6" i="5"/>
  <c r="AK14" i="5"/>
  <c r="DA15" i="5"/>
  <c r="FA14" i="5"/>
  <c r="FT16" i="5"/>
  <c r="EB7" i="5"/>
  <c r="Z15" i="5"/>
  <c r="BO6" i="5"/>
  <c r="FI16" i="5"/>
  <c r="AB6" i="5"/>
  <c r="DP17" i="5"/>
  <c r="GU7" i="5"/>
  <c r="GP16" i="5"/>
  <c r="DY5" i="5"/>
  <c r="GI12" i="5"/>
  <c r="HM11" i="5"/>
  <c r="CC18" i="5"/>
  <c r="DC17" i="5"/>
  <c r="GY8" i="5"/>
  <c r="AI13" i="5"/>
  <c r="AP8" i="5"/>
  <c r="AO6" i="5"/>
  <c r="CK7" i="5"/>
  <c r="DI16" i="5"/>
  <c r="Z17" i="5"/>
  <c r="GZ6" i="5"/>
  <c r="DC18" i="5"/>
  <c r="HC8" i="5"/>
  <c r="AQ10" i="5"/>
  <c r="DX12" i="5"/>
  <c r="FS6" i="5"/>
  <c r="BC13" i="5"/>
  <c r="BK13" i="5"/>
  <c r="GT15" i="5"/>
  <c r="CT8" i="5"/>
  <c r="AH6" i="5"/>
  <c r="HG17" i="5"/>
  <c r="BK6" i="5"/>
  <c r="GB17" i="5"/>
  <c r="EI6" i="5"/>
  <c r="BX5" i="5"/>
  <c r="AV11" i="5"/>
  <c r="EM17" i="5"/>
  <c r="CR16" i="5"/>
  <c r="BD16" i="5"/>
  <c r="U13" i="5"/>
  <c r="BJ16" i="5"/>
  <c r="HS7" i="5"/>
  <c r="DV5" i="5"/>
  <c r="AI11" i="5"/>
  <c r="GT8" i="5"/>
  <c r="GA12" i="5"/>
  <c r="AI14" i="5"/>
  <c r="BR8" i="5"/>
  <c r="AD9" i="5"/>
  <c r="ER5" i="5"/>
  <c r="EC13" i="5"/>
  <c r="GA11" i="5"/>
  <c r="CE7" i="5"/>
  <c r="ET11" i="5"/>
  <c r="DW8" i="5"/>
  <c r="BN9" i="5"/>
  <c r="FY17" i="5"/>
  <c r="AY17" i="5"/>
  <c r="DI15" i="5"/>
  <c r="ED10" i="5"/>
  <c r="BW14" i="5"/>
  <c r="EQ15" i="5"/>
  <c r="AT11" i="5"/>
  <c r="HE16" i="5"/>
  <c r="GH12" i="5"/>
  <c r="ET12" i="5"/>
  <c r="EW11" i="5"/>
  <c r="AO9" i="5"/>
  <c r="CW13" i="5"/>
  <c r="AR12" i="5"/>
  <c r="FW6" i="5"/>
  <c r="CX17" i="5"/>
  <c r="CZ14" i="5"/>
  <c r="AU18" i="5"/>
  <c r="BQ15" i="5"/>
  <c r="EN10" i="5"/>
  <c r="BB14" i="5"/>
  <c r="BO12" i="5"/>
  <c r="HG11" i="5"/>
  <c r="CC9" i="5"/>
  <c r="GV17" i="5"/>
  <c r="ED8" i="5"/>
  <c r="BR5" i="5"/>
  <c r="GT11" i="5"/>
  <c r="BI16" i="5"/>
  <c r="AC12" i="5"/>
  <c r="FQ6" i="5"/>
  <c r="U15" i="5"/>
  <c r="HL10" i="5"/>
  <c r="FI10" i="5"/>
  <c r="EE17" i="5"/>
  <c r="EN17" i="5"/>
  <c r="CI13" i="5"/>
  <c r="GV9" i="5"/>
  <c r="HQ16" i="5"/>
  <c r="FD14" i="5"/>
  <c r="DV13" i="5"/>
  <c r="CN15" i="5"/>
  <c r="CL6" i="5"/>
  <c r="GP15" i="5"/>
  <c r="HK13" i="5"/>
  <c r="CO10" i="5"/>
  <c r="HF14" i="5"/>
  <c r="HN6" i="5"/>
  <c r="FO13" i="5"/>
  <c r="AT12" i="5"/>
  <c r="HT12" i="5"/>
  <c r="AT15" i="5"/>
  <c r="AB13" i="5"/>
  <c r="HD11" i="5"/>
  <c r="EN15" i="5"/>
  <c r="T6" i="5"/>
  <c r="DI5" i="5"/>
  <c r="HM14" i="5"/>
  <c r="FL13" i="5"/>
  <c r="HH8" i="5"/>
  <c r="DR14" i="5"/>
  <c r="GT13" i="5"/>
  <c r="AQ17" i="5"/>
  <c r="CG10" i="5"/>
  <c r="GE6" i="5"/>
  <c r="BM13" i="5"/>
  <c r="EO16" i="5"/>
  <c r="CL12" i="5"/>
  <c r="HO7" i="5"/>
  <c r="CH5" i="5"/>
  <c r="AG17" i="5"/>
  <c r="GB16" i="5"/>
  <c r="HB8" i="5"/>
  <c r="FY15" i="5"/>
  <c r="GP14" i="5"/>
  <c r="HP10" i="5"/>
  <c r="GQ13" i="5"/>
  <c r="W10" i="5"/>
  <c r="DY9" i="5"/>
  <c r="CP6" i="5"/>
  <c r="DC8" i="5"/>
  <c r="HJ13" i="5"/>
  <c r="CA17" i="5"/>
  <c r="BJ8" i="5"/>
  <c r="EO14" i="5"/>
  <c r="GK11" i="5"/>
  <c r="AX9" i="5"/>
  <c r="DA16" i="5"/>
  <c r="GN16" i="5"/>
  <c r="DQ13" i="5"/>
  <c r="EJ5" i="5"/>
  <c r="GP8" i="5"/>
  <c r="EP12" i="5"/>
  <c r="EH12" i="5"/>
  <c r="DZ8" i="5"/>
  <c r="DN8" i="5"/>
  <c r="GX7" i="5"/>
  <c r="EH5" i="5"/>
  <c r="EQ7" i="5"/>
  <c r="DC9" i="5"/>
  <c r="FP9" i="5"/>
  <c r="FF11" i="5"/>
  <c r="GJ14" i="5"/>
  <c r="FH8" i="5"/>
  <c r="EV18" i="5"/>
  <c r="BV9" i="5"/>
  <c r="EB12" i="5"/>
  <c r="GG10" i="5"/>
  <c r="AO11" i="5"/>
  <c r="EE11" i="5"/>
  <c r="DG17" i="5"/>
  <c r="BT11" i="5"/>
  <c r="BK7" i="5"/>
  <c r="HQ7" i="5"/>
  <c r="ET5" i="5"/>
  <c r="GH10" i="5"/>
  <c r="DA13" i="5"/>
  <c r="HC10" i="5"/>
  <c r="CM8" i="5"/>
  <c r="CU12" i="5"/>
  <c r="HU10" i="5"/>
  <c r="DJ15" i="5"/>
  <c r="GP17" i="5"/>
  <c r="EJ6" i="5"/>
  <c r="HU17" i="5"/>
  <c r="GL7" i="5"/>
  <c r="BI18" i="5"/>
  <c r="HR15" i="5"/>
  <c r="EX7" i="5"/>
  <c r="GF7" i="5"/>
  <c r="AL15" i="5"/>
  <c r="FM12" i="5"/>
  <c r="DR16" i="5"/>
  <c r="GY14" i="5"/>
  <c r="DT11" i="5"/>
  <c r="BB9" i="5"/>
  <c r="BM18" i="5"/>
  <c r="FP12" i="5"/>
  <c r="FP11" i="5"/>
  <c r="BB13" i="5"/>
  <c r="BQ16" i="5"/>
  <c r="FO17" i="5"/>
  <c r="ER14" i="5"/>
  <c r="FV12" i="5"/>
  <c r="HA9" i="5"/>
  <c r="CT13" i="5"/>
  <c r="CN14" i="5"/>
  <c r="FR15" i="5"/>
  <c r="HN7" i="5"/>
  <c r="AT14" i="5"/>
  <c r="HM12" i="5"/>
  <c r="FG7" i="5"/>
  <c r="HA10" i="5"/>
  <c r="BK18" i="5"/>
  <c r="V12" i="5"/>
  <c r="CI12" i="5"/>
  <c r="DQ11" i="5"/>
  <c r="GJ12" i="5"/>
  <c r="HB11" i="5"/>
  <c r="W12" i="5"/>
  <c r="DC5" i="5"/>
  <c r="BA12" i="5"/>
  <c r="FP7" i="5"/>
  <c r="AQ15" i="5"/>
  <c r="AG9" i="5"/>
  <c r="CJ15" i="5"/>
  <c r="DU10" i="5"/>
  <c r="AW8" i="5"/>
  <c r="FF16" i="5"/>
  <c r="AQ11" i="5"/>
  <c r="EL17" i="5"/>
  <c r="HO13" i="5"/>
  <c r="HA12" i="5"/>
  <c r="GS8" i="5"/>
  <c r="HC13" i="5"/>
  <c r="HR13" i="5"/>
  <c r="AJ15" i="5"/>
  <c r="FL14" i="5"/>
  <c r="BY17" i="5"/>
  <c r="V13" i="5"/>
  <c r="CC5" i="5"/>
  <c r="EE6" i="5"/>
  <c r="EB16" i="5"/>
  <c r="FO16" i="5"/>
  <c r="HS11" i="5"/>
  <c r="HI10" i="5"/>
  <c r="HF17" i="5"/>
  <c r="GM10" i="5"/>
  <c r="CE10" i="5"/>
  <c r="FZ14" i="5"/>
  <c r="HF16" i="5"/>
  <c r="AW11" i="5"/>
  <c r="FL7" i="5"/>
  <c r="DR7" i="5"/>
  <c r="BZ16" i="5"/>
  <c r="DZ10" i="5"/>
  <c r="DN13" i="5"/>
  <c r="HN15" i="5"/>
  <c r="DK11" i="5"/>
  <c r="CP7" i="5"/>
  <c r="AQ5" i="5"/>
  <c r="DS14" i="5"/>
  <c r="BX10" i="5"/>
  <c r="EG7" i="5"/>
  <c r="GA9" i="5"/>
  <c r="FU9" i="5"/>
  <c r="AV13" i="5"/>
  <c r="EO5" i="5"/>
  <c r="HS16" i="5"/>
  <c r="CD11" i="5"/>
  <c r="AX7" i="5"/>
  <c r="EV15" i="5"/>
  <c r="FN10" i="5"/>
  <c r="HT17" i="5"/>
  <c r="EY9" i="5"/>
  <c r="CQ10" i="5"/>
  <c r="GF8" i="5"/>
  <c r="CU13" i="5"/>
  <c r="AC6" i="5"/>
  <c r="FM16" i="5"/>
  <c r="GG14" i="5"/>
  <c r="CB7" i="5"/>
  <c r="AR18" i="5"/>
  <c r="EL15" i="5"/>
  <c r="GA15" i="5"/>
  <c r="Y11" i="5"/>
  <c r="AE13" i="5"/>
  <c r="AW9" i="5"/>
  <c r="HI14" i="5"/>
  <c r="DL10" i="5"/>
  <c r="BW7" i="5"/>
  <c r="EK14" i="5"/>
  <c r="DH10" i="5"/>
  <c r="EJ15" i="5"/>
  <c r="GG9" i="5"/>
  <c r="DR5" i="5"/>
  <c r="GO8" i="5"/>
  <c r="DO14" i="5"/>
  <c r="DE18" i="5"/>
  <c r="DG7" i="5"/>
  <c r="HD17" i="5"/>
  <c r="HI17" i="5"/>
  <c r="CC12" i="5"/>
  <c r="GF16" i="5"/>
  <c r="BS18" i="5"/>
  <c r="BQ5" i="5"/>
  <c r="FK11" i="5"/>
  <c r="FG10" i="5"/>
  <c r="CV12" i="5"/>
  <c r="DE8" i="5"/>
  <c r="AD14" i="5"/>
  <c r="DC16" i="5"/>
  <c r="HN9" i="5"/>
  <c r="FP18" i="5"/>
  <c r="HU11" i="5"/>
  <c r="EH7" i="5"/>
  <c r="BU16" i="5"/>
  <c r="AC9" i="5"/>
  <c r="EZ14" i="5"/>
  <c r="CD15" i="5"/>
  <c r="BH5" i="5"/>
  <c r="CA10" i="5"/>
  <c r="BP17" i="5"/>
  <c r="CH17" i="5"/>
  <c r="GU13" i="5"/>
  <c r="HB6" i="5"/>
  <c r="CH11" i="5"/>
  <c r="FE6" i="5"/>
  <c r="GX16" i="5"/>
  <c r="CE12" i="5"/>
  <c r="CT12" i="5"/>
  <c r="BR6" i="5"/>
  <c r="EI13" i="5"/>
  <c r="DN15" i="5"/>
  <c r="AP16" i="5"/>
  <c r="CO15" i="5"/>
  <c r="X8" i="5"/>
  <c r="EF12" i="5"/>
  <c r="EX9" i="5"/>
  <c r="GI14" i="5"/>
  <c r="CR10" i="5"/>
  <c r="FO15" i="5"/>
  <c r="AH5" i="5"/>
  <c r="EC7" i="5"/>
  <c r="HL15" i="5"/>
  <c r="CM11" i="5"/>
  <c r="HO12" i="5"/>
  <c r="CX9" i="5"/>
  <c r="CN6" i="5"/>
  <c r="CN10" i="5"/>
  <c r="GY7" i="5"/>
  <c r="CL10" i="5"/>
  <c r="GE12" i="5"/>
  <c r="DZ17" i="5"/>
  <c r="BX18" i="5"/>
  <c r="FR16" i="5"/>
  <c r="BJ5" i="5"/>
  <c r="EW10" i="5"/>
  <c r="AB15" i="5"/>
  <c r="FC12" i="5"/>
  <c r="HI12" i="5"/>
  <c r="DA5" i="5"/>
  <c r="AH10" i="5"/>
  <c r="GF9" i="5"/>
  <c r="AC10" i="5"/>
  <c r="FF14" i="5"/>
  <c r="FY10" i="5"/>
  <c r="V18" i="5"/>
  <c r="AM16" i="5"/>
  <c r="EW7" i="5"/>
  <c r="AL10" i="5"/>
  <c r="DW11" i="5"/>
  <c r="AV7" i="5"/>
  <c r="DY16" i="5"/>
  <c r="FB17" i="5"/>
  <c r="AK6" i="5"/>
  <c r="DX13" i="5"/>
  <c r="FK9" i="5"/>
  <c r="AM12" i="5"/>
  <c r="GZ10" i="5"/>
  <c r="BN12" i="5"/>
  <c r="FP10" i="5"/>
  <c r="BQ8" i="5"/>
  <c r="AB17" i="5"/>
  <c r="EC18" i="5"/>
  <c r="AV9" i="5"/>
  <c r="GJ9" i="5"/>
  <c r="FS7" i="5"/>
  <c r="GZ9" i="5"/>
  <c r="CB10" i="5"/>
  <c r="Y7" i="5"/>
  <c r="AI6" i="5"/>
  <c r="CI15" i="5"/>
  <c r="BY14" i="5"/>
  <c r="DR13" i="5"/>
  <c r="AK12" i="5"/>
  <c r="FU12" i="5"/>
  <c r="BZ8" i="5"/>
  <c r="CM18" i="5"/>
  <c r="EY5" i="5"/>
  <c r="HK6" i="5"/>
  <c r="AX15" i="5"/>
  <c r="U18" i="5"/>
  <c r="AC18" i="5"/>
  <c r="AJ9" i="5"/>
  <c r="AN9" i="5"/>
  <c r="GC8" i="5"/>
  <c r="HR14" i="5"/>
  <c r="AK8" i="5"/>
  <c r="FN7" i="5"/>
  <c r="Y8" i="5"/>
  <c r="FQ10" i="5"/>
  <c r="FA7" i="5"/>
  <c r="GM9" i="5"/>
  <c r="FZ16" i="5"/>
  <c r="BE13" i="5"/>
  <c r="DU14" i="5"/>
  <c r="GF13" i="5"/>
  <c r="AV15" i="5"/>
  <c r="BB12" i="5"/>
  <c r="CO9" i="5"/>
  <c r="EE12" i="5"/>
  <c r="CK5" i="5"/>
  <c r="CX6" i="5"/>
  <c r="EG5" i="5"/>
  <c r="EM5" i="5"/>
  <c r="CN13" i="5"/>
  <c r="BT15" i="5"/>
  <c r="DJ12" i="5"/>
  <c r="T7" i="5"/>
  <c r="GD9" i="5"/>
  <c r="FP17" i="5"/>
  <c r="AP15" i="5"/>
  <c r="GU6" i="5"/>
  <c r="DJ5" i="5"/>
  <c r="DI11" i="5"/>
  <c r="GN6" i="5"/>
  <c r="EE18" i="5"/>
  <c r="FV16" i="5"/>
  <c r="EL12" i="5"/>
  <c r="BS16" i="5"/>
  <c r="GO6" i="5"/>
  <c r="BO15" i="5"/>
  <c r="HD15" i="5"/>
  <c r="HH12" i="5"/>
  <c r="AJ14" i="5"/>
  <c r="DW18" i="5"/>
  <c r="DI8" i="5"/>
  <c r="CL16" i="5"/>
  <c r="AC7" i="5"/>
  <c r="DO8" i="5"/>
  <c r="HP13" i="5"/>
  <c r="HC15" i="5"/>
  <c r="DL14" i="5"/>
  <c r="AY8" i="5"/>
  <c r="AS12" i="5"/>
  <c r="FO7" i="5"/>
  <c r="EV8" i="5"/>
  <c r="CE6" i="5"/>
  <c r="CV8" i="5"/>
  <c r="FO14" i="5"/>
  <c r="BG12" i="5"/>
  <c r="FS16" i="5"/>
  <c r="AT10" i="5"/>
  <c r="AS10" i="5"/>
  <c r="GG6" i="5"/>
  <c r="AQ12" i="5"/>
  <c r="EJ11" i="5"/>
  <c r="DQ6" i="5"/>
  <c r="EL14" i="5"/>
  <c r="CW7" i="5"/>
  <c r="CY6" i="5"/>
  <c r="GT7" i="5"/>
  <c r="AI8" i="5"/>
  <c r="DC14" i="5"/>
  <c r="FA10" i="5"/>
  <c r="DY11" i="5"/>
  <c r="DZ5" i="5"/>
  <c r="CU5" i="5"/>
  <c r="DW9" i="5"/>
  <c r="CJ11" i="5"/>
  <c r="CM5" i="5"/>
  <c r="FQ15" i="5"/>
  <c r="EY10" i="5"/>
  <c r="FC9" i="5"/>
  <c r="BE12" i="5"/>
  <c r="BH13" i="5"/>
  <c r="CT9" i="5"/>
  <c r="AF13" i="5"/>
  <c r="EK16" i="5"/>
  <c r="DM7" i="5"/>
  <c r="BU17" i="5"/>
  <c r="FQ17" i="5"/>
  <c r="DT12" i="5"/>
  <c r="CD9" i="5"/>
  <c r="AS15" i="5"/>
  <c r="EZ9" i="5"/>
  <c r="DM18" i="5"/>
  <c r="FV9" i="5"/>
  <c r="EG17" i="5"/>
  <c r="GQ6" i="5"/>
  <c r="BC7" i="5"/>
  <c r="CW9" i="5"/>
  <c r="X14" i="5"/>
  <c r="BO5" i="5"/>
  <c r="V10" i="5"/>
  <c r="DG8" i="5"/>
  <c r="DV14" i="5"/>
  <c r="V8" i="5"/>
  <c r="EJ8" i="5"/>
  <c r="HG10" i="5"/>
  <c r="AN8" i="5"/>
  <c r="CM7" i="5"/>
  <c r="GW14" i="5"/>
  <c r="AR17" i="5"/>
  <c r="FJ13" i="5"/>
  <c r="DN10" i="5"/>
  <c r="AI17" i="5"/>
  <c r="DZ13" i="5"/>
  <c r="FR13" i="5"/>
  <c r="CE18" i="5"/>
  <c r="FM18" i="5"/>
  <c r="N18" i="5" s="1"/>
  <c r="CV13" i="5"/>
  <c r="BT18" i="5"/>
  <c r="AL16" i="5"/>
  <c r="HH15" i="5"/>
  <c r="BA6" i="5"/>
  <c r="HL16" i="5"/>
  <c r="FU6" i="5"/>
  <c r="BJ12" i="5"/>
  <c r="AW15" i="5"/>
  <c r="ER7" i="5"/>
  <c r="HC16" i="5"/>
  <c r="GX6" i="5"/>
  <c r="DM16" i="5"/>
  <c r="GI11" i="5"/>
  <c r="AE7" i="5"/>
  <c r="BM16" i="5"/>
  <c r="CI10" i="5"/>
  <c r="CJ6" i="5"/>
  <c r="GN14" i="5"/>
  <c r="FK17" i="5"/>
  <c r="HE11" i="5"/>
  <c r="HA11" i="5"/>
  <c r="EC11" i="5"/>
  <c r="FE14" i="5"/>
  <c r="GM8" i="5"/>
  <c r="EH17" i="5"/>
  <c r="GO16" i="5"/>
  <c r="FY11" i="5"/>
  <c r="CA14" i="5"/>
  <c r="DB12" i="5"/>
  <c r="AT6" i="5"/>
  <c r="BN18" i="5"/>
  <c r="FB11" i="5"/>
  <c r="DN5" i="5"/>
  <c r="BS5" i="5"/>
  <c r="EW6" i="5"/>
  <c r="GU16" i="5"/>
  <c r="EV17" i="5"/>
  <c r="BE15" i="5"/>
  <c r="FY7" i="5"/>
  <c r="BY5" i="5"/>
  <c r="FM10" i="5"/>
  <c r="CA15" i="5"/>
  <c r="BV8" i="5"/>
  <c r="FO9" i="5"/>
  <c r="CA13" i="5"/>
  <c r="BR15" i="5"/>
  <c r="AR9" i="5"/>
  <c r="AG13" i="5"/>
  <c r="BR12" i="5"/>
  <c r="BU6" i="5"/>
  <c r="BV13" i="5"/>
  <c r="X7" i="5"/>
  <c r="CS17" i="5"/>
  <c r="EQ17" i="5"/>
  <c r="FT6" i="5"/>
  <c r="FW14" i="5"/>
  <c r="FB14" i="5"/>
  <c r="DK12" i="5"/>
  <c r="CA7" i="5"/>
  <c r="DR9" i="5"/>
  <c r="CP11" i="5"/>
  <c r="GK14" i="5"/>
  <c r="CJ16" i="5"/>
  <c r="U12" i="5"/>
  <c r="BE17" i="5"/>
  <c r="CY14" i="5"/>
  <c r="FM6" i="5"/>
  <c r="EC8" i="5"/>
  <c r="GQ7" i="5"/>
  <c r="DH9" i="5"/>
  <c r="HC12" i="5"/>
  <c r="GS15" i="5"/>
  <c r="AM8" i="5"/>
  <c r="FC5" i="5"/>
  <c r="FI6" i="5"/>
  <c r="CY11" i="5"/>
  <c r="BK12" i="5"/>
  <c r="AV5" i="5"/>
  <c r="BC17" i="5"/>
  <c r="FK12" i="5"/>
  <c r="FA12" i="5"/>
  <c r="W18" i="5"/>
  <c r="DK10" i="5"/>
  <c r="EQ18" i="5"/>
  <c r="HK14" i="5"/>
  <c r="AX6" i="5"/>
  <c r="AB18" i="5"/>
  <c r="EK17" i="5"/>
  <c r="BA9" i="5"/>
  <c r="GB8" i="5"/>
  <c r="AV6" i="5"/>
  <c r="I18" i="5"/>
  <c r="ER17" i="5"/>
  <c r="FJ11" i="5"/>
  <c r="FT10" i="5"/>
  <c r="GD13" i="5"/>
  <c r="DS6" i="5"/>
  <c r="BC6" i="5"/>
  <c r="BH12" i="5"/>
  <c r="BW16" i="5"/>
  <c r="BE6" i="5"/>
  <c r="Z5" i="5"/>
  <c r="FI9" i="5"/>
  <c r="FW9" i="5"/>
  <c r="DV6" i="5"/>
  <c r="DY18" i="5"/>
  <c r="HH16" i="5"/>
  <c r="DM11" i="5"/>
  <c r="BG15" i="5"/>
  <c r="FC7" i="5"/>
  <c r="DQ17" i="5"/>
  <c r="HJ10" i="5"/>
  <c r="DX16" i="5"/>
  <c r="V5" i="5"/>
  <c r="HT9" i="5"/>
  <c r="AS14" i="5"/>
  <c r="AW7" i="5"/>
  <c r="CU7" i="5"/>
  <c r="BE11" i="5"/>
  <c r="CF7" i="5"/>
  <c r="EU13" i="5"/>
  <c r="FL16" i="5"/>
  <c r="CU10" i="5"/>
  <c r="GG8" i="5"/>
  <c r="FA5" i="5"/>
  <c r="DJ8" i="5"/>
  <c r="ES5" i="5"/>
  <c r="GY10" i="5"/>
  <c r="EJ17" i="5"/>
  <c r="AC17" i="5"/>
  <c r="FD15" i="5"/>
  <c r="CG8" i="5"/>
  <c r="CJ14" i="5"/>
  <c r="BA10" i="5"/>
  <c r="AE10" i="5"/>
  <c r="EJ16" i="5"/>
  <c r="CW11" i="5"/>
  <c r="GR7" i="5"/>
  <c r="AN5" i="5"/>
  <c r="F5" i="5"/>
  <c r="FO12" i="5"/>
  <c r="FB13" i="5"/>
  <c r="HA8" i="5"/>
  <c r="DO6" i="5"/>
  <c r="AB16" i="5"/>
  <c r="FX13" i="5"/>
  <c r="BK5" i="5"/>
  <c r="BI17" i="5"/>
  <c r="EL16" i="5"/>
  <c r="CJ17" i="5"/>
  <c r="CR13" i="5"/>
  <c r="FR10" i="5"/>
  <c r="GE11" i="5"/>
  <c r="CE16" i="5"/>
  <c r="EJ7" i="5"/>
  <c r="AJ17" i="5"/>
  <c r="CB14" i="5"/>
  <c r="DJ18" i="5"/>
  <c r="V7" i="5"/>
  <c r="AE16" i="5"/>
  <c r="U10" i="5"/>
  <c r="GS10" i="5"/>
  <c r="FI17" i="5"/>
  <c r="GZ16" i="5"/>
  <c r="BJ10" i="5"/>
  <c r="FS14" i="5"/>
  <c r="FS5" i="5"/>
  <c r="DM8" i="5"/>
  <c r="CV7" i="5"/>
  <c r="BQ9" i="5"/>
  <c r="CQ11" i="5"/>
  <c r="GF15" i="5"/>
  <c r="DB17" i="5"/>
  <c r="GR12" i="5"/>
  <c r="GE14" i="5"/>
  <c r="GH13" i="5"/>
  <c r="DG6" i="5"/>
  <c r="EI14" i="5"/>
  <c r="HK17" i="5"/>
  <c r="CK10" i="5"/>
  <c r="AM15" i="5"/>
  <c r="AZ14" i="5"/>
  <c r="EB18" i="5"/>
  <c r="GJ17" i="5"/>
  <c r="HN17" i="5"/>
  <c r="GZ8" i="5"/>
  <c r="CI14" i="5"/>
  <c r="FR18" i="5"/>
  <c r="CJ9" i="5"/>
  <c r="BS7" i="5"/>
  <c r="DS7" i="5"/>
  <c r="FN12" i="5"/>
  <c r="DN17" i="5"/>
  <c r="EF8" i="5"/>
  <c r="BP14" i="5"/>
  <c r="HC17" i="5"/>
  <c r="HE8" i="5"/>
  <c r="AJ5" i="5"/>
  <c r="DA8" i="5"/>
  <c r="CZ8" i="5"/>
  <c r="DW17" i="5"/>
  <c r="EL9" i="5"/>
  <c r="EU8" i="5"/>
  <c r="EO17" i="5"/>
  <c r="BZ14" i="5"/>
  <c r="DE13" i="5"/>
  <c r="DC6" i="5"/>
  <c r="CR5" i="5"/>
  <c r="HA6" i="5"/>
  <c r="DZ16" i="5"/>
  <c r="AH11" i="5"/>
  <c r="BV14" i="5"/>
  <c r="BR11" i="5"/>
  <c r="BY7" i="5"/>
  <c r="DW15" i="5"/>
  <c r="DU11" i="5"/>
  <c r="FE11" i="5"/>
  <c r="BL9" i="5"/>
  <c r="EL11" i="5"/>
  <c r="BV7" i="5"/>
  <c r="HP8" i="5"/>
  <c r="BZ6" i="5"/>
  <c r="HH17" i="5"/>
  <c r="AR5" i="5"/>
  <c r="GN7" i="5"/>
  <c r="T8" i="5"/>
  <c r="FW17" i="5"/>
  <c r="GQ11" i="5"/>
  <c r="AV10" i="5"/>
  <c r="AS13" i="5"/>
  <c r="BI10" i="5"/>
  <c r="CK18" i="5"/>
  <c r="GP6" i="5"/>
  <c r="ET18" i="5"/>
  <c r="AB9" i="5"/>
  <c r="BB10" i="5"/>
  <c r="BD13" i="5"/>
  <c r="GH17" i="5"/>
  <c r="HH14" i="5"/>
  <c r="DO17" i="5"/>
  <c r="AR16" i="5"/>
  <c r="DO16" i="5"/>
  <c r="EE5" i="5"/>
  <c r="GW9" i="5"/>
  <c r="FD9" i="5"/>
  <c r="CR14" i="5"/>
  <c r="AO10" i="5"/>
  <c r="HE7" i="5"/>
  <c r="EI12" i="5"/>
  <c r="DC7" i="5"/>
  <c r="CO14" i="5"/>
  <c r="CU9" i="5"/>
  <c r="CQ5" i="5"/>
  <c r="AE9" i="5"/>
  <c r="ED18" i="5"/>
  <c r="BN13" i="5"/>
  <c r="DD13" i="5"/>
  <c r="GJ8" i="5"/>
  <c r="FU11" i="5"/>
  <c r="BQ6" i="5"/>
  <c r="AH17" i="5"/>
  <c r="AI18" i="5"/>
  <c r="Z16" i="5"/>
  <c r="CH13" i="5"/>
  <c r="FV14" i="5"/>
  <c r="AF6" i="5"/>
  <c r="EL7" i="5"/>
  <c r="FS11" i="5"/>
  <c r="ER8" i="5"/>
  <c r="U16" i="5"/>
  <c r="EV9" i="5"/>
  <c r="AK5" i="5"/>
  <c r="AJ16" i="5"/>
  <c r="M18" i="5"/>
  <c r="CW10" i="5"/>
  <c r="DP6" i="5"/>
  <c r="DT8" i="5"/>
  <c r="BB5" i="5"/>
  <c r="CV11" i="5"/>
  <c r="AH8" i="5"/>
  <c r="BY9" i="5"/>
  <c r="EO10" i="5"/>
  <c r="FU7" i="5"/>
  <c r="BC14" i="5"/>
  <c r="CP15" i="5"/>
  <c r="AH7" i="5"/>
  <c r="AA5" i="5"/>
  <c r="AK9" i="5"/>
  <c r="FY9" i="5"/>
  <c r="HR6" i="5"/>
  <c r="AP7" i="5"/>
  <c r="DV17" i="5"/>
  <c r="BO18" i="5"/>
  <c r="BR14" i="5"/>
  <c r="AB10" i="5"/>
  <c r="BB15" i="5"/>
  <c r="BE9" i="5"/>
  <c r="DY15" i="5"/>
  <c r="AW17" i="5"/>
  <c r="BD10" i="5"/>
  <c r="CV6" i="5"/>
  <c r="AM11" i="5"/>
  <c r="FW8" i="5"/>
  <c r="FQ5" i="5"/>
  <c r="EF15" i="5"/>
  <c r="AU17" i="5"/>
  <c r="X16" i="5"/>
  <c r="GV8" i="5"/>
  <c r="AQ16" i="5"/>
  <c r="HB13" i="5"/>
  <c r="BB6" i="5"/>
  <c r="DT5" i="5"/>
  <c r="BC5" i="5"/>
  <c r="GJ7" i="5"/>
  <c r="AJ13" i="5"/>
  <c r="FH18" i="5"/>
  <c r="EP7" i="5"/>
  <c r="U7" i="5"/>
  <c r="FO6" i="5"/>
  <c r="HQ10" i="5"/>
  <c r="BT14" i="5"/>
  <c r="GQ17" i="5"/>
  <c r="AD15" i="5"/>
  <c r="CE5" i="5"/>
  <c r="FW15" i="5"/>
  <c r="BQ7" i="5"/>
  <c r="BJ13" i="5"/>
  <c r="HK10" i="5"/>
  <c r="DR8" i="5"/>
  <c r="CC15" i="5"/>
  <c r="HR16" i="5"/>
  <c r="U6" i="5"/>
  <c r="FZ11" i="5"/>
  <c r="FQ14" i="5"/>
  <c r="CW17" i="5"/>
  <c r="DF18" i="5"/>
  <c r="BP11" i="5"/>
  <c r="FJ10" i="5"/>
  <c r="FN17" i="5"/>
  <c r="HS15" i="5"/>
  <c r="EF16" i="5"/>
  <c r="GG15" i="5"/>
  <c r="DF10" i="5"/>
  <c r="BJ18" i="5"/>
  <c r="EG12" i="5"/>
  <c r="BT13" i="5"/>
  <c r="Y16" i="5"/>
  <c r="FD16" i="5"/>
  <c r="GU17" i="5"/>
  <c r="DL6" i="5"/>
  <c r="FO8" i="5"/>
  <c r="DH15" i="5"/>
  <c r="EI10" i="5"/>
  <c r="CB5" i="5"/>
  <c r="AP9" i="5"/>
  <c r="FO18" i="5"/>
  <c r="AX16" i="5"/>
  <c r="GG13" i="5"/>
  <c r="AL18" i="5"/>
  <c r="FK10" i="5"/>
  <c r="V17" i="5"/>
  <c r="AV12" i="5"/>
  <c r="FX15" i="5"/>
  <c r="CM12" i="5"/>
  <c r="DH5" i="5"/>
  <c r="CC17" i="5"/>
  <c r="CF5" i="5"/>
  <c r="AT16" i="5"/>
  <c r="GL10" i="5"/>
  <c r="BG6" i="5"/>
  <c r="HU14" i="5"/>
  <c r="CN18" i="5"/>
  <c r="EJ13" i="5"/>
  <c r="AB11" i="5"/>
  <c r="CF9" i="5"/>
  <c r="BQ18" i="5"/>
  <c r="GC12" i="5"/>
  <c r="ES6" i="5"/>
  <c r="FJ5" i="5"/>
  <c r="EO8" i="5"/>
  <c r="DE14" i="5"/>
  <c r="EO12" i="5"/>
  <c r="HR9" i="5"/>
  <c r="HM7" i="5"/>
  <c r="GY15" i="5"/>
  <c r="AD8" i="5"/>
  <c r="BQ11" i="5"/>
  <c r="BO17" i="5"/>
  <c r="FT7" i="5"/>
  <c r="HD7" i="5"/>
  <c r="CX12" i="5"/>
  <c r="GR9" i="5"/>
  <c r="BX12" i="5"/>
  <c r="CM15" i="5"/>
  <c r="EK9" i="5"/>
  <c r="BI8" i="5"/>
  <c r="CQ13" i="5"/>
  <c r="BV17" i="5"/>
  <c r="EM16" i="5"/>
  <c r="CU17" i="5"/>
  <c r="HJ8" i="5"/>
  <c r="FD8" i="5"/>
  <c r="FT13" i="5"/>
  <c r="BN16" i="5"/>
  <c r="EL6" i="5"/>
  <c r="EE15" i="5"/>
  <c r="AO13" i="5"/>
  <c r="GL6" i="5"/>
  <c r="FR17" i="5"/>
  <c r="FF9" i="5"/>
  <c r="EJ18" i="5"/>
  <c r="DE7" i="5"/>
  <c r="AL8" i="5"/>
  <c r="EZ13" i="5"/>
  <c r="AA15" i="5"/>
  <c r="GR15" i="5"/>
  <c r="GH14" i="5"/>
  <c r="EN11" i="5"/>
  <c r="CE13" i="5"/>
  <c r="AN10" i="5"/>
  <c r="CV16" i="5"/>
  <c r="BU13" i="5"/>
  <c r="FM13" i="5"/>
  <c r="FE7" i="5"/>
  <c r="FM15" i="5"/>
  <c r="CA11" i="5"/>
  <c r="BL6" i="5"/>
  <c r="CS9" i="5"/>
  <c r="DQ10" i="5"/>
  <c r="EC16" i="5"/>
  <c r="EF17" i="5"/>
  <c r="DE16" i="5"/>
  <c r="EK8" i="5"/>
  <c r="BR17" i="5"/>
  <c r="CS7" i="5"/>
  <c r="DY17" i="5"/>
  <c r="BH10" i="5"/>
  <c r="HO6" i="5"/>
  <c r="CF8" i="5"/>
  <c r="EX13" i="5"/>
  <c r="BL11" i="5"/>
  <c r="DN9" i="5"/>
  <c r="BR7" i="5"/>
  <c r="EX11" i="5"/>
  <c r="ET10" i="5"/>
  <c r="CK8" i="5"/>
  <c r="R16" i="5"/>
  <c r="FT5" i="5"/>
  <c r="Z10" i="5"/>
  <c r="AN6" i="5"/>
  <c r="GS7" i="5"/>
  <c r="CV10" i="5"/>
  <c r="HT15" i="5"/>
  <c r="CH10" i="5"/>
  <c r="Y6" i="5"/>
  <c r="EG10" i="5"/>
  <c r="DG5" i="5"/>
  <c r="GQ16" i="5"/>
  <c r="DI14" i="5"/>
  <c r="DM14" i="5"/>
  <c r="GM12" i="5"/>
  <c r="CA12" i="5"/>
  <c r="AL12" i="5"/>
  <c r="FZ12" i="5"/>
  <c r="BY8" i="5"/>
  <c r="AS5" i="5"/>
  <c r="DR10" i="5"/>
  <c r="AZ6" i="5"/>
  <c r="CY5" i="5"/>
  <c r="BU14" i="5"/>
  <c r="FF8" i="5"/>
  <c r="CU8" i="5"/>
  <c r="AA11" i="5"/>
  <c r="AY7" i="5"/>
  <c r="HN14" i="5"/>
  <c r="AN12" i="5"/>
  <c r="BA17" i="5"/>
  <c r="CI11" i="5"/>
  <c r="CB6" i="5"/>
  <c r="CP14" i="5"/>
  <c r="CI7" i="5"/>
  <c r="DT15" i="5"/>
  <c r="GU9" i="5"/>
  <c r="FT15" i="5"/>
  <c r="HQ12" i="5"/>
  <c r="EG15" i="5"/>
  <c r="FC15" i="5"/>
  <c r="DK13" i="5"/>
  <c r="GT6" i="5"/>
  <c r="EG13" i="5"/>
  <c r="FZ9" i="5"/>
  <c r="HG14" i="5"/>
  <c r="HM10" i="5"/>
  <c r="CJ8" i="5"/>
  <c r="BD12" i="5"/>
  <c r="DO11" i="5"/>
  <c r="ED11" i="5"/>
  <c r="DE10" i="5"/>
  <c r="CL9" i="5"/>
  <c r="DD9" i="5"/>
  <c r="FU10" i="5"/>
  <c r="CX11" i="5"/>
  <c r="BB8" i="5"/>
  <c r="AN13" i="5"/>
  <c r="FT14" i="5"/>
  <c r="FF18" i="5"/>
  <c r="GC15" i="5"/>
  <c r="AX12" i="5"/>
  <c r="BL14" i="5"/>
  <c r="CJ10" i="5"/>
  <c r="AG16" i="5"/>
  <c r="GP10" i="5"/>
  <c r="HQ9" i="5"/>
  <c r="DX17" i="5"/>
  <c r="CC11" i="5"/>
  <c r="DP12" i="5"/>
  <c r="BK14" i="5"/>
  <c r="CW8" i="5"/>
  <c r="CY13" i="5"/>
  <c r="CT15" i="5"/>
  <c r="AL5" i="5"/>
  <c r="EF10" i="5"/>
  <c r="CX8" i="5"/>
  <c r="FX11" i="5"/>
  <c r="HM13" i="5"/>
  <c r="DO5" i="5"/>
  <c r="ES16" i="5"/>
  <c r="FL12" i="5"/>
  <c r="FQ13" i="5"/>
  <c r="BL8" i="5"/>
  <c r="BW6" i="5"/>
  <c r="DQ12" i="5"/>
  <c r="EQ16" i="5"/>
  <c r="AS6" i="5"/>
  <c r="EK15" i="5"/>
  <c r="BA8" i="5"/>
  <c r="HB10" i="5"/>
  <c r="DU6" i="5"/>
  <c r="FY13" i="5"/>
  <c r="EF7" i="5"/>
  <c r="ET15" i="5"/>
  <c r="DY7" i="5"/>
  <c r="GH9" i="5"/>
  <c r="ER9" i="5"/>
  <c r="FG6" i="5"/>
  <c r="DY12" i="5"/>
  <c r="GO7" i="5"/>
  <c r="DK5" i="5"/>
  <c r="AL17" i="5"/>
  <c r="CF15" i="5"/>
  <c r="CR11" i="5"/>
  <c r="W16" i="5"/>
  <c r="HG8" i="5"/>
  <c r="EF11" i="5"/>
  <c r="DO9" i="5"/>
  <c r="EA10" i="5"/>
  <c r="EN16" i="5"/>
  <c r="DD5" i="5"/>
  <c r="EV10" i="5"/>
  <c r="DU12" i="5"/>
  <c r="HI8" i="5"/>
  <c r="CQ15" i="5"/>
  <c r="Y17" i="5"/>
  <c r="BU9" i="5"/>
  <c r="FT17" i="5"/>
  <c r="GF10" i="5"/>
  <c r="EU14" i="5"/>
  <c r="BH6" i="5"/>
  <c r="BH18" i="5"/>
  <c r="FD12" i="5"/>
  <c r="BS15" i="5"/>
  <c r="GL17" i="5"/>
  <c r="EY15" i="5"/>
  <c r="HS9" i="5"/>
  <c r="FD6" i="5"/>
  <c r="FK5" i="5"/>
  <c r="ES12" i="5"/>
  <c r="FQ7" i="5"/>
  <c r="CO17" i="5"/>
  <c r="DL16" i="5"/>
  <c r="CO11" i="5"/>
  <c r="FH14" i="5"/>
  <c r="DU17" i="5"/>
  <c r="GL16" i="5"/>
  <c r="EQ13" i="5"/>
  <c r="FE16" i="5"/>
  <c r="HG7" i="5"/>
  <c r="DV11" i="5"/>
  <c r="EU18" i="5"/>
  <c r="U9" i="5"/>
  <c r="EP15" i="5"/>
  <c r="CL14" i="5"/>
  <c r="DR17" i="5"/>
  <c r="HO15" i="5"/>
  <c r="FI13" i="5"/>
  <c r="CQ9" i="5"/>
  <c r="HA15" i="5"/>
  <c r="HP12" i="5"/>
  <c r="FA15" i="5"/>
  <c r="ET6" i="5"/>
  <c r="CH7" i="5"/>
  <c r="BY12" i="5"/>
  <c r="CB15" i="5"/>
  <c r="BL15" i="5"/>
  <c r="EA14" i="5"/>
  <c r="BH8" i="5"/>
  <c r="CB11" i="5"/>
  <c r="FT8" i="5"/>
  <c r="HI6" i="5"/>
  <c r="GI15" i="5"/>
  <c r="EN9" i="5"/>
  <c r="HO16" i="5"/>
  <c r="BD5" i="5"/>
  <c r="BM6" i="5"/>
  <c r="AC11" i="5"/>
  <c r="AA10" i="5"/>
  <c r="AJ12" i="5"/>
  <c r="HF12" i="5"/>
  <c r="HC6" i="5"/>
  <c r="HM6" i="5"/>
  <c r="AT17" i="5"/>
  <c r="HK8" i="5"/>
  <c r="HF15" i="5"/>
  <c r="GC13" i="5"/>
  <c r="AB12" i="5"/>
  <c r="EB6" i="5"/>
  <c r="GI8" i="5"/>
  <c r="CO13" i="5"/>
  <c r="CK11" i="5"/>
  <c r="DR11" i="5"/>
  <c r="AE6" i="5"/>
  <c r="CR18" i="5"/>
  <c r="HL12" i="5"/>
  <c r="BK8" i="5"/>
  <c r="CB8" i="5"/>
  <c r="EF5" i="5"/>
  <c r="EA11" i="5"/>
  <c r="AT8" i="5"/>
  <c r="HT16" i="5"/>
  <c r="BV5" i="5"/>
  <c r="AZ11" i="5"/>
  <c r="FO10" i="5"/>
  <c r="EP9" i="5"/>
  <c r="DZ11" i="5"/>
  <c r="FI5" i="5"/>
  <c r="V15" i="5"/>
  <c r="CH15" i="5"/>
  <c r="CZ11" i="5"/>
  <c r="AN7" i="5"/>
  <c r="DT17" i="5"/>
  <c r="BV6" i="5"/>
  <c r="CS12" i="5"/>
  <c r="AX11" i="5"/>
  <c r="FS8" i="5"/>
  <c r="FV8" i="5"/>
  <c r="GO12" i="5"/>
  <c r="FR5" i="5"/>
  <c r="BF13" i="5"/>
  <c r="AO7" i="5"/>
  <c r="EW16" i="5"/>
  <c r="DZ6" i="5"/>
  <c r="BZ5" i="5"/>
  <c r="BE10" i="5"/>
  <c r="ED13" i="5"/>
  <c r="GD15" i="5"/>
  <c r="BF12" i="5"/>
  <c r="DE6" i="5"/>
  <c r="EZ17" i="5"/>
  <c r="EQ9" i="5"/>
  <c r="DE9" i="5"/>
  <c r="BW5" i="5"/>
  <c r="CY18" i="5"/>
  <c r="ES10" i="5"/>
  <c r="EM9" i="5"/>
  <c r="BC12" i="5"/>
  <c r="FS13" i="5"/>
  <c r="CU18" i="5"/>
  <c r="CG17" i="5"/>
  <c r="GI7" i="5"/>
  <c r="DQ5" i="5"/>
  <c r="FK14" i="5"/>
  <c r="CO18" i="5"/>
  <c r="X11" i="5"/>
  <c r="GY12" i="5"/>
  <c r="DY6" i="5"/>
  <c r="CX18" i="5"/>
  <c r="AS8" i="5"/>
  <c r="BG11" i="5"/>
  <c r="EC15" i="5"/>
  <c r="BI14" i="5"/>
  <c r="DD17" i="5"/>
  <c r="AY11" i="5"/>
  <c r="CF6" i="5"/>
  <c r="AA9" i="5"/>
  <c r="HK16" i="5"/>
  <c r="FG14" i="5"/>
  <c r="AY18" i="5"/>
  <c r="AZ9" i="5"/>
  <c r="T17" i="5"/>
  <c r="FY8" i="5"/>
  <c r="AU6" i="5"/>
  <c r="DY14" i="5"/>
  <c r="FB6" i="5"/>
  <c r="GW15" i="5"/>
  <c r="AL6" i="5"/>
  <c r="EX15" i="5"/>
  <c r="BP9" i="5"/>
  <c r="DA9" i="5"/>
  <c r="EH11" i="5"/>
  <c r="GF11" i="5"/>
  <c r="HF8" i="5"/>
  <c r="AM7" i="5"/>
  <c r="HO8" i="5"/>
  <c r="FV17" i="5"/>
  <c r="HA13" i="5"/>
  <c r="AZ8" i="5"/>
  <c r="GW12" i="5"/>
  <c r="AU8" i="5"/>
  <c r="AK13" i="5"/>
  <c r="AP6" i="5"/>
  <c r="CL8" i="5"/>
  <c r="AK10" i="5"/>
  <c r="CP9" i="5"/>
  <c r="AW16" i="5"/>
  <c r="GV16" i="5"/>
  <c r="CG16" i="5"/>
  <c r="DP18" i="5"/>
  <c r="BN10" i="5"/>
  <c r="EP13" i="5"/>
  <c r="GZ14" i="5"/>
  <c r="GK9" i="5"/>
  <c r="FS17" i="5"/>
  <c r="DB9" i="5"/>
  <c r="GS6" i="5"/>
  <c r="CA6" i="5"/>
  <c r="EH18" i="5"/>
  <c r="BI13" i="5"/>
  <c r="BU10" i="5"/>
  <c r="CO7" i="5"/>
  <c r="HI9" i="5"/>
  <c r="CK6" i="5"/>
  <c r="GD11" i="5"/>
  <c r="EY11" i="5"/>
  <c r="J15" i="5"/>
  <c r="BW9" i="5"/>
  <c r="DJ16" i="5"/>
  <c r="EV13" i="5"/>
  <c r="HM15" i="5"/>
  <c r="DG18" i="5"/>
  <c r="HE10" i="5"/>
  <c r="Y18" i="5"/>
  <c r="AB8" i="5"/>
  <c r="Y9" i="5"/>
  <c r="CJ18" i="5"/>
  <c r="AF12" i="5"/>
  <c r="EA9" i="5"/>
  <c r="BV18" i="5"/>
  <c r="FX6" i="5"/>
  <c r="EF18" i="5"/>
  <c r="HO10" i="5"/>
  <c r="FD13" i="5"/>
  <c r="HL14" i="5"/>
  <c r="FG13" i="5"/>
  <c r="EY12" i="5"/>
  <c r="EE13" i="5"/>
  <c r="BY11" i="5"/>
  <c r="HO9" i="5"/>
  <c r="DU15" i="5"/>
  <c r="CG13" i="5"/>
  <c r="J18" i="5"/>
  <c r="CP10" i="5"/>
  <c r="BG7" i="5"/>
  <c r="AQ13" i="5"/>
  <c r="DC15" i="5"/>
  <c r="HG9" i="5"/>
  <c r="CG15" i="5"/>
  <c r="HB12" i="5"/>
  <c r="CD6" i="5"/>
  <c r="T10" i="5"/>
  <c r="BW13" i="5"/>
  <c r="DI13" i="5"/>
  <c r="DS10" i="5"/>
  <c r="DX7" i="5"/>
  <c r="CZ15" i="5"/>
  <c r="AQ14" i="5"/>
  <c r="DL18" i="5"/>
  <c r="BG5" i="5"/>
  <c r="EU6" i="5"/>
  <c r="FD10" i="5"/>
  <c r="BN6" i="5"/>
  <c r="CA8" i="5"/>
  <c r="AB14" i="5"/>
  <c r="HH9" i="5"/>
  <c r="FB5" i="5"/>
  <c r="FJ14" i="5"/>
  <c r="AF18" i="5"/>
  <c r="ER11" i="5"/>
  <c r="CD12" i="5"/>
  <c r="FM17" i="5"/>
  <c r="CZ17" i="5"/>
  <c r="DP5" i="5"/>
  <c r="FZ10" i="5"/>
  <c r="BF16" i="5"/>
  <c r="GU12" i="5"/>
  <c r="CX15" i="5"/>
  <c r="ET8" i="5"/>
  <c r="EN12" i="5"/>
  <c r="DD18" i="5"/>
  <c r="GE8" i="5"/>
  <c r="GK8" i="5"/>
  <c r="BH14" i="5"/>
  <c r="DN7" i="5"/>
  <c r="DB18" i="5"/>
  <c r="EA6" i="5"/>
  <c r="EH10" i="5"/>
  <c r="EI9" i="5"/>
  <c r="AF5" i="5"/>
  <c r="BM7" i="5"/>
  <c r="BP5" i="5"/>
  <c r="DT18" i="5"/>
  <c r="EM10" i="5"/>
  <c r="EV5" i="5"/>
  <c r="AX17" i="5"/>
  <c r="BB11" i="5"/>
  <c r="FI8" i="5"/>
  <c r="EK6" i="5"/>
  <c r="HN12" i="5"/>
  <c r="DV15" i="5"/>
  <c r="HD8" i="5"/>
  <c r="CR7" i="5"/>
  <c r="CP12" i="5"/>
  <c r="HE17" i="5"/>
  <c r="HU12" i="5"/>
  <c r="AP11" i="5"/>
  <c r="EK12" i="5"/>
  <c r="BH15" i="5"/>
  <c r="AX14" i="5"/>
  <c r="DQ9" i="5"/>
  <c r="GF17" i="5"/>
  <c r="EW13" i="5"/>
  <c r="AA8" i="5"/>
  <c r="CX5" i="5"/>
  <c r="BX15" i="5"/>
  <c r="V9" i="5"/>
  <c r="AX10" i="5"/>
  <c r="FL18" i="5"/>
  <c r="AA13" i="5"/>
  <c r="FD5" i="5"/>
  <c r="O16" i="5"/>
  <c r="HS10" i="5"/>
  <c r="EP18" i="5"/>
  <c r="DJ9" i="5"/>
  <c r="EX5" i="5"/>
  <c r="GS16" i="5"/>
  <c r="CW14" i="5"/>
  <c r="BP8" i="5"/>
  <c r="GL12" i="5"/>
  <c r="FR11" i="5"/>
  <c r="BS10" i="5"/>
  <c r="GW17" i="5"/>
  <c r="GZ13" i="5"/>
  <c r="DL17" i="5"/>
  <c r="CS10" i="5"/>
  <c r="X5" i="5"/>
  <c r="AW18" i="5"/>
  <c r="CQ6" i="5"/>
  <c r="BX17" i="5"/>
  <c r="GS11" i="5"/>
  <c r="GV10" i="5"/>
  <c r="FG8" i="5"/>
  <c r="AY9" i="5"/>
  <c r="DX14" i="5"/>
  <c r="FI18" i="5"/>
  <c r="AP5" i="5"/>
  <c r="FJ17" i="5"/>
  <c r="BX6" i="5"/>
  <c r="CP18" i="5"/>
  <c r="X12" i="5"/>
  <c r="GN8" i="5"/>
  <c r="DK16" i="5"/>
  <c r="HQ8" i="5"/>
  <c r="FJ15" i="5"/>
  <c r="AL14" i="5"/>
  <c r="EN6" i="5"/>
  <c r="FY12" i="5"/>
  <c r="CN5" i="5"/>
  <c r="BN14" i="5"/>
  <c r="CS16" i="5"/>
  <c r="GQ15" i="5"/>
  <c r="D13" i="5"/>
  <c r="CS18" i="5"/>
  <c r="G14" i="5"/>
  <c r="CK12" i="5"/>
  <c r="AA14" i="5"/>
  <c r="CM13" i="5"/>
  <c r="DL9" i="5"/>
  <c r="AU5" i="5"/>
  <c r="EY17" i="5"/>
  <c r="FX12" i="5"/>
  <c r="HD12" i="5"/>
  <c r="BP12" i="5"/>
  <c r="FT18" i="5"/>
  <c r="BF15" i="5"/>
  <c r="FN18" i="5"/>
  <c r="HK11" i="5"/>
  <c r="EX6" i="5"/>
  <c r="DW12" i="5"/>
  <c r="GH6" i="5"/>
  <c r="EH6" i="5"/>
  <c r="HS13" i="5"/>
  <c r="AJ10" i="5"/>
  <c r="ER10" i="5"/>
  <c r="FN8" i="5"/>
  <c r="DW7" i="5"/>
  <c r="DB15" i="5"/>
  <c r="GA17" i="5"/>
  <c r="DV7" i="5"/>
  <c r="CI18" i="5"/>
  <c r="BO16" i="5"/>
  <c r="BW17" i="5"/>
  <c r="FC10" i="5"/>
  <c r="EF6" i="5"/>
  <c r="HI13" i="5"/>
  <c r="AP17" i="5"/>
  <c r="GA8" i="5"/>
  <c r="BW18" i="5"/>
  <c r="GG17" i="5"/>
  <c r="DA14" i="5"/>
  <c r="EB5" i="5"/>
  <c r="DS5" i="5"/>
  <c r="HO14" i="5"/>
  <c r="FJ16" i="5"/>
  <c r="HR10" i="5"/>
  <c r="GW16" i="5"/>
  <c r="AX18" i="5"/>
  <c r="BA18" i="5"/>
  <c r="W6" i="5"/>
  <c r="DE5" i="5"/>
  <c r="AE8" i="5"/>
  <c r="BD18" i="5"/>
  <c r="DS18" i="5"/>
  <c r="EL8" i="5"/>
  <c r="FB18" i="5"/>
  <c r="GV12" i="5"/>
  <c r="DU18" i="5"/>
  <c r="FI11" i="5"/>
  <c r="HE13" i="5"/>
  <c r="GS13" i="5"/>
  <c r="GB13" i="5"/>
  <c r="CF13" i="5"/>
  <c r="AD17" i="5"/>
  <c r="DH7" i="5"/>
  <c r="AX5" i="5"/>
  <c r="EP6" i="5"/>
  <c r="CU16" i="5"/>
  <c r="DH14" i="5"/>
  <c r="EK7" i="5"/>
  <c r="AS9" i="5"/>
  <c r="CG5" i="5"/>
  <c r="FF15" i="5"/>
  <c r="EZ12" i="5"/>
  <c r="DI17" i="5"/>
  <c r="EU16" i="5"/>
  <c r="EM8" i="5"/>
  <c r="GI6" i="5"/>
  <c r="FE12" i="5"/>
  <c r="X6" i="5"/>
  <c r="HQ17" i="5"/>
  <c r="FL6" i="5"/>
  <c r="BP18" i="5"/>
  <c r="EO13" i="5"/>
  <c r="HB14" i="5"/>
  <c r="EC9" i="5"/>
  <c r="AY5" i="5"/>
  <c r="AV14" i="5"/>
  <c r="GX13" i="5"/>
  <c r="EB11" i="5"/>
  <c r="GO17" i="5"/>
  <c r="FH9" i="5"/>
  <c r="Q16" i="5"/>
  <c r="BC10" i="5"/>
  <c r="EM15" i="5"/>
  <c r="DH18" i="5"/>
  <c r="FJ8" i="5"/>
  <c r="AK18" i="5"/>
  <c r="HT7" i="5"/>
  <c r="GR17" i="5"/>
  <c r="HF13" i="5"/>
  <c r="EO9" i="5"/>
  <c r="ES17" i="5"/>
  <c r="DH11" i="5"/>
  <c r="ED6" i="5"/>
  <c r="CD7" i="5"/>
  <c r="CB13" i="5"/>
  <c r="BW15" i="5"/>
  <c r="BM10" i="5"/>
  <c r="AO12" i="5"/>
  <c r="DK9" i="5"/>
  <c r="AU16" i="5"/>
  <c r="GK6" i="5"/>
  <c r="AG10" i="5"/>
  <c r="C10" i="5" s="1"/>
  <c r="FQ18" i="5"/>
  <c r="AU15" i="5"/>
  <c r="CY16" i="5"/>
  <c r="CL17" i="5"/>
  <c r="HR7" i="5"/>
  <c r="GU15" i="5"/>
  <c r="AN15" i="5"/>
  <c r="ER12" i="5"/>
  <c r="AG6" i="5"/>
  <c r="HE14" i="5"/>
  <c r="DJ7" i="5"/>
  <c r="CU15" i="5"/>
  <c r="FK16" i="5"/>
  <c r="AW5" i="5"/>
  <c r="GU8" i="5"/>
  <c r="Q8" i="5" s="1"/>
  <c r="AY15" i="5"/>
  <c r="AD5" i="5"/>
  <c r="FP13" i="5"/>
  <c r="ES11" i="5"/>
  <c r="EO11" i="5"/>
  <c r="BD15" i="5"/>
  <c r="FC16" i="5"/>
  <c r="DD15" i="5"/>
  <c r="GV13" i="5"/>
  <c r="AO17" i="5"/>
  <c r="D17" i="5" s="1"/>
  <c r="DG10" i="5"/>
  <c r="EZ8" i="5"/>
  <c r="EV16" i="5"/>
  <c r="BQ13" i="5"/>
  <c r="BM5" i="5"/>
  <c r="CT16" i="5"/>
  <c r="GT10" i="5"/>
  <c r="EY8" i="5"/>
  <c r="DM6" i="5"/>
  <c r="N5" i="5"/>
  <c r="GX12" i="5"/>
  <c r="HQ13" i="5"/>
  <c r="GU11" i="5"/>
  <c r="FL11" i="5"/>
  <c r="FA11" i="5"/>
  <c r="EU15" i="5"/>
  <c r="AG5" i="5"/>
  <c r="CI16" i="5"/>
  <c r="BU8" i="5"/>
  <c r="GG12" i="5"/>
  <c r="GC16" i="5"/>
  <c r="E18" i="5"/>
  <c r="GE7" i="5"/>
  <c r="HT14" i="5"/>
  <c r="S14" i="5" s="1"/>
  <c r="GU14" i="5"/>
  <c r="FN15" i="5"/>
  <c r="FP5" i="5"/>
  <c r="AM14" i="5"/>
  <c r="CZ9" i="5"/>
  <c r="GS17" i="5"/>
  <c r="CT11" i="5"/>
  <c r="DF12" i="5"/>
  <c r="FB10" i="5"/>
  <c r="AI9" i="5"/>
  <c r="BU5" i="5"/>
  <c r="HI7" i="5"/>
  <c r="EP17" i="5"/>
  <c r="GV7" i="5"/>
  <c r="HA17" i="5"/>
  <c r="FW11" i="5"/>
  <c r="FM9" i="5"/>
  <c r="AF15" i="5"/>
  <c r="BG18" i="5"/>
  <c r="CZ5" i="5"/>
  <c r="EZ6" i="5"/>
  <c r="FM14" i="5"/>
  <c r="FP15" i="5"/>
  <c r="BU18" i="5"/>
  <c r="HU13" i="5"/>
  <c r="AY10" i="5"/>
  <c r="DE15" i="5"/>
  <c r="GC9" i="5"/>
  <c r="BP10" i="5"/>
  <c r="CV5" i="5"/>
  <c r="FS18" i="5"/>
  <c r="DE11" i="5"/>
  <c r="GM14" i="5"/>
  <c r="M11" i="5"/>
  <c r="GX11" i="5"/>
  <c r="CC13" i="5"/>
  <c r="X13" i="5"/>
  <c r="DI10" i="5"/>
  <c r="F7" i="5"/>
  <c r="GS9" i="5"/>
  <c r="BI6" i="5"/>
  <c r="AH13" i="5"/>
  <c r="BZ11" i="5"/>
  <c r="EB15" i="5"/>
  <c r="CI8" i="5"/>
  <c r="GQ14" i="5"/>
  <c r="DS16" i="5"/>
  <c r="FH12" i="5"/>
  <c r="FK6" i="5"/>
  <c r="BF7" i="5"/>
  <c r="BJ14" i="5"/>
  <c r="BM17" i="5"/>
  <c r="HR11" i="5"/>
  <c r="GL14" i="5"/>
  <c r="ET13" i="5"/>
  <c r="HL7" i="5"/>
  <c r="AH15" i="5"/>
  <c r="AF8" i="5"/>
  <c r="BY18" i="5"/>
  <c r="AM6" i="5"/>
  <c r="GO9" i="5"/>
  <c r="FQ12" i="5"/>
  <c r="FX10" i="5"/>
  <c r="HK12" i="5"/>
  <c r="DF5" i="5"/>
  <c r="EN5" i="5"/>
  <c r="K17" i="5"/>
  <c r="I17" i="5"/>
  <c r="L10" i="5"/>
  <c r="D5" i="5"/>
  <c r="HD10" i="5"/>
  <c r="R10" i="5" s="1"/>
  <c r="GO15" i="5"/>
  <c r="GC14" i="5"/>
  <c r="GP11" i="5"/>
  <c r="HA14" i="5"/>
  <c r="HB7" i="5"/>
  <c r="BQ17" i="5"/>
  <c r="AH12" i="5"/>
  <c r="BS17" i="5"/>
  <c r="CW18" i="5"/>
  <c r="Z12" i="5"/>
  <c r="EW12" i="5"/>
  <c r="M12" i="5" s="1"/>
  <c r="GD10" i="5"/>
  <c r="FH10" i="5"/>
  <c r="CW16" i="5"/>
  <c r="CF18" i="5"/>
  <c r="CY7" i="5"/>
  <c r="FV7" i="5"/>
  <c r="EJ9" i="5"/>
  <c r="FD11" i="5"/>
  <c r="M5" i="5"/>
  <c r="HJ17" i="5"/>
  <c r="HG13" i="5"/>
  <c r="DK17" i="5"/>
  <c r="EX17" i="5"/>
  <c r="GK17" i="5"/>
  <c r="CB18" i="5"/>
  <c r="AW14" i="5"/>
  <c r="D14" i="5" s="1"/>
  <c r="AE15" i="5"/>
  <c r="AV16" i="5"/>
  <c r="HO11" i="5"/>
  <c r="BS9" i="5"/>
  <c r="AI5" i="5"/>
  <c r="Z18" i="5"/>
  <c r="GQ10" i="5"/>
  <c r="GL13" i="5"/>
  <c r="BA13" i="5"/>
  <c r="AN11" i="5"/>
  <c r="HP11" i="5"/>
  <c r="GB14" i="5"/>
  <c r="AW12" i="5"/>
  <c r="BS12" i="5"/>
  <c r="DD14" i="5"/>
  <c r="CO5" i="5"/>
  <c r="FG5" i="5"/>
  <c r="FH5" i="5"/>
  <c r="FZ7" i="5"/>
  <c r="FX9" i="5"/>
  <c r="FD17" i="5"/>
  <c r="CS13" i="5"/>
  <c r="BA15" i="5"/>
  <c r="AM9" i="5"/>
  <c r="D10" i="5"/>
  <c r="BF17" i="5"/>
  <c r="GD7" i="5"/>
  <c r="DI12" i="5"/>
  <c r="DK8" i="5"/>
  <c r="EM7" i="5"/>
  <c r="GC6" i="5"/>
  <c r="CJ5" i="5"/>
  <c r="CG6" i="5"/>
  <c r="AT18" i="5"/>
  <c r="FV15" i="5"/>
  <c r="O15" i="5" s="1"/>
  <c r="O5" i="5"/>
  <c r="CI5" i="5"/>
  <c r="DF8" i="5"/>
  <c r="EH14" i="5"/>
  <c r="BR18" i="5"/>
  <c r="AP12" i="5"/>
  <c r="DY13" i="5"/>
  <c r="BC18" i="5"/>
  <c r="CE9" i="5"/>
  <c r="CN11" i="5"/>
  <c r="FZ17" i="5"/>
  <c r="DT6" i="5"/>
  <c r="DT9" i="5"/>
  <c r="ER16" i="5"/>
  <c r="CM9" i="5"/>
  <c r="DF7" i="5"/>
  <c r="J7" i="5" s="1"/>
  <c r="GN17" i="5"/>
  <c r="DL12" i="5"/>
  <c r="AA12" i="5"/>
  <c r="H5" i="5"/>
  <c r="F6" i="5"/>
  <c r="AZ13" i="5"/>
  <c r="EL5" i="5"/>
  <c r="CE15" i="5"/>
  <c r="AE12" i="5"/>
  <c r="AY13" i="5"/>
  <c r="AQ18" i="5"/>
  <c r="FM5" i="5"/>
  <c r="T14" i="5"/>
  <c r="BM12" i="5"/>
  <c r="DZ18" i="5"/>
  <c r="K18" i="5"/>
  <c r="DT10" i="5"/>
  <c r="FC17" i="5"/>
  <c r="AS7" i="5"/>
  <c r="CN9" i="5"/>
  <c r="K5" i="5"/>
  <c r="FB9" i="5"/>
  <c r="CN12" i="5"/>
  <c r="AB7" i="5"/>
  <c r="AG7" i="5"/>
  <c r="C7" i="5" s="1"/>
  <c r="AD16" i="5"/>
  <c r="CG18" i="5"/>
  <c r="EG6" i="5"/>
  <c r="EQ10" i="5"/>
  <c r="FK18" i="5"/>
  <c r="DF9" i="5"/>
  <c r="HU8" i="5"/>
  <c r="EZ15" i="5"/>
  <c r="AX13" i="5"/>
  <c r="BT8" i="5"/>
  <c r="HC9" i="5"/>
  <c r="FC13" i="5"/>
  <c r="CW5" i="5"/>
  <c r="GQ12" i="5"/>
  <c r="F18" i="5"/>
  <c r="E5" i="5"/>
  <c r="DW13" i="5"/>
  <c r="K13" i="5" s="1"/>
  <c r="AJ18" i="5"/>
  <c r="CU14" i="5"/>
  <c r="CK15" i="5"/>
  <c r="DX11" i="5"/>
  <c r="BM8" i="5"/>
  <c r="GK13" i="5"/>
  <c r="FA17" i="5"/>
  <c r="AU7" i="5"/>
  <c r="CN8" i="5"/>
  <c r="X17" i="5"/>
  <c r="GL11" i="5"/>
  <c r="HL11" i="5"/>
  <c r="BH11" i="5"/>
  <c r="DG9" i="5"/>
  <c r="FK13" i="5"/>
  <c r="HL8" i="5"/>
  <c r="HF7" i="5"/>
  <c r="BZ12" i="5"/>
  <c r="G12" i="5" s="1"/>
  <c r="CD18" i="5"/>
  <c r="FK8" i="5"/>
  <c r="N8" i="5" s="1"/>
  <c r="FO5" i="5"/>
  <c r="CR15" i="5"/>
  <c r="CQ16" i="5"/>
  <c r="BH7" i="5"/>
  <c r="HC14" i="5"/>
  <c r="R14" i="5" s="1"/>
  <c r="V11" i="5"/>
  <c r="CL11" i="5"/>
  <c r="EC10" i="5"/>
  <c r="ES7" i="5"/>
  <c r="M7" i="5" s="1"/>
  <c r="FP8" i="5"/>
  <c r="BA11" i="5"/>
  <c r="Y5" i="5"/>
  <c r="EB10" i="5"/>
  <c r="DA10" i="5"/>
  <c r="F14" i="5"/>
  <c r="EM14" i="5"/>
  <c r="EA8" i="5"/>
  <c r="D7" i="5"/>
  <c r="GC7" i="5"/>
  <c r="CV15" i="5"/>
  <c r="DU5" i="5"/>
  <c r="CH12" i="5"/>
  <c r="GM6" i="5"/>
  <c r="Q6" i="5" s="1"/>
  <c r="FX8" i="5"/>
  <c r="CZ13" i="5"/>
  <c r="CS8" i="5"/>
  <c r="CL5" i="5"/>
  <c r="DD7" i="5"/>
  <c r="FG16" i="5"/>
  <c r="T5" i="5"/>
  <c r="Z14" i="5"/>
  <c r="C14" i="5" s="1"/>
  <c r="Y10" i="5"/>
  <c r="FI12" i="5"/>
  <c r="AH18" i="5"/>
  <c r="FK7" i="5"/>
  <c r="DI18" i="5"/>
  <c r="EM6" i="5"/>
  <c r="L6" i="5" s="1"/>
  <c r="CQ7" i="5"/>
  <c r="GE17" i="5"/>
  <c r="X18" i="5"/>
  <c r="FY6" i="5"/>
  <c r="FD7" i="5"/>
  <c r="BF8" i="5"/>
  <c r="AR8" i="5"/>
  <c r="DS9" i="5"/>
  <c r="DP9" i="5"/>
  <c r="CD10" i="5"/>
  <c r="GB6" i="5"/>
  <c r="P6" i="5" s="1"/>
  <c r="FF13" i="5"/>
  <c r="GD17" i="5"/>
  <c r="CH8" i="5"/>
  <c r="DW14" i="5"/>
  <c r="DD16" i="5"/>
  <c r="DP14" i="5"/>
  <c r="CT5" i="5"/>
  <c r="S8" i="5"/>
  <c r="F17" i="5"/>
  <c r="J5" i="5"/>
  <c r="BE18" i="5"/>
  <c r="BX7" i="5"/>
  <c r="O17" i="5"/>
  <c r="K11" i="5"/>
  <c r="BP15" i="5"/>
  <c r="DV12" i="5"/>
  <c r="GJ10" i="5"/>
  <c r="BR9" i="5"/>
  <c r="AS11" i="5"/>
  <c r="CZ12" i="5"/>
  <c r="EJ12" i="5"/>
  <c r="CS14" i="5"/>
  <c r="G6" i="5"/>
  <c r="BI15" i="5"/>
  <c r="BO8" i="5"/>
  <c r="F8" i="5" s="1"/>
  <c r="FR8" i="5"/>
  <c r="BF14" i="5"/>
  <c r="E14" i="5" s="1"/>
  <c r="EW14" i="5"/>
  <c r="AO18" i="5"/>
  <c r="CO6" i="5"/>
  <c r="H10" i="5"/>
  <c r="DA12" i="5"/>
  <c r="AD11" i="5"/>
  <c r="C11" i="5" s="1"/>
  <c r="GE13" i="5"/>
  <c r="CO12" i="5"/>
  <c r="H12" i="5" s="1"/>
  <c r="EV14" i="5"/>
  <c r="EI5" i="5"/>
  <c r="CG9" i="5"/>
  <c r="CU11" i="5"/>
  <c r="BT12" i="5"/>
  <c r="CD17" i="5"/>
  <c r="G17" i="5" s="1"/>
  <c r="EO18" i="5"/>
  <c r="AK17" i="5"/>
  <c r="ED5" i="5"/>
  <c r="ES13" i="5"/>
  <c r="EA15" i="5"/>
  <c r="GN9" i="5"/>
  <c r="DS15" i="5"/>
  <c r="R6" i="5"/>
  <c r="GA13" i="5"/>
  <c r="BD7" i="5"/>
  <c r="N10" i="5"/>
  <c r="EI17" i="5"/>
  <c r="FN9" i="5"/>
  <c r="EP10" i="5"/>
  <c r="AQ9" i="5"/>
  <c r="HJ11" i="5"/>
  <c r="S11" i="5" s="1"/>
  <c r="EB9" i="5"/>
  <c r="DX9" i="5"/>
  <c r="BD17" i="5"/>
  <c r="DD10" i="5"/>
  <c r="AM18" i="5"/>
  <c r="C8" i="5"/>
  <c r="N16" i="5"/>
  <c r="HF11" i="5"/>
  <c r="CZ10" i="5"/>
  <c r="BN15" i="5"/>
  <c r="EX8" i="5"/>
  <c r="GA16" i="5"/>
  <c r="P16" i="5" s="1"/>
  <c r="FZ13" i="5"/>
  <c r="P13" i="5" s="1"/>
  <c r="HJ16" i="5"/>
  <c r="EQ6" i="5"/>
  <c r="M6" i="5" s="1"/>
  <c r="CL18" i="5"/>
  <c r="CQ8" i="5"/>
  <c r="H8" i="5" s="1"/>
  <c r="ES8" i="5"/>
  <c r="L5" i="5"/>
  <c r="GA14" i="5"/>
  <c r="AO15" i="5"/>
  <c r="CX14" i="5"/>
  <c r="DP11" i="5"/>
  <c r="J11" i="5" s="1"/>
  <c r="FF5" i="5"/>
  <c r="GT12" i="5"/>
  <c r="CM14" i="5"/>
  <c r="BE5" i="5"/>
  <c r="BX8" i="5"/>
  <c r="AS16" i="5"/>
  <c r="D16" i="5" s="1"/>
  <c r="FP14" i="5"/>
  <c r="O14" i="5" s="1"/>
  <c r="HQ6" i="5"/>
  <c r="HB17" i="5"/>
  <c r="HR17" i="5"/>
  <c r="EN8" i="5"/>
  <c r="FC14" i="5"/>
  <c r="DU7" i="5"/>
  <c r="T15" i="5"/>
  <c r="C5" i="5"/>
  <c r="DB8" i="5"/>
  <c r="GX17" i="5"/>
  <c r="J10" i="5"/>
  <c r="FW13" i="5"/>
  <c r="FG18" i="5"/>
  <c r="DK18" i="5"/>
  <c r="GQ9" i="5"/>
  <c r="BO11" i="5"/>
  <c r="FD18" i="5"/>
  <c r="EW8" i="5"/>
  <c r="M8" i="5" s="1"/>
  <c r="EY13" i="5"/>
  <c r="FT12" i="5"/>
  <c r="HL6" i="5"/>
  <c r="G5" i="5"/>
  <c r="I14" i="5"/>
  <c r="E13" i="5"/>
  <c r="DV18" i="5"/>
  <c r="FM11" i="5"/>
  <c r="EI11" i="5"/>
  <c r="L11" i="5" s="1"/>
  <c r="EX16" i="5"/>
  <c r="BN11" i="5"/>
  <c r="F15" i="5"/>
  <c r="GD12" i="5"/>
  <c r="P12" i="5" s="1"/>
  <c r="ED12" i="5"/>
  <c r="CS11" i="5"/>
  <c r="AG12" i="5"/>
  <c r="GV14" i="5"/>
  <c r="CM16" i="5"/>
  <c r="M15" i="5"/>
  <c r="BS13" i="5"/>
  <c r="DU16" i="5"/>
  <c r="AA17" i="5"/>
  <c r="EM13" i="5"/>
  <c r="EC5" i="5"/>
  <c r="EI15" i="5"/>
  <c r="GW7" i="5"/>
  <c r="BV11" i="5"/>
  <c r="FC18" i="5"/>
  <c r="CR6" i="5"/>
  <c r="DZ9" i="5"/>
  <c r="K9" i="5" s="1"/>
  <c r="AH9" i="5"/>
  <c r="C9" i="5" s="1"/>
  <c r="DF17" i="5"/>
  <c r="J17" i="5" s="1"/>
  <c r="HE12" i="5"/>
  <c r="DF6" i="5"/>
  <c r="J6" i="5" s="1"/>
  <c r="HP6" i="5"/>
  <c r="CC16" i="5"/>
  <c r="G16" i="5" s="1"/>
  <c r="FN6" i="5"/>
  <c r="AZ18" i="5"/>
  <c r="GB10" i="5"/>
  <c r="CI6" i="5"/>
  <c r="H6" i="5" s="1"/>
  <c r="GB15" i="5"/>
  <c r="P15" i="5" s="1"/>
  <c r="EA5" i="5"/>
  <c r="CL13" i="5"/>
  <c r="BT5" i="5"/>
  <c r="GP12" i="5"/>
  <c r="FA13" i="5"/>
  <c r="AU11" i="5"/>
  <c r="G13" i="5"/>
  <c r="BI12" i="5"/>
  <c r="FI15" i="5"/>
  <c r="FM7" i="5"/>
  <c r="F9" i="5"/>
  <c r="N13" i="5"/>
  <c r="S6" i="5"/>
  <c r="H13" i="5"/>
  <c r="CH9" i="5"/>
  <c r="HH13" i="5"/>
  <c r="GI9" i="5"/>
  <c r="DY8" i="5"/>
  <c r="J16" i="5"/>
  <c r="R13" i="5"/>
  <c r="EU9" i="5"/>
  <c r="AC5" i="5"/>
  <c r="EA12" i="5"/>
  <c r="FW7" i="5"/>
  <c r="AY16" i="5"/>
  <c r="E16" i="5" s="1"/>
  <c r="ES18" i="5"/>
  <c r="FC6" i="5"/>
  <c r="GX8" i="5"/>
  <c r="R8" i="5" s="1"/>
  <c r="W17" i="5"/>
  <c r="AU12" i="5"/>
  <c r="D12" i="5" s="1"/>
  <c r="EH9" i="5"/>
  <c r="AY6" i="5"/>
  <c r="FS9" i="5"/>
  <c r="N11" i="5"/>
  <c r="DX15" i="5"/>
  <c r="O6" i="5"/>
  <c r="HK7" i="5"/>
  <c r="DJ13" i="5"/>
  <c r="BN5" i="5"/>
  <c r="EG18" i="5"/>
  <c r="EK18" i="5"/>
  <c r="AO8" i="5"/>
  <c r="DL13" i="5"/>
  <c r="DA6" i="5"/>
  <c r="EX18" i="5"/>
  <c r="EQ14" i="5"/>
  <c r="FN13" i="5"/>
  <c r="CY10" i="5"/>
  <c r="EA18" i="5"/>
  <c r="AS18" i="5"/>
  <c r="BK16" i="5"/>
  <c r="F16" i="5" s="1"/>
  <c r="FL17" i="5"/>
  <c r="CV18" i="5"/>
  <c r="EM12" i="5"/>
  <c r="L12" i="5" s="1"/>
  <c r="BO10" i="5"/>
  <c r="F10" i="5" s="1"/>
  <c r="BR13" i="5"/>
  <c r="CN16" i="5"/>
  <c r="CL15" i="5"/>
  <c r="DI9" i="5"/>
  <c r="AG18" i="5"/>
  <c r="CT6" i="5"/>
  <c r="FH17" i="5"/>
  <c r="GH11" i="5"/>
  <c r="EW9" i="5"/>
  <c r="M9" i="5" s="1"/>
  <c r="P7" i="5"/>
  <c r="DW16" i="5"/>
  <c r="DG13" i="5"/>
  <c r="U17" i="5"/>
  <c r="R15" i="5"/>
  <c r="FZ8" i="5"/>
  <c r="P8" i="5" s="1"/>
  <c r="P14" i="5"/>
  <c r="M17" i="5"/>
  <c r="R7" i="5"/>
  <c r="S15" i="5"/>
  <c r="L7" i="5"/>
  <c r="K16" i="5"/>
  <c r="E12" i="5"/>
  <c r="M14" i="5"/>
  <c r="H7" i="5"/>
  <c r="L17" i="5"/>
  <c r="L9" i="5"/>
  <c r="P11" i="5"/>
  <c r="N15" i="5"/>
  <c r="Q13" i="5"/>
  <c r="E8" i="5"/>
  <c r="M16" i="5"/>
  <c r="Q17" i="5"/>
  <c r="R12" i="5"/>
  <c r="S17" i="5"/>
  <c r="C6" i="5"/>
  <c r="O10" i="5"/>
  <c r="J8" i="5"/>
  <c r="E17" i="5"/>
  <c r="C17" i="5"/>
  <c r="S12" i="5"/>
  <c r="K6" i="5"/>
  <c r="G7" i="5"/>
  <c r="C16" i="5"/>
  <c r="D15" i="5"/>
  <c r="F13" i="5"/>
  <c r="FU5" i="5"/>
  <c r="O12" i="5"/>
  <c r="F12" i="5"/>
  <c r="O13" i="5"/>
  <c r="M10" i="5"/>
  <c r="E15" i="5"/>
  <c r="D8" i="5"/>
  <c r="L16" i="5"/>
  <c r="Q10" i="5"/>
  <c r="E10" i="5"/>
  <c r="E9" i="5"/>
  <c r="K15" i="5"/>
  <c r="R17" i="5"/>
  <c r="J13" i="5"/>
  <c r="J9" i="5"/>
  <c r="C12" i="5"/>
  <c r="P10" i="5"/>
  <c r="L13" i="5"/>
  <c r="K14" i="5"/>
  <c r="L14" i="5"/>
  <c r="G11" i="5"/>
  <c r="F11" i="5"/>
  <c r="L8" i="5"/>
  <c r="E6" i="5"/>
  <c r="D11" i="5"/>
  <c r="L18" i="5"/>
  <c r="I5" i="5"/>
  <c r="BN19" i="5" l="1"/>
  <c r="AC19" i="5"/>
  <c r="BT19" i="5"/>
  <c r="EA19" i="5"/>
  <c r="EC19" i="5"/>
  <c r="BE19" i="5"/>
  <c r="FF19" i="5"/>
  <c r="ED19" i="5"/>
  <c r="EI19" i="5"/>
  <c r="CT19" i="5"/>
  <c r="T19" i="5"/>
  <c r="CL19" i="5"/>
  <c r="DU19" i="5"/>
  <c r="Y19" i="5"/>
  <c r="FO19" i="5"/>
  <c r="CW19" i="5"/>
  <c r="FM19" i="5"/>
  <c r="EL19" i="5"/>
  <c r="CI19" i="5"/>
  <c r="CJ19" i="5"/>
  <c r="FH19" i="5"/>
  <c r="FG19" i="5"/>
  <c r="CO19" i="5"/>
  <c r="AI19" i="5"/>
  <c r="M19" i="5"/>
  <c r="EN19" i="5"/>
  <c r="DF19" i="5"/>
  <c r="CV19" i="5"/>
  <c r="CZ19" i="5"/>
  <c r="BU19" i="5"/>
  <c r="FP19" i="5"/>
  <c r="AG19" i="5"/>
  <c r="BM19" i="5"/>
  <c r="AD19" i="5"/>
  <c r="AW19" i="5"/>
  <c r="AY19" i="5"/>
  <c r="CG19" i="5"/>
  <c r="AX19" i="5"/>
  <c r="DE19" i="5"/>
  <c r="DS19" i="5"/>
  <c r="EB19" i="5"/>
  <c r="AU19" i="5"/>
  <c r="CN19" i="5"/>
  <c r="AP19" i="5"/>
  <c r="X19" i="5"/>
  <c r="EX19" i="5"/>
  <c r="FD19" i="5"/>
  <c r="CX19" i="5"/>
  <c r="EV19" i="5"/>
  <c r="BP19" i="5"/>
  <c r="AF19" i="5"/>
  <c r="DP19" i="5"/>
  <c r="FB19" i="5"/>
  <c r="BG19" i="5"/>
  <c r="DQ19" i="5"/>
  <c r="BW19" i="5"/>
  <c r="BZ19" i="5"/>
  <c r="FR19" i="5"/>
  <c r="FI19" i="5"/>
  <c r="BV19" i="5"/>
  <c r="EF19" i="5"/>
  <c r="BD19" i="5"/>
  <c r="FK19" i="5"/>
  <c r="DD19" i="5"/>
  <c r="DK19" i="5"/>
  <c r="DO19" i="5"/>
  <c r="AL19" i="5"/>
  <c r="CY19" i="5"/>
  <c r="AS19" i="5"/>
  <c r="DG19" i="5"/>
  <c r="FT19" i="5"/>
  <c r="FJ19" i="5"/>
  <c r="CF19" i="5"/>
  <c r="DH19" i="5"/>
  <c r="CB19" i="5"/>
  <c r="CE19" i="5"/>
  <c r="BC19" i="5"/>
  <c r="DT19" i="5"/>
  <c r="FQ19" i="5"/>
  <c r="AA19" i="5"/>
  <c r="BB19" i="5"/>
  <c r="AK19" i="5"/>
  <c r="CQ19" i="5"/>
  <c r="EE19" i="5"/>
  <c r="AR19" i="5"/>
  <c r="CR19" i="5"/>
  <c r="AJ19" i="5"/>
  <c r="FS19" i="5"/>
  <c r="BK19" i="5"/>
  <c r="AN19" i="5"/>
  <c r="ES19" i="5"/>
  <c r="FA19" i="5"/>
  <c r="V19" i="5"/>
  <c r="Z19" i="5"/>
  <c r="AV19" i="5"/>
  <c r="FC19" i="5"/>
  <c r="BY19" i="5"/>
  <c r="BS19" i="5"/>
  <c r="DN19" i="5"/>
  <c r="BO19" i="5"/>
  <c r="CM19" i="5"/>
  <c r="CU19" i="5"/>
  <c r="DZ19" i="5"/>
  <c r="DJ19" i="5"/>
  <c r="EM19" i="5"/>
  <c r="EG19" i="5"/>
  <c r="CK19" i="5"/>
  <c r="EY19" i="5"/>
  <c r="DA19" i="5"/>
  <c r="BJ19" i="5"/>
  <c r="AH19" i="5"/>
  <c r="BH19" i="5"/>
  <c r="BQ19" i="5"/>
  <c r="DR19" i="5"/>
  <c r="EO19" i="5"/>
  <c r="AQ19" i="5"/>
  <c r="CC19" i="5"/>
  <c r="DC19" i="5"/>
  <c r="ET19" i="5"/>
  <c r="EH19" i="5"/>
  <c r="EJ19" i="5"/>
  <c r="CH19" i="5"/>
  <c r="DI19" i="5"/>
  <c r="BR19" i="5"/>
  <c r="ER19" i="5"/>
  <c r="DV19" i="5"/>
  <c r="BX19" i="5"/>
  <c r="DY19" i="5"/>
  <c r="DW19" i="5"/>
  <c r="AE19" i="5"/>
  <c r="AB19" i="5"/>
  <c r="DX19" i="5"/>
  <c r="AM19" i="5"/>
  <c r="BF19" i="5"/>
  <c r="BL19" i="5"/>
  <c r="AO19" i="5"/>
  <c r="CA19" i="5"/>
  <c r="FL19" i="5"/>
  <c r="W19" i="5"/>
  <c r="EP19" i="5"/>
  <c r="EZ19" i="5"/>
  <c r="BA19" i="5"/>
  <c r="EK19" i="5"/>
  <c r="DL19" i="5"/>
  <c r="CD19" i="5"/>
  <c r="EU19" i="5"/>
  <c r="EQ19" i="5"/>
  <c r="CP19" i="5"/>
  <c r="DM19" i="5"/>
  <c r="FE19" i="5"/>
  <c r="AZ19" i="5"/>
  <c r="U19" i="5"/>
  <c r="EW19" i="5"/>
  <c r="AT19" i="5"/>
  <c r="BI19" i="5"/>
  <c r="FN19" i="5"/>
  <c r="CS19" i="5"/>
  <c r="DB19" i="5"/>
  <c r="K20" i="5"/>
  <c r="E19" i="5"/>
  <c r="F20" i="5"/>
  <c r="F19" i="5"/>
  <c r="M20" i="5"/>
  <c r="L20" i="5"/>
  <c r="AH160" i="7"/>
  <c r="H16" i="5"/>
  <c r="O9" i="5"/>
  <c r="P17" i="5"/>
  <c r="E11" i="5"/>
  <c r="N9" i="5"/>
  <c r="D6" i="5"/>
  <c r="S9" i="5"/>
  <c r="S10" i="5"/>
  <c r="N17" i="5"/>
  <c r="K8" i="5"/>
  <c r="Q14" i="5"/>
  <c r="G10" i="5"/>
  <c r="O8" i="5"/>
  <c r="C15" i="5"/>
  <c r="S13" i="5"/>
  <c r="Q11" i="5"/>
  <c r="I6" i="5"/>
  <c r="P9" i="5"/>
  <c r="H11" i="5"/>
  <c r="S7" i="5"/>
  <c r="H17" i="5"/>
  <c r="D18" i="5"/>
  <c r="N14" i="5"/>
  <c r="S16" i="5"/>
  <c r="H15" i="5"/>
  <c r="H9" i="5"/>
  <c r="M13" i="5"/>
  <c r="H14" i="5"/>
  <c r="E7" i="5"/>
  <c r="Q7" i="5"/>
  <c r="G15" i="5"/>
  <c r="I11" i="5"/>
  <c r="N7" i="5"/>
  <c r="I8" i="5"/>
  <c r="I12" i="5"/>
  <c r="Q12" i="5"/>
  <c r="J12" i="5"/>
  <c r="N12" i="5"/>
  <c r="C18" i="5"/>
  <c r="O11" i="5"/>
  <c r="G8" i="5"/>
  <c r="I16" i="5"/>
  <c r="N6" i="5"/>
  <c r="I10" i="5"/>
  <c r="G9" i="5"/>
  <c r="C13" i="5"/>
  <c r="L15" i="5"/>
  <c r="H18" i="5"/>
  <c r="I9" i="5"/>
  <c r="G18" i="5"/>
  <c r="I7" i="5"/>
  <c r="O7" i="5"/>
  <c r="J14" i="5"/>
  <c r="K10" i="5"/>
  <c r="R9" i="5"/>
  <c r="R11" i="5"/>
  <c r="Q15" i="5"/>
  <c r="I15" i="5"/>
  <c r="K12" i="5"/>
  <c r="D9" i="5"/>
  <c r="Q9" i="5"/>
  <c r="K7" i="5"/>
  <c r="I13" i="5"/>
  <c r="FU18" i="5"/>
  <c r="Q20" i="5" l="1"/>
  <c r="D20" i="5"/>
  <c r="E20" i="5"/>
  <c r="K19" i="5"/>
  <c r="R20" i="5"/>
  <c r="I20" i="5"/>
  <c r="J20" i="5"/>
  <c r="L19" i="5"/>
  <c r="G20" i="5"/>
  <c r="G19" i="5"/>
  <c r="N19" i="5"/>
  <c r="J19" i="5"/>
  <c r="H20" i="5"/>
  <c r="H19" i="5"/>
  <c r="P20" i="5"/>
  <c r="I19" i="5"/>
  <c r="C19" i="5"/>
  <c r="S20" i="5"/>
  <c r="D19" i="5"/>
  <c r="N20" i="5"/>
  <c r="O20" i="5"/>
  <c r="FU19" i="5"/>
  <c r="D161" i="7"/>
  <c r="FV5" i="5"/>
  <c r="AH161" i="7" l="1"/>
  <c r="FV18" i="5"/>
  <c r="FV19" i="5" l="1"/>
  <c r="D162" i="7"/>
  <c r="FW5" i="5"/>
  <c r="AH162" i="7" l="1"/>
  <c r="FW18" i="5"/>
  <c r="FW19" i="5" l="1"/>
  <c r="D163" i="7"/>
  <c r="FX5" i="5"/>
  <c r="AH163" i="7" l="1"/>
  <c r="FX18" i="5"/>
  <c r="FX19" i="5" l="1"/>
  <c r="D164" i="7"/>
  <c r="FY5" i="5"/>
  <c r="AH164" i="7" l="1"/>
  <c r="FY18" i="5"/>
  <c r="FY19" i="5" l="1"/>
  <c r="D165" i="7"/>
  <c r="O18" i="5"/>
  <c r="FZ5" i="5"/>
  <c r="O19" i="5" l="1"/>
  <c r="AH165" i="7"/>
  <c r="FZ18" i="5"/>
  <c r="P5" i="5"/>
  <c r="FZ19" i="5" l="1"/>
  <c r="D166" i="7"/>
  <c r="GA5" i="5"/>
  <c r="AH166" i="7" l="1"/>
  <c r="GA18" i="5"/>
  <c r="GA19" i="5" l="1"/>
  <c r="D167" i="7"/>
  <c r="GB5" i="5"/>
  <c r="AH167" i="7" l="1"/>
  <c r="GB18" i="5"/>
  <c r="GB19" i="5" l="1"/>
  <c r="D168" i="7"/>
  <c r="GC5" i="5"/>
  <c r="AH168" i="7" l="1"/>
  <c r="GC18" i="5"/>
  <c r="GC19" i="5" l="1"/>
  <c r="D169" i="7"/>
  <c r="GD5" i="5"/>
  <c r="AH169" i="7" l="1"/>
  <c r="GD18" i="5"/>
  <c r="GD19" i="5" l="1"/>
  <c r="D170" i="7"/>
  <c r="GE5" i="5"/>
  <c r="AH170" i="7" l="1"/>
  <c r="GE18" i="5"/>
  <c r="GE19" i="5" l="1"/>
  <c r="D171" i="7"/>
  <c r="GF5" i="5"/>
  <c r="AH171" i="7" l="1"/>
  <c r="GF18" i="5"/>
  <c r="GF19" i="5" l="1"/>
  <c r="D172" i="7"/>
  <c r="GG5" i="5"/>
  <c r="AH172" i="7" l="1"/>
  <c r="GG18" i="5"/>
  <c r="GG19" i="5" l="1"/>
  <c r="D173" i="7"/>
  <c r="GH5" i="5"/>
  <c r="AH173" i="7" l="1"/>
  <c r="GH18" i="5"/>
  <c r="GH19" i="5" l="1"/>
  <c r="D174" i="7"/>
  <c r="GI5" i="5"/>
  <c r="AH174" i="7" l="1"/>
  <c r="GI18" i="5"/>
  <c r="GI19" i="5" l="1"/>
  <c r="D175" i="7"/>
  <c r="GJ5" i="5"/>
  <c r="AH175" i="7" l="1"/>
  <c r="GJ18" i="5"/>
  <c r="GJ19" i="5" l="1"/>
  <c r="D176" i="7"/>
  <c r="GK5" i="5"/>
  <c r="AH176" i="7" l="1"/>
  <c r="GK18" i="5"/>
  <c r="GK19" i="5" l="1"/>
  <c r="D177" i="7"/>
  <c r="GL5" i="5"/>
  <c r="P18" i="5"/>
  <c r="P19" i="5" l="1"/>
  <c r="AH177" i="7"/>
  <c r="Q5" i="5"/>
  <c r="GL18" i="5"/>
  <c r="GL19" i="5" l="1"/>
  <c r="D178" i="7"/>
  <c r="GM5" i="5"/>
  <c r="AH178" i="7" l="1"/>
  <c r="GM18" i="5"/>
  <c r="GM19" i="5" l="1"/>
  <c r="D179" i="7"/>
  <c r="GN5" i="5"/>
  <c r="AH179" i="7" l="1"/>
  <c r="GN18" i="5"/>
  <c r="GN19" i="5" l="1"/>
  <c r="D180" i="7"/>
  <c r="GO5" i="5"/>
  <c r="AH180" i="7" l="1"/>
  <c r="GO18" i="5"/>
  <c r="GO19" i="5" l="1"/>
  <c r="D181" i="7"/>
  <c r="GP5" i="5"/>
  <c r="AH181" i="7" l="1"/>
  <c r="GP18" i="5"/>
  <c r="GP19" i="5" l="1"/>
  <c r="D182" i="7"/>
  <c r="GQ5" i="5"/>
  <c r="AH182" i="7" l="1"/>
  <c r="GQ18" i="5"/>
  <c r="GQ19" i="5" l="1"/>
  <c r="D183" i="7"/>
  <c r="GR5" i="5"/>
  <c r="AH183" i="7" l="1"/>
  <c r="GR18" i="5"/>
  <c r="GR19" i="5" l="1"/>
  <c r="D184" i="7"/>
  <c r="GS5" i="5"/>
  <c r="AH184" i="7" l="1"/>
  <c r="GS18" i="5"/>
  <c r="GS19" i="5" l="1"/>
  <c r="D185" i="7"/>
  <c r="GT5" i="5"/>
  <c r="AH185" i="7" l="1"/>
  <c r="GT18" i="5"/>
  <c r="GT19" i="5" l="1"/>
  <c r="D186" i="7"/>
  <c r="GU5" i="5"/>
  <c r="AH186" i="7" l="1"/>
  <c r="GU18" i="5"/>
  <c r="GU19" i="5" l="1"/>
  <c r="D187" i="7"/>
  <c r="GV5" i="5"/>
  <c r="AH187" i="7" l="1"/>
  <c r="GV18" i="5"/>
  <c r="GV19" i="5" l="1"/>
  <c r="D188" i="7"/>
  <c r="GW5" i="5"/>
  <c r="AH188" i="7" l="1"/>
  <c r="GW18" i="5"/>
  <c r="GW19" i="5" l="1"/>
  <c r="D189" i="7"/>
  <c r="GX5" i="5"/>
  <c r="Q18" i="5"/>
  <c r="Q19" i="5" l="1"/>
  <c r="AH189" i="7"/>
  <c r="R5" i="5"/>
  <c r="GX18" i="5"/>
  <c r="GX19" i="5" l="1"/>
  <c r="D190" i="7"/>
  <c r="GY5" i="5"/>
  <c r="AH190" i="7" l="1"/>
  <c r="GY18" i="5"/>
  <c r="GY19" i="5" l="1"/>
  <c r="D191" i="7"/>
  <c r="GZ5" i="5"/>
  <c r="AH191" i="7" l="1"/>
  <c r="GZ18" i="5"/>
  <c r="GZ19" i="5" l="1"/>
  <c r="D192" i="7"/>
  <c r="HA5" i="5"/>
  <c r="AH192" i="7" l="1"/>
  <c r="HA18" i="5"/>
  <c r="HA19" i="5" l="1"/>
  <c r="D193" i="7"/>
  <c r="HB5" i="5"/>
  <c r="AH193" i="7" l="1"/>
  <c r="HB18" i="5"/>
  <c r="HB19" i="5" l="1"/>
  <c r="D194" i="7"/>
  <c r="HC5" i="5"/>
  <c r="AH194" i="7" l="1"/>
  <c r="HC18" i="5"/>
  <c r="HC19" i="5" l="1"/>
  <c r="D195" i="7"/>
  <c r="HD5" i="5"/>
  <c r="AH195" i="7" l="1"/>
  <c r="HD18" i="5"/>
  <c r="HD19" i="5" l="1"/>
  <c r="D196" i="7"/>
  <c r="HE5" i="5"/>
  <c r="AH196" i="7" l="1"/>
  <c r="HE18" i="5"/>
  <c r="HE19" i="5" l="1"/>
  <c r="D197" i="7"/>
  <c r="HF5" i="5"/>
  <c r="AH197" i="7" l="1"/>
  <c r="HF18" i="5"/>
  <c r="HF19" i="5" l="1"/>
  <c r="D198" i="7"/>
  <c r="HG5" i="5"/>
  <c r="AH198" i="7" l="1"/>
  <c r="HG18" i="5"/>
  <c r="HG19" i="5" l="1"/>
  <c r="D199" i="7"/>
  <c r="HH5" i="5"/>
  <c r="AH199" i="7" l="1"/>
  <c r="HH18" i="5"/>
  <c r="HH19" i="5" l="1"/>
  <c r="D200" i="7"/>
  <c r="HI5" i="5"/>
  <c r="AH200" i="7" l="1"/>
  <c r="HI18" i="5"/>
  <c r="HI19" i="5" l="1"/>
  <c r="D201" i="7"/>
  <c r="R18" i="5"/>
  <c r="HJ5" i="5"/>
  <c r="R19" i="5" l="1"/>
  <c r="AH201" i="7"/>
  <c r="S5" i="5"/>
  <c r="HJ18" i="5"/>
  <c r="HJ19" i="5" l="1"/>
  <c r="D202" i="7"/>
  <c r="HK5" i="5"/>
  <c r="AH202" i="7" l="1"/>
  <c r="HK18" i="5"/>
  <c r="HK19" i="5" l="1"/>
  <c r="D203" i="7"/>
  <c r="HL5" i="5"/>
  <c r="AH203" i="7" l="1"/>
  <c r="HL18" i="5"/>
  <c r="HL19" i="5" l="1"/>
  <c r="D204" i="7"/>
  <c r="HM5" i="5"/>
  <c r="AH204" i="7" l="1"/>
  <c r="HM18" i="5"/>
  <c r="HM19" i="5" l="1"/>
  <c r="D205" i="7"/>
  <c r="HN5" i="5"/>
  <c r="AH205" i="7" l="1"/>
  <c r="HN18" i="5"/>
  <c r="HN19" i="5" l="1"/>
  <c r="D206" i="7"/>
  <c r="HO5" i="5"/>
  <c r="AH206" i="7" l="1"/>
  <c r="HO18" i="5"/>
  <c r="HO19" i="5" l="1"/>
  <c r="D207" i="7"/>
  <c r="HP5" i="5"/>
  <c r="AH207" i="7" l="1"/>
  <c r="HP18" i="5"/>
  <c r="D208" i="7" l="1"/>
  <c r="HQ5" i="5"/>
  <c r="AH208" i="7" l="1"/>
  <c r="HQ18" i="5"/>
  <c r="D209" i="7" l="1"/>
  <c r="HR5" i="5"/>
  <c r="AH209" i="7" l="1"/>
  <c r="HR18" i="5"/>
  <c r="D210" i="7" l="1"/>
  <c r="HS5" i="5"/>
  <c r="AH210" i="7" l="1"/>
  <c r="HS18" i="5"/>
  <c r="D211" i="7" l="1"/>
  <c r="HT5" i="5"/>
  <c r="AH211" i="7" l="1"/>
  <c r="HT18" i="5"/>
  <c r="D212" i="7" l="1"/>
  <c r="HU5" i="5"/>
  <c r="AH212" i="7" l="1"/>
  <c r="HU18" i="5"/>
  <c r="S18" i="5" l="1"/>
  <c r="S19" i="5" s="1"/>
  <c r="D213" i="7"/>
  <c r="AH213" i="7" s="1"/>
</calcChain>
</file>

<file path=xl/comments1.xml><?xml version="1.0" encoding="utf-8"?>
<comments xmlns="http://schemas.openxmlformats.org/spreadsheetml/2006/main">
  <authors>
    <author>Nyamanga, Oscar</author>
    <author>user</author>
  </authors>
  <commentList>
    <comment ref="EM6" authorId="0" shapeId="0">
      <text>
        <r>
          <rPr>
            <b/>
            <sz val="9"/>
            <color indexed="81"/>
            <rFont val="Tahoma"/>
            <family val="2"/>
          </rPr>
          <t>Nyamanga, Oscar:</t>
        </r>
        <r>
          <rPr>
            <sz val="9"/>
            <color indexed="81"/>
            <rFont val="Tahoma"/>
            <family val="2"/>
          </rPr>
          <t xml:space="preserve">
Kenya sugar board reports April production at 26kMT. This does not prompt adjustment of SnD as we expect the figures to balance at the end of the year. </t>
        </r>
      </text>
    </comment>
    <comment ref="K12" authorId="1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Estimated volume of sugar smuggled into Kenya during the period of dire shortage before Kenya allowed world sugar imports</t>
        </r>
      </text>
    </comment>
  </commentList>
</comments>
</file>

<file path=xl/comments2.xml><?xml version="1.0" encoding="utf-8"?>
<comments xmlns="http://schemas.openxmlformats.org/spreadsheetml/2006/main">
  <authors>
    <author>Nyamanga, Oscar</author>
  </authors>
  <commentList>
    <comment ref="W108" authorId="0" shapeId="0">
      <text>
        <r>
          <rPr>
            <b/>
            <sz val="9"/>
            <color indexed="81"/>
            <rFont val="Tahoma"/>
            <family val="2"/>
          </rPr>
          <t>Nyamanga, Oscar:</t>
        </r>
        <r>
          <rPr>
            <sz val="9"/>
            <color indexed="81"/>
            <rFont val="Tahoma"/>
            <family val="2"/>
          </rPr>
          <t xml:space="preserve">
Imports by Tereos</t>
        </r>
      </text>
    </comment>
    <comment ref="W109" authorId="0" shapeId="0">
      <text>
        <r>
          <rPr>
            <b/>
            <sz val="9"/>
            <color indexed="81"/>
            <rFont val="Tahoma"/>
            <family val="2"/>
          </rPr>
          <t>Nyamanga, Oscar:</t>
        </r>
        <r>
          <rPr>
            <sz val="9"/>
            <color indexed="81"/>
            <rFont val="Tahoma"/>
            <family val="2"/>
          </rPr>
          <t xml:space="preserve">
imports by Tereos</t>
        </r>
      </text>
    </comment>
  </commentList>
</comments>
</file>

<file path=xl/sharedStrings.xml><?xml version="1.0" encoding="utf-8"?>
<sst xmlns="http://schemas.openxmlformats.org/spreadsheetml/2006/main" count="511" uniqueCount="186">
  <si>
    <t>Dec</t>
  </si>
  <si>
    <t>Jan</t>
  </si>
  <si>
    <t>Feb</t>
  </si>
  <si>
    <t>March</t>
  </si>
  <si>
    <t>April</t>
  </si>
  <si>
    <t>May</t>
  </si>
  <si>
    <t>June</t>
  </si>
  <si>
    <t>July</t>
  </si>
  <si>
    <t>Aug</t>
  </si>
  <si>
    <t>Oct</t>
  </si>
  <si>
    <t>Nov</t>
  </si>
  <si>
    <t>Production</t>
  </si>
  <si>
    <t>Exports</t>
  </si>
  <si>
    <t>Consumption</t>
  </si>
  <si>
    <t>Imports</t>
  </si>
  <si>
    <t>Years</t>
  </si>
  <si>
    <t>Months</t>
  </si>
  <si>
    <t>Sep</t>
  </si>
  <si>
    <t>1.</t>
  </si>
  <si>
    <t>For Tel Quel to Raw conversion, TQ ending stocks are converted to raw value at the end of each month.</t>
  </si>
  <si>
    <t>Hence a possible discrepency between SnD items for raw value SnD as ending and beginning stocks are linked to the Tel Quel value and not to the Raw Value SnD</t>
  </si>
  <si>
    <t>Year</t>
  </si>
  <si>
    <t>Month</t>
  </si>
  <si>
    <t>Crop Year</t>
  </si>
  <si>
    <t>check</t>
  </si>
  <si>
    <t>Total Raw Imp</t>
  </si>
  <si>
    <t>Mar</t>
  </si>
  <si>
    <t>Apr</t>
  </si>
  <si>
    <t>Jun</t>
  </si>
  <si>
    <t>Jul</t>
  </si>
  <si>
    <t>HQW imp from Brazil</t>
  </si>
  <si>
    <t>HQW imp from India</t>
  </si>
  <si>
    <t/>
  </si>
  <si>
    <t xml:space="preserve">Start of production:
1966
</t>
  </si>
  <si>
    <t>Sugarcane</t>
  </si>
  <si>
    <t xml:space="preserve">Daily Crush:
1966:400 t/day
2012:0 t/day
</t>
  </si>
  <si>
    <t>Not operational</t>
  </si>
  <si>
    <t>Tanzania</t>
  </si>
  <si>
    <t>Unguja North</t>
  </si>
  <si>
    <t>Mahonda</t>
  </si>
  <si>
    <t>Zanzibar Sugar Factory Ltd</t>
  </si>
  <si>
    <t>$185 mln</t>
  </si>
  <si>
    <t xml:space="preserve">Announced in:
2010
</t>
  </si>
  <si>
    <t xml:space="preserve">Daily Crush:
6000 t/day
</t>
  </si>
  <si>
    <t>Project</t>
  </si>
  <si>
    <t>Pwani</t>
  </si>
  <si>
    <t>Wami</t>
  </si>
  <si>
    <t>Wami Coastal Plain Sugar Project</t>
  </si>
  <si>
    <t xml:space="preserve">Announced in:
2012
</t>
  </si>
  <si>
    <t>Mbeya</t>
  </si>
  <si>
    <t>Usangu</t>
  </si>
  <si>
    <t>Usangu Plains Sugar Project</t>
  </si>
  <si>
    <t>Morogoro</t>
  </si>
  <si>
    <t>Ukutu Kisaki</t>
  </si>
  <si>
    <t>Ukutu Kisaki Sugar Project</t>
  </si>
  <si>
    <t xml:space="preserve">Announced in:
2016
</t>
  </si>
  <si>
    <t xml:space="preserve">Daily Crush:
10000 t/day
</t>
  </si>
  <si>
    <t xml:space="preserve">Mkulazi </t>
  </si>
  <si>
    <t>Titan Sugar</t>
  </si>
  <si>
    <t xml:space="preserve">Announced in:
Dec 2012
</t>
  </si>
  <si>
    <t xml:space="preserve">Daily Crush:
7500 t/day
</t>
  </si>
  <si>
    <t>Coast</t>
  </si>
  <si>
    <t>Gwata</t>
  </si>
  <si>
    <t>Tanzania Investment Centre</t>
  </si>
  <si>
    <t xml:space="preserve">Start of production:
1931
</t>
  </si>
  <si>
    <t>Sugarcane, bagasse</t>
  </si>
  <si>
    <t xml:space="preserve">Daily Crush:
2000:3000 t/day
2006:3840 t/day
2012:4080 t/day
2016:4560 t/day
Electric energy:
2010:17.5 MWel
</t>
  </si>
  <si>
    <t>Operational</t>
  </si>
  <si>
    <t>Arusha</t>
  </si>
  <si>
    <t xml:space="preserve">Arusha </t>
  </si>
  <si>
    <t>Tanganyika Plantation Company (TPC) Ltd</t>
  </si>
  <si>
    <t>$186.6 mln</t>
  </si>
  <si>
    <t>Ruipa</t>
  </si>
  <si>
    <t>Ruipa Sugar Project</t>
  </si>
  <si>
    <t>$200 mln</t>
  </si>
  <si>
    <t xml:space="preserve">Announced in:
May 2012
Start of construction:
Jul 2012
</t>
  </si>
  <si>
    <t xml:space="preserve">Daily Crush:
2016:7500 t/day
</t>
  </si>
  <si>
    <t>Under construction</t>
  </si>
  <si>
    <t>Rufiji</t>
  </si>
  <si>
    <t>Rufiji Sugar Plant</t>
  </si>
  <si>
    <t xml:space="preserve">Daily Crush:
5000 t/day
</t>
  </si>
  <si>
    <t>Zanzibar</t>
  </si>
  <si>
    <t>Pemba</t>
  </si>
  <si>
    <t xml:space="preserve">Quality Group Limited </t>
  </si>
  <si>
    <t xml:space="preserve">Announced in:
2016
Start of construction:
Dec 2016
Start of production:
2019
</t>
  </si>
  <si>
    <t xml:space="preserve">Daily Crush:
2018:5000 t/day
</t>
  </si>
  <si>
    <t xml:space="preserve">Morogoro </t>
  </si>
  <si>
    <t xml:space="preserve">Mkundi </t>
  </si>
  <si>
    <t xml:space="preserve">Start of production:
1973
</t>
  </si>
  <si>
    <t xml:space="preserve">Daily Crush:
1973:1500 t/day
2000:2000 t/day
2010:3500 t/day
Electric energy:
2010:4 MWel
</t>
  </si>
  <si>
    <t>Mtibwa</t>
  </si>
  <si>
    <t>Mtibwa Sugar Estates Ltd.</t>
  </si>
  <si>
    <t>Kigoma</t>
  </si>
  <si>
    <t>Malagarasi</t>
  </si>
  <si>
    <t>Malagarasi Sugar Project</t>
  </si>
  <si>
    <t>Mtwara</t>
  </si>
  <si>
    <t>Mahurunga</t>
  </si>
  <si>
    <t>Mahurunga Sugar Project</t>
  </si>
  <si>
    <t>Ulaya</t>
  </si>
  <si>
    <t>Kilosa Sugar Project</t>
  </si>
  <si>
    <t>$48 mln (d)</t>
  </si>
  <si>
    <t xml:space="preserve">Start of production:
1976
</t>
  </si>
  <si>
    <t>Sugarcane, cane molasses, bagasse</t>
  </si>
  <si>
    <t xml:space="preserve">Daily Crush:
1976:2400 t/day
Ethanol:
2013:14 mln litres
Electric energy:
2000:2.8 MWel
</t>
  </si>
  <si>
    <t>Ruembe</t>
  </si>
  <si>
    <t>Kilombero Sugar Co.</t>
  </si>
  <si>
    <t xml:space="preserve">Start of production:
1962
</t>
  </si>
  <si>
    <t xml:space="preserve">Daily Crush:
1997:2175 t/day
Electric energy:
1997:3 MWel
</t>
  </si>
  <si>
    <t>Msolwa</t>
  </si>
  <si>
    <t xml:space="preserve">Announced in:
2011
</t>
  </si>
  <si>
    <t xml:space="preserve">Daily Crush:
20000 t/day
</t>
  </si>
  <si>
    <t>Kasulu</t>
  </si>
  <si>
    <t>Kigoma Sugars Ltd</t>
  </si>
  <si>
    <t xml:space="preserve">Start of production:
1982
</t>
  </si>
  <si>
    <t xml:space="preserve">Daily Crush:
2000:2500 t/day
Electric energy:
2000:5 MWel
</t>
  </si>
  <si>
    <t>Kagera</t>
  </si>
  <si>
    <t>Kagera Sugar Ltd.</t>
  </si>
  <si>
    <t xml:space="preserve">Daily Crush:
3000 t/day
Ethanol:
25 mln litres
Electric energy:
18 MWel
</t>
  </si>
  <si>
    <t xml:space="preserve">n.a. </t>
  </si>
  <si>
    <t>Justin Sugar Mills SA</t>
  </si>
  <si>
    <t>Mara</t>
  </si>
  <si>
    <t>Ikongo</t>
  </si>
  <si>
    <t>Ikongo Sugar Project</t>
  </si>
  <si>
    <t>Manyara</t>
  </si>
  <si>
    <t>Babati</t>
  </si>
  <si>
    <t>Babati/Hanang Sugar Project</t>
  </si>
  <si>
    <t>$425 mln</t>
  </si>
  <si>
    <t xml:space="preserve">Daily Crush:
7000 t/day
Ethanol:
10 mln litres
Electric energy:
30 MWel
</t>
  </si>
  <si>
    <t>Cancelled</t>
  </si>
  <si>
    <t>Ruvu Basin</t>
  </si>
  <si>
    <t xml:space="preserve">Bagamoyo </t>
  </si>
  <si>
    <t xml:space="preserve">AgroEcoEnergy Africa AB </t>
  </si>
  <si>
    <t>Capital expenditures</t>
  </si>
  <si>
    <t>History</t>
  </si>
  <si>
    <t>Feedstocks</t>
  </si>
  <si>
    <t>Production Capacity</t>
  </si>
  <si>
    <t>Status</t>
  </si>
  <si>
    <t>Country</t>
  </si>
  <si>
    <t>Region</t>
  </si>
  <si>
    <t>Location</t>
  </si>
  <si>
    <t>Owner/Operator</t>
  </si>
  <si>
    <t>Data from F.O Licht</t>
  </si>
  <si>
    <t>HQW</t>
  </si>
  <si>
    <t>Re-exp to DRC</t>
  </si>
  <si>
    <t>Re-exp to Rwanda</t>
  </si>
  <si>
    <t>http://www.corporate-digest.com/index.php/quality-group-limited-to-commission--50-million-sugar-plants-in-morogoro-and-pemba-</t>
  </si>
  <si>
    <t>Raw Exp Wld Mkt</t>
  </si>
  <si>
    <t>Brazil</t>
  </si>
  <si>
    <t>Tanzania!</t>
  </si>
  <si>
    <t>Opening Stock</t>
  </si>
  <si>
    <t>Closing Stock</t>
  </si>
  <si>
    <t>High-Quality(White) Prod</t>
  </si>
  <si>
    <t>High-Quality(White) Cons</t>
  </si>
  <si>
    <t>High-Quality(White) Exp</t>
  </si>
  <si>
    <t>High-Quality(White) Imp</t>
  </si>
  <si>
    <t>Annual ConsumptionGrowth</t>
  </si>
  <si>
    <t>Data</t>
  </si>
  <si>
    <t>We collected and analysed data from various sources including the Sugar Board of Tanzania and individual surveys of the TPC, Kilombero, Kagera, and Mtibwa sugar companies.</t>
  </si>
  <si>
    <t>Consumption has been estimated from the production and trade flow statistics.</t>
  </si>
  <si>
    <t>We've also anysed data from F.O Licht, UN ComTrade, and USDA for the import statistics.</t>
  </si>
  <si>
    <t>The reported exports are estimates of sugar smuggled into Kenya from Tanzania during times of acute shortages in the former.</t>
  </si>
  <si>
    <t>Country Statistics</t>
  </si>
  <si>
    <t xml:space="preserve">Assumptions for the forecasted production </t>
  </si>
  <si>
    <t>Tanzania has no refinery, and thus, the ptoduction of high-quality sugar will remain at zero(0) for the foreseeable future.</t>
  </si>
  <si>
    <t>.</t>
  </si>
  <si>
    <t>Bagged VHP Prod</t>
  </si>
  <si>
    <t>Bagged VHP Cons</t>
  </si>
  <si>
    <t>Bagged VHP Exp</t>
  </si>
  <si>
    <t>Bagged VHP Imp</t>
  </si>
  <si>
    <t>Bagged VHP imp from India</t>
  </si>
  <si>
    <t>Bagged VHP imp from Dubai</t>
  </si>
  <si>
    <t>Bagged VHP imp from Thailand</t>
  </si>
  <si>
    <t>Bagged VHP imp from Mozambique</t>
  </si>
  <si>
    <t>Bagged VHP imp from Kenya</t>
  </si>
  <si>
    <t>July - June</t>
  </si>
  <si>
    <t>HQW imp from Saudi Arabia</t>
  </si>
  <si>
    <t>HQW imp from UAE &amp; Egypt</t>
  </si>
  <si>
    <t>Bagged VHP from Uganda</t>
  </si>
  <si>
    <t>The annual population growth is 3%</t>
  </si>
  <si>
    <t>The population of the United Republic of Tanzania as of April 2022 is 62.7million and the median age is 18 years &lt; Worldometers</t>
  </si>
  <si>
    <t>The calculated sugar consumption per capita in 2022 is 10.3kg.</t>
  </si>
  <si>
    <t>The average annual sugar consumption growth is 3%</t>
  </si>
  <si>
    <t>Notably, a huge rise in production is forecast in 2023 when Kilombero Sugar Company doubles their cane crushing capacity.</t>
  </si>
  <si>
    <t>We expect an increase in production in 2022 because of increased capacity. Bagamoyo sugar factory has started milling.</t>
  </si>
  <si>
    <t>0'</t>
  </si>
  <si>
    <t>Re-exp to Kenya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</si>
</sst>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#,##0.0_);[Red]\(#,##0.0\)"/>
  </numFmts>
  <fonts count="33" x14ac:knownFonts="1">
    <font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color theme="1"/>
      <name val="Arial"/>
      <family val="2"/>
      <scheme val="major"/>
    </font>
    <font>
      <sz val="10"/>
      <name val="Arial"/>
      <family val="2"/>
    </font>
    <font>
      <sz val="10"/>
      <name val="MS Sans Serif"/>
      <family val="2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b/>
      <i/>
      <u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b/>
      <u/>
      <sz val="10"/>
      <color rgb="FF000000"/>
      <name val="Arial"/>
      <family val="2"/>
    </font>
    <font>
      <u/>
      <sz val="10"/>
      <color theme="1"/>
      <name val="Arial"/>
      <family val="2"/>
    </font>
    <font>
      <sz val="11"/>
      <color theme="1"/>
      <name val="Arial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theme="3"/>
      <name val="Arial"/>
      <family val="2"/>
      <scheme val="major"/>
    </font>
    <font>
      <b/>
      <sz val="10"/>
      <color theme="1"/>
      <name val="Arial"/>
      <family val="2"/>
      <scheme val="major"/>
    </font>
    <font>
      <i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rgb="FFFF0000"/>
      <name val="Arial"/>
      <family val="2"/>
      <scheme val="major"/>
    </font>
    <font>
      <b/>
      <u/>
      <sz val="10"/>
      <color theme="1"/>
      <name val="Arial"/>
      <family val="2"/>
      <scheme val="major"/>
    </font>
    <font>
      <sz val="10"/>
      <color theme="2"/>
      <name val="Arial"/>
      <family val="2"/>
      <scheme val="major"/>
    </font>
    <font>
      <i/>
      <sz val="10"/>
      <color theme="2"/>
      <name val="Arial"/>
      <family val="2"/>
      <scheme val="major"/>
    </font>
    <font>
      <b/>
      <sz val="10"/>
      <color rgb="FFFF0000"/>
      <name val="Arial"/>
      <family val="2"/>
      <scheme val="major"/>
    </font>
    <font>
      <sz val="10"/>
      <color theme="0" tint="0.39997558519241921"/>
      <name val="Arial"/>
      <family val="2"/>
      <scheme val="major"/>
    </font>
    <font>
      <i/>
      <sz val="10"/>
      <color theme="0" tint="0.39997558519241921"/>
      <name val="Arial"/>
      <family val="2"/>
      <scheme val="major"/>
    </font>
    <font>
      <i/>
      <sz val="10"/>
      <color theme="0" tint="-0.499984740745262"/>
      <name val="Arial"/>
      <family val="2"/>
      <scheme val="major"/>
    </font>
    <font>
      <b/>
      <i/>
      <sz val="10"/>
      <color theme="1"/>
      <name val="Arial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0.79998168889431442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dash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7" fillId="0" borderId="0"/>
    <xf numFmtId="43" fontId="7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143">
    <xf numFmtId="0" fontId="0" fillId="0" borderId="0" xfId="0"/>
    <xf numFmtId="3" fontId="6" fillId="0" borderId="0" xfId="0" applyNumberFormat="1" applyFont="1" applyBorder="1" applyAlignment="1">
      <alignment horizontal="right"/>
    </xf>
    <xf numFmtId="0" fontId="4" fillId="3" borderId="0" xfId="0" applyFont="1" applyFill="1" applyBorder="1" applyAlignment="1">
      <alignment horizontal="center"/>
    </xf>
    <xf numFmtId="38" fontId="5" fillId="3" borderId="0" xfId="0" applyNumberFormat="1" applyFont="1" applyFill="1" applyBorder="1" applyAlignment="1">
      <alignment horizontal="center"/>
    </xf>
    <xf numFmtId="38" fontId="4" fillId="3" borderId="0" xfId="0" applyNumberFormat="1" applyFont="1" applyFill="1" applyBorder="1" applyAlignment="1">
      <alignment horizontal="center"/>
    </xf>
    <xf numFmtId="1" fontId="4" fillId="3" borderId="0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38" fontId="4" fillId="3" borderId="2" xfId="0" applyNumberFormat="1" applyFont="1" applyFill="1" applyBorder="1" applyAlignment="1">
      <alignment horizontal="center"/>
    </xf>
    <xf numFmtId="38" fontId="5" fillId="3" borderId="2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center"/>
    </xf>
    <xf numFmtId="0" fontId="17" fillId="0" borderId="0" xfId="0" applyFont="1"/>
    <xf numFmtId="14" fontId="4" fillId="3" borderId="0" xfId="0" applyNumberFormat="1" applyFont="1" applyFill="1" applyBorder="1" applyAlignment="1">
      <alignment horizontal="center"/>
    </xf>
    <xf numFmtId="3" fontId="5" fillId="3" borderId="0" xfId="0" applyNumberFormat="1" applyFont="1" applyFill="1" applyBorder="1" applyAlignment="1">
      <alignment horizontal="center"/>
    </xf>
    <xf numFmtId="0" fontId="4" fillId="3" borderId="0" xfId="0" applyFont="1" applyFill="1" applyBorder="1"/>
    <xf numFmtId="0" fontId="4" fillId="3" borderId="2" xfId="0" applyFont="1" applyFill="1" applyBorder="1" applyAlignment="1">
      <alignment horizontal="center"/>
    </xf>
    <xf numFmtId="14" fontId="4" fillId="3" borderId="2" xfId="0" applyNumberFormat="1" applyFont="1" applyFill="1" applyBorder="1" applyAlignment="1">
      <alignment horizontal="center"/>
    </xf>
    <xf numFmtId="3" fontId="5" fillId="3" borderId="2" xfId="0" applyNumberFormat="1" applyFont="1" applyFill="1" applyBorder="1" applyAlignment="1">
      <alignment horizontal="center"/>
    </xf>
    <xf numFmtId="1" fontId="4" fillId="3" borderId="2" xfId="0" applyNumberFormat="1" applyFont="1" applyFill="1" applyBorder="1" applyAlignment="1">
      <alignment horizontal="center"/>
    </xf>
    <xf numFmtId="0" fontId="4" fillId="3" borderId="2" xfId="0" applyFont="1" applyFill="1" applyBorder="1"/>
    <xf numFmtId="0" fontId="17" fillId="2" borderId="5" xfId="0" applyFont="1" applyFill="1" applyBorder="1" applyAlignment="1">
      <alignment horizontal="center" vertical="center"/>
    </xf>
    <xf numFmtId="38" fontId="17" fillId="2" borderId="14" xfId="0" applyNumberFormat="1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left"/>
    </xf>
    <xf numFmtId="38" fontId="18" fillId="2" borderId="14" xfId="0" applyNumberFormat="1" applyFont="1" applyFill="1" applyBorder="1" applyAlignment="1">
      <alignment horizontal="right" vertical="center"/>
    </xf>
    <xf numFmtId="38" fontId="17" fillId="2" borderId="14" xfId="0" applyNumberFormat="1" applyFont="1" applyFill="1" applyBorder="1" applyAlignment="1">
      <alignment horizontal="center" vertical="center" wrapText="1"/>
    </xf>
    <xf numFmtId="38" fontId="18" fillId="2" borderId="14" xfId="0" applyNumberFormat="1" applyFont="1" applyFill="1" applyBorder="1" applyAlignment="1">
      <alignment horizontal="left" vertical="center"/>
    </xf>
    <xf numFmtId="38" fontId="18" fillId="2" borderId="14" xfId="0" applyNumberFormat="1" applyFont="1" applyFill="1" applyBorder="1" applyAlignment="1">
      <alignment horizontal="center" vertical="center" wrapText="1"/>
    </xf>
    <xf numFmtId="165" fontId="17" fillId="2" borderId="5" xfId="0" applyNumberFormat="1" applyFont="1" applyFill="1" applyBorder="1" applyAlignment="1">
      <alignment vertical="center"/>
    </xf>
    <xf numFmtId="38" fontId="17" fillId="2" borderId="5" xfId="0" applyNumberFormat="1" applyFont="1" applyFill="1" applyBorder="1" applyAlignment="1">
      <alignment vertical="center"/>
    </xf>
    <xf numFmtId="0" fontId="17" fillId="4" borderId="5" xfId="0" applyFont="1" applyFill="1" applyBorder="1" applyAlignment="1">
      <alignment horizontal="center"/>
    </xf>
    <xf numFmtId="38" fontId="17" fillId="4" borderId="5" xfId="0" applyNumberFormat="1" applyFont="1" applyFill="1" applyBorder="1" applyAlignment="1">
      <alignment horizontal="center"/>
    </xf>
    <xf numFmtId="165" fontId="17" fillId="4" borderId="5" xfId="0" applyNumberFormat="1" applyFont="1" applyFill="1" applyBorder="1"/>
    <xf numFmtId="38" fontId="17" fillId="4" borderId="5" xfId="0" applyNumberFormat="1" applyFont="1" applyFill="1" applyBorder="1"/>
    <xf numFmtId="0" fontId="17" fillId="3" borderId="5" xfId="0" applyFont="1" applyFill="1" applyBorder="1" applyAlignment="1" applyProtection="1">
      <alignment vertical="top" wrapText="1"/>
      <protection locked="0"/>
    </xf>
    <xf numFmtId="0" fontId="17" fillId="0" borderId="0" xfId="0" applyFont="1" applyAlignment="1">
      <alignment wrapText="1"/>
    </xf>
    <xf numFmtId="0" fontId="3" fillId="3" borderId="0" xfId="0" quotePrefix="1" applyFont="1" applyFill="1" applyAlignment="1">
      <alignment horizontal="right"/>
    </xf>
    <xf numFmtId="0" fontId="4" fillId="3" borderId="0" xfId="0" applyFont="1" applyFill="1"/>
    <xf numFmtId="0" fontId="4" fillId="3" borderId="0" xfId="0" quotePrefix="1" applyFont="1" applyFill="1"/>
    <xf numFmtId="0" fontId="9" fillId="3" borderId="0" xfId="0" applyFont="1" applyFill="1"/>
    <xf numFmtId="0" fontId="10" fillId="3" borderId="0" xfId="0" applyFont="1" applyFill="1"/>
    <xf numFmtId="0" fontId="11" fillId="3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13" fillId="3" borderId="0" xfId="0" applyFont="1" applyFill="1" applyAlignment="1">
      <alignment vertical="center"/>
    </xf>
    <xf numFmtId="0" fontId="14" fillId="3" borderId="0" xfId="0" applyFont="1" applyFill="1" applyAlignment="1">
      <alignment vertical="center"/>
    </xf>
    <xf numFmtId="0" fontId="15" fillId="3" borderId="0" xfId="0" applyFont="1" applyFill="1"/>
    <xf numFmtId="0" fontId="10" fillId="3" borderId="0" xfId="0" applyFont="1" applyFill="1" applyAlignment="1"/>
    <xf numFmtId="0" fontId="17" fillId="3" borderId="18" xfId="0" applyFont="1" applyFill="1" applyBorder="1" applyAlignment="1" applyProtection="1">
      <alignment vertical="top" wrapText="1"/>
      <protection locked="0"/>
    </xf>
    <xf numFmtId="0" fontId="17" fillId="3" borderId="19" xfId="0" applyFont="1" applyFill="1" applyBorder="1" applyAlignment="1" applyProtection="1">
      <alignment vertical="top" wrapText="1"/>
      <protection locked="0"/>
    </xf>
    <xf numFmtId="0" fontId="17" fillId="3" borderId="20" xfId="0" applyFont="1" applyFill="1" applyBorder="1" applyAlignment="1" applyProtection="1">
      <alignment vertical="top" wrapText="1"/>
      <protection locked="0"/>
    </xf>
    <xf numFmtId="0" fontId="17" fillId="3" borderId="21" xfId="0" applyFont="1" applyFill="1" applyBorder="1" applyAlignment="1" applyProtection="1">
      <alignment vertical="top" wrapText="1"/>
      <protection locked="0"/>
    </xf>
    <xf numFmtId="0" fontId="17" fillId="3" borderId="22" xfId="0" applyFont="1" applyFill="1" applyBorder="1" applyAlignment="1" applyProtection="1">
      <alignment vertical="top" wrapText="1"/>
      <protection locked="0"/>
    </xf>
    <xf numFmtId="0" fontId="17" fillId="3" borderId="23" xfId="0" applyFont="1" applyFill="1" applyBorder="1" applyAlignment="1" applyProtection="1">
      <alignment vertical="top" wrapText="1"/>
      <protection locked="0"/>
    </xf>
    <xf numFmtId="0" fontId="17" fillId="3" borderId="24" xfId="0" applyFont="1" applyFill="1" applyBorder="1" applyAlignment="1" applyProtection="1">
      <alignment vertical="top" wrapText="1"/>
      <protection locked="0"/>
    </xf>
    <xf numFmtId="0" fontId="17" fillId="3" borderId="25" xfId="0" applyFont="1" applyFill="1" applyBorder="1" applyAlignment="1" applyProtection="1">
      <alignment vertical="top" wrapText="1"/>
      <protection locked="0"/>
    </xf>
    <xf numFmtId="0" fontId="6" fillId="0" borderId="0" xfId="0" applyFont="1" applyAlignment="1">
      <alignment horizontal="left"/>
    </xf>
    <xf numFmtId="0" fontId="6" fillId="0" borderId="0" xfId="0" applyFont="1"/>
    <xf numFmtId="1" fontId="6" fillId="0" borderId="7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0" borderId="8" xfId="0" applyNumberFormat="1" applyFont="1" applyBorder="1" applyAlignment="1">
      <alignment horizontal="center"/>
    </xf>
    <xf numFmtId="2" fontId="6" fillId="2" borderId="13" xfId="0" applyNumberFormat="1" applyFont="1" applyFill="1" applyBorder="1" applyAlignment="1">
      <alignment horizontal="left"/>
    </xf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left"/>
    </xf>
    <xf numFmtId="0" fontId="20" fillId="4" borderId="1" xfId="0" applyFont="1" applyFill="1" applyBorder="1"/>
    <xf numFmtId="0" fontId="6" fillId="4" borderId="0" xfId="0" applyFont="1" applyFill="1"/>
    <xf numFmtId="0" fontId="6" fillId="4" borderId="12" xfId="0" applyFont="1" applyFill="1" applyBorder="1"/>
    <xf numFmtId="0" fontId="20" fillId="0" borderId="2" xfId="0" applyFont="1" applyBorder="1"/>
    <xf numFmtId="0" fontId="6" fillId="0" borderId="0" xfId="0" applyFont="1" applyBorder="1"/>
    <xf numFmtId="0" fontId="6" fillId="0" borderId="0" xfId="0" applyFont="1" applyFill="1" applyBorder="1"/>
    <xf numFmtId="0" fontId="22" fillId="0" borderId="9" xfId="0" applyFont="1" applyBorder="1" applyAlignment="1">
      <alignment horizontal="left"/>
    </xf>
    <xf numFmtId="3" fontId="6" fillId="0" borderId="0" xfId="0" applyNumberFormat="1" applyFont="1" applyFill="1" applyBorder="1" applyAlignment="1">
      <alignment horizontal="right"/>
    </xf>
    <xf numFmtId="3" fontId="6" fillId="0" borderId="3" xfId="0" applyNumberFormat="1" applyFont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3" fontId="6" fillId="0" borderId="6" xfId="0" applyNumberFormat="1" applyFont="1" applyBorder="1" applyAlignment="1">
      <alignment horizontal="right"/>
    </xf>
    <xf numFmtId="0" fontId="22" fillId="0" borderId="0" xfId="0" applyFont="1" applyBorder="1" applyAlignment="1">
      <alignment horizontal="right"/>
    </xf>
    <xf numFmtId="0" fontId="21" fillId="0" borderId="0" xfId="0" applyFont="1"/>
    <xf numFmtId="0" fontId="23" fillId="0" borderId="0" xfId="0" applyFont="1" applyAlignment="1">
      <alignment vertical="center"/>
    </xf>
    <xf numFmtId="0" fontId="25" fillId="0" borderId="0" xfId="0" applyFont="1"/>
    <xf numFmtId="0" fontId="21" fillId="2" borderId="26" xfId="0" applyFont="1" applyFill="1" applyBorder="1" applyAlignment="1">
      <alignment horizontal="left"/>
    </xf>
    <xf numFmtId="0" fontId="21" fillId="2" borderId="27" xfId="0" applyFont="1" applyFill="1" applyBorder="1"/>
    <xf numFmtId="3" fontId="21" fillId="2" borderId="27" xfId="0" applyNumberFormat="1" applyFont="1" applyFill="1" applyBorder="1" applyAlignment="1">
      <alignment horizontal="right"/>
    </xf>
    <xf numFmtId="3" fontId="25" fillId="2" borderId="27" xfId="0" applyNumberFormat="1" applyFont="1" applyFill="1" applyBorder="1" applyAlignment="1">
      <alignment horizontal="right"/>
    </xf>
    <xf numFmtId="3" fontId="21" fillId="2" borderId="28" xfId="0" applyNumberFormat="1" applyFont="1" applyFill="1" applyBorder="1" applyAlignment="1">
      <alignment horizontal="right"/>
    </xf>
    <xf numFmtId="0" fontId="21" fillId="0" borderId="10" xfId="0" applyFont="1" applyBorder="1" applyAlignment="1">
      <alignment horizontal="left"/>
    </xf>
    <xf numFmtId="0" fontId="21" fillId="0" borderId="1" xfId="0" applyFont="1" applyBorder="1"/>
    <xf numFmtId="0" fontId="21" fillId="0" borderId="1" xfId="0" applyFont="1" applyFill="1" applyBorder="1"/>
    <xf numFmtId="0" fontId="26" fillId="0" borderId="9" xfId="0" applyFont="1" applyBorder="1" applyAlignment="1">
      <alignment horizontal="left"/>
    </xf>
    <xf numFmtId="0" fontId="26" fillId="0" borderId="0" xfId="0" applyFont="1" applyFill="1" applyBorder="1" applyAlignment="1">
      <alignment horizontal="right"/>
    </xf>
    <xf numFmtId="3" fontId="27" fillId="0" borderId="9" xfId="0" applyNumberFormat="1" applyFont="1" applyBorder="1"/>
    <xf numFmtId="3" fontId="27" fillId="0" borderId="0" xfId="0" applyNumberFormat="1" applyFont="1" applyBorder="1"/>
    <xf numFmtId="0" fontId="26" fillId="0" borderId="0" xfId="0" applyFont="1"/>
    <xf numFmtId="9" fontId="24" fillId="0" borderId="0" xfId="5" applyFont="1"/>
    <xf numFmtId="9" fontId="6" fillId="0" borderId="0" xfId="0" applyNumberFormat="1" applyFont="1"/>
    <xf numFmtId="0" fontId="21" fillId="2" borderId="0" xfId="0" applyFont="1" applyFill="1"/>
    <xf numFmtId="9" fontId="24" fillId="0" borderId="0" xfId="5" applyFont="1" applyAlignment="1">
      <alignment horizontal="left"/>
    </xf>
    <xf numFmtId="9" fontId="28" fillId="0" borderId="0" xfId="5" applyFont="1"/>
    <xf numFmtId="9" fontId="24" fillId="0" borderId="0" xfId="5" applyFont="1" applyFill="1" applyBorder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22" fillId="5" borderId="9" xfId="0" applyFont="1" applyFill="1" applyBorder="1" applyAlignment="1">
      <alignment horizontal="left"/>
    </xf>
    <xf numFmtId="0" fontId="6" fillId="5" borderId="0" xfId="0" applyFont="1" applyFill="1" applyBorder="1"/>
    <xf numFmtId="3" fontId="6" fillId="5" borderId="0" xfId="0" applyNumberFormat="1" applyFont="1" applyFill="1" applyBorder="1" applyAlignment="1">
      <alignment horizontal="right"/>
    </xf>
    <xf numFmtId="3" fontId="6" fillId="5" borderId="3" xfId="0" applyNumberFormat="1" applyFont="1" applyFill="1" applyBorder="1" applyAlignment="1">
      <alignment horizontal="right"/>
    </xf>
    <xf numFmtId="3" fontId="6" fillId="5" borderId="4" xfId="0" applyNumberFormat="1" applyFont="1" applyFill="1" applyBorder="1" applyAlignment="1">
      <alignment horizontal="right"/>
    </xf>
    <xf numFmtId="3" fontId="6" fillId="5" borderId="6" xfId="0" applyNumberFormat="1" applyFont="1" applyFill="1" applyBorder="1" applyAlignment="1">
      <alignment horizontal="right"/>
    </xf>
    <xf numFmtId="0" fontId="6" fillId="5" borderId="0" xfId="0" applyFont="1" applyFill="1"/>
    <xf numFmtId="0" fontId="22" fillId="5" borderId="0" xfId="0" applyFont="1" applyFill="1"/>
    <xf numFmtId="0" fontId="22" fillId="5" borderId="0" xfId="0" applyFont="1" applyFill="1" applyBorder="1" applyAlignment="1">
      <alignment horizontal="right"/>
    </xf>
    <xf numFmtId="0" fontId="32" fillId="0" borderId="0" xfId="0" applyFont="1"/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6" fillId="2" borderId="9" xfId="0" applyFont="1" applyFill="1" applyBorder="1"/>
    <xf numFmtId="0" fontId="6" fillId="2" borderId="0" xfId="0" applyFont="1" applyFill="1" applyBorder="1"/>
    <xf numFmtId="0" fontId="6" fillId="2" borderId="6" xfId="0" applyFont="1" applyFill="1" applyBorder="1"/>
    <xf numFmtId="0" fontId="21" fillId="0" borderId="32" xfId="0" applyFont="1" applyBorder="1"/>
    <xf numFmtId="0" fontId="21" fillId="0" borderId="33" xfId="0" applyFont="1" applyFill="1" applyBorder="1"/>
    <xf numFmtId="3" fontId="21" fillId="2" borderId="34" xfId="0" applyNumberFormat="1" applyFont="1" applyFill="1" applyBorder="1" applyAlignment="1">
      <alignment horizontal="right"/>
    </xf>
    <xf numFmtId="3" fontId="21" fillId="2" borderId="35" xfId="0" applyNumberFormat="1" applyFont="1" applyFill="1" applyBorder="1" applyAlignment="1">
      <alignment horizontal="right"/>
    </xf>
    <xf numFmtId="3" fontId="6" fillId="0" borderId="36" xfId="0" applyNumberFormat="1" applyFont="1" applyBorder="1" applyAlignment="1">
      <alignment horizontal="right"/>
    </xf>
    <xf numFmtId="3" fontId="6" fillId="0" borderId="37" xfId="0" applyNumberFormat="1" applyFont="1" applyFill="1" applyBorder="1" applyAlignment="1">
      <alignment horizontal="right"/>
    </xf>
    <xf numFmtId="3" fontId="6" fillId="5" borderId="36" xfId="0" applyNumberFormat="1" applyFont="1" applyFill="1" applyBorder="1" applyAlignment="1">
      <alignment horizontal="right"/>
    </xf>
    <xf numFmtId="3" fontId="6" fillId="5" borderId="37" xfId="0" applyNumberFormat="1" applyFont="1" applyFill="1" applyBorder="1" applyAlignment="1">
      <alignment horizontal="right"/>
    </xf>
    <xf numFmtId="3" fontId="21" fillId="2" borderId="38" xfId="0" applyNumberFormat="1" applyFont="1" applyFill="1" applyBorder="1" applyAlignment="1">
      <alignment horizontal="right"/>
    </xf>
    <xf numFmtId="3" fontId="21" fillId="2" borderId="39" xfId="0" applyNumberFormat="1" applyFont="1" applyFill="1" applyBorder="1" applyAlignment="1">
      <alignment horizontal="right"/>
    </xf>
    <xf numFmtId="3" fontId="21" fillId="2" borderId="40" xfId="0" applyNumberFormat="1" applyFont="1" applyFill="1" applyBorder="1" applyAlignment="1">
      <alignment horizontal="right"/>
    </xf>
    <xf numFmtId="3" fontId="5" fillId="3" borderId="0" xfId="0" applyNumberFormat="1" applyFont="1" applyFill="1" applyAlignment="1">
      <alignment horizontal="center"/>
    </xf>
    <xf numFmtId="1" fontId="5" fillId="3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" fontId="4" fillId="3" borderId="0" xfId="0" applyNumberFormat="1" applyFont="1" applyFill="1" applyAlignment="1">
      <alignment horizontal="center"/>
    </xf>
    <xf numFmtId="38" fontId="5" fillId="3" borderId="0" xfId="0" applyNumberFormat="1" applyFont="1" applyFill="1" applyAlignment="1">
      <alignment horizontal="center"/>
    </xf>
    <xf numFmtId="3" fontId="6" fillId="6" borderId="0" xfId="0" applyNumberFormat="1" applyFont="1" applyFill="1" applyBorder="1" applyAlignment="1">
      <alignment horizontal="right"/>
    </xf>
    <xf numFmtId="0" fontId="6" fillId="4" borderId="0" xfId="0" applyFont="1" applyFill="1" applyAlignment="1">
      <alignment horizontal="center"/>
    </xf>
    <xf numFmtId="0" fontId="6" fillId="4" borderId="29" xfId="0" applyFont="1" applyFill="1" applyBorder="1" applyAlignment="1">
      <alignment horizontal="center"/>
    </xf>
    <xf numFmtId="0" fontId="6" fillId="4" borderId="30" xfId="0" applyFont="1" applyFill="1" applyBorder="1" applyAlignment="1">
      <alignment horizontal="center"/>
    </xf>
    <xf numFmtId="0" fontId="6" fillId="4" borderId="31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1" fontId="5" fillId="7" borderId="0" xfId="0" applyNumberFormat="1" applyFont="1" applyFill="1" applyAlignment="1">
      <alignment horizontal="center"/>
    </xf>
    <xf numFmtId="0" fontId="4" fillId="7" borderId="0" xfId="0" applyFont="1" applyFill="1" applyAlignment="1">
      <alignment horizontal="center"/>
    </xf>
    <xf numFmtId="38" fontId="5" fillId="7" borderId="0" xfId="0" applyNumberFormat="1" applyFont="1" applyFill="1" applyBorder="1" applyAlignment="1">
      <alignment horizontal="center"/>
    </xf>
  </cellXfs>
  <cellStyles count="6">
    <cellStyle name="Comma 2" xfId="2"/>
    <cellStyle name="Comma 3" xfId="4"/>
    <cellStyle name="Normal" xfId="0" builtinId="0"/>
    <cellStyle name="Normal 2" xfId="1"/>
    <cellStyle name="Normal 3" xfId="3"/>
    <cellStyle name="Percent" xfId="5" builtinId="5"/>
  </cellStyles>
  <dxfs count="1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illis Oduor" id="{0D9B42F5-DB9C-4C89-BCCC-B7EF6120DCDF}" userId="8240f820e180944c" providerId="Windows Live"/>
</personList>
</file>

<file path=xl/theme/theme1.xml><?xml version="1.0" encoding="utf-8"?>
<a:theme xmlns:a="http://schemas.openxmlformats.org/drawingml/2006/main" name="Tereos Office Template">
  <a:themeElements>
    <a:clrScheme name="Personnalisé 36">
      <a:dk1>
        <a:sysClr val="windowText" lastClr="000000"/>
      </a:dk1>
      <a:lt1>
        <a:srgbClr val="0067B1"/>
      </a:lt1>
      <a:dk2>
        <a:srgbClr val="D20A0F"/>
      </a:dk2>
      <a:lt2>
        <a:srgbClr val="FFFFFF"/>
      </a:lt2>
      <a:accent1>
        <a:srgbClr val="FAB900"/>
      </a:accent1>
      <a:accent2>
        <a:srgbClr val="6E9655"/>
      </a:accent2>
      <a:accent3>
        <a:srgbClr val="EB7805"/>
      </a:accent3>
      <a:accent4>
        <a:srgbClr val="3291C3"/>
      </a:accent4>
      <a:accent5>
        <a:srgbClr val="4BACC6"/>
      </a:accent5>
      <a:accent6>
        <a:srgbClr val="7F7F7F"/>
      </a:accent6>
      <a:hlink>
        <a:srgbClr val="0000FF"/>
      </a:hlink>
      <a:folHlink>
        <a:srgbClr val="800080"/>
      </a:folHlink>
    </a:clrScheme>
    <a:fontScheme name="Office Classique 2">
      <a:maj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2"/>
        </a:solidFill>
        <a:ln w="6350">
          <a:solidFill>
            <a:schemeClr val="bg1"/>
          </a:solidFill>
        </a:ln>
      </a:spPr>
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dirty="0" smtClean="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A168" dT="2021-02-01T12:40:55.95" personId="{0D9B42F5-DB9C-4C89-BCCC-B7EF6120DCDF}" id="{E6D08ECD-978B-4F35-97B1-3873F828F513}">
    <text>Imports into Zanzibar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1"/>
  </sheetPr>
  <dimension ref="A3:B36"/>
  <sheetViews>
    <sheetView showGridLines="0" workbookViewId="0">
      <selection activeCell="K15" sqref="K15"/>
    </sheetView>
  </sheetViews>
  <sheetFormatPr defaultColWidth="9" defaultRowHeight="12.5" x14ac:dyDescent="0.25"/>
  <cols>
    <col min="1" max="16384" width="9" style="35"/>
  </cols>
  <sheetData>
    <row r="3" spans="1:2" ht="13" x14ac:dyDescent="0.3">
      <c r="A3" s="34" t="s">
        <v>18</v>
      </c>
      <c r="B3" s="35" t="s">
        <v>19</v>
      </c>
    </row>
    <row r="4" spans="1:2" x14ac:dyDescent="0.25">
      <c r="B4" s="35" t="s">
        <v>20</v>
      </c>
    </row>
    <row r="6" spans="1:2" ht="13" x14ac:dyDescent="0.3">
      <c r="A6" s="36"/>
      <c r="B6" s="37"/>
    </row>
    <row r="7" spans="1:2" x14ac:dyDescent="0.25">
      <c r="B7" s="38"/>
    </row>
    <row r="8" spans="1:2" x14ac:dyDescent="0.25">
      <c r="B8" s="38"/>
    </row>
    <row r="9" spans="1:2" x14ac:dyDescent="0.25">
      <c r="B9" s="38"/>
    </row>
    <row r="10" spans="1:2" ht="13" x14ac:dyDescent="0.25">
      <c r="B10" s="39"/>
    </row>
    <row r="11" spans="1:2" x14ac:dyDescent="0.25">
      <c r="B11" s="40"/>
    </row>
    <row r="12" spans="1:2" x14ac:dyDescent="0.25">
      <c r="B12" s="40"/>
    </row>
    <row r="13" spans="1:2" x14ac:dyDescent="0.25">
      <c r="B13" s="40"/>
    </row>
    <row r="14" spans="1:2" x14ac:dyDescent="0.25">
      <c r="B14" s="41"/>
    </row>
    <row r="15" spans="1:2" ht="13" x14ac:dyDescent="0.25">
      <c r="B15" s="39"/>
    </row>
    <row r="16" spans="1:2" x14ac:dyDescent="0.25">
      <c r="B16" s="42"/>
    </row>
    <row r="17" spans="2:2" x14ac:dyDescent="0.25">
      <c r="B17" s="42"/>
    </row>
    <row r="18" spans="2:2" x14ac:dyDescent="0.25">
      <c r="B18" s="42"/>
    </row>
    <row r="19" spans="2:2" ht="13" x14ac:dyDescent="0.25">
      <c r="B19" s="43"/>
    </row>
    <row r="20" spans="2:2" x14ac:dyDescent="0.25">
      <c r="B20" s="42"/>
    </row>
    <row r="21" spans="2:2" x14ac:dyDescent="0.25">
      <c r="B21" s="42"/>
    </row>
    <row r="22" spans="2:2" x14ac:dyDescent="0.25">
      <c r="B22" s="42"/>
    </row>
    <row r="23" spans="2:2" x14ac:dyDescent="0.25">
      <c r="B23" s="42"/>
    </row>
    <row r="24" spans="2:2" x14ac:dyDescent="0.25">
      <c r="B24" s="42"/>
    </row>
    <row r="25" spans="2:2" x14ac:dyDescent="0.25">
      <c r="B25" s="42"/>
    </row>
    <row r="26" spans="2:2" ht="13" x14ac:dyDescent="0.25">
      <c r="B26" s="43"/>
    </row>
    <row r="27" spans="2:2" x14ac:dyDescent="0.25">
      <c r="B27" s="42"/>
    </row>
    <row r="28" spans="2:2" x14ac:dyDescent="0.25">
      <c r="B28" s="38"/>
    </row>
    <row r="29" spans="2:2" x14ac:dyDescent="0.25">
      <c r="B29" s="44"/>
    </row>
    <row r="30" spans="2:2" x14ac:dyDescent="0.25">
      <c r="B30" s="45"/>
    </row>
    <row r="31" spans="2:2" x14ac:dyDescent="0.25">
      <c r="B31" s="38"/>
    </row>
    <row r="32" spans="2:2" x14ac:dyDescent="0.25">
      <c r="B32" s="38"/>
    </row>
    <row r="33" spans="2:2" x14ac:dyDescent="0.25">
      <c r="B33" s="38"/>
    </row>
    <row r="34" spans="2:2" x14ac:dyDescent="0.25">
      <c r="B34" s="38"/>
    </row>
    <row r="35" spans="2:2" x14ac:dyDescent="0.25">
      <c r="B35" s="38"/>
    </row>
    <row r="36" spans="2:2" x14ac:dyDescent="0.25">
      <c r="B36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HV39"/>
  <sheetViews>
    <sheetView showGridLines="0" tabSelected="1" zoomScale="116" zoomScaleNormal="116" workbookViewId="0">
      <pane xSplit="2" ySplit="4" topLeftCell="J5" activePane="bottomRight" state="frozen"/>
      <selection pane="topRight" activeCell="C1" sqref="C1"/>
      <selection pane="bottomLeft" activeCell="A5" sqref="A5"/>
      <selection pane="bottomRight" activeCell="R13" sqref="R13"/>
    </sheetView>
  </sheetViews>
  <sheetFormatPr defaultColWidth="9.58203125" defaultRowHeight="12.5" outlineLevelRow="1" outlineLevelCol="1" x14ac:dyDescent="0.25"/>
  <cols>
    <col min="1" max="1" width="9.58203125" style="54" outlineLevel="1"/>
    <col min="2" max="2" width="9.58203125" style="55"/>
    <col min="3" max="8" width="9.58203125" style="55" outlineLevel="1"/>
    <col min="9" max="16" width="9.58203125" style="55"/>
    <col min="17" max="18" width="9.58203125" style="68"/>
    <col min="19" max="187" width="9.58203125" style="55"/>
    <col min="188" max="199" width="9.58203125" style="69"/>
    <col min="200" max="16384" width="9.58203125" style="55"/>
  </cols>
  <sheetData>
    <row r="1" spans="1:230" ht="13" outlineLevel="1" x14ac:dyDescent="0.3">
      <c r="A1" s="54" t="s">
        <v>148</v>
      </c>
      <c r="B1" s="110" t="s">
        <v>174</v>
      </c>
      <c r="C1" s="56">
        <f>COLUMN(T1)+6</f>
        <v>26</v>
      </c>
      <c r="D1" s="57">
        <f>COLUMN(AF1)+6</f>
        <v>38</v>
      </c>
      <c r="E1" s="57">
        <f>COLUMN(AR1)+6</f>
        <v>50</v>
      </c>
      <c r="F1" s="57">
        <f>COLUMN(BD1)+6</f>
        <v>62</v>
      </c>
      <c r="G1" s="57">
        <f>COLUMN(BP1)+6</f>
        <v>74</v>
      </c>
      <c r="H1" s="57">
        <f>COLUMN(CB1)+6</f>
        <v>86</v>
      </c>
      <c r="I1" s="57">
        <f>COLUMN(CN1)+6</f>
        <v>98</v>
      </c>
      <c r="J1" s="57">
        <f>COLUMN(CZ1)+6</f>
        <v>110</v>
      </c>
      <c r="K1" s="57">
        <f>COLUMN(DL1)+6</f>
        <v>122</v>
      </c>
      <c r="L1" s="57">
        <f>COLUMN(DX1)+6</f>
        <v>134</v>
      </c>
      <c r="M1" s="57">
        <f>COLUMN(EJ1)+6</f>
        <v>146</v>
      </c>
      <c r="N1" s="57">
        <f>COLUMN(EV1)+6</f>
        <v>158</v>
      </c>
      <c r="O1" s="57">
        <f>COLUMN(FH1)+6</f>
        <v>170</v>
      </c>
      <c r="P1" s="57">
        <f>COLUMN(FT1)+6</f>
        <v>182</v>
      </c>
      <c r="Q1" s="57">
        <f>COLUMN(GF1)+6</f>
        <v>194</v>
      </c>
      <c r="R1" s="58">
        <f>COLUMN(GR1)+6</f>
        <v>206</v>
      </c>
      <c r="S1" s="58">
        <f>COLUMN(HD1)+6</f>
        <v>218</v>
      </c>
      <c r="T1" s="11">
        <v>39814</v>
      </c>
      <c r="U1" s="11">
        <v>39845</v>
      </c>
      <c r="V1" s="11">
        <v>39873</v>
      </c>
      <c r="W1" s="11">
        <v>39904</v>
      </c>
      <c r="X1" s="11">
        <v>39934</v>
      </c>
      <c r="Y1" s="11">
        <v>39965</v>
      </c>
      <c r="Z1" s="11">
        <v>39995</v>
      </c>
      <c r="AA1" s="11">
        <v>40026</v>
      </c>
      <c r="AB1" s="11">
        <v>40057</v>
      </c>
      <c r="AC1" s="11">
        <v>40087</v>
      </c>
      <c r="AD1" s="11">
        <v>40118</v>
      </c>
      <c r="AE1" s="11">
        <v>40148</v>
      </c>
      <c r="AF1" s="11">
        <v>40179</v>
      </c>
      <c r="AG1" s="11">
        <v>40210</v>
      </c>
      <c r="AH1" s="11">
        <v>40238</v>
      </c>
      <c r="AI1" s="11">
        <v>40269</v>
      </c>
      <c r="AJ1" s="11">
        <v>40299</v>
      </c>
      <c r="AK1" s="11">
        <v>40330</v>
      </c>
      <c r="AL1" s="11">
        <v>40360</v>
      </c>
      <c r="AM1" s="11">
        <v>40391</v>
      </c>
      <c r="AN1" s="11">
        <v>40422</v>
      </c>
      <c r="AO1" s="11">
        <v>40452</v>
      </c>
      <c r="AP1" s="11">
        <v>40483</v>
      </c>
      <c r="AQ1" s="11">
        <v>40513</v>
      </c>
      <c r="AR1" s="11">
        <v>40544</v>
      </c>
      <c r="AS1" s="11">
        <v>40575</v>
      </c>
      <c r="AT1" s="11">
        <v>40603</v>
      </c>
      <c r="AU1" s="11">
        <v>40634</v>
      </c>
      <c r="AV1" s="11">
        <v>40664</v>
      </c>
      <c r="AW1" s="11">
        <v>40695</v>
      </c>
      <c r="AX1" s="11">
        <v>40725</v>
      </c>
      <c r="AY1" s="11">
        <v>40756</v>
      </c>
      <c r="AZ1" s="11">
        <v>40787</v>
      </c>
      <c r="BA1" s="11">
        <v>40817</v>
      </c>
      <c r="BB1" s="11">
        <v>40848</v>
      </c>
      <c r="BC1" s="11">
        <v>40878</v>
      </c>
      <c r="BD1" s="11">
        <v>40909</v>
      </c>
      <c r="BE1" s="11">
        <v>40940</v>
      </c>
      <c r="BF1" s="11">
        <v>40969</v>
      </c>
      <c r="BG1" s="11">
        <v>41000</v>
      </c>
      <c r="BH1" s="11">
        <v>41030</v>
      </c>
      <c r="BI1" s="11">
        <v>41061</v>
      </c>
      <c r="BJ1" s="11">
        <v>41091</v>
      </c>
      <c r="BK1" s="11">
        <v>41122</v>
      </c>
      <c r="BL1" s="11">
        <v>41153</v>
      </c>
      <c r="BM1" s="11">
        <v>41183</v>
      </c>
      <c r="BN1" s="11">
        <v>41214</v>
      </c>
      <c r="BO1" s="11">
        <v>41244</v>
      </c>
      <c r="BP1" s="11">
        <v>41275</v>
      </c>
      <c r="BQ1" s="11">
        <v>41306</v>
      </c>
      <c r="BR1" s="11">
        <v>41334</v>
      </c>
      <c r="BS1" s="11">
        <v>41365</v>
      </c>
      <c r="BT1" s="11">
        <v>41395</v>
      </c>
      <c r="BU1" s="11">
        <v>41426</v>
      </c>
      <c r="BV1" s="11">
        <v>41456</v>
      </c>
      <c r="BW1" s="11">
        <v>41487</v>
      </c>
      <c r="BX1" s="11">
        <v>41518</v>
      </c>
      <c r="BY1" s="11">
        <v>41548</v>
      </c>
      <c r="BZ1" s="11">
        <v>41579</v>
      </c>
      <c r="CA1" s="11">
        <v>41609</v>
      </c>
      <c r="CB1" s="11">
        <v>41640</v>
      </c>
      <c r="CC1" s="11">
        <v>41671</v>
      </c>
      <c r="CD1" s="11">
        <v>41699</v>
      </c>
      <c r="CE1" s="11">
        <v>41730</v>
      </c>
      <c r="CF1" s="11">
        <v>41760</v>
      </c>
      <c r="CG1" s="11">
        <v>41791</v>
      </c>
      <c r="CH1" s="11">
        <v>41821</v>
      </c>
      <c r="CI1" s="11">
        <v>41852</v>
      </c>
      <c r="CJ1" s="11">
        <v>41883</v>
      </c>
      <c r="CK1" s="11">
        <v>41913</v>
      </c>
      <c r="CL1" s="11">
        <v>41944</v>
      </c>
      <c r="CM1" s="11">
        <v>41974</v>
      </c>
      <c r="CN1" s="11">
        <v>42005</v>
      </c>
      <c r="CO1" s="11">
        <v>42036</v>
      </c>
      <c r="CP1" s="11">
        <v>42064</v>
      </c>
      <c r="CQ1" s="11">
        <v>42095</v>
      </c>
      <c r="CR1" s="11">
        <v>42125</v>
      </c>
      <c r="CS1" s="11">
        <v>42156</v>
      </c>
      <c r="CT1" s="11">
        <v>42186</v>
      </c>
      <c r="CU1" s="11">
        <v>42217</v>
      </c>
      <c r="CV1" s="11">
        <v>42248</v>
      </c>
      <c r="CW1" s="11">
        <v>42278</v>
      </c>
      <c r="CX1" s="11">
        <v>42309</v>
      </c>
      <c r="CY1" s="15">
        <v>42339</v>
      </c>
      <c r="CZ1" s="11">
        <v>42370</v>
      </c>
      <c r="DA1" s="11">
        <v>42401</v>
      </c>
      <c r="DB1" s="11">
        <v>42430</v>
      </c>
      <c r="DC1" s="11">
        <v>42461</v>
      </c>
      <c r="DD1" s="11">
        <v>42491</v>
      </c>
      <c r="DE1" s="11">
        <v>42522</v>
      </c>
      <c r="DF1" s="11">
        <v>42552</v>
      </c>
      <c r="DG1" s="11">
        <v>42583</v>
      </c>
      <c r="DH1" s="11">
        <v>42614</v>
      </c>
      <c r="DI1" s="11">
        <v>42644</v>
      </c>
      <c r="DJ1" s="11">
        <v>42675</v>
      </c>
      <c r="DK1" s="11">
        <v>42705</v>
      </c>
      <c r="DL1" s="11">
        <v>42736</v>
      </c>
      <c r="DM1" s="11">
        <v>42767</v>
      </c>
      <c r="DN1" s="11">
        <v>42795</v>
      </c>
      <c r="DO1" s="11">
        <v>42826</v>
      </c>
      <c r="DP1" s="11">
        <v>42856</v>
      </c>
      <c r="DQ1" s="11">
        <v>42887</v>
      </c>
      <c r="DR1" s="11">
        <v>42917</v>
      </c>
      <c r="DS1" s="11">
        <v>42948</v>
      </c>
      <c r="DT1" s="11">
        <v>42979</v>
      </c>
      <c r="DU1" s="11">
        <v>43009</v>
      </c>
      <c r="DV1" s="11">
        <v>43040</v>
      </c>
      <c r="DW1" s="11">
        <v>43070</v>
      </c>
      <c r="DX1" s="11">
        <v>43101</v>
      </c>
      <c r="DY1" s="11">
        <v>43132</v>
      </c>
      <c r="DZ1" s="11">
        <v>43160</v>
      </c>
      <c r="EA1" s="11">
        <v>43191</v>
      </c>
      <c r="EB1" s="11">
        <v>43221</v>
      </c>
      <c r="EC1" s="11">
        <v>43252</v>
      </c>
      <c r="ED1" s="11">
        <v>43282</v>
      </c>
      <c r="EE1" s="11">
        <v>43313</v>
      </c>
      <c r="EF1" s="11">
        <v>43344</v>
      </c>
      <c r="EG1" s="11">
        <v>43374</v>
      </c>
      <c r="EH1" s="11">
        <v>43405</v>
      </c>
      <c r="EI1" s="11">
        <v>43435</v>
      </c>
      <c r="EJ1" s="11">
        <v>43466</v>
      </c>
      <c r="EK1" s="11">
        <v>43497</v>
      </c>
      <c r="EL1" s="11">
        <v>43525</v>
      </c>
      <c r="EM1" s="11">
        <v>43556</v>
      </c>
      <c r="EN1" s="11">
        <v>43586</v>
      </c>
      <c r="EO1" s="11">
        <v>43617</v>
      </c>
      <c r="EP1" s="11">
        <v>43647</v>
      </c>
      <c r="EQ1" s="11">
        <v>43678</v>
      </c>
      <c r="ER1" s="11">
        <v>43709</v>
      </c>
      <c r="ES1" s="11">
        <v>43739</v>
      </c>
      <c r="ET1" s="11">
        <v>43770</v>
      </c>
      <c r="EU1" s="11">
        <v>43800</v>
      </c>
      <c r="EV1" s="11">
        <v>43831</v>
      </c>
      <c r="EW1" s="11">
        <v>43862</v>
      </c>
      <c r="EX1" s="11">
        <v>43891</v>
      </c>
      <c r="EY1" s="11">
        <v>43922</v>
      </c>
      <c r="EZ1" s="11">
        <v>43952</v>
      </c>
      <c r="FA1" s="11">
        <v>43983</v>
      </c>
      <c r="FB1" s="11">
        <v>44013</v>
      </c>
      <c r="FC1" s="11">
        <v>44044</v>
      </c>
      <c r="FD1" s="11">
        <v>44075</v>
      </c>
      <c r="FE1" s="11">
        <v>44105</v>
      </c>
      <c r="FF1" s="11">
        <v>44136</v>
      </c>
      <c r="FG1" s="11">
        <v>44166</v>
      </c>
      <c r="FH1" s="11">
        <v>44197</v>
      </c>
      <c r="FI1" s="11">
        <v>44228</v>
      </c>
      <c r="FJ1" s="11">
        <v>44256</v>
      </c>
      <c r="FK1" s="11">
        <v>44287</v>
      </c>
      <c r="FL1" s="11">
        <v>44317</v>
      </c>
      <c r="FM1" s="11">
        <v>44348</v>
      </c>
      <c r="FN1" s="11">
        <v>44378</v>
      </c>
      <c r="FO1" s="11">
        <v>44409</v>
      </c>
      <c r="FP1" s="11">
        <v>44440</v>
      </c>
      <c r="FQ1" s="11">
        <v>44470</v>
      </c>
      <c r="FR1" s="11">
        <v>44501</v>
      </c>
      <c r="FS1" s="11">
        <v>44531</v>
      </c>
      <c r="FT1" s="11">
        <v>44562</v>
      </c>
      <c r="FU1" s="11">
        <v>44593</v>
      </c>
      <c r="FV1" s="11">
        <v>44621</v>
      </c>
      <c r="FW1" s="11">
        <v>44652</v>
      </c>
      <c r="FX1" s="11">
        <v>44682</v>
      </c>
      <c r="FY1" s="11">
        <v>44713</v>
      </c>
      <c r="FZ1" s="11">
        <v>44743</v>
      </c>
      <c r="GA1" s="11">
        <v>44774</v>
      </c>
      <c r="GB1" s="11">
        <v>44805</v>
      </c>
      <c r="GC1" s="11">
        <v>44835</v>
      </c>
      <c r="GD1" s="11">
        <v>44866</v>
      </c>
      <c r="GE1" s="11">
        <v>44896</v>
      </c>
      <c r="GF1" s="11">
        <v>44927</v>
      </c>
      <c r="GG1" s="11">
        <v>44958</v>
      </c>
      <c r="GH1" s="11">
        <v>44986</v>
      </c>
      <c r="GI1" s="11">
        <v>45017</v>
      </c>
      <c r="GJ1" s="11">
        <v>45047</v>
      </c>
      <c r="GK1" s="11">
        <v>45078</v>
      </c>
      <c r="GL1" s="11">
        <v>45108</v>
      </c>
      <c r="GM1" s="11">
        <v>45139</v>
      </c>
      <c r="GN1" s="11">
        <v>45170</v>
      </c>
      <c r="GO1" s="11">
        <v>45200</v>
      </c>
      <c r="GP1" s="11">
        <v>45231</v>
      </c>
      <c r="GQ1" s="11">
        <v>45261</v>
      </c>
      <c r="GR1" s="11">
        <v>45292</v>
      </c>
      <c r="GS1" s="11">
        <v>45323</v>
      </c>
      <c r="GT1" s="11">
        <v>45352</v>
      </c>
      <c r="GU1" s="11">
        <v>45383</v>
      </c>
      <c r="GV1" s="11">
        <v>45413</v>
      </c>
      <c r="GW1" s="11">
        <v>45444</v>
      </c>
      <c r="GX1" s="11">
        <v>45474</v>
      </c>
      <c r="GY1" s="11">
        <v>45505</v>
      </c>
      <c r="GZ1" s="11">
        <v>45536</v>
      </c>
      <c r="HA1" s="11">
        <v>45566</v>
      </c>
      <c r="HB1" s="11">
        <v>45597</v>
      </c>
      <c r="HC1" s="11">
        <v>45627</v>
      </c>
      <c r="HD1" s="11">
        <v>45658</v>
      </c>
      <c r="HE1" s="11">
        <v>45689</v>
      </c>
      <c r="HF1" s="11">
        <v>45717</v>
      </c>
      <c r="HG1" s="11">
        <v>45748</v>
      </c>
      <c r="HH1" s="11">
        <v>45778</v>
      </c>
      <c r="HI1" s="11">
        <v>45809</v>
      </c>
      <c r="HJ1" s="11">
        <v>45839</v>
      </c>
      <c r="HK1" s="11">
        <v>45870</v>
      </c>
      <c r="HL1" s="11">
        <v>45901</v>
      </c>
      <c r="HM1" s="11">
        <v>45931</v>
      </c>
      <c r="HN1" s="11">
        <v>45962</v>
      </c>
      <c r="HO1" s="11">
        <v>45992</v>
      </c>
      <c r="HP1" s="11">
        <v>46023</v>
      </c>
      <c r="HQ1" s="11">
        <v>46054</v>
      </c>
      <c r="HR1" s="11">
        <v>46082</v>
      </c>
      <c r="HS1" s="11">
        <v>46113</v>
      </c>
      <c r="HT1" s="11">
        <v>46143</v>
      </c>
      <c r="HU1" s="11">
        <v>46174</v>
      </c>
      <c r="HV1" s="11">
        <v>46204</v>
      </c>
    </row>
    <row r="2" spans="1:230" s="60" customFormat="1" ht="13.5" thickBot="1" x14ac:dyDescent="0.35">
      <c r="A2" s="59"/>
      <c r="B2" s="94" t="s">
        <v>37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5"/>
      <c r="T2" s="61" t="s">
        <v>1</v>
      </c>
      <c r="U2" s="61" t="s">
        <v>2</v>
      </c>
      <c r="V2" s="61" t="s">
        <v>3</v>
      </c>
      <c r="W2" s="61" t="s">
        <v>4</v>
      </c>
      <c r="X2" s="61" t="s">
        <v>5</v>
      </c>
      <c r="Y2" s="61" t="s">
        <v>6</v>
      </c>
      <c r="Z2" s="61" t="s">
        <v>7</v>
      </c>
      <c r="AA2" s="61" t="s">
        <v>8</v>
      </c>
      <c r="AB2" s="61" t="s">
        <v>17</v>
      </c>
      <c r="AC2" s="61" t="s">
        <v>9</v>
      </c>
      <c r="AD2" s="61" t="s">
        <v>10</v>
      </c>
      <c r="AE2" s="61" t="s">
        <v>0</v>
      </c>
      <c r="AF2" s="61" t="s">
        <v>1</v>
      </c>
      <c r="AG2" s="61" t="s">
        <v>2</v>
      </c>
      <c r="AH2" s="61" t="s">
        <v>3</v>
      </c>
      <c r="AI2" s="61" t="s">
        <v>4</v>
      </c>
      <c r="AJ2" s="61" t="s">
        <v>5</v>
      </c>
      <c r="AK2" s="61" t="s">
        <v>6</v>
      </c>
      <c r="AL2" s="61" t="s">
        <v>7</v>
      </c>
      <c r="AM2" s="61" t="s">
        <v>8</v>
      </c>
      <c r="AN2" s="61" t="s">
        <v>17</v>
      </c>
      <c r="AO2" s="61" t="s">
        <v>9</v>
      </c>
      <c r="AP2" s="61" t="s">
        <v>10</v>
      </c>
      <c r="AQ2" s="61" t="s">
        <v>0</v>
      </c>
      <c r="AR2" s="61" t="s">
        <v>1</v>
      </c>
      <c r="AS2" s="61" t="s">
        <v>2</v>
      </c>
      <c r="AT2" s="61" t="s">
        <v>3</v>
      </c>
      <c r="AU2" s="61" t="s">
        <v>4</v>
      </c>
      <c r="AV2" s="61" t="s">
        <v>5</v>
      </c>
      <c r="AW2" s="61" t="s">
        <v>6</v>
      </c>
      <c r="AX2" s="61" t="s">
        <v>7</v>
      </c>
      <c r="AY2" s="61" t="s">
        <v>8</v>
      </c>
      <c r="AZ2" s="61" t="s">
        <v>17</v>
      </c>
      <c r="BA2" s="61" t="s">
        <v>9</v>
      </c>
      <c r="BB2" s="61" t="s">
        <v>10</v>
      </c>
      <c r="BC2" s="61" t="s">
        <v>0</v>
      </c>
      <c r="BD2" s="61" t="s">
        <v>1</v>
      </c>
      <c r="BE2" s="61" t="s">
        <v>2</v>
      </c>
      <c r="BF2" s="61" t="s">
        <v>3</v>
      </c>
      <c r="BG2" s="61" t="s">
        <v>4</v>
      </c>
      <c r="BH2" s="61" t="s">
        <v>5</v>
      </c>
      <c r="BI2" s="61" t="s">
        <v>6</v>
      </c>
      <c r="BJ2" s="61" t="s">
        <v>7</v>
      </c>
      <c r="BK2" s="61" t="s">
        <v>8</v>
      </c>
      <c r="BL2" s="61" t="s">
        <v>17</v>
      </c>
      <c r="BM2" s="61" t="s">
        <v>9</v>
      </c>
      <c r="BN2" s="61" t="s">
        <v>10</v>
      </c>
      <c r="BO2" s="61" t="s">
        <v>0</v>
      </c>
      <c r="BP2" s="61" t="s">
        <v>1</v>
      </c>
      <c r="BQ2" s="61" t="s">
        <v>2</v>
      </c>
      <c r="BR2" s="61" t="s">
        <v>3</v>
      </c>
      <c r="BS2" s="61" t="s">
        <v>4</v>
      </c>
      <c r="BT2" s="61" t="s">
        <v>5</v>
      </c>
      <c r="BU2" s="61" t="s">
        <v>6</v>
      </c>
      <c r="BV2" s="61" t="s">
        <v>7</v>
      </c>
      <c r="BW2" s="61" t="s">
        <v>8</v>
      </c>
      <c r="BX2" s="61" t="s">
        <v>17</v>
      </c>
      <c r="BY2" s="61" t="s">
        <v>9</v>
      </c>
      <c r="BZ2" s="61" t="s">
        <v>10</v>
      </c>
      <c r="CA2" s="61" t="s">
        <v>0</v>
      </c>
      <c r="CB2" s="61" t="s">
        <v>1</v>
      </c>
      <c r="CC2" s="61" t="s">
        <v>2</v>
      </c>
      <c r="CD2" s="61" t="s">
        <v>3</v>
      </c>
      <c r="CE2" s="61" t="s">
        <v>4</v>
      </c>
      <c r="CF2" s="61" t="s">
        <v>5</v>
      </c>
      <c r="CG2" s="61" t="s">
        <v>6</v>
      </c>
      <c r="CH2" s="61" t="s">
        <v>7</v>
      </c>
      <c r="CI2" s="61" t="s">
        <v>8</v>
      </c>
      <c r="CJ2" s="61" t="s">
        <v>17</v>
      </c>
      <c r="CK2" s="61" t="s">
        <v>9</v>
      </c>
      <c r="CL2" s="61" t="s">
        <v>10</v>
      </c>
      <c r="CM2" s="61" t="s">
        <v>0</v>
      </c>
      <c r="CN2" s="61" t="s">
        <v>1</v>
      </c>
      <c r="CO2" s="61" t="s">
        <v>2</v>
      </c>
      <c r="CP2" s="61" t="s">
        <v>3</v>
      </c>
      <c r="CQ2" s="61" t="s">
        <v>4</v>
      </c>
      <c r="CR2" s="61" t="s">
        <v>5</v>
      </c>
      <c r="CS2" s="61" t="s">
        <v>6</v>
      </c>
      <c r="CT2" s="61" t="s">
        <v>7</v>
      </c>
      <c r="CU2" s="61" t="s">
        <v>8</v>
      </c>
      <c r="CV2" s="61" t="s">
        <v>17</v>
      </c>
      <c r="CW2" s="61" t="s">
        <v>9</v>
      </c>
      <c r="CX2" s="61" t="s">
        <v>10</v>
      </c>
      <c r="CY2" s="61" t="s">
        <v>0</v>
      </c>
      <c r="CZ2" s="61" t="s">
        <v>1</v>
      </c>
      <c r="DA2" s="61" t="s">
        <v>2</v>
      </c>
      <c r="DB2" s="61" t="s">
        <v>3</v>
      </c>
      <c r="DC2" s="61" t="s">
        <v>4</v>
      </c>
      <c r="DD2" s="61" t="s">
        <v>5</v>
      </c>
      <c r="DE2" s="61" t="s">
        <v>6</v>
      </c>
      <c r="DF2" s="61" t="s">
        <v>7</v>
      </c>
      <c r="DG2" s="61" t="s">
        <v>8</v>
      </c>
      <c r="DH2" s="61" t="s">
        <v>17</v>
      </c>
      <c r="DI2" s="61" t="s">
        <v>9</v>
      </c>
      <c r="DJ2" s="61" t="s">
        <v>10</v>
      </c>
      <c r="DK2" s="61" t="s">
        <v>0</v>
      </c>
      <c r="DL2" s="61" t="s">
        <v>1</v>
      </c>
      <c r="DM2" s="61" t="s">
        <v>2</v>
      </c>
      <c r="DN2" s="61" t="s">
        <v>3</v>
      </c>
      <c r="DO2" s="61" t="s">
        <v>4</v>
      </c>
      <c r="DP2" s="61" t="s">
        <v>5</v>
      </c>
      <c r="DQ2" s="61" t="s">
        <v>6</v>
      </c>
      <c r="DR2" s="61" t="s">
        <v>7</v>
      </c>
      <c r="DS2" s="61" t="s">
        <v>8</v>
      </c>
      <c r="DT2" s="61" t="s">
        <v>17</v>
      </c>
      <c r="DU2" s="61" t="s">
        <v>9</v>
      </c>
      <c r="DV2" s="61" t="s">
        <v>10</v>
      </c>
      <c r="DW2" s="61" t="s">
        <v>0</v>
      </c>
      <c r="DX2" s="61" t="s">
        <v>1</v>
      </c>
      <c r="DY2" s="61" t="s">
        <v>2</v>
      </c>
      <c r="DZ2" s="61" t="s">
        <v>3</v>
      </c>
      <c r="EA2" s="61" t="s">
        <v>4</v>
      </c>
      <c r="EB2" s="61" t="s">
        <v>5</v>
      </c>
      <c r="EC2" s="61" t="s">
        <v>6</v>
      </c>
      <c r="ED2" s="61" t="s">
        <v>7</v>
      </c>
      <c r="EE2" s="61" t="s">
        <v>8</v>
      </c>
      <c r="EF2" s="61" t="s">
        <v>17</v>
      </c>
      <c r="EG2" s="61" t="s">
        <v>9</v>
      </c>
      <c r="EH2" s="61" t="s">
        <v>10</v>
      </c>
      <c r="EI2" s="61" t="s">
        <v>0</v>
      </c>
      <c r="EJ2" s="61" t="s">
        <v>1</v>
      </c>
      <c r="EK2" s="61" t="s">
        <v>2</v>
      </c>
      <c r="EL2" s="61" t="s">
        <v>3</v>
      </c>
      <c r="EM2" s="61" t="s">
        <v>4</v>
      </c>
      <c r="EN2" s="61" t="s">
        <v>5</v>
      </c>
      <c r="EO2" s="61" t="s">
        <v>6</v>
      </c>
      <c r="EP2" s="61" t="s">
        <v>7</v>
      </c>
      <c r="EQ2" s="61" t="s">
        <v>8</v>
      </c>
      <c r="ER2" s="61" t="s">
        <v>17</v>
      </c>
      <c r="ES2" s="61" t="s">
        <v>9</v>
      </c>
      <c r="ET2" s="61" t="s">
        <v>10</v>
      </c>
      <c r="EU2" s="61" t="s">
        <v>0</v>
      </c>
      <c r="EV2" s="61" t="s">
        <v>1</v>
      </c>
      <c r="EW2" s="61" t="s">
        <v>2</v>
      </c>
      <c r="EX2" s="61" t="s">
        <v>3</v>
      </c>
      <c r="EY2" s="61" t="s">
        <v>4</v>
      </c>
      <c r="EZ2" s="61" t="s">
        <v>5</v>
      </c>
      <c r="FA2" s="61" t="s">
        <v>6</v>
      </c>
      <c r="FB2" s="61" t="s">
        <v>7</v>
      </c>
      <c r="FC2" s="61" t="s">
        <v>8</v>
      </c>
      <c r="FD2" s="61" t="s">
        <v>17</v>
      </c>
      <c r="FE2" s="61" t="s">
        <v>9</v>
      </c>
      <c r="FF2" s="61" t="s">
        <v>10</v>
      </c>
      <c r="FG2" s="61" t="s">
        <v>0</v>
      </c>
      <c r="FH2" s="61" t="s">
        <v>1</v>
      </c>
      <c r="FI2" s="61" t="s">
        <v>2</v>
      </c>
      <c r="FJ2" s="61" t="s">
        <v>3</v>
      </c>
      <c r="FK2" s="61" t="s">
        <v>4</v>
      </c>
      <c r="FL2" s="61" t="s">
        <v>5</v>
      </c>
      <c r="FM2" s="61" t="s">
        <v>6</v>
      </c>
      <c r="FN2" s="61" t="s">
        <v>7</v>
      </c>
      <c r="FO2" s="61" t="s">
        <v>8</v>
      </c>
      <c r="FP2" s="61" t="s">
        <v>17</v>
      </c>
      <c r="FQ2" s="61" t="s">
        <v>9</v>
      </c>
      <c r="FR2" s="61" t="s">
        <v>10</v>
      </c>
      <c r="FS2" s="61" t="s">
        <v>0</v>
      </c>
      <c r="FT2" s="61" t="s">
        <v>1</v>
      </c>
      <c r="FU2" s="61" t="s">
        <v>2</v>
      </c>
      <c r="FV2" s="61" t="s">
        <v>3</v>
      </c>
      <c r="FW2" s="61" t="s">
        <v>4</v>
      </c>
      <c r="FX2" s="61" t="s">
        <v>5</v>
      </c>
      <c r="FY2" s="61" t="s">
        <v>6</v>
      </c>
      <c r="FZ2" s="61" t="s">
        <v>7</v>
      </c>
      <c r="GA2" s="61" t="s">
        <v>8</v>
      </c>
      <c r="GB2" s="61" t="s">
        <v>17</v>
      </c>
      <c r="GC2" s="61" t="s">
        <v>9</v>
      </c>
      <c r="GD2" s="61" t="s">
        <v>10</v>
      </c>
      <c r="GE2" s="61" t="s">
        <v>0</v>
      </c>
      <c r="GF2" s="61" t="s">
        <v>1</v>
      </c>
      <c r="GG2" s="61" t="s">
        <v>2</v>
      </c>
      <c r="GH2" s="61" t="s">
        <v>26</v>
      </c>
      <c r="GI2" s="61" t="s">
        <v>27</v>
      </c>
      <c r="GJ2" s="61" t="s">
        <v>5</v>
      </c>
      <c r="GK2" s="61" t="s">
        <v>28</v>
      </c>
      <c r="GL2" s="61" t="s">
        <v>29</v>
      </c>
      <c r="GM2" s="61" t="s">
        <v>8</v>
      </c>
      <c r="GN2" s="61" t="s">
        <v>17</v>
      </c>
      <c r="GO2" s="61" t="s">
        <v>9</v>
      </c>
      <c r="GP2" s="61" t="s">
        <v>10</v>
      </c>
      <c r="GQ2" s="62" t="s">
        <v>0</v>
      </c>
      <c r="GR2" s="61" t="s">
        <v>1</v>
      </c>
      <c r="GS2" s="61" t="s">
        <v>2</v>
      </c>
      <c r="GT2" s="61" t="s">
        <v>26</v>
      </c>
      <c r="GU2" s="61" t="s">
        <v>27</v>
      </c>
      <c r="GV2" s="61" t="s">
        <v>5</v>
      </c>
      <c r="GW2" s="61" t="s">
        <v>28</v>
      </c>
      <c r="GX2" s="61" t="s">
        <v>29</v>
      </c>
      <c r="GY2" s="61" t="s">
        <v>8</v>
      </c>
      <c r="GZ2" s="61" t="s">
        <v>17</v>
      </c>
      <c r="HA2" s="61" t="s">
        <v>9</v>
      </c>
      <c r="HB2" s="61" t="s">
        <v>10</v>
      </c>
      <c r="HC2" s="62" t="s">
        <v>0</v>
      </c>
      <c r="HD2" s="61" t="s">
        <v>1</v>
      </c>
      <c r="HE2" s="61" t="s">
        <v>2</v>
      </c>
      <c r="HF2" s="61" t="s">
        <v>26</v>
      </c>
      <c r="HG2" s="61" t="s">
        <v>27</v>
      </c>
      <c r="HH2" s="61" t="s">
        <v>5</v>
      </c>
      <c r="HI2" s="61" t="s">
        <v>28</v>
      </c>
      <c r="HJ2" s="61" t="s">
        <v>29</v>
      </c>
      <c r="HK2" s="61" t="s">
        <v>8</v>
      </c>
      <c r="HL2" s="61" t="s">
        <v>17</v>
      </c>
      <c r="HM2" s="61" t="s">
        <v>9</v>
      </c>
      <c r="HN2" s="61" t="s">
        <v>10</v>
      </c>
      <c r="HO2" s="62" t="s">
        <v>0</v>
      </c>
      <c r="HP2" s="61" t="s">
        <v>1</v>
      </c>
      <c r="HQ2" s="62" t="s">
        <v>2</v>
      </c>
      <c r="HR2" s="61" t="s">
        <v>26</v>
      </c>
      <c r="HS2" s="62" t="s">
        <v>27</v>
      </c>
      <c r="HT2" s="62" t="s">
        <v>5</v>
      </c>
      <c r="HU2" s="62" t="s">
        <v>28</v>
      </c>
    </row>
    <row r="3" spans="1:230" s="65" customFormat="1" ht="13" x14ac:dyDescent="0.3">
      <c r="A3" s="63">
        <v>1</v>
      </c>
      <c r="B3" s="64"/>
      <c r="C3" s="134" t="s">
        <v>15</v>
      </c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6"/>
      <c r="T3" s="133" t="s">
        <v>16</v>
      </c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3"/>
      <c r="BE3" s="133"/>
      <c r="BF3" s="133"/>
      <c r="BG3" s="133"/>
      <c r="BH3" s="133"/>
      <c r="BI3" s="133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  <c r="CT3" s="133"/>
      <c r="CU3" s="133"/>
      <c r="CV3" s="133"/>
      <c r="CW3" s="133"/>
      <c r="CX3" s="133"/>
      <c r="CY3" s="133"/>
      <c r="CZ3" s="133"/>
      <c r="DA3" s="133"/>
      <c r="DB3" s="133"/>
      <c r="DC3" s="133"/>
      <c r="DD3" s="133"/>
      <c r="DE3" s="133"/>
      <c r="DF3" s="133"/>
      <c r="DG3" s="133"/>
      <c r="DH3" s="133"/>
      <c r="DI3" s="133"/>
      <c r="DJ3" s="133"/>
      <c r="DK3" s="133"/>
      <c r="DL3" s="133"/>
      <c r="DM3" s="133"/>
      <c r="DN3" s="133"/>
      <c r="DO3" s="133"/>
      <c r="DP3" s="133"/>
      <c r="DQ3" s="133"/>
      <c r="DR3" s="133"/>
      <c r="DS3" s="133"/>
      <c r="DT3" s="133"/>
      <c r="DU3" s="133"/>
      <c r="DV3" s="133"/>
      <c r="DW3" s="133"/>
      <c r="DX3" s="133"/>
      <c r="DY3" s="133"/>
      <c r="DZ3" s="133"/>
      <c r="EA3" s="133"/>
      <c r="EB3" s="133"/>
      <c r="EC3" s="133"/>
      <c r="ED3" s="133"/>
      <c r="EE3" s="133"/>
      <c r="EF3" s="133"/>
      <c r="EG3" s="133"/>
      <c r="EH3" s="133"/>
      <c r="EI3" s="133"/>
      <c r="EJ3" s="133"/>
      <c r="EK3" s="133"/>
      <c r="EL3" s="133"/>
      <c r="EM3" s="133"/>
      <c r="EN3" s="133"/>
      <c r="EO3" s="133"/>
      <c r="EP3" s="133"/>
      <c r="EQ3" s="133"/>
      <c r="ER3" s="133"/>
      <c r="ES3" s="133"/>
      <c r="ET3" s="133"/>
      <c r="EU3" s="133"/>
      <c r="GQ3" s="66"/>
      <c r="HC3" s="66"/>
      <c r="HO3" s="66"/>
    </row>
    <row r="4" spans="1:230" s="76" customFormat="1" ht="13" x14ac:dyDescent="0.3">
      <c r="A4" s="84"/>
      <c r="B4" s="67"/>
      <c r="C4" s="116">
        <v>2009</v>
      </c>
      <c r="D4" s="85">
        <v>2010</v>
      </c>
      <c r="E4" s="85">
        <v>2011</v>
      </c>
      <c r="F4" s="85">
        <v>2012</v>
      </c>
      <c r="G4" s="85">
        <v>2013</v>
      </c>
      <c r="H4" s="85">
        <v>2014</v>
      </c>
      <c r="I4" s="85">
        <v>2015</v>
      </c>
      <c r="J4" s="85">
        <v>2016</v>
      </c>
      <c r="K4" s="86">
        <v>2017</v>
      </c>
      <c r="L4" s="86">
        <v>2018</v>
      </c>
      <c r="M4" s="86">
        <v>2019</v>
      </c>
      <c r="N4" s="86">
        <v>2020</v>
      </c>
      <c r="O4" s="86">
        <v>2021</v>
      </c>
      <c r="P4" s="86">
        <v>2022</v>
      </c>
      <c r="Q4" s="86">
        <v>2023</v>
      </c>
      <c r="R4" s="86">
        <v>2024</v>
      </c>
      <c r="S4" s="117">
        <v>2025</v>
      </c>
      <c r="T4" s="111">
        <v>2009</v>
      </c>
      <c r="U4" s="111">
        <v>2009</v>
      </c>
      <c r="V4" s="111">
        <v>2009</v>
      </c>
      <c r="W4" s="111">
        <v>2009</v>
      </c>
      <c r="X4" s="111">
        <v>2009</v>
      </c>
      <c r="Y4" s="111">
        <v>2009</v>
      </c>
      <c r="Z4" s="111">
        <v>2009</v>
      </c>
      <c r="AA4" s="111">
        <v>2009</v>
      </c>
      <c r="AB4" s="111">
        <v>2009</v>
      </c>
      <c r="AC4" s="111">
        <v>2009</v>
      </c>
      <c r="AD4" s="111">
        <v>2009</v>
      </c>
      <c r="AE4" s="111">
        <v>2009</v>
      </c>
      <c r="AF4" s="111">
        <v>2010</v>
      </c>
      <c r="AG4" s="111">
        <v>2010</v>
      </c>
      <c r="AH4" s="111">
        <v>2010</v>
      </c>
      <c r="AI4" s="111">
        <v>2010</v>
      </c>
      <c r="AJ4" s="111">
        <v>2010</v>
      </c>
      <c r="AK4" s="111">
        <v>2010</v>
      </c>
      <c r="AL4" s="111">
        <v>2010</v>
      </c>
      <c r="AM4" s="111">
        <v>2010</v>
      </c>
      <c r="AN4" s="111">
        <v>2010</v>
      </c>
      <c r="AO4" s="111">
        <v>2010</v>
      </c>
      <c r="AP4" s="111">
        <v>2010</v>
      </c>
      <c r="AQ4" s="111">
        <v>2010</v>
      </c>
      <c r="AR4" s="111">
        <v>2011</v>
      </c>
      <c r="AS4" s="111">
        <v>2011</v>
      </c>
      <c r="AT4" s="111">
        <v>2011</v>
      </c>
      <c r="AU4" s="111">
        <v>2011</v>
      </c>
      <c r="AV4" s="111">
        <v>2011</v>
      </c>
      <c r="AW4" s="111">
        <v>2011</v>
      </c>
      <c r="AX4" s="111">
        <v>2011</v>
      </c>
      <c r="AY4" s="111">
        <v>2011</v>
      </c>
      <c r="AZ4" s="111">
        <v>2011</v>
      </c>
      <c r="BA4" s="111">
        <v>2011</v>
      </c>
      <c r="BB4" s="111">
        <v>2011</v>
      </c>
      <c r="BC4" s="111">
        <v>2011</v>
      </c>
      <c r="BD4" s="111">
        <v>2012</v>
      </c>
      <c r="BE4" s="111">
        <v>2012</v>
      </c>
      <c r="BF4" s="111">
        <v>2012</v>
      </c>
      <c r="BG4" s="111">
        <v>2012</v>
      </c>
      <c r="BH4" s="111">
        <v>2012</v>
      </c>
      <c r="BI4" s="111">
        <v>2012</v>
      </c>
      <c r="BJ4" s="111">
        <v>2012</v>
      </c>
      <c r="BK4" s="111">
        <v>2012</v>
      </c>
      <c r="BL4" s="111">
        <v>2012</v>
      </c>
      <c r="BM4" s="111">
        <v>2012</v>
      </c>
      <c r="BN4" s="111">
        <v>2012</v>
      </c>
      <c r="BO4" s="111">
        <v>2012</v>
      </c>
      <c r="BP4" s="111">
        <v>2013</v>
      </c>
      <c r="BQ4" s="111">
        <v>2013</v>
      </c>
      <c r="BR4" s="111">
        <v>2013</v>
      </c>
      <c r="BS4" s="111">
        <v>2013</v>
      </c>
      <c r="BT4" s="111">
        <v>2013</v>
      </c>
      <c r="BU4" s="111">
        <v>2013</v>
      </c>
      <c r="BV4" s="111">
        <v>2013</v>
      </c>
      <c r="BW4" s="111">
        <v>2013</v>
      </c>
      <c r="BX4" s="111">
        <v>2013</v>
      </c>
      <c r="BY4" s="111">
        <v>2013</v>
      </c>
      <c r="BZ4" s="111">
        <v>2013</v>
      </c>
      <c r="CA4" s="111">
        <v>2013</v>
      </c>
      <c r="CB4" s="111">
        <v>2014</v>
      </c>
      <c r="CC4" s="111">
        <v>2014</v>
      </c>
      <c r="CD4" s="111">
        <v>2014</v>
      </c>
      <c r="CE4" s="111">
        <v>2014</v>
      </c>
      <c r="CF4" s="111">
        <v>2014</v>
      </c>
      <c r="CG4" s="111">
        <v>2014</v>
      </c>
      <c r="CH4" s="111">
        <v>2014</v>
      </c>
      <c r="CI4" s="111">
        <v>2014</v>
      </c>
      <c r="CJ4" s="111">
        <v>2014</v>
      </c>
      <c r="CK4" s="111">
        <v>2014</v>
      </c>
      <c r="CL4" s="111">
        <v>2014</v>
      </c>
      <c r="CM4" s="111">
        <v>2014</v>
      </c>
      <c r="CN4" s="111">
        <v>2015</v>
      </c>
      <c r="CO4" s="111">
        <v>2015</v>
      </c>
      <c r="CP4" s="111">
        <v>2015</v>
      </c>
      <c r="CQ4" s="111">
        <v>2015</v>
      </c>
      <c r="CR4" s="111">
        <v>2015</v>
      </c>
      <c r="CS4" s="111">
        <v>2015</v>
      </c>
      <c r="CT4" s="111">
        <v>2015</v>
      </c>
      <c r="CU4" s="111">
        <v>2015</v>
      </c>
      <c r="CV4" s="111">
        <v>2015</v>
      </c>
      <c r="CW4" s="111">
        <v>2015</v>
      </c>
      <c r="CX4" s="111">
        <v>2015</v>
      </c>
      <c r="CY4" s="112">
        <v>2015</v>
      </c>
      <c r="CZ4" s="111">
        <v>2016</v>
      </c>
      <c r="DA4" s="111">
        <v>2016</v>
      </c>
      <c r="DB4" s="111">
        <v>2016</v>
      </c>
      <c r="DC4" s="111">
        <v>2016</v>
      </c>
      <c r="DD4" s="111">
        <v>2016</v>
      </c>
      <c r="DE4" s="111">
        <v>2016</v>
      </c>
      <c r="DF4" s="111">
        <v>2016</v>
      </c>
      <c r="DG4" s="111">
        <v>2016</v>
      </c>
      <c r="DH4" s="111">
        <v>2016</v>
      </c>
      <c r="DI4" s="111">
        <v>2016</v>
      </c>
      <c r="DJ4" s="111">
        <v>2016</v>
      </c>
      <c r="DK4" s="111">
        <v>2016</v>
      </c>
      <c r="DL4" s="111">
        <v>2017</v>
      </c>
      <c r="DM4" s="111">
        <v>2017</v>
      </c>
      <c r="DN4" s="111">
        <v>2017</v>
      </c>
      <c r="DO4" s="111">
        <v>2017</v>
      </c>
      <c r="DP4" s="111">
        <v>2017</v>
      </c>
      <c r="DQ4" s="111">
        <v>2017</v>
      </c>
      <c r="DR4" s="111">
        <v>2017</v>
      </c>
      <c r="DS4" s="111">
        <v>2017</v>
      </c>
      <c r="DT4" s="111">
        <v>2017</v>
      </c>
      <c r="DU4" s="111">
        <v>2017</v>
      </c>
      <c r="DV4" s="111">
        <v>2017</v>
      </c>
      <c r="DW4" s="111">
        <v>2017</v>
      </c>
      <c r="DX4" s="111">
        <v>2018</v>
      </c>
      <c r="DY4" s="111">
        <v>2018</v>
      </c>
      <c r="DZ4" s="111">
        <v>2018</v>
      </c>
      <c r="EA4" s="111">
        <v>2018</v>
      </c>
      <c r="EB4" s="111">
        <v>2018</v>
      </c>
      <c r="EC4" s="111">
        <v>2018</v>
      </c>
      <c r="ED4" s="111">
        <v>2018</v>
      </c>
      <c r="EE4" s="111">
        <v>2018</v>
      </c>
      <c r="EF4" s="111">
        <v>2018</v>
      </c>
      <c r="EG4" s="111">
        <v>2018</v>
      </c>
      <c r="EH4" s="111">
        <v>2018</v>
      </c>
      <c r="EI4" s="111">
        <v>2018</v>
      </c>
      <c r="EJ4" s="111">
        <v>2019</v>
      </c>
      <c r="EK4" s="111">
        <v>2019</v>
      </c>
      <c r="EL4" s="111">
        <v>2019</v>
      </c>
      <c r="EM4" s="111">
        <v>2019</v>
      </c>
      <c r="EN4" s="111">
        <v>2019</v>
      </c>
      <c r="EO4" s="111">
        <v>2019</v>
      </c>
      <c r="EP4" s="111">
        <v>2019</v>
      </c>
      <c r="EQ4" s="111">
        <v>2019</v>
      </c>
      <c r="ER4" s="111">
        <v>2019</v>
      </c>
      <c r="ES4" s="111">
        <v>2019</v>
      </c>
      <c r="ET4" s="111">
        <v>2019</v>
      </c>
      <c r="EU4" s="111">
        <v>2019</v>
      </c>
      <c r="EV4" s="111">
        <v>2020</v>
      </c>
      <c r="EW4" s="111">
        <v>2020</v>
      </c>
      <c r="EX4" s="111">
        <v>2020</v>
      </c>
      <c r="EY4" s="111">
        <v>2020</v>
      </c>
      <c r="EZ4" s="111">
        <v>2020</v>
      </c>
      <c r="FA4" s="111">
        <v>2020</v>
      </c>
      <c r="FB4" s="111">
        <v>2020</v>
      </c>
      <c r="FC4" s="111">
        <v>2020</v>
      </c>
      <c r="FD4" s="111">
        <v>2020</v>
      </c>
      <c r="FE4" s="111">
        <v>2020</v>
      </c>
      <c r="FF4" s="111">
        <v>2020</v>
      </c>
      <c r="FG4" s="111">
        <v>2020</v>
      </c>
      <c r="FH4" s="111">
        <v>2021</v>
      </c>
      <c r="FI4" s="111">
        <v>2021</v>
      </c>
      <c r="FJ4" s="111">
        <v>2021</v>
      </c>
      <c r="FK4" s="111">
        <v>2021</v>
      </c>
      <c r="FL4" s="111">
        <v>2021</v>
      </c>
      <c r="FM4" s="111">
        <v>2021</v>
      </c>
      <c r="FN4" s="111">
        <v>2021</v>
      </c>
      <c r="FO4" s="111">
        <v>2021</v>
      </c>
      <c r="FP4" s="111">
        <v>2021</v>
      </c>
      <c r="FQ4" s="111">
        <v>2021</v>
      </c>
      <c r="FR4" s="111">
        <v>2021</v>
      </c>
      <c r="FS4" s="111">
        <v>2021</v>
      </c>
      <c r="FT4" s="111">
        <v>2022</v>
      </c>
      <c r="FU4" s="111">
        <v>2022</v>
      </c>
      <c r="FV4" s="111">
        <v>2022</v>
      </c>
      <c r="FW4" s="111">
        <v>2022</v>
      </c>
      <c r="FX4" s="111">
        <v>2022</v>
      </c>
      <c r="FY4" s="111">
        <v>2022</v>
      </c>
      <c r="FZ4" s="111">
        <v>2022</v>
      </c>
      <c r="GA4" s="111">
        <v>2022</v>
      </c>
      <c r="GB4" s="111">
        <v>2022</v>
      </c>
      <c r="GC4" s="111">
        <v>2022</v>
      </c>
      <c r="GD4" s="111">
        <v>2022</v>
      </c>
      <c r="GE4" s="111">
        <v>2022</v>
      </c>
      <c r="GF4" s="111">
        <v>2023</v>
      </c>
      <c r="GG4" s="111">
        <v>2023</v>
      </c>
      <c r="GH4" s="111">
        <v>2023</v>
      </c>
      <c r="GI4" s="111">
        <v>2023</v>
      </c>
      <c r="GJ4" s="111">
        <v>2023</v>
      </c>
      <c r="GK4" s="111">
        <v>2023</v>
      </c>
      <c r="GL4" s="111">
        <v>2023</v>
      </c>
      <c r="GM4" s="111">
        <v>2023</v>
      </c>
      <c r="GN4" s="111">
        <v>2023</v>
      </c>
      <c r="GO4" s="111">
        <v>2023</v>
      </c>
      <c r="GP4" s="111">
        <v>2023</v>
      </c>
      <c r="GQ4" s="111">
        <v>2023</v>
      </c>
      <c r="GR4" s="111">
        <v>2024</v>
      </c>
      <c r="GS4" s="111">
        <v>2024</v>
      </c>
      <c r="GT4" s="111">
        <v>2024</v>
      </c>
      <c r="GU4" s="111">
        <v>2024</v>
      </c>
      <c r="GV4" s="111">
        <v>2024</v>
      </c>
      <c r="GW4" s="111">
        <v>2024</v>
      </c>
      <c r="GX4" s="111">
        <v>2024</v>
      </c>
      <c r="GY4" s="111">
        <v>2024</v>
      </c>
      <c r="GZ4" s="111">
        <v>2024</v>
      </c>
      <c r="HA4" s="111">
        <v>2024</v>
      </c>
      <c r="HB4" s="111">
        <v>2024</v>
      </c>
      <c r="HC4" s="111">
        <v>2024</v>
      </c>
      <c r="HD4" s="111">
        <v>2025</v>
      </c>
      <c r="HE4" s="111">
        <v>2025</v>
      </c>
      <c r="HF4" s="111">
        <v>2025</v>
      </c>
      <c r="HG4" s="111">
        <v>2025</v>
      </c>
      <c r="HH4" s="111">
        <v>2025</v>
      </c>
      <c r="HI4" s="111">
        <v>2025</v>
      </c>
      <c r="HJ4" s="111">
        <v>2025</v>
      </c>
      <c r="HK4" s="111">
        <v>2025</v>
      </c>
      <c r="HL4" s="111">
        <v>2025</v>
      </c>
      <c r="HM4" s="111">
        <v>2025</v>
      </c>
      <c r="HN4" s="111">
        <v>2025</v>
      </c>
      <c r="HO4" s="111">
        <v>2025</v>
      </c>
      <c r="HP4" s="111">
        <v>2026</v>
      </c>
      <c r="HQ4" s="111">
        <v>2026</v>
      </c>
      <c r="HR4" s="111">
        <v>2026</v>
      </c>
      <c r="HS4" s="111">
        <v>2026</v>
      </c>
      <c r="HT4" s="111">
        <v>2026</v>
      </c>
      <c r="HU4" s="111">
        <v>2026</v>
      </c>
      <c r="HV4" s="111">
        <v>2026</v>
      </c>
    </row>
    <row r="5" spans="1:230" s="80" customFormat="1" ht="13" x14ac:dyDescent="0.3">
      <c r="A5" s="79" t="s">
        <v>149</v>
      </c>
      <c r="C5" s="118">
        <f ca="1">INDIRECT(ADDRESS(ROW(),C$1))</f>
        <v>93.700000000000045</v>
      </c>
      <c r="D5" s="81">
        <f t="shared" ref="D5:K5" ca="1" si="0">INDIRECT(ADDRESS(ROW(),D$1))</f>
        <v>64.204000000000065</v>
      </c>
      <c r="E5" s="81">
        <f t="shared" ca="1" si="0"/>
        <v>51.704399999999971</v>
      </c>
      <c r="F5" s="81">
        <f t="shared" ca="1" si="0"/>
        <v>118.60840000000009</v>
      </c>
      <c r="G5" s="81">
        <f t="shared" ca="1" si="0"/>
        <v>51.646400000000042</v>
      </c>
      <c r="H5" s="81">
        <f t="shared" ca="1" si="0"/>
        <v>52.84640000000001</v>
      </c>
      <c r="I5" s="81">
        <f t="shared" ca="1" si="0"/>
        <v>54.896799999999963</v>
      </c>
      <c r="J5" s="81">
        <f t="shared" ca="1" si="0"/>
        <v>50.896799999999956</v>
      </c>
      <c r="K5" s="81">
        <f t="shared" ca="1" si="0"/>
        <v>55.896840000000076</v>
      </c>
      <c r="L5" s="81">
        <f t="shared" ref="L5:R5" ca="1" si="1">INDIRECT(ADDRESS(ROW(),L$1))</f>
        <v>78.397240000000011</v>
      </c>
      <c r="M5" s="81">
        <f t="shared" ca="1" si="1"/>
        <v>103.39724000000001</v>
      </c>
      <c r="N5" s="81">
        <f t="shared" ca="1" si="1"/>
        <v>67.872639999999933</v>
      </c>
      <c r="O5" s="81">
        <f t="shared" ca="1" si="1"/>
        <v>91.813680000000062</v>
      </c>
      <c r="P5" s="81">
        <f ca="1">INDIRECT(ADDRESS(ROW(),P$1))</f>
        <v>105.63108000000004</v>
      </c>
      <c r="Q5" s="81">
        <f t="shared" ca="1" si="1"/>
        <v>102.12556000000016</v>
      </c>
      <c r="R5" s="81">
        <f t="shared" ca="1" si="1"/>
        <v>112.74436000000004</v>
      </c>
      <c r="S5" s="119">
        <f ca="1">INDIRECT(ADDRESS(ROW(),S$1))</f>
        <v>107.40736000000001</v>
      </c>
      <c r="T5" s="81">
        <f ca="1">INDIRECT($A$1&amp;ADDRESS(MATCH(T$1,INDIRECT($A$1&amp;"C:C"),0),MATCH($A5,INDIRECT($A$1&amp;"2:2"),0)))</f>
        <v>132</v>
      </c>
      <c r="U5" s="81">
        <f t="shared" ref="U5:CF9" ca="1" si="2">INDIRECT($A$1&amp;ADDRESS(MATCH(U$1,INDIRECT($A$1&amp;"C:C"),0),MATCH($A5,INDIRECT($A$1&amp;"2:2"),0)))</f>
        <v>141.55000000000001</v>
      </c>
      <c r="V5" s="81">
        <f t="shared" ca="1" si="2"/>
        <v>151.10000000000002</v>
      </c>
      <c r="W5" s="81">
        <f t="shared" ca="1" si="2"/>
        <v>152.65000000000003</v>
      </c>
      <c r="X5" s="81">
        <f t="shared" ca="1" si="2"/>
        <v>138.20000000000005</v>
      </c>
      <c r="Y5" s="81">
        <f t="shared" ca="1" si="2"/>
        <v>115.95000000000005</v>
      </c>
      <c r="Z5" s="81">
        <f t="shared" ca="1" si="2"/>
        <v>93.700000000000045</v>
      </c>
      <c r="AA5" s="81">
        <f t="shared" ca="1" si="2"/>
        <v>85.867000000000047</v>
      </c>
      <c r="AB5" s="81">
        <f t="shared" ca="1" si="2"/>
        <v>100.03400000000005</v>
      </c>
      <c r="AC5" s="81">
        <f t="shared" ca="1" si="2"/>
        <v>113.20100000000005</v>
      </c>
      <c r="AD5" s="81">
        <f t="shared" ca="1" si="2"/>
        <v>123.26800000000006</v>
      </c>
      <c r="AE5" s="81">
        <f t="shared" ca="1" si="2"/>
        <v>126.23500000000006</v>
      </c>
      <c r="AF5" s="81">
        <f t="shared" ca="1" si="2"/>
        <v>129.20200000000006</v>
      </c>
      <c r="AG5" s="81">
        <f t="shared" ca="1" si="2"/>
        <v>132.86900000000006</v>
      </c>
      <c r="AH5" s="81">
        <f t="shared" ca="1" si="2"/>
        <v>136.53600000000006</v>
      </c>
      <c r="AI5" s="81">
        <f t="shared" ca="1" si="2"/>
        <v>128.20300000000006</v>
      </c>
      <c r="AJ5" s="81">
        <f t="shared" ca="1" si="2"/>
        <v>106.87000000000006</v>
      </c>
      <c r="AK5" s="81">
        <f t="shared" ca="1" si="2"/>
        <v>85.537000000000063</v>
      </c>
      <c r="AL5" s="81">
        <f t="shared" ca="1" si="2"/>
        <v>64.204000000000065</v>
      </c>
      <c r="AM5" s="81">
        <f t="shared" ca="1" si="2"/>
        <v>75.620700000000056</v>
      </c>
      <c r="AN5" s="81">
        <f t="shared" ca="1" si="2"/>
        <v>81.037400000000048</v>
      </c>
      <c r="AO5" s="81">
        <f t="shared" ca="1" si="2"/>
        <v>86.454100000000039</v>
      </c>
      <c r="AP5" s="81">
        <f t="shared" ca="1" si="2"/>
        <v>81.870800000000031</v>
      </c>
      <c r="AQ5" s="81">
        <f t="shared" ca="1" si="2"/>
        <v>87.287500000000023</v>
      </c>
      <c r="AR5" s="81">
        <f t="shared" ca="1" si="2"/>
        <v>89.704200000000014</v>
      </c>
      <c r="AS5" s="81">
        <f t="shared" ca="1" si="2"/>
        <v>97.620900000000006</v>
      </c>
      <c r="AT5" s="81">
        <f t="shared" ca="1" si="2"/>
        <v>96.537599999999998</v>
      </c>
      <c r="AU5" s="81">
        <f t="shared" ca="1" si="2"/>
        <v>108.95429999999999</v>
      </c>
      <c r="AV5" s="81">
        <f t="shared" ca="1" si="2"/>
        <v>99.370999999999981</v>
      </c>
      <c r="AW5" s="81">
        <f t="shared" ca="1" si="2"/>
        <v>72.287699999999973</v>
      </c>
      <c r="AX5" s="81">
        <f t="shared" ca="1" si="2"/>
        <v>51.704399999999971</v>
      </c>
      <c r="AY5" s="81">
        <f t="shared" ca="1" si="2"/>
        <v>99.47139999999996</v>
      </c>
      <c r="AZ5" s="81">
        <f t="shared" ca="1" si="2"/>
        <v>106.03839999999997</v>
      </c>
      <c r="BA5" s="81">
        <f t="shared" ca="1" si="2"/>
        <v>120.60539999999997</v>
      </c>
      <c r="BB5" s="81">
        <f t="shared" ca="1" si="2"/>
        <v>144.17239999999998</v>
      </c>
      <c r="BC5" s="81">
        <f t="shared" ca="1" si="2"/>
        <v>154.5394</v>
      </c>
      <c r="BD5" s="81">
        <f t="shared" ca="1" si="2"/>
        <v>159.90640000000002</v>
      </c>
      <c r="BE5" s="81">
        <f t="shared" ca="1" si="2"/>
        <v>162.27340000000004</v>
      </c>
      <c r="BF5" s="81">
        <f t="shared" ca="1" si="2"/>
        <v>160.84040000000005</v>
      </c>
      <c r="BG5" s="81">
        <f t="shared" ca="1" si="2"/>
        <v>181.40740000000005</v>
      </c>
      <c r="BH5" s="81">
        <f t="shared" ca="1" si="2"/>
        <v>165.97440000000006</v>
      </c>
      <c r="BI5" s="81">
        <f t="shared" ca="1" si="2"/>
        <v>141.24140000000008</v>
      </c>
      <c r="BJ5" s="81">
        <f t="shared" ca="1" si="2"/>
        <v>118.60840000000009</v>
      </c>
      <c r="BK5" s="81">
        <f t="shared" ca="1" si="2"/>
        <v>118.55840000000008</v>
      </c>
      <c r="BL5" s="81">
        <f t="shared" ca="1" si="2"/>
        <v>122.50840000000007</v>
      </c>
      <c r="BM5" s="81">
        <f t="shared" ca="1" si="2"/>
        <v>116.45840000000005</v>
      </c>
      <c r="BN5" s="81">
        <f t="shared" ca="1" si="2"/>
        <v>130.40840000000003</v>
      </c>
      <c r="BO5" s="81">
        <f t="shared" ca="1" si="2"/>
        <v>142.15840000000003</v>
      </c>
      <c r="BP5" s="81">
        <f t="shared" ca="1" si="2"/>
        <v>140.90840000000003</v>
      </c>
      <c r="BQ5" s="81">
        <f t="shared" ca="1" si="2"/>
        <v>143.65840000000003</v>
      </c>
      <c r="BR5" s="81">
        <f t="shared" ca="1" si="2"/>
        <v>148.98840000000004</v>
      </c>
      <c r="BS5" s="81">
        <f t="shared" ca="1" si="2"/>
        <v>153.73840000000004</v>
      </c>
      <c r="BT5" s="81">
        <f t="shared" ca="1" si="2"/>
        <v>121.48840000000004</v>
      </c>
      <c r="BU5" s="81">
        <f t="shared" ca="1" si="2"/>
        <v>84.238400000000041</v>
      </c>
      <c r="BV5" s="81">
        <f t="shared" ca="1" si="2"/>
        <v>51.646400000000042</v>
      </c>
      <c r="BW5" s="81">
        <f t="shared" ca="1" si="2"/>
        <v>55.646400000000035</v>
      </c>
      <c r="BX5" s="81">
        <f t="shared" ca="1" si="2"/>
        <v>75.646400000000028</v>
      </c>
      <c r="BY5" s="81">
        <f t="shared" ca="1" si="2"/>
        <v>100.64640000000003</v>
      </c>
      <c r="BZ5" s="81">
        <f t="shared" ca="1" si="2"/>
        <v>110.64640000000003</v>
      </c>
      <c r="CA5" s="81">
        <f t="shared" ca="1" si="2"/>
        <v>107.84640000000003</v>
      </c>
      <c r="CB5" s="81">
        <f t="shared" ca="1" si="2"/>
        <v>117.84640000000002</v>
      </c>
      <c r="CC5" s="81">
        <f t="shared" ca="1" si="2"/>
        <v>140.84640000000002</v>
      </c>
      <c r="CD5" s="81">
        <f t="shared" ca="1" si="2"/>
        <v>136.84640000000002</v>
      </c>
      <c r="CE5" s="81">
        <f t="shared" ca="1" si="2"/>
        <v>144.84640000000002</v>
      </c>
      <c r="CF5" s="81">
        <f t="shared" ca="1" si="2"/>
        <v>110.84640000000002</v>
      </c>
      <c r="CG5" s="81">
        <f t="shared" ref="CG5:ER9" ca="1" si="3">INDIRECT($A$1&amp;ADDRESS(MATCH(CG$1,INDIRECT($A$1&amp;"C:C"),0),MATCH($A5,INDIRECT($A$1&amp;"2:2"),0)))</f>
        <v>86.846400000000017</v>
      </c>
      <c r="CH5" s="81">
        <f t="shared" ca="1" si="3"/>
        <v>52.84640000000001</v>
      </c>
      <c r="CI5" s="81">
        <f t="shared" ca="1" si="3"/>
        <v>61.863100000000017</v>
      </c>
      <c r="CJ5" s="81">
        <f t="shared" ca="1" si="3"/>
        <v>70.279800000000023</v>
      </c>
      <c r="CK5" s="81">
        <f t="shared" ca="1" si="3"/>
        <v>79.146500000000017</v>
      </c>
      <c r="CL5" s="81">
        <f t="shared" ca="1" si="3"/>
        <v>77.563200000000023</v>
      </c>
      <c r="CM5" s="81">
        <f t="shared" ca="1" si="3"/>
        <v>85.979900000000015</v>
      </c>
      <c r="CN5" s="81">
        <f t="shared" ca="1" si="3"/>
        <v>94.396600000000007</v>
      </c>
      <c r="CO5" s="81">
        <f t="shared" ca="1" si="3"/>
        <v>102.8133</v>
      </c>
      <c r="CP5" s="81">
        <f t="shared" ca="1" si="3"/>
        <v>111.22999999999999</v>
      </c>
      <c r="CQ5" s="81">
        <f t="shared" ca="1" si="3"/>
        <v>114.64669999999998</v>
      </c>
      <c r="CR5" s="81">
        <f t="shared" ca="1" si="3"/>
        <v>99.063399999999973</v>
      </c>
      <c r="CS5" s="81">
        <f t="shared" ca="1" si="3"/>
        <v>73.480099999999965</v>
      </c>
      <c r="CT5" s="81">
        <f t="shared" ca="1" si="3"/>
        <v>54.896799999999963</v>
      </c>
      <c r="CU5" s="81">
        <f t="shared" ca="1" si="3"/>
        <v>50.646799999999956</v>
      </c>
      <c r="CV5" s="81">
        <f t="shared" ca="1" si="3"/>
        <v>57.396799999999956</v>
      </c>
      <c r="CW5" s="81">
        <f t="shared" ca="1" si="3"/>
        <v>76.146799999999956</v>
      </c>
      <c r="CX5" s="81">
        <f t="shared" ca="1" si="3"/>
        <v>94.896799999999956</v>
      </c>
      <c r="CY5" s="81">
        <f t="shared" ca="1" si="3"/>
        <v>103.64679999999996</v>
      </c>
      <c r="CZ5" s="81">
        <f t="shared" ca="1" si="3"/>
        <v>113.39679999999996</v>
      </c>
      <c r="DA5" s="81">
        <f t="shared" ca="1" si="3"/>
        <v>122.14679999999996</v>
      </c>
      <c r="DB5" s="81">
        <f t="shared" ca="1" si="3"/>
        <v>130.89679999999996</v>
      </c>
      <c r="DC5" s="81">
        <f t="shared" ca="1" si="3"/>
        <v>126.64679999999996</v>
      </c>
      <c r="DD5" s="81">
        <f t="shared" ca="1" si="3"/>
        <v>101.39679999999996</v>
      </c>
      <c r="DE5" s="81">
        <f t="shared" ca="1" si="3"/>
        <v>76.146799999999956</v>
      </c>
      <c r="DF5" s="81">
        <f t="shared" ca="1" si="3"/>
        <v>50.896799999999956</v>
      </c>
      <c r="DG5" s="81">
        <f t="shared" ca="1" si="3"/>
        <v>57.81346999999996</v>
      </c>
      <c r="DH5" s="81">
        <f t="shared" ca="1" si="3"/>
        <v>64.730139999999977</v>
      </c>
      <c r="DI5" s="81">
        <f t="shared" ca="1" si="3"/>
        <v>71.646809999999988</v>
      </c>
      <c r="DJ5" s="81">
        <f t="shared" ca="1" si="3"/>
        <v>78.563479999999998</v>
      </c>
      <c r="DK5" s="81">
        <f t="shared" ca="1" si="3"/>
        <v>91.480150000000009</v>
      </c>
      <c r="DL5" s="81">
        <f t="shared" ca="1" si="3"/>
        <v>104.39682000000002</v>
      </c>
      <c r="DM5" s="81">
        <f t="shared" ca="1" si="3"/>
        <v>117.31349000000003</v>
      </c>
      <c r="DN5" s="81">
        <f t="shared" ca="1" si="3"/>
        <v>130.23016000000004</v>
      </c>
      <c r="DO5" s="81">
        <f t="shared" ca="1" si="3"/>
        <v>137.14683000000005</v>
      </c>
      <c r="DP5" s="81">
        <f t="shared" ca="1" si="3"/>
        <v>110.06350000000006</v>
      </c>
      <c r="DQ5" s="81">
        <f t="shared" ca="1" si="3"/>
        <v>82.980170000000072</v>
      </c>
      <c r="DR5" s="81">
        <f t="shared" ca="1" si="3"/>
        <v>55.896840000000076</v>
      </c>
      <c r="DS5" s="81">
        <f t="shared" ca="1" si="3"/>
        <v>56.563540000000081</v>
      </c>
      <c r="DT5" s="81">
        <f t="shared" ca="1" si="3"/>
        <v>56.230240000000073</v>
      </c>
      <c r="DU5" s="81">
        <f t="shared" ca="1" si="3"/>
        <v>60.896940000000065</v>
      </c>
      <c r="DV5" s="81">
        <f t="shared" ca="1" si="3"/>
        <v>62.563640000000056</v>
      </c>
      <c r="DW5" s="81">
        <f t="shared" ca="1" si="3"/>
        <v>72.230340000000041</v>
      </c>
      <c r="DX5" s="81">
        <f t="shared" ca="1" si="3"/>
        <v>81.897040000000032</v>
      </c>
      <c r="DY5" s="81">
        <f t="shared" ca="1" si="3"/>
        <v>85.563740000000024</v>
      </c>
      <c r="DZ5" s="81">
        <f t="shared" ca="1" si="3"/>
        <v>87.230440000000016</v>
      </c>
      <c r="EA5" s="81">
        <f t="shared" ca="1" si="3"/>
        <v>96.897140000000007</v>
      </c>
      <c r="EB5" s="81">
        <f t="shared" ca="1" si="3"/>
        <v>89.563839999999999</v>
      </c>
      <c r="EC5" s="81">
        <f t="shared" ca="1" si="3"/>
        <v>92.930540000000008</v>
      </c>
      <c r="ED5" s="81">
        <f t="shared" ca="1" si="3"/>
        <v>78.397240000000011</v>
      </c>
      <c r="EE5" s="81">
        <f t="shared" ca="1" si="3"/>
        <v>74.647240000000011</v>
      </c>
      <c r="EF5" s="81">
        <f t="shared" ca="1" si="3"/>
        <v>71.897240000000011</v>
      </c>
      <c r="EG5" s="81">
        <f t="shared" ca="1" si="3"/>
        <v>69.147240000000011</v>
      </c>
      <c r="EH5" s="81">
        <f t="shared" ca="1" si="3"/>
        <v>71.397240000000011</v>
      </c>
      <c r="EI5" s="81">
        <f t="shared" ca="1" si="3"/>
        <v>73.647240000000011</v>
      </c>
      <c r="EJ5" s="82">
        <f t="shared" ca="1" si="3"/>
        <v>75.897240000000011</v>
      </c>
      <c r="EK5" s="81">
        <f t="shared" ca="1" si="3"/>
        <v>78.147240000000011</v>
      </c>
      <c r="EL5" s="81">
        <f t="shared" ca="1" si="3"/>
        <v>89.397240000000011</v>
      </c>
      <c r="EM5" s="81">
        <f t="shared" ca="1" si="3"/>
        <v>122.64724000000001</v>
      </c>
      <c r="EN5" s="81">
        <f t="shared" ca="1" si="3"/>
        <v>130.89724000000001</v>
      </c>
      <c r="EO5" s="81">
        <f t="shared" ca="1" si="3"/>
        <v>111.14724000000001</v>
      </c>
      <c r="EP5" s="81">
        <f t="shared" ca="1" si="3"/>
        <v>103.39724000000001</v>
      </c>
      <c r="EQ5" s="81">
        <f t="shared" ca="1" si="3"/>
        <v>135.23094</v>
      </c>
      <c r="ER5" s="81">
        <f t="shared" ca="1" si="3"/>
        <v>135.06464</v>
      </c>
      <c r="ES5" s="81">
        <f t="shared" ref="ES5:FH17" ca="1" si="4">INDIRECT($A$1&amp;ADDRESS(MATCH(ES$1,INDIRECT($A$1&amp;"C:C"),0),MATCH($A5,INDIRECT($A$1&amp;"2:2"),0)))</f>
        <v>134.89833999999999</v>
      </c>
      <c r="ET5" s="81">
        <f t="shared" ca="1" si="4"/>
        <v>140.73203999999998</v>
      </c>
      <c r="EU5" s="83">
        <f t="shared" ca="1" si="4"/>
        <v>146.56573999999998</v>
      </c>
      <c r="EV5" s="81">
        <f t="shared" ca="1" si="4"/>
        <v>152.39943999999997</v>
      </c>
      <c r="EW5" s="81">
        <f t="shared" ca="1" si="4"/>
        <v>165.34213999999997</v>
      </c>
      <c r="EX5" s="81">
        <f t="shared" ca="1" si="4"/>
        <v>169.64083999999997</v>
      </c>
      <c r="EY5" s="81">
        <f t="shared" ca="1" si="4"/>
        <v>152.48353999999995</v>
      </c>
      <c r="EZ5" s="81">
        <f t="shared" ca="1" si="4"/>
        <v>123.73523999999995</v>
      </c>
      <c r="FA5" s="81">
        <f t="shared" ca="1" si="4"/>
        <v>98.333939999999942</v>
      </c>
      <c r="FB5" s="81">
        <f t="shared" ca="1" si="4"/>
        <v>67.872639999999933</v>
      </c>
      <c r="FC5" s="81">
        <f t="shared" ca="1" si="4"/>
        <v>67.556309999999939</v>
      </c>
      <c r="FD5" s="81">
        <f t="shared" ca="1" si="4"/>
        <v>65.47297999999995</v>
      </c>
      <c r="FE5" s="81">
        <f t="shared" ca="1" si="4"/>
        <v>74.389649999999961</v>
      </c>
      <c r="FF5" s="81">
        <f t="shared" ca="1" si="4"/>
        <v>77.426319999999976</v>
      </c>
      <c r="FG5" s="83">
        <f t="shared" ca="1" si="4"/>
        <v>78.342989999999986</v>
      </c>
      <c r="FH5" s="81">
        <f t="shared" ca="1" si="4"/>
        <v>82.259659999999997</v>
      </c>
      <c r="FI5" s="81">
        <f t="shared" ref="FI5:GF15" ca="1" si="5">INDIRECT($A$1&amp;ADDRESS(MATCH(FI$1,INDIRECT($A$1&amp;"C:C"),0),MATCH($A5,INDIRECT($A$1&amp;"2:2"),0)))</f>
        <v>85.676330000000007</v>
      </c>
      <c r="FJ5" s="81">
        <f t="shared" ca="1" si="5"/>
        <v>89.093000000000018</v>
      </c>
      <c r="FK5" s="81">
        <f t="shared" ca="1" si="5"/>
        <v>102.58267000000004</v>
      </c>
      <c r="FL5" s="81">
        <f t="shared" ca="1" si="5"/>
        <v>126.81534000000005</v>
      </c>
      <c r="FM5" s="81">
        <f t="shared" ca="1" si="5"/>
        <v>111.26301000000007</v>
      </c>
      <c r="FN5" s="81">
        <f t="shared" ca="1" si="5"/>
        <v>91.813680000000062</v>
      </c>
      <c r="FO5" s="81">
        <f t="shared" ca="1" si="5"/>
        <v>45.147380000000062</v>
      </c>
      <c r="FP5" s="81">
        <f t="shared" ca="1" si="5"/>
        <v>51.375080000000054</v>
      </c>
      <c r="FQ5" s="81">
        <f t="shared" ca="1" si="5"/>
        <v>55.993780000000058</v>
      </c>
      <c r="FR5" s="81">
        <f t="shared" ca="1" si="5"/>
        <v>53.42748000000006</v>
      </c>
      <c r="FS5" s="83">
        <f t="shared" ca="1" si="5"/>
        <v>56.839180000000056</v>
      </c>
      <c r="FT5" s="81">
        <f t="shared" ca="1" si="5"/>
        <v>63.496880000000061</v>
      </c>
      <c r="FU5" s="81">
        <f t="shared" ca="1" si="5"/>
        <v>71.830580000000054</v>
      </c>
      <c r="FV5" s="81">
        <f t="shared" ca="1" si="5"/>
        <v>85.538280000000057</v>
      </c>
      <c r="FW5" s="81">
        <f t="shared" ca="1" si="5"/>
        <v>114.04498000000007</v>
      </c>
      <c r="FX5" s="81">
        <f t="shared" ca="1" si="5"/>
        <v>136.50868000000006</v>
      </c>
      <c r="FY5" s="81">
        <f t="shared" ca="1" si="5"/>
        <v>117.43738000000005</v>
      </c>
      <c r="FZ5" s="81">
        <f t="shared" ca="1" si="5"/>
        <v>105.63108000000004</v>
      </c>
      <c r="GA5" s="81">
        <f t="shared" ca="1" si="5"/>
        <v>112.54712000000005</v>
      </c>
      <c r="GB5" s="81">
        <f t="shared" ca="1" si="5"/>
        <v>125.46316000000006</v>
      </c>
      <c r="GC5" s="81">
        <f t="shared" ca="1" si="5"/>
        <v>138.37920000000008</v>
      </c>
      <c r="GD5" s="81">
        <f t="shared" ca="1" si="5"/>
        <v>151.29524000000009</v>
      </c>
      <c r="GE5" s="81">
        <f t="shared" ca="1" si="5"/>
        <v>158.2112800000001</v>
      </c>
      <c r="GF5" s="81">
        <f t="shared" ca="1" si="5"/>
        <v>169.12732000000011</v>
      </c>
      <c r="GG5" s="81">
        <f t="shared" ref="GG5:GV17" ca="1" si="6">INDIRECT($A$1&amp;ADDRESS(MATCH(GG$1,INDIRECT($A$1&amp;"C:C"),0),MATCH($A5,INDIRECT($A$1&amp;"2:2"),0)))</f>
        <v>190.04336000000012</v>
      </c>
      <c r="GH5" s="81">
        <f t="shared" ca="1" si="6"/>
        <v>206.95940000000013</v>
      </c>
      <c r="GI5" s="81">
        <f t="shared" ca="1" si="6"/>
        <v>216.37544000000014</v>
      </c>
      <c r="GJ5" s="81">
        <f t="shared" ca="1" si="6"/>
        <v>177.62548000000015</v>
      </c>
      <c r="GK5" s="81">
        <f t="shared" ca="1" si="6"/>
        <v>139.87552000000017</v>
      </c>
      <c r="GL5" s="81">
        <f t="shared" ca="1" si="6"/>
        <v>102.12556000000016</v>
      </c>
      <c r="GM5" s="81">
        <f t="shared" ca="1" si="6"/>
        <v>116.70896000000018</v>
      </c>
      <c r="GN5" s="81">
        <f t="shared" ca="1" si="6"/>
        <v>136.41036000000017</v>
      </c>
      <c r="GO5" s="81">
        <f t="shared" ca="1" si="6"/>
        <v>144.74376000000018</v>
      </c>
      <c r="GP5" s="81">
        <f t="shared" ca="1" si="6"/>
        <v>160.07716000000016</v>
      </c>
      <c r="GQ5" s="81">
        <f t="shared" ca="1" si="6"/>
        <v>188.41056000000015</v>
      </c>
      <c r="GR5" s="81">
        <f t="shared" ca="1" si="6"/>
        <v>214.74396000000013</v>
      </c>
      <c r="GS5" s="81">
        <f t="shared" ca="1" si="6"/>
        <v>222.07736000000011</v>
      </c>
      <c r="GT5" s="81">
        <f t="shared" ca="1" si="6"/>
        <v>240.4107600000001</v>
      </c>
      <c r="GU5" s="81">
        <f t="shared" ca="1" si="6"/>
        <v>263.74416000000008</v>
      </c>
      <c r="GV5" s="81">
        <f t="shared" ca="1" si="6"/>
        <v>224.07756000000006</v>
      </c>
      <c r="GW5" s="81">
        <f t="shared" ref="GW5:HN17" ca="1" si="7">INDIRECT($A$1&amp;ADDRESS(MATCH(GW$1,INDIRECT($A$1&amp;"C:C"),0),MATCH($A5,INDIRECT($A$1&amp;"2:2"),0)))</f>
        <v>168.41096000000005</v>
      </c>
      <c r="GX5" s="81">
        <f t="shared" ca="1" si="7"/>
        <v>112.74436000000004</v>
      </c>
      <c r="GY5" s="81">
        <f t="shared" ca="1" si="7"/>
        <v>128.82736000000003</v>
      </c>
      <c r="GZ5" s="81">
        <f t="shared" ca="1" si="7"/>
        <v>142.91036000000003</v>
      </c>
      <c r="HA5" s="81">
        <f t="shared" ca="1" si="7"/>
        <v>155.99336000000002</v>
      </c>
      <c r="HB5" s="81">
        <f t="shared" ca="1" si="7"/>
        <v>168.07636000000002</v>
      </c>
      <c r="HC5" s="81">
        <f t="shared" ca="1" si="7"/>
        <v>179.15936000000002</v>
      </c>
      <c r="HD5" s="81">
        <f t="shared" ca="1" si="7"/>
        <v>189.24236000000002</v>
      </c>
      <c r="HE5" s="81">
        <f t="shared" ca="1" si="7"/>
        <v>198.32536000000002</v>
      </c>
      <c r="HF5" s="81">
        <f t="shared" ca="1" si="7"/>
        <v>206.40836000000002</v>
      </c>
      <c r="HG5" s="81">
        <f t="shared" ca="1" si="7"/>
        <v>218.49136000000001</v>
      </c>
      <c r="HH5" s="81">
        <f t="shared" ca="1" si="7"/>
        <v>180.57436000000001</v>
      </c>
      <c r="HI5" s="81">
        <f t="shared" ca="1" si="7"/>
        <v>145.65736000000001</v>
      </c>
      <c r="HJ5" s="81">
        <f t="shared" ca="1" si="7"/>
        <v>107.40736000000001</v>
      </c>
      <c r="HK5" s="81">
        <f t="shared" ca="1" si="7"/>
        <v>118.49076000000001</v>
      </c>
      <c r="HL5" s="81">
        <f t="shared" ca="1" si="7"/>
        <v>132.57416000000001</v>
      </c>
      <c r="HM5" s="81">
        <f t="shared" ref="HD5:HM17" ca="1" si="8">INDIRECT($A$1&amp;ADDRESS(MATCH(HM$1,INDIRECT($A$1&amp;"C:C"),0),MATCH($A5,INDIRECT($A$1&amp;"2:2"),0)))</f>
        <v>145.65755999999999</v>
      </c>
      <c r="HN5" s="81">
        <f t="shared" ca="1" si="7"/>
        <v>156.74095999999997</v>
      </c>
      <c r="HO5" s="81">
        <f t="shared" ref="HN5:HU17" ca="1" si="9">INDIRECT($A$1&amp;ADDRESS(MATCH(HO$1,INDIRECT($A$1&amp;"C:C"),0),MATCH($A5,INDIRECT($A$1&amp;"2:2"),0)))</f>
        <v>167.82435999999996</v>
      </c>
      <c r="HP5" s="81">
        <f t="shared" ca="1" si="9"/>
        <v>178.90775999999994</v>
      </c>
      <c r="HQ5" s="81">
        <f t="shared" ca="1" si="9"/>
        <v>188.99115999999992</v>
      </c>
      <c r="HR5" s="81">
        <f t="shared" ca="1" si="9"/>
        <v>197.07455999999991</v>
      </c>
      <c r="HS5" s="81">
        <f t="shared" ca="1" si="9"/>
        <v>212.15795999999989</v>
      </c>
      <c r="HT5" s="81">
        <f t="shared" ca="1" si="9"/>
        <v>178.24135999999987</v>
      </c>
      <c r="HU5" s="81">
        <f t="shared" ca="1" si="9"/>
        <v>144.32475999999986</v>
      </c>
    </row>
    <row r="6" spans="1:230" s="80" customFormat="1" ht="13" x14ac:dyDescent="0.3">
      <c r="A6" s="79" t="s">
        <v>11</v>
      </c>
      <c r="C6" s="118">
        <f t="shared" ref="C6:C17" ca="1" si="10">SUM(INDIRECT(ADDRESS(ROW(),C$1)&amp;":"&amp;ADDRESS(ROW(),C$1+11)))</f>
        <v>263</v>
      </c>
      <c r="D6" s="81">
        <f t="shared" ref="D6:S9" ca="1" si="11">SUM(INDIRECT(ADDRESS(ROW(),D$1)&amp;":"&amp;ADDRESS(ROW(),D$1+11)))</f>
        <v>304</v>
      </c>
      <c r="E6" s="81">
        <f t="shared" ca="1" si="11"/>
        <v>263</v>
      </c>
      <c r="F6" s="81">
        <f t="shared" ca="1" si="11"/>
        <v>300</v>
      </c>
      <c r="G6" s="81">
        <f t="shared" ca="1" si="11"/>
        <v>294</v>
      </c>
      <c r="H6" s="81">
        <f t="shared" ca="1" si="11"/>
        <v>304</v>
      </c>
      <c r="I6" s="81">
        <f t="shared" ca="1" si="11"/>
        <v>289</v>
      </c>
      <c r="J6" s="81">
        <f t="shared" ca="1" si="11"/>
        <v>330</v>
      </c>
      <c r="K6" s="81">
        <f t="shared" ca="1" si="11"/>
        <v>307</v>
      </c>
      <c r="L6" s="81">
        <f t="shared" ca="1" si="11"/>
        <v>359</v>
      </c>
      <c r="M6" s="81">
        <f t="shared" ca="1" si="11"/>
        <v>299</v>
      </c>
      <c r="N6" s="81">
        <f t="shared" ca="1" si="11"/>
        <v>367</v>
      </c>
      <c r="O6" s="81">
        <f t="shared" ca="1" si="11"/>
        <v>372</v>
      </c>
      <c r="P6" s="81">
        <f t="shared" ca="1" si="11"/>
        <v>455.99399999999997</v>
      </c>
      <c r="Q6" s="81">
        <f t="shared" ca="1" si="11"/>
        <v>455</v>
      </c>
      <c r="R6" s="81">
        <f t="shared" ca="1" si="11"/>
        <v>480</v>
      </c>
      <c r="S6" s="119">
        <f t="shared" ca="1" si="11"/>
        <v>495</v>
      </c>
      <c r="T6" s="81">
        <f ca="1">INDIRECT($A$1&amp;ADDRESS(MATCH(T$1,INDIRECT($A$1&amp;"C:C"),0),MATCH($A6,INDIRECT($A$1&amp;"2:2"),0)))</f>
        <v>32</v>
      </c>
      <c r="U6" s="81">
        <f t="shared" ca="1" si="2"/>
        <v>32</v>
      </c>
      <c r="V6" s="81">
        <f t="shared" ca="1" si="2"/>
        <v>24</v>
      </c>
      <c r="W6" s="81">
        <f t="shared" ca="1" si="2"/>
        <v>0</v>
      </c>
      <c r="X6" s="81">
        <f t="shared" ca="1" si="2"/>
        <v>0</v>
      </c>
      <c r="Y6" s="81">
        <f t="shared" ca="1" si="2"/>
        <v>0</v>
      </c>
      <c r="Z6" s="81">
        <f t="shared" ca="1" si="2"/>
        <v>19</v>
      </c>
      <c r="AA6" s="81">
        <f t="shared" ca="1" si="2"/>
        <v>32</v>
      </c>
      <c r="AB6" s="81">
        <f t="shared" ca="1" si="2"/>
        <v>32</v>
      </c>
      <c r="AC6" s="81">
        <f t="shared" ca="1" si="2"/>
        <v>32</v>
      </c>
      <c r="AD6" s="81">
        <f t="shared" ca="1" si="2"/>
        <v>32</v>
      </c>
      <c r="AE6" s="81">
        <f t="shared" ca="1" si="2"/>
        <v>32</v>
      </c>
      <c r="AF6" s="81">
        <f t="shared" ca="1" si="2"/>
        <v>32</v>
      </c>
      <c r="AG6" s="81">
        <f t="shared" ca="1" si="2"/>
        <v>32</v>
      </c>
      <c r="AH6" s="81">
        <f t="shared" ca="1" si="2"/>
        <v>20</v>
      </c>
      <c r="AI6" s="81">
        <f t="shared" ca="1" si="2"/>
        <v>0</v>
      </c>
      <c r="AJ6" s="81">
        <f t="shared" ca="1" si="2"/>
        <v>0</v>
      </c>
      <c r="AK6" s="81">
        <f t="shared" ca="1" si="2"/>
        <v>0</v>
      </c>
      <c r="AL6" s="81">
        <f t="shared" ca="1" si="2"/>
        <v>38</v>
      </c>
      <c r="AM6" s="81">
        <f t="shared" ca="1" si="2"/>
        <v>32</v>
      </c>
      <c r="AN6" s="81">
        <f t="shared" ca="1" si="2"/>
        <v>32</v>
      </c>
      <c r="AO6" s="81">
        <f t="shared" ca="1" si="2"/>
        <v>32</v>
      </c>
      <c r="AP6" s="81">
        <f t="shared" ca="1" si="2"/>
        <v>32</v>
      </c>
      <c r="AQ6" s="81">
        <f t="shared" ca="1" si="2"/>
        <v>32</v>
      </c>
      <c r="AR6" s="81">
        <f t="shared" ca="1" si="2"/>
        <v>32</v>
      </c>
      <c r="AS6" s="81">
        <f t="shared" ca="1" si="2"/>
        <v>32</v>
      </c>
      <c r="AT6" s="81">
        <f t="shared" ca="1" si="2"/>
        <v>32</v>
      </c>
      <c r="AU6" s="81">
        <f t="shared" ca="1" si="2"/>
        <v>10</v>
      </c>
      <c r="AV6" s="81">
        <f t="shared" ca="1" si="2"/>
        <v>0</v>
      </c>
      <c r="AW6" s="81">
        <f t="shared" ca="1" si="2"/>
        <v>0</v>
      </c>
      <c r="AX6" s="81">
        <f t="shared" ca="1" si="2"/>
        <v>33</v>
      </c>
      <c r="AY6" s="81">
        <f t="shared" ca="1" si="2"/>
        <v>33</v>
      </c>
      <c r="AZ6" s="81">
        <f t="shared" ca="1" si="2"/>
        <v>33</v>
      </c>
      <c r="BA6" s="81">
        <f t="shared" ca="1" si="2"/>
        <v>33</v>
      </c>
      <c r="BB6" s="81">
        <f t="shared" ca="1" si="2"/>
        <v>30</v>
      </c>
      <c r="BC6" s="81">
        <f t="shared" ca="1" si="2"/>
        <v>28</v>
      </c>
      <c r="BD6" s="81">
        <f t="shared" ca="1" si="2"/>
        <v>25</v>
      </c>
      <c r="BE6" s="81">
        <f t="shared" ca="1" si="2"/>
        <v>25</v>
      </c>
      <c r="BF6" s="81">
        <f t="shared" ca="1" si="2"/>
        <v>23</v>
      </c>
      <c r="BG6" s="81">
        <f t="shared" ca="1" si="2"/>
        <v>0</v>
      </c>
      <c r="BH6" s="81">
        <f t="shared" ca="1" si="2"/>
        <v>0</v>
      </c>
      <c r="BI6" s="81">
        <f t="shared" ca="1" si="2"/>
        <v>0</v>
      </c>
      <c r="BJ6" s="81">
        <f t="shared" ca="1" si="2"/>
        <v>35</v>
      </c>
      <c r="BK6" s="81">
        <f t="shared" ca="1" si="2"/>
        <v>34</v>
      </c>
      <c r="BL6" s="81">
        <f t="shared" ca="1" si="2"/>
        <v>33</v>
      </c>
      <c r="BM6" s="81">
        <f t="shared" ca="1" si="2"/>
        <v>33</v>
      </c>
      <c r="BN6" s="81">
        <f t="shared" ca="1" si="2"/>
        <v>33</v>
      </c>
      <c r="BO6" s="81">
        <f t="shared" ca="1" si="2"/>
        <v>33</v>
      </c>
      <c r="BP6" s="81">
        <f t="shared" ca="1" si="2"/>
        <v>33</v>
      </c>
      <c r="BQ6" s="81">
        <f t="shared" ca="1" si="2"/>
        <v>33</v>
      </c>
      <c r="BR6" s="81">
        <f t="shared" ca="1" si="2"/>
        <v>33</v>
      </c>
      <c r="BS6" s="81">
        <f t="shared" ca="1" si="2"/>
        <v>0</v>
      </c>
      <c r="BT6" s="81">
        <f t="shared" ca="1" si="2"/>
        <v>0</v>
      </c>
      <c r="BU6" s="81">
        <f t="shared" ca="1" si="2"/>
        <v>0</v>
      </c>
      <c r="BV6" s="81">
        <f t="shared" ca="1" si="2"/>
        <v>30</v>
      </c>
      <c r="BW6" s="81">
        <f t="shared" ca="1" si="2"/>
        <v>34</v>
      </c>
      <c r="BX6" s="81">
        <f t="shared" ca="1" si="2"/>
        <v>34</v>
      </c>
      <c r="BY6" s="81">
        <f t="shared" ca="1" si="2"/>
        <v>34</v>
      </c>
      <c r="BZ6" s="81">
        <f t="shared" ca="1" si="2"/>
        <v>34</v>
      </c>
      <c r="CA6" s="81">
        <f t="shared" ca="1" si="2"/>
        <v>34</v>
      </c>
      <c r="CB6" s="81">
        <f t="shared" ca="1" si="2"/>
        <v>34</v>
      </c>
      <c r="CC6" s="81">
        <f t="shared" ca="1" si="2"/>
        <v>30</v>
      </c>
      <c r="CD6" s="81">
        <f t="shared" ca="1" si="2"/>
        <v>30</v>
      </c>
      <c r="CE6" s="81">
        <f t="shared" ca="1" si="2"/>
        <v>0</v>
      </c>
      <c r="CF6" s="81">
        <f t="shared" ca="1" si="2"/>
        <v>0</v>
      </c>
      <c r="CG6" s="81">
        <f t="shared" ca="1" si="3"/>
        <v>0</v>
      </c>
      <c r="CH6" s="81">
        <f t="shared" ca="1" si="3"/>
        <v>34</v>
      </c>
      <c r="CI6" s="81">
        <f t="shared" ca="1" si="3"/>
        <v>34</v>
      </c>
      <c r="CJ6" s="81">
        <f t="shared" ca="1" si="3"/>
        <v>34</v>
      </c>
      <c r="CK6" s="81">
        <f t="shared" ca="1" si="3"/>
        <v>34</v>
      </c>
      <c r="CL6" s="81">
        <f t="shared" ca="1" si="3"/>
        <v>34</v>
      </c>
      <c r="CM6" s="81">
        <f t="shared" ca="1" si="3"/>
        <v>34</v>
      </c>
      <c r="CN6" s="81">
        <f t="shared" ca="1" si="3"/>
        <v>34</v>
      </c>
      <c r="CO6" s="81">
        <f t="shared" ca="1" si="3"/>
        <v>34</v>
      </c>
      <c r="CP6" s="81">
        <f t="shared" ca="1" si="3"/>
        <v>32</v>
      </c>
      <c r="CQ6" s="81">
        <f t="shared" ca="1" si="3"/>
        <v>0</v>
      </c>
      <c r="CR6" s="81">
        <f t="shared" ca="1" si="3"/>
        <v>0</v>
      </c>
      <c r="CS6" s="81">
        <f t="shared" ca="1" si="3"/>
        <v>0</v>
      </c>
      <c r="CT6" s="81">
        <f t="shared" ca="1" si="3"/>
        <v>30</v>
      </c>
      <c r="CU6" s="81">
        <f t="shared" ca="1" si="3"/>
        <v>34</v>
      </c>
      <c r="CV6" s="81">
        <f t="shared" ca="1" si="3"/>
        <v>34</v>
      </c>
      <c r="CW6" s="81">
        <f t="shared" ca="1" si="3"/>
        <v>34</v>
      </c>
      <c r="CX6" s="81">
        <f t="shared" ca="1" si="3"/>
        <v>34</v>
      </c>
      <c r="CY6" s="81">
        <f t="shared" ca="1" si="3"/>
        <v>34</v>
      </c>
      <c r="CZ6" s="81">
        <f t="shared" ca="1" si="3"/>
        <v>34</v>
      </c>
      <c r="DA6" s="81">
        <f t="shared" ca="1" si="3"/>
        <v>34</v>
      </c>
      <c r="DB6" s="81">
        <f t="shared" ca="1" si="3"/>
        <v>21</v>
      </c>
      <c r="DC6" s="81">
        <f t="shared" ca="1" si="3"/>
        <v>0</v>
      </c>
      <c r="DD6" s="81">
        <f t="shared" ca="1" si="3"/>
        <v>0</v>
      </c>
      <c r="DE6" s="81">
        <f t="shared" ca="1" si="3"/>
        <v>0</v>
      </c>
      <c r="DF6" s="81">
        <f t="shared" ca="1" si="3"/>
        <v>34</v>
      </c>
      <c r="DG6" s="81">
        <f t="shared" ca="1" si="3"/>
        <v>34</v>
      </c>
      <c r="DH6" s="81">
        <f t="shared" ca="1" si="3"/>
        <v>34</v>
      </c>
      <c r="DI6" s="81">
        <f t="shared" ca="1" si="3"/>
        <v>34</v>
      </c>
      <c r="DJ6" s="81">
        <f t="shared" ca="1" si="3"/>
        <v>40</v>
      </c>
      <c r="DK6" s="81">
        <f t="shared" ca="1" si="3"/>
        <v>40</v>
      </c>
      <c r="DL6" s="81">
        <f t="shared" ca="1" si="3"/>
        <v>40</v>
      </c>
      <c r="DM6" s="81">
        <f t="shared" ca="1" si="3"/>
        <v>40</v>
      </c>
      <c r="DN6" s="81">
        <f t="shared" ca="1" si="3"/>
        <v>34</v>
      </c>
      <c r="DO6" s="81">
        <f t="shared" ca="1" si="3"/>
        <v>0</v>
      </c>
      <c r="DP6" s="81">
        <f t="shared" ca="1" si="3"/>
        <v>0</v>
      </c>
      <c r="DQ6" s="81">
        <f t="shared" ca="1" si="3"/>
        <v>0</v>
      </c>
      <c r="DR6" s="81">
        <f t="shared" ca="1" si="3"/>
        <v>30</v>
      </c>
      <c r="DS6" s="81">
        <f t="shared" ca="1" si="3"/>
        <v>34</v>
      </c>
      <c r="DT6" s="81">
        <f t="shared" ca="1" si="3"/>
        <v>34</v>
      </c>
      <c r="DU6" s="81">
        <f t="shared" ca="1" si="3"/>
        <v>34</v>
      </c>
      <c r="DV6" s="81">
        <f t="shared" ca="1" si="3"/>
        <v>37</v>
      </c>
      <c r="DW6" s="81">
        <f t="shared" ca="1" si="3"/>
        <v>40</v>
      </c>
      <c r="DX6" s="81">
        <f t="shared" ca="1" si="3"/>
        <v>34</v>
      </c>
      <c r="DY6" s="81">
        <f t="shared" ca="1" si="3"/>
        <v>34</v>
      </c>
      <c r="DZ6" s="81">
        <f t="shared" ca="1" si="3"/>
        <v>30</v>
      </c>
      <c r="EA6" s="81">
        <f t="shared" ca="1" si="3"/>
        <v>0</v>
      </c>
      <c r="EB6" s="81">
        <f t="shared" ca="1" si="3"/>
        <v>0</v>
      </c>
      <c r="EC6" s="81">
        <f t="shared" ca="1" si="3"/>
        <v>0</v>
      </c>
      <c r="ED6" s="81">
        <f t="shared" ca="1" si="3"/>
        <v>34</v>
      </c>
      <c r="EE6" s="81">
        <f t="shared" ca="1" si="3"/>
        <v>35</v>
      </c>
      <c r="EF6" s="81">
        <f t="shared" ca="1" si="3"/>
        <v>35</v>
      </c>
      <c r="EG6" s="81">
        <f t="shared" ca="1" si="3"/>
        <v>40</v>
      </c>
      <c r="EH6" s="81">
        <f t="shared" ca="1" si="3"/>
        <v>40</v>
      </c>
      <c r="EI6" s="81">
        <f t="shared" ca="1" si="3"/>
        <v>40</v>
      </c>
      <c r="EJ6" s="82">
        <f t="shared" ca="1" si="3"/>
        <v>40</v>
      </c>
      <c r="EK6" s="81">
        <f t="shared" ca="1" si="3"/>
        <v>34</v>
      </c>
      <c r="EL6" s="81">
        <f t="shared" ca="1" si="3"/>
        <v>33</v>
      </c>
      <c r="EM6" s="81">
        <f t="shared" ca="1" si="3"/>
        <v>28</v>
      </c>
      <c r="EN6" s="81">
        <f t="shared" ca="1" si="3"/>
        <v>0</v>
      </c>
      <c r="EO6" s="81">
        <f t="shared" ca="1" si="3"/>
        <v>0</v>
      </c>
      <c r="EP6" s="81">
        <f t="shared" ca="1" si="3"/>
        <v>34</v>
      </c>
      <c r="EQ6" s="81">
        <f t="shared" ca="1" si="3"/>
        <v>34</v>
      </c>
      <c r="ER6" s="81">
        <f t="shared" ca="1" si="3"/>
        <v>34</v>
      </c>
      <c r="ES6" s="81">
        <f t="shared" ca="1" si="4"/>
        <v>40</v>
      </c>
      <c r="ET6" s="81">
        <f t="shared" ca="1" si="4"/>
        <v>40</v>
      </c>
      <c r="EU6" s="83">
        <f t="shared" ca="1" si="4"/>
        <v>40</v>
      </c>
      <c r="EV6" s="81">
        <f t="shared" ca="1" si="4"/>
        <v>40</v>
      </c>
      <c r="EW6" s="81">
        <f t="shared" ca="1" si="4"/>
        <v>28</v>
      </c>
      <c r="EX6" s="81">
        <f t="shared" ca="1" si="4"/>
        <v>4</v>
      </c>
      <c r="EY6" s="81">
        <f t="shared" ca="1" si="4"/>
        <v>5</v>
      </c>
      <c r="EZ6" s="81">
        <f t="shared" ca="1" si="4"/>
        <v>0</v>
      </c>
      <c r="FA6" s="81">
        <f t="shared" ca="1" si="4"/>
        <v>0</v>
      </c>
      <c r="FB6" s="81">
        <f t="shared" ca="1" si="4"/>
        <v>32</v>
      </c>
      <c r="FC6" s="81">
        <f t="shared" ca="1" si="4"/>
        <v>32</v>
      </c>
      <c r="FD6" s="81">
        <f t="shared" ca="1" si="4"/>
        <v>40</v>
      </c>
      <c r="FE6" s="81">
        <f t="shared" ca="1" si="4"/>
        <v>40</v>
      </c>
      <c r="FF6" s="81">
        <f t="shared" ca="1" si="4"/>
        <v>38</v>
      </c>
      <c r="FG6" s="83">
        <f t="shared" ca="1" si="4"/>
        <v>38</v>
      </c>
      <c r="FH6" s="81">
        <f t="shared" ca="1" si="4"/>
        <v>38</v>
      </c>
      <c r="FI6" s="81">
        <f t="shared" ca="1" si="5"/>
        <v>38</v>
      </c>
      <c r="FJ6" s="81">
        <f t="shared" ca="1" si="5"/>
        <v>38</v>
      </c>
      <c r="FK6" s="81">
        <f t="shared" ca="1" si="5"/>
        <v>33</v>
      </c>
      <c r="FL6" s="81">
        <f t="shared" ca="1" si="5"/>
        <v>0</v>
      </c>
      <c r="FM6" s="81">
        <f t="shared" ca="1" si="5"/>
        <v>0</v>
      </c>
      <c r="FN6" s="81">
        <f t="shared" ca="1" si="5"/>
        <v>0</v>
      </c>
      <c r="FO6" s="81">
        <f t="shared" ca="1" si="5"/>
        <v>45</v>
      </c>
      <c r="FP6" s="81">
        <f t="shared" ca="1" si="5"/>
        <v>45</v>
      </c>
      <c r="FQ6" s="81">
        <f t="shared" ca="1" si="5"/>
        <v>42</v>
      </c>
      <c r="FR6" s="81">
        <f t="shared" ca="1" si="5"/>
        <v>38</v>
      </c>
      <c r="FS6" s="83">
        <f t="shared" ca="1" si="5"/>
        <v>41</v>
      </c>
      <c r="FT6" s="81">
        <f t="shared" ca="1" si="5"/>
        <v>41</v>
      </c>
      <c r="FU6" s="81">
        <f t="shared" ca="1" si="5"/>
        <v>40</v>
      </c>
      <c r="FV6" s="81">
        <f t="shared" ca="1" si="5"/>
        <v>38</v>
      </c>
      <c r="FW6" s="81">
        <f t="shared" ca="1" si="5"/>
        <v>42</v>
      </c>
      <c r="FX6" s="81">
        <f t="shared" ca="1" si="5"/>
        <v>0</v>
      </c>
      <c r="FY6" s="81">
        <f t="shared" ca="1" si="5"/>
        <v>0</v>
      </c>
      <c r="FZ6" s="81">
        <f t="shared" ca="1" si="5"/>
        <v>50.665999999999997</v>
      </c>
      <c r="GA6" s="81">
        <f t="shared" ca="1" si="5"/>
        <v>50.665999999999997</v>
      </c>
      <c r="GB6" s="81">
        <f t="shared" ca="1" si="5"/>
        <v>50.665999999999997</v>
      </c>
      <c r="GC6" s="81">
        <f t="shared" ca="1" si="5"/>
        <v>50.665999999999997</v>
      </c>
      <c r="GD6" s="81">
        <f t="shared" ca="1" si="5"/>
        <v>50.665999999999997</v>
      </c>
      <c r="GE6" s="81">
        <f t="shared" ca="1" si="5"/>
        <v>50.665999999999997</v>
      </c>
      <c r="GF6" s="81">
        <f t="shared" ca="1" si="5"/>
        <v>50.665999999999997</v>
      </c>
      <c r="GG6" s="81">
        <f t="shared" ca="1" si="6"/>
        <v>50.665999999999997</v>
      </c>
      <c r="GH6" s="81">
        <f t="shared" ca="1" si="6"/>
        <v>50.665999999999997</v>
      </c>
      <c r="GI6" s="81">
        <f t="shared" ca="1" si="6"/>
        <v>0</v>
      </c>
      <c r="GJ6" s="81">
        <f t="shared" ca="1" si="6"/>
        <v>0</v>
      </c>
      <c r="GK6" s="81">
        <f t="shared" ca="1" si="6"/>
        <v>0</v>
      </c>
      <c r="GL6" s="81">
        <f t="shared" ca="1" si="6"/>
        <v>51</v>
      </c>
      <c r="GM6" s="81">
        <f t="shared" ca="1" si="6"/>
        <v>51</v>
      </c>
      <c r="GN6" s="81">
        <f t="shared" ca="1" si="6"/>
        <v>51</v>
      </c>
      <c r="GO6" s="81">
        <f t="shared" ca="1" si="6"/>
        <v>51</v>
      </c>
      <c r="GP6" s="81">
        <f t="shared" ca="1" si="6"/>
        <v>51</v>
      </c>
      <c r="GQ6" s="81">
        <f t="shared" ca="1" si="6"/>
        <v>50</v>
      </c>
      <c r="GR6" s="81">
        <f t="shared" ca="1" si="6"/>
        <v>50</v>
      </c>
      <c r="GS6" s="81">
        <f t="shared" ca="1" si="6"/>
        <v>50</v>
      </c>
      <c r="GT6" s="81">
        <f t="shared" ca="1" si="6"/>
        <v>50</v>
      </c>
      <c r="GU6" s="81">
        <f t="shared" ca="1" si="6"/>
        <v>0</v>
      </c>
      <c r="GV6" s="81">
        <f t="shared" ca="1" si="6"/>
        <v>0</v>
      </c>
      <c r="GW6" s="81">
        <f t="shared" ca="1" si="7"/>
        <v>0</v>
      </c>
      <c r="GX6" s="81">
        <f t="shared" ca="1" si="7"/>
        <v>52</v>
      </c>
      <c r="GY6" s="81">
        <f t="shared" ca="1" si="7"/>
        <v>57</v>
      </c>
      <c r="GZ6" s="81">
        <f t="shared" ca="1" si="7"/>
        <v>56</v>
      </c>
      <c r="HA6" s="81">
        <f t="shared" ca="1" si="7"/>
        <v>55</v>
      </c>
      <c r="HB6" s="81">
        <f t="shared" ca="1" si="7"/>
        <v>54</v>
      </c>
      <c r="HC6" s="81">
        <f t="shared" ca="1" si="7"/>
        <v>53</v>
      </c>
      <c r="HD6" s="81">
        <f t="shared" ca="1" si="8"/>
        <v>52</v>
      </c>
      <c r="HE6" s="81">
        <f t="shared" ca="1" si="8"/>
        <v>51</v>
      </c>
      <c r="HF6" s="81">
        <f t="shared" ca="1" si="8"/>
        <v>50</v>
      </c>
      <c r="HG6" s="81">
        <f t="shared" ca="1" si="8"/>
        <v>0</v>
      </c>
      <c r="HH6" s="81">
        <f t="shared" ca="1" si="8"/>
        <v>0</v>
      </c>
      <c r="HI6" s="81">
        <f t="shared" ca="1" si="8"/>
        <v>0</v>
      </c>
      <c r="HJ6" s="81">
        <f t="shared" ca="1" si="8"/>
        <v>55</v>
      </c>
      <c r="HK6" s="81">
        <f t="shared" ca="1" si="8"/>
        <v>58</v>
      </c>
      <c r="HL6" s="81">
        <f t="shared" ca="1" si="8"/>
        <v>57</v>
      </c>
      <c r="HM6" s="81">
        <f t="shared" ca="1" si="8"/>
        <v>55</v>
      </c>
      <c r="HN6" s="81">
        <f t="shared" ca="1" si="9"/>
        <v>55</v>
      </c>
      <c r="HO6" s="81">
        <f t="shared" ca="1" si="9"/>
        <v>55</v>
      </c>
      <c r="HP6" s="81">
        <f t="shared" ca="1" si="9"/>
        <v>54</v>
      </c>
      <c r="HQ6" s="81">
        <f t="shared" ca="1" si="9"/>
        <v>52</v>
      </c>
      <c r="HR6" s="81">
        <f t="shared" ca="1" si="9"/>
        <v>54</v>
      </c>
      <c r="HS6" s="81">
        <f t="shared" ca="1" si="9"/>
        <v>0</v>
      </c>
      <c r="HT6" s="81">
        <f t="shared" ca="1" si="9"/>
        <v>0</v>
      </c>
      <c r="HU6" s="81">
        <f t="shared" ca="1" si="9"/>
        <v>0</v>
      </c>
    </row>
    <row r="7" spans="1:230" ht="13" x14ac:dyDescent="0.3">
      <c r="A7" s="70" t="s">
        <v>165</v>
      </c>
      <c r="B7" s="68"/>
      <c r="C7" s="120">
        <f t="shared" ca="1" si="10"/>
        <v>263</v>
      </c>
      <c r="D7" s="1">
        <f t="shared" ca="1" si="11"/>
        <v>304</v>
      </c>
      <c r="E7" s="1">
        <f t="shared" ca="1" si="11"/>
        <v>263</v>
      </c>
      <c r="F7" s="1">
        <f t="shared" ca="1" si="11"/>
        <v>300</v>
      </c>
      <c r="G7" s="1">
        <f t="shared" ca="1" si="11"/>
        <v>294</v>
      </c>
      <c r="H7" s="1">
        <f t="shared" ca="1" si="11"/>
        <v>304</v>
      </c>
      <c r="I7" s="1">
        <f t="shared" ca="1" si="11"/>
        <v>289</v>
      </c>
      <c r="J7" s="1">
        <f t="shared" ca="1" si="11"/>
        <v>330</v>
      </c>
      <c r="K7" s="1">
        <f t="shared" ca="1" si="11"/>
        <v>307</v>
      </c>
      <c r="L7" s="1">
        <f t="shared" ca="1" si="11"/>
        <v>359</v>
      </c>
      <c r="M7" s="1">
        <f t="shared" ca="1" si="11"/>
        <v>299</v>
      </c>
      <c r="N7" s="1">
        <f t="shared" ca="1" si="11"/>
        <v>367</v>
      </c>
      <c r="O7" s="71">
        <f t="shared" ca="1" si="11"/>
        <v>372</v>
      </c>
      <c r="P7" s="71">
        <f t="shared" ca="1" si="11"/>
        <v>455.99399999999997</v>
      </c>
      <c r="Q7" s="71">
        <f t="shared" ca="1" si="11"/>
        <v>455</v>
      </c>
      <c r="R7" s="71">
        <f t="shared" ca="1" si="11"/>
        <v>480</v>
      </c>
      <c r="S7" s="121">
        <f t="shared" ca="1" si="11"/>
        <v>495</v>
      </c>
      <c r="T7" s="1">
        <f t="shared" ref="T7:T8" ca="1" si="12">INDIRECT($A$1&amp;ADDRESS(MATCH(T$1,INDIRECT($A$1&amp;"C:C"),0),MATCH($A7,INDIRECT($A$1&amp;"2:2"),0)))</f>
        <v>32</v>
      </c>
      <c r="U7" s="1">
        <f t="shared" ca="1" si="2"/>
        <v>32</v>
      </c>
      <c r="V7" s="1">
        <f t="shared" ca="1" si="2"/>
        <v>24</v>
      </c>
      <c r="W7" s="1">
        <f t="shared" ca="1" si="2"/>
        <v>0</v>
      </c>
      <c r="X7" s="1">
        <f t="shared" ca="1" si="2"/>
        <v>0</v>
      </c>
      <c r="Y7" s="1">
        <f t="shared" ca="1" si="2"/>
        <v>0</v>
      </c>
      <c r="Z7" s="1">
        <f t="shared" ca="1" si="2"/>
        <v>19</v>
      </c>
      <c r="AA7" s="1">
        <f t="shared" ca="1" si="2"/>
        <v>32</v>
      </c>
      <c r="AB7" s="1">
        <f t="shared" ca="1" si="2"/>
        <v>32</v>
      </c>
      <c r="AC7" s="1">
        <f t="shared" ca="1" si="2"/>
        <v>32</v>
      </c>
      <c r="AD7" s="1">
        <f t="shared" ca="1" si="2"/>
        <v>32</v>
      </c>
      <c r="AE7" s="72">
        <f t="shared" ca="1" si="2"/>
        <v>32</v>
      </c>
      <c r="AF7" s="1">
        <f t="shared" ca="1" si="2"/>
        <v>32</v>
      </c>
      <c r="AG7" s="1">
        <f t="shared" ca="1" si="2"/>
        <v>32</v>
      </c>
      <c r="AH7" s="1">
        <f t="shared" ca="1" si="2"/>
        <v>20</v>
      </c>
      <c r="AI7" s="1">
        <f t="shared" ca="1" si="2"/>
        <v>0</v>
      </c>
      <c r="AJ7" s="1">
        <f t="shared" ca="1" si="2"/>
        <v>0</v>
      </c>
      <c r="AK7" s="1">
        <f t="shared" ca="1" si="2"/>
        <v>0</v>
      </c>
      <c r="AL7" s="1">
        <f t="shared" ca="1" si="2"/>
        <v>38</v>
      </c>
      <c r="AM7" s="1">
        <f t="shared" ca="1" si="2"/>
        <v>32</v>
      </c>
      <c r="AN7" s="1">
        <f t="shared" ca="1" si="2"/>
        <v>32</v>
      </c>
      <c r="AO7" s="1">
        <f t="shared" ca="1" si="2"/>
        <v>32</v>
      </c>
      <c r="AP7" s="1">
        <f t="shared" ca="1" si="2"/>
        <v>32</v>
      </c>
      <c r="AQ7" s="72">
        <f t="shared" ca="1" si="2"/>
        <v>32</v>
      </c>
      <c r="AR7" s="1">
        <f t="shared" ca="1" si="2"/>
        <v>32</v>
      </c>
      <c r="AS7" s="1">
        <f t="shared" ca="1" si="2"/>
        <v>32</v>
      </c>
      <c r="AT7" s="1">
        <f t="shared" ca="1" si="2"/>
        <v>32</v>
      </c>
      <c r="AU7" s="1">
        <f t="shared" ca="1" si="2"/>
        <v>10</v>
      </c>
      <c r="AV7" s="1">
        <f t="shared" ca="1" si="2"/>
        <v>0</v>
      </c>
      <c r="AW7" s="1">
        <f t="shared" ca="1" si="2"/>
        <v>0</v>
      </c>
      <c r="AX7" s="1">
        <f t="shared" ca="1" si="2"/>
        <v>33</v>
      </c>
      <c r="AY7" s="1">
        <f t="shared" ca="1" si="2"/>
        <v>33</v>
      </c>
      <c r="AZ7" s="1">
        <f t="shared" ca="1" si="2"/>
        <v>33</v>
      </c>
      <c r="BA7" s="1">
        <f t="shared" ca="1" si="2"/>
        <v>33</v>
      </c>
      <c r="BB7" s="1">
        <f t="shared" ca="1" si="2"/>
        <v>30</v>
      </c>
      <c r="BC7" s="73">
        <f t="shared" ca="1" si="2"/>
        <v>28</v>
      </c>
      <c r="BD7" s="1">
        <f t="shared" ca="1" si="2"/>
        <v>25</v>
      </c>
      <c r="BE7" s="1">
        <f t="shared" ca="1" si="2"/>
        <v>25</v>
      </c>
      <c r="BF7" s="1">
        <f t="shared" ca="1" si="2"/>
        <v>23</v>
      </c>
      <c r="BG7" s="1">
        <f t="shared" ca="1" si="2"/>
        <v>0</v>
      </c>
      <c r="BH7" s="1">
        <f t="shared" ca="1" si="2"/>
        <v>0</v>
      </c>
      <c r="BI7" s="1">
        <f t="shared" ca="1" si="2"/>
        <v>0</v>
      </c>
      <c r="BJ7" s="1">
        <f t="shared" ca="1" si="2"/>
        <v>35</v>
      </c>
      <c r="BK7" s="1">
        <f t="shared" ca="1" si="2"/>
        <v>34</v>
      </c>
      <c r="BL7" s="1">
        <f t="shared" ca="1" si="2"/>
        <v>33</v>
      </c>
      <c r="BM7" s="1">
        <f t="shared" ca="1" si="2"/>
        <v>33</v>
      </c>
      <c r="BN7" s="1">
        <f t="shared" ca="1" si="2"/>
        <v>33</v>
      </c>
      <c r="BO7" s="73">
        <f t="shared" ca="1" si="2"/>
        <v>33</v>
      </c>
      <c r="BP7" s="1">
        <f t="shared" ca="1" si="2"/>
        <v>33</v>
      </c>
      <c r="BQ7" s="1">
        <f t="shared" ca="1" si="2"/>
        <v>33</v>
      </c>
      <c r="BR7" s="1">
        <f t="shared" ca="1" si="2"/>
        <v>33</v>
      </c>
      <c r="BS7" s="1">
        <f t="shared" ca="1" si="2"/>
        <v>0</v>
      </c>
      <c r="BT7" s="1">
        <f t="shared" ca="1" si="2"/>
        <v>0</v>
      </c>
      <c r="BU7" s="1">
        <f t="shared" ca="1" si="2"/>
        <v>0</v>
      </c>
      <c r="BV7" s="1">
        <f t="shared" ca="1" si="2"/>
        <v>30</v>
      </c>
      <c r="BW7" s="1">
        <f t="shared" ca="1" si="2"/>
        <v>34</v>
      </c>
      <c r="BX7" s="1">
        <f t="shared" ca="1" si="2"/>
        <v>34</v>
      </c>
      <c r="BY7" s="1">
        <f t="shared" ca="1" si="2"/>
        <v>34</v>
      </c>
      <c r="BZ7" s="1">
        <f t="shared" ca="1" si="2"/>
        <v>34</v>
      </c>
      <c r="CA7" s="73">
        <f t="shared" ca="1" si="2"/>
        <v>34</v>
      </c>
      <c r="CB7" s="1">
        <f t="shared" ca="1" si="2"/>
        <v>34</v>
      </c>
      <c r="CC7" s="1">
        <f t="shared" ca="1" si="2"/>
        <v>30</v>
      </c>
      <c r="CD7" s="1">
        <f t="shared" ca="1" si="2"/>
        <v>30</v>
      </c>
      <c r="CE7" s="1">
        <f t="shared" ca="1" si="2"/>
        <v>0</v>
      </c>
      <c r="CF7" s="1">
        <f t="shared" ref="U7:CF8" ca="1" si="13">INDIRECT($A$1&amp;ADDRESS(MATCH(CF$1,INDIRECT($A$1&amp;"C:C"),0),MATCH($A7,INDIRECT($A$1&amp;"2:2"),0)))</f>
        <v>0</v>
      </c>
      <c r="CG7" s="1">
        <f t="shared" ca="1" si="3"/>
        <v>0</v>
      </c>
      <c r="CH7" s="1">
        <f t="shared" ca="1" si="3"/>
        <v>34</v>
      </c>
      <c r="CI7" s="1">
        <f t="shared" ca="1" si="3"/>
        <v>34</v>
      </c>
      <c r="CJ7" s="1">
        <f t="shared" ca="1" si="3"/>
        <v>34</v>
      </c>
      <c r="CK7" s="1">
        <f t="shared" ca="1" si="3"/>
        <v>34</v>
      </c>
      <c r="CL7" s="1">
        <f t="shared" ca="1" si="3"/>
        <v>34</v>
      </c>
      <c r="CM7" s="73">
        <f t="shared" ca="1" si="3"/>
        <v>34</v>
      </c>
      <c r="CN7" s="1">
        <f t="shared" ca="1" si="3"/>
        <v>34</v>
      </c>
      <c r="CO7" s="1">
        <f t="shared" ca="1" si="3"/>
        <v>34</v>
      </c>
      <c r="CP7" s="1">
        <f t="shared" ca="1" si="3"/>
        <v>32</v>
      </c>
      <c r="CQ7" s="1">
        <f t="shared" ca="1" si="3"/>
        <v>0</v>
      </c>
      <c r="CR7" s="1">
        <f t="shared" ca="1" si="3"/>
        <v>0</v>
      </c>
      <c r="CS7" s="1">
        <f t="shared" ca="1" si="3"/>
        <v>0</v>
      </c>
      <c r="CT7" s="1">
        <f t="shared" ca="1" si="3"/>
        <v>30</v>
      </c>
      <c r="CU7" s="1">
        <f t="shared" ca="1" si="3"/>
        <v>34</v>
      </c>
      <c r="CV7" s="1">
        <f t="shared" ca="1" si="3"/>
        <v>34</v>
      </c>
      <c r="CW7" s="1">
        <f t="shared" ca="1" si="3"/>
        <v>34</v>
      </c>
      <c r="CX7" s="1">
        <f t="shared" ca="1" si="3"/>
        <v>34</v>
      </c>
      <c r="CY7" s="73">
        <f t="shared" ca="1" si="3"/>
        <v>34</v>
      </c>
      <c r="CZ7" s="1">
        <f t="shared" ca="1" si="3"/>
        <v>34</v>
      </c>
      <c r="DA7" s="1">
        <f t="shared" ca="1" si="3"/>
        <v>34</v>
      </c>
      <c r="DB7" s="1">
        <f t="shared" ca="1" si="3"/>
        <v>21</v>
      </c>
      <c r="DC7" s="1">
        <f t="shared" ca="1" si="3"/>
        <v>0</v>
      </c>
      <c r="DD7" s="1">
        <f t="shared" ca="1" si="3"/>
        <v>0</v>
      </c>
      <c r="DE7" s="1">
        <f t="shared" ca="1" si="3"/>
        <v>0</v>
      </c>
      <c r="DF7" s="1">
        <f t="shared" ca="1" si="3"/>
        <v>34</v>
      </c>
      <c r="DG7" s="1">
        <f t="shared" ca="1" si="3"/>
        <v>34</v>
      </c>
      <c r="DH7" s="1">
        <f t="shared" ca="1" si="3"/>
        <v>34</v>
      </c>
      <c r="DI7" s="1">
        <f t="shared" ca="1" si="3"/>
        <v>34</v>
      </c>
      <c r="DJ7" s="1">
        <f t="shared" ca="1" si="3"/>
        <v>40</v>
      </c>
      <c r="DK7" s="73">
        <f t="shared" ca="1" si="3"/>
        <v>40</v>
      </c>
      <c r="DL7" s="1">
        <f t="shared" ca="1" si="3"/>
        <v>40</v>
      </c>
      <c r="DM7" s="1">
        <f t="shared" ca="1" si="3"/>
        <v>40</v>
      </c>
      <c r="DN7" s="1">
        <f t="shared" ca="1" si="3"/>
        <v>34</v>
      </c>
      <c r="DO7" s="1">
        <f t="shared" ca="1" si="3"/>
        <v>0</v>
      </c>
      <c r="DP7" s="1">
        <f t="shared" ca="1" si="3"/>
        <v>0</v>
      </c>
      <c r="DQ7" s="1">
        <f t="shared" ca="1" si="3"/>
        <v>0</v>
      </c>
      <c r="DR7" s="1">
        <f t="shared" ca="1" si="3"/>
        <v>30</v>
      </c>
      <c r="DS7" s="1">
        <f t="shared" ca="1" si="3"/>
        <v>34</v>
      </c>
      <c r="DT7" s="1">
        <f t="shared" ca="1" si="3"/>
        <v>34</v>
      </c>
      <c r="DU7" s="1">
        <f t="shared" ca="1" si="3"/>
        <v>34</v>
      </c>
      <c r="DV7" s="1">
        <f t="shared" ca="1" si="3"/>
        <v>37</v>
      </c>
      <c r="DW7" s="73">
        <f t="shared" ca="1" si="3"/>
        <v>40</v>
      </c>
      <c r="DX7" s="1">
        <f t="shared" ca="1" si="3"/>
        <v>34</v>
      </c>
      <c r="DY7" s="1">
        <f t="shared" ca="1" si="3"/>
        <v>34</v>
      </c>
      <c r="DZ7" s="1">
        <f t="shared" ca="1" si="3"/>
        <v>30</v>
      </c>
      <c r="EA7" s="1">
        <f t="shared" ca="1" si="3"/>
        <v>0</v>
      </c>
      <c r="EB7" s="1">
        <f t="shared" ca="1" si="3"/>
        <v>0</v>
      </c>
      <c r="EC7" s="1">
        <f t="shared" ca="1" si="3"/>
        <v>0</v>
      </c>
      <c r="ED7" s="1">
        <f t="shared" ca="1" si="3"/>
        <v>34</v>
      </c>
      <c r="EE7" s="1">
        <f t="shared" ca="1" si="3"/>
        <v>35</v>
      </c>
      <c r="EF7" s="1">
        <f t="shared" ca="1" si="3"/>
        <v>35</v>
      </c>
      <c r="EG7" s="1">
        <f t="shared" ca="1" si="3"/>
        <v>40</v>
      </c>
      <c r="EH7" s="1">
        <f t="shared" ca="1" si="3"/>
        <v>40</v>
      </c>
      <c r="EI7" s="73">
        <f t="shared" ca="1" si="3"/>
        <v>40</v>
      </c>
      <c r="EJ7" s="1">
        <f t="shared" ca="1" si="3"/>
        <v>40</v>
      </c>
      <c r="EK7" s="1">
        <f t="shared" ca="1" si="3"/>
        <v>34</v>
      </c>
      <c r="EL7" s="1">
        <f t="shared" ca="1" si="3"/>
        <v>33</v>
      </c>
      <c r="EM7" s="1">
        <f t="shared" ca="1" si="3"/>
        <v>28</v>
      </c>
      <c r="EN7" s="1">
        <f t="shared" ca="1" si="3"/>
        <v>0</v>
      </c>
      <c r="EO7" s="1">
        <f t="shared" ca="1" si="3"/>
        <v>0</v>
      </c>
      <c r="EP7" s="1">
        <f t="shared" ca="1" si="3"/>
        <v>34</v>
      </c>
      <c r="EQ7" s="1">
        <f t="shared" ca="1" si="3"/>
        <v>34</v>
      </c>
      <c r="ER7" s="1">
        <f t="shared" ref="CG7:ER8" ca="1" si="14">INDIRECT($A$1&amp;ADDRESS(MATCH(ER$1,INDIRECT($A$1&amp;"C:C"),0),MATCH($A7,INDIRECT($A$1&amp;"2:2"),0)))</f>
        <v>34</v>
      </c>
      <c r="ES7" s="1">
        <f t="shared" ca="1" si="4"/>
        <v>40</v>
      </c>
      <c r="ET7" s="1">
        <f t="shared" ca="1" si="4"/>
        <v>40</v>
      </c>
      <c r="EU7" s="1">
        <f t="shared" ca="1" si="4"/>
        <v>40</v>
      </c>
      <c r="EV7" s="1">
        <f t="shared" ca="1" si="4"/>
        <v>40</v>
      </c>
      <c r="EW7" s="1">
        <f t="shared" ca="1" si="4"/>
        <v>28</v>
      </c>
      <c r="EX7" s="1">
        <f t="shared" ca="1" si="4"/>
        <v>4</v>
      </c>
      <c r="EY7" s="1">
        <f t="shared" ca="1" si="4"/>
        <v>5</v>
      </c>
      <c r="EZ7" s="1">
        <f t="shared" ca="1" si="4"/>
        <v>0</v>
      </c>
      <c r="FA7" s="1">
        <f t="shared" ca="1" si="4"/>
        <v>0</v>
      </c>
      <c r="FB7" s="1">
        <f t="shared" ca="1" si="4"/>
        <v>32</v>
      </c>
      <c r="FC7" s="1">
        <f t="shared" ca="1" si="4"/>
        <v>32</v>
      </c>
      <c r="FD7" s="1">
        <f t="shared" ca="1" si="4"/>
        <v>40</v>
      </c>
      <c r="FE7" s="1">
        <f t="shared" ca="1" si="4"/>
        <v>40</v>
      </c>
      <c r="FF7" s="1">
        <f t="shared" ca="1" si="4"/>
        <v>38</v>
      </c>
      <c r="FG7" s="74">
        <f t="shared" ca="1" si="4"/>
        <v>38</v>
      </c>
      <c r="FH7" s="1">
        <f t="shared" ca="1" si="4"/>
        <v>38</v>
      </c>
      <c r="FI7" s="1">
        <f t="shared" ca="1" si="5"/>
        <v>38</v>
      </c>
      <c r="FJ7" s="1">
        <f t="shared" ca="1" si="5"/>
        <v>38</v>
      </c>
      <c r="FK7" s="1">
        <f t="shared" ca="1" si="5"/>
        <v>33</v>
      </c>
      <c r="FL7" s="1">
        <f t="shared" ca="1" si="5"/>
        <v>0</v>
      </c>
      <c r="FM7" s="1">
        <f t="shared" ca="1" si="5"/>
        <v>0</v>
      </c>
      <c r="FN7" s="1">
        <f t="shared" ca="1" si="5"/>
        <v>0</v>
      </c>
      <c r="FO7" s="1">
        <f t="shared" ca="1" si="5"/>
        <v>45</v>
      </c>
      <c r="FP7" s="1">
        <f t="shared" ca="1" si="5"/>
        <v>45</v>
      </c>
      <c r="FQ7" s="1">
        <f t="shared" ca="1" si="5"/>
        <v>42</v>
      </c>
      <c r="FR7" s="1">
        <f t="shared" ca="1" si="5"/>
        <v>38</v>
      </c>
      <c r="FS7" s="73">
        <f t="shared" ca="1" si="5"/>
        <v>41</v>
      </c>
      <c r="FT7" s="1">
        <f t="shared" ca="1" si="5"/>
        <v>41</v>
      </c>
      <c r="FU7" s="1">
        <f t="shared" ca="1" si="5"/>
        <v>40</v>
      </c>
      <c r="FV7" s="1">
        <f t="shared" ca="1" si="5"/>
        <v>38</v>
      </c>
      <c r="FW7" s="1">
        <f t="shared" ca="1" si="5"/>
        <v>42</v>
      </c>
      <c r="FX7" s="1">
        <f t="shared" ca="1" si="5"/>
        <v>0</v>
      </c>
      <c r="FY7" s="1">
        <f t="shared" ca="1" si="5"/>
        <v>0</v>
      </c>
      <c r="FZ7" s="1">
        <f t="shared" ca="1" si="5"/>
        <v>50.665999999999997</v>
      </c>
      <c r="GA7" s="1">
        <f t="shared" ca="1" si="5"/>
        <v>50.665999999999997</v>
      </c>
      <c r="GB7" s="1">
        <f t="shared" ca="1" si="5"/>
        <v>50.665999999999997</v>
      </c>
      <c r="GC7" s="1">
        <f t="shared" ca="1" si="5"/>
        <v>50.665999999999997</v>
      </c>
      <c r="GD7" s="1">
        <f t="shared" ca="1" si="5"/>
        <v>50.665999999999997</v>
      </c>
      <c r="GE7" s="73">
        <f t="shared" ca="1" si="5"/>
        <v>50.665999999999997</v>
      </c>
      <c r="GF7" s="1">
        <f t="shared" ca="1" si="5"/>
        <v>50.665999999999997</v>
      </c>
      <c r="GG7" s="1">
        <f t="shared" ca="1" si="6"/>
        <v>50.665999999999997</v>
      </c>
      <c r="GH7" s="1">
        <f t="shared" ca="1" si="6"/>
        <v>50.665999999999997</v>
      </c>
      <c r="GI7" s="1">
        <f t="shared" ca="1" si="6"/>
        <v>0</v>
      </c>
      <c r="GJ7" s="1">
        <f t="shared" ca="1" si="6"/>
        <v>0</v>
      </c>
      <c r="GK7" s="1">
        <f t="shared" ca="1" si="6"/>
        <v>0</v>
      </c>
      <c r="GL7" s="1">
        <f t="shared" ca="1" si="6"/>
        <v>51</v>
      </c>
      <c r="GM7" s="1">
        <f t="shared" ca="1" si="6"/>
        <v>51</v>
      </c>
      <c r="GN7" s="1">
        <f t="shared" ca="1" si="6"/>
        <v>51</v>
      </c>
      <c r="GO7" s="1">
        <f t="shared" ca="1" si="6"/>
        <v>51</v>
      </c>
      <c r="GP7" s="1">
        <f t="shared" ca="1" si="6"/>
        <v>51</v>
      </c>
      <c r="GQ7" s="1">
        <f t="shared" ca="1" si="6"/>
        <v>50</v>
      </c>
      <c r="GR7" s="1">
        <f t="shared" ca="1" si="6"/>
        <v>50</v>
      </c>
      <c r="GS7" s="1">
        <f t="shared" ca="1" si="6"/>
        <v>50</v>
      </c>
      <c r="GT7" s="1">
        <f t="shared" ca="1" si="6"/>
        <v>50</v>
      </c>
      <c r="GU7" s="1">
        <f t="shared" ca="1" si="6"/>
        <v>0</v>
      </c>
      <c r="GV7" s="1">
        <f t="shared" ca="1" si="6"/>
        <v>0</v>
      </c>
      <c r="GW7" s="1">
        <f t="shared" ca="1" si="7"/>
        <v>0</v>
      </c>
      <c r="GX7" s="1">
        <f t="shared" ca="1" si="7"/>
        <v>52</v>
      </c>
      <c r="GY7" s="1">
        <f t="shared" ca="1" si="7"/>
        <v>57</v>
      </c>
      <c r="GZ7" s="1">
        <f t="shared" ca="1" si="7"/>
        <v>56</v>
      </c>
      <c r="HA7" s="1">
        <f t="shared" ca="1" si="7"/>
        <v>55</v>
      </c>
      <c r="HB7" s="1">
        <f t="shared" ca="1" si="7"/>
        <v>54</v>
      </c>
      <c r="HC7" s="1">
        <f t="shared" ca="1" si="7"/>
        <v>53</v>
      </c>
      <c r="HD7" s="1">
        <f t="shared" ca="1" si="8"/>
        <v>52</v>
      </c>
      <c r="HE7" s="1">
        <f t="shared" ca="1" si="8"/>
        <v>51</v>
      </c>
      <c r="HF7" s="1">
        <f t="shared" ca="1" si="8"/>
        <v>50</v>
      </c>
      <c r="HG7" s="1">
        <f t="shared" ca="1" si="8"/>
        <v>0</v>
      </c>
      <c r="HH7" s="1">
        <f t="shared" ca="1" si="8"/>
        <v>0</v>
      </c>
      <c r="HI7" s="1">
        <f t="shared" ca="1" si="8"/>
        <v>0</v>
      </c>
      <c r="HJ7" s="1">
        <f t="shared" ca="1" si="8"/>
        <v>55</v>
      </c>
      <c r="HK7" s="1">
        <f t="shared" ca="1" si="8"/>
        <v>58</v>
      </c>
      <c r="HL7" s="1">
        <f t="shared" ca="1" si="8"/>
        <v>57</v>
      </c>
      <c r="HM7" s="1">
        <f t="shared" ca="1" si="8"/>
        <v>55</v>
      </c>
      <c r="HN7" s="1">
        <f t="shared" ca="1" si="9"/>
        <v>55</v>
      </c>
      <c r="HO7" s="1">
        <f t="shared" ca="1" si="9"/>
        <v>55</v>
      </c>
      <c r="HP7" s="1">
        <f t="shared" ca="1" si="9"/>
        <v>54</v>
      </c>
      <c r="HQ7" s="1">
        <f t="shared" ca="1" si="9"/>
        <v>52</v>
      </c>
      <c r="HR7" s="1">
        <f t="shared" ca="1" si="9"/>
        <v>54</v>
      </c>
      <c r="HS7" s="1">
        <f t="shared" ca="1" si="9"/>
        <v>0</v>
      </c>
      <c r="HT7" s="1">
        <f t="shared" ca="1" si="9"/>
        <v>0</v>
      </c>
      <c r="HU7" s="1">
        <f t="shared" ca="1" si="9"/>
        <v>0</v>
      </c>
    </row>
    <row r="8" spans="1:230" ht="13" x14ac:dyDescent="0.3">
      <c r="A8" s="70" t="s">
        <v>151</v>
      </c>
      <c r="B8" s="68"/>
      <c r="C8" s="120">
        <f t="shared" ca="1" si="10"/>
        <v>0</v>
      </c>
      <c r="D8" s="1">
        <f t="shared" ca="1" si="11"/>
        <v>0</v>
      </c>
      <c r="E8" s="1">
        <f t="shared" ca="1" si="11"/>
        <v>0</v>
      </c>
      <c r="F8" s="1">
        <f t="shared" ca="1" si="11"/>
        <v>0</v>
      </c>
      <c r="G8" s="1">
        <f t="shared" ca="1" si="11"/>
        <v>0</v>
      </c>
      <c r="H8" s="1">
        <f t="shared" ca="1" si="11"/>
        <v>0</v>
      </c>
      <c r="I8" s="1">
        <f t="shared" ca="1" si="11"/>
        <v>0</v>
      </c>
      <c r="J8" s="1">
        <f t="shared" ca="1" si="11"/>
        <v>0</v>
      </c>
      <c r="K8" s="1">
        <f t="shared" ca="1" si="11"/>
        <v>0</v>
      </c>
      <c r="L8" s="1">
        <f t="shared" ca="1" si="11"/>
        <v>0</v>
      </c>
      <c r="M8" s="1">
        <f t="shared" ca="1" si="11"/>
        <v>0</v>
      </c>
      <c r="N8" s="1">
        <f t="shared" ca="1" si="11"/>
        <v>0</v>
      </c>
      <c r="O8" s="71">
        <f t="shared" ca="1" si="11"/>
        <v>0</v>
      </c>
      <c r="P8" s="71">
        <f t="shared" ca="1" si="11"/>
        <v>0</v>
      </c>
      <c r="Q8" s="71">
        <f t="shared" ca="1" si="11"/>
        <v>0</v>
      </c>
      <c r="R8" s="71">
        <f t="shared" ca="1" si="11"/>
        <v>0</v>
      </c>
      <c r="S8" s="121">
        <f t="shared" ref="S8" ca="1" si="15">SUM(INDIRECT(ADDRESS(ROW(),S$1)&amp;":"&amp;ADDRESS(ROW(),S$1+11)))</f>
        <v>0</v>
      </c>
      <c r="T8" s="1">
        <f t="shared" ca="1" si="12"/>
        <v>0</v>
      </c>
      <c r="U8" s="1">
        <f t="shared" ca="1" si="13"/>
        <v>0</v>
      </c>
      <c r="V8" s="1">
        <f t="shared" ca="1" si="13"/>
        <v>0</v>
      </c>
      <c r="W8" s="1">
        <f t="shared" ca="1" si="13"/>
        <v>0</v>
      </c>
      <c r="X8" s="1">
        <f t="shared" ca="1" si="13"/>
        <v>0</v>
      </c>
      <c r="Y8" s="1">
        <f t="shared" ca="1" si="13"/>
        <v>0</v>
      </c>
      <c r="Z8" s="1">
        <f t="shared" ca="1" si="13"/>
        <v>0</v>
      </c>
      <c r="AA8" s="1">
        <f t="shared" ca="1" si="13"/>
        <v>0</v>
      </c>
      <c r="AB8" s="1">
        <f t="shared" ca="1" si="13"/>
        <v>0</v>
      </c>
      <c r="AC8" s="1">
        <f t="shared" ca="1" si="13"/>
        <v>0</v>
      </c>
      <c r="AD8" s="1">
        <f t="shared" ca="1" si="13"/>
        <v>0</v>
      </c>
      <c r="AE8" s="72">
        <f t="shared" ca="1" si="13"/>
        <v>0</v>
      </c>
      <c r="AF8" s="1">
        <f t="shared" ca="1" si="13"/>
        <v>0</v>
      </c>
      <c r="AG8" s="1">
        <f t="shared" ca="1" si="13"/>
        <v>0</v>
      </c>
      <c r="AH8" s="1">
        <f t="shared" ca="1" si="13"/>
        <v>0</v>
      </c>
      <c r="AI8" s="1">
        <f t="shared" ca="1" si="13"/>
        <v>0</v>
      </c>
      <c r="AJ8" s="1">
        <f t="shared" ca="1" si="13"/>
        <v>0</v>
      </c>
      <c r="AK8" s="1">
        <f t="shared" ca="1" si="13"/>
        <v>0</v>
      </c>
      <c r="AL8" s="1">
        <f t="shared" ca="1" si="13"/>
        <v>0</v>
      </c>
      <c r="AM8" s="1">
        <f t="shared" ca="1" si="13"/>
        <v>0</v>
      </c>
      <c r="AN8" s="1">
        <f t="shared" ca="1" si="13"/>
        <v>0</v>
      </c>
      <c r="AO8" s="1">
        <f t="shared" ca="1" si="13"/>
        <v>0</v>
      </c>
      <c r="AP8" s="1">
        <f t="shared" ca="1" si="13"/>
        <v>0</v>
      </c>
      <c r="AQ8" s="72">
        <f t="shared" ca="1" si="13"/>
        <v>0</v>
      </c>
      <c r="AR8" s="1">
        <f t="shared" ca="1" si="13"/>
        <v>0</v>
      </c>
      <c r="AS8" s="1">
        <f t="shared" ca="1" si="13"/>
        <v>0</v>
      </c>
      <c r="AT8" s="1">
        <f t="shared" ca="1" si="13"/>
        <v>0</v>
      </c>
      <c r="AU8" s="1">
        <f t="shared" ca="1" si="13"/>
        <v>0</v>
      </c>
      <c r="AV8" s="1">
        <f t="shared" ca="1" si="13"/>
        <v>0</v>
      </c>
      <c r="AW8" s="1">
        <f t="shared" ca="1" si="13"/>
        <v>0</v>
      </c>
      <c r="AX8" s="1">
        <f t="shared" ca="1" si="13"/>
        <v>0</v>
      </c>
      <c r="AY8" s="1">
        <f t="shared" ca="1" si="13"/>
        <v>0</v>
      </c>
      <c r="AZ8" s="1">
        <f t="shared" ca="1" si="13"/>
        <v>0</v>
      </c>
      <c r="BA8" s="1">
        <f t="shared" ca="1" si="13"/>
        <v>0</v>
      </c>
      <c r="BB8" s="1">
        <f t="shared" ca="1" si="13"/>
        <v>0</v>
      </c>
      <c r="BC8" s="73">
        <f t="shared" ca="1" si="13"/>
        <v>0</v>
      </c>
      <c r="BD8" s="1">
        <f t="shared" ca="1" si="13"/>
        <v>0</v>
      </c>
      <c r="BE8" s="1">
        <f t="shared" ca="1" si="13"/>
        <v>0</v>
      </c>
      <c r="BF8" s="1">
        <f t="shared" ca="1" si="13"/>
        <v>0</v>
      </c>
      <c r="BG8" s="1">
        <f t="shared" ca="1" si="13"/>
        <v>0</v>
      </c>
      <c r="BH8" s="1">
        <f t="shared" ca="1" si="13"/>
        <v>0</v>
      </c>
      <c r="BI8" s="1">
        <f t="shared" ca="1" si="13"/>
        <v>0</v>
      </c>
      <c r="BJ8" s="1">
        <f t="shared" ca="1" si="13"/>
        <v>0</v>
      </c>
      <c r="BK8" s="1">
        <f t="shared" ca="1" si="13"/>
        <v>0</v>
      </c>
      <c r="BL8" s="1">
        <f t="shared" ca="1" si="13"/>
        <v>0</v>
      </c>
      <c r="BM8" s="1">
        <f t="shared" ca="1" si="13"/>
        <v>0</v>
      </c>
      <c r="BN8" s="1">
        <f t="shared" ca="1" si="13"/>
        <v>0</v>
      </c>
      <c r="BO8" s="73">
        <f t="shared" ca="1" si="13"/>
        <v>0</v>
      </c>
      <c r="BP8" s="1">
        <f t="shared" ca="1" si="13"/>
        <v>0</v>
      </c>
      <c r="BQ8" s="1">
        <f t="shared" ca="1" si="13"/>
        <v>0</v>
      </c>
      <c r="BR8" s="1">
        <f t="shared" ca="1" si="13"/>
        <v>0</v>
      </c>
      <c r="BS8" s="1">
        <f t="shared" ca="1" si="13"/>
        <v>0</v>
      </c>
      <c r="BT8" s="1">
        <f t="shared" ca="1" si="13"/>
        <v>0</v>
      </c>
      <c r="BU8" s="1">
        <f t="shared" ca="1" si="13"/>
        <v>0</v>
      </c>
      <c r="BV8" s="1">
        <f t="shared" ca="1" si="13"/>
        <v>0</v>
      </c>
      <c r="BW8" s="1">
        <f t="shared" ca="1" si="13"/>
        <v>0</v>
      </c>
      <c r="BX8" s="1">
        <f t="shared" ca="1" si="13"/>
        <v>0</v>
      </c>
      <c r="BY8" s="1">
        <f t="shared" ca="1" si="13"/>
        <v>0</v>
      </c>
      <c r="BZ8" s="1">
        <f t="shared" ca="1" si="13"/>
        <v>0</v>
      </c>
      <c r="CA8" s="73">
        <f t="shared" ca="1" si="13"/>
        <v>0</v>
      </c>
      <c r="CB8" s="1">
        <f t="shared" ca="1" si="13"/>
        <v>0</v>
      </c>
      <c r="CC8" s="1">
        <f t="shared" ca="1" si="13"/>
        <v>0</v>
      </c>
      <c r="CD8" s="1">
        <f t="shared" ca="1" si="13"/>
        <v>0</v>
      </c>
      <c r="CE8" s="1">
        <f t="shared" ca="1" si="13"/>
        <v>0</v>
      </c>
      <c r="CF8" s="1">
        <f t="shared" ca="1" si="13"/>
        <v>0</v>
      </c>
      <c r="CG8" s="1">
        <f t="shared" ca="1" si="14"/>
        <v>0</v>
      </c>
      <c r="CH8" s="1">
        <f t="shared" ca="1" si="14"/>
        <v>0</v>
      </c>
      <c r="CI8" s="1">
        <f t="shared" ca="1" si="14"/>
        <v>0</v>
      </c>
      <c r="CJ8" s="1">
        <f t="shared" ca="1" si="14"/>
        <v>0</v>
      </c>
      <c r="CK8" s="1">
        <f t="shared" ca="1" si="14"/>
        <v>0</v>
      </c>
      <c r="CL8" s="1">
        <f t="shared" ca="1" si="14"/>
        <v>0</v>
      </c>
      <c r="CM8" s="73">
        <f t="shared" ca="1" si="14"/>
        <v>0</v>
      </c>
      <c r="CN8" s="1">
        <f t="shared" ca="1" si="14"/>
        <v>0</v>
      </c>
      <c r="CO8" s="1">
        <f t="shared" ca="1" si="14"/>
        <v>0</v>
      </c>
      <c r="CP8" s="1">
        <f t="shared" ca="1" si="14"/>
        <v>0</v>
      </c>
      <c r="CQ8" s="1">
        <f t="shared" ca="1" si="14"/>
        <v>0</v>
      </c>
      <c r="CR8" s="1">
        <f t="shared" ca="1" si="14"/>
        <v>0</v>
      </c>
      <c r="CS8" s="1">
        <f t="shared" ca="1" si="14"/>
        <v>0</v>
      </c>
      <c r="CT8" s="1">
        <f t="shared" ca="1" si="14"/>
        <v>0</v>
      </c>
      <c r="CU8" s="1">
        <f t="shared" ca="1" si="14"/>
        <v>0</v>
      </c>
      <c r="CV8" s="1">
        <f t="shared" ca="1" si="14"/>
        <v>0</v>
      </c>
      <c r="CW8" s="1">
        <f t="shared" ca="1" si="14"/>
        <v>0</v>
      </c>
      <c r="CX8" s="1">
        <f t="shared" ca="1" si="14"/>
        <v>0</v>
      </c>
      <c r="CY8" s="73">
        <f t="shared" ca="1" si="14"/>
        <v>0</v>
      </c>
      <c r="CZ8" s="1">
        <f t="shared" ca="1" si="14"/>
        <v>0</v>
      </c>
      <c r="DA8" s="1">
        <f t="shared" ca="1" si="14"/>
        <v>0</v>
      </c>
      <c r="DB8" s="1">
        <f t="shared" ca="1" si="14"/>
        <v>0</v>
      </c>
      <c r="DC8" s="1">
        <f t="shared" ca="1" si="14"/>
        <v>0</v>
      </c>
      <c r="DD8" s="1">
        <f t="shared" ca="1" si="14"/>
        <v>0</v>
      </c>
      <c r="DE8" s="1">
        <f t="shared" ca="1" si="14"/>
        <v>0</v>
      </c>
      <c r="DF8" s="1">
        <f t="shared" ca="1" si="14"/>
        <v>0</v>
      </c>
      <c r="DG8" s="1">
        <f t="shared" ca="1" si="14"/>
        <v>0</v>
      </c>
      <c r="DH8" s="1">
        <f t="shared" ca="1" si="14"/>
        <v>0</v>
      </c>
      <c r="DI8" s="1">
        <f t="shared" ca="1" si="14"/>
        <v>0</v>
      </c>
      <c r="DJ8" s="1">
        <f t="shared" ca="1" si="14"/>
        <v>0</v>
      </c>
      <c r="DK8" s="73">
        <f t="shared" ca="1" si="14"/>
        <v>0</v>
      </c>
      <c r="DL8" s="1">
        <f t="shared" ca="1" si="14"/>
        <v>0</v>
      </c>
      <c r="DM8" s="1">
        <f t="shared" ca="1" si="14"/>
        <v>0</v>
      </c>
      <c r="DN8" s="1">
        <f t="shared" ca="1" si="14"/>
        <v>0</v>
      </c>
      <c r="DO8" s="1">
        <f t="shared" ca="1" si="14"/>
        <v>0</v>
      </c>
      <c r="DP8" s="1">
        <f t="shared" ca="1" si="14"/>
        <v>0</v>
      </c>
      <c r="DQ8" s="1">
        <f t="shared" ca="1" si="14"/>
        <v>0</v>
      </c>
      <c r="DR8" s="1">
        <f t="shared" ca="1" si="14"/>
        <v>0</v>
      </c>
      <c r="DS8" s="1">
        <f t="shared" ca="1" si="14"/>
        <v>0</v>
      </c>
      <c r="DT8" s="1">
        <f t="shared" ca="1" si="14"/>
        <v>0</v>
      </c>
      <c r="DU8" s="1">
        <f t="shared" ca="1" si="14"/>
        <v>0</v>
      </c>
      <c r="DV8" s="1">
        <f t="shared" ca="1" si="14"/>
        <v>0</v>
      </c>
      <c r="DW8" s="73">
        <f t="shared" ca="1" si="14"/>
        <v>0</v>
      </c>
      <c r="DX8" s="1">
        <f t="shared" ca="1" si="14"/>
        <v>0</v>
      </c>
      <c r="DY8" s="1">
        <f t="shared" ca="1" si="14"/>
        <v>0</v>
      </c>
      <c r="DZ8" s="1">
        <f t="shared" ca="1" si="14"/>
        <v>0</v>
      </c>
      <c r="EA8" s="1">
        <f t="shared" ca="1" si="14"/>
        <v>0</v>
      </c>
      <c r="EB8" s="1">
        <f t="shared" ca="1" si="14"/>
        <v>0</v>
      </c>
      <c r="EC8" s="1">
        <f t="shared" ca="1" si="14"/>
        <v>0</v>
      </c>
      <c r="ED8" s="1">
        <f t="shared" ca="1" si="14"/>
        <v>0</v>
      </c>
      <c r="EE8" s="1">
        <f t="shared" ca="1" si="14"/>
        <v>0</v>
      </c>
      <c r="EF8" s="1">
        <f t="shared" ca="1" si="14"/>
        <v>0</v>
      </c>
      <c r="EG8" s="1">
        <f t="shared" ca="1" si="14"/>
        <v>0</v>
      </c>
      <c r="EH8" s="1">
        <f t="shared" ca="1" si="14"/>
        <v>0</v>
      </c>
      <c r="EI8" s="73">
        <f t="shared" ca="1" si="14"/>
        <v>0</v>
      </c>
      <c r="EJ8" s="1">
        <f t="shared" ca="1" si="14"/>
        <v>0</v>
      </c>
      <c r="EK8" s="1">
        <f t="shared" ca="1" si="14"/>
        <v>0</v>
      </c>
      <c r="EL8" s="1">
        <f t="shared" ca="1" si="14"/>
        <v>0</v>
      </c>
      <c r="EM8" s="1">
        <f t="shared" ca="1" si="14"/>
        <v>0</v>
      </c>
      <c r="EN8" s="1">
        <f t="shared" ca="1" si="14"/>
        <v>0</v>
      </c>
      <c r="EO8" s="1">
        <f t="shared" ca="1" si="14"/>
        <v>0</v>
      </c>
      <c r="EP8" s="1">
        <f t="shared" ca="1" si="14"/>
        <v>0</v>
      </c>
      <c r="EQ8" s="1">
        <f t="shared" ca="1" si="14"/>
        <v>0</v>
      </c>
      <c r="ER8" s="1">
        <f t="shared" ca="1" si="14"/>
        <v>0</v>
      </c>
      <c r="ES8" s="1">
        <f t="shared" ca="1" si="4"/>
        <v>0</v>
      </c>
      <c r="ET8" s="1">
        <f t="shared" ca="1" si="4"/>
        <v>0</v>
      </c>
      <c r="EU8" s="1">
        <f t="shared" ca="1" si="4"/>
        <v>0</v>
      </c>
      <c r="EV8" s="1">
        <f t="shared" ca="1" si="4"/>
        <v>0</v>
      </c>
      <c r="EW8" s="1">
        <f t="shared" ca="1" si="4"/>
        <v>0</v>
      </c>
      <c r="EX8" s="1">
        <f t="shared" ca="1" si="4"/>
        <v>0</v>
      </c>
      <c r="EY8" s="1">
        <f t="shared" ca="1" si="4"/>
        <v>0</v>
      </c>
      <c r="EZ8" s="1">
        <f t="shared" ca="1" si="4"/>
        <v>0</v>
      </c>
      <c r="FA8" s="1">
        <f t="shared" ca="1" si="4"/>
        <v>0</v>
      </c>
      <c r="FB8" s="1">
        <f t="shared" ca="1" si="4"/>
        <v>0</v>
      </c>
      <c r="FC8" s="1">
        <f t="shared" ca="1" si="4"/>
        <v>0</v>
      </c>
      <c r="FD8" s="1">
        <f t="shared" ca="1" si="4"/>
        <v>0</v>
      </c>
      <c r="FE8" s="1">
        <f t="shared" ca="1" si="4"/>
        <v>0</v>
      </c>
      <c r="FF8" s="1">
        <f t="shared" ca="1" si="4"/>
        <v>0</v>
      </c>
      <c r="FG8" s="74">
        <f t="shared" ca="1" si="4"/>
        <v>0</v>
      </c>
      <c r="FH8" s="1">
        <f t="shared" ca="1" si="4"/>
        <v>0</v>
      </c>
      <c r="FI8" s="1">
        <f t="shared" ca="1" si="5"/>
        <v>0</v>
      </c>
      <c r="FJ8" s="1">
        <f t="shared" ca="1" si="5"/>
        <v>0</v>
      </c>
      <c r="FK8" s="1">
        <f t="shared" ca="1" si="5"/>
        <v>0</v>
      </c>
      <c r="FL8" s="1">
        <f t="shared" ca="1" si="5"/>
        <v>0</v>
      </c>
      <c r="FM8" s="1">
        <f t="shared" ca="1" si="5"/>
        <v>0</v>
      </c>
      <c r="FN8" s="1">
        <f t="shared" ca="1" si="5"/>
        <v>0</v>
      </c>
      <c r="FO8" s="1">
        <f t="shared" ca="1" si="5"/>
        <v>0</v>
      </c>
      <c r="FP8" s="1">
        <f t="shared" ca="1" si="5"/>
        <v>0</v>
      </c>
      <c r="FQ8" s="1">
        <f t="shared" ca="1" si="5"/>
        <v>0</v>
      </c>
      <c r="FR8" s="1">
        <f t="shared" ca="1" si="5"/>
        <v>0</v>
      </c>
      <c r="FS8" s="73">
        <f t="shared" ca="1" si="5"/>
        <v>0</v>
      </c>
      <c r="FT8" s="1">
        <f t="shared" ca="1" si="5"/>
        <v>0</v>
      </c>
      <c r="FU8" s="1">
        <f t="shared" ca="1" si="5"/>
        <v>0</v>
      </c>
      <c r="FV8" s="1">
        <f t="shared" ca="1" si="5"/>
        <v>0</v>
      </c>
      <c r="FW8" s="1">
        <f t="shared" ca="1" si="5"/>
        <v>0</v>
      </c>
      <c r="FX8" s="1">
        <f t="shared" ca="1" si="5"/>
        <v>0</v>
      </c>
      <c r="FY8" s="1">
        <f t="shared" ca="1" si="5"/>
        <v>0</v>
      </c>
      <c r="FZ8" s="1">
        <f t="shared" ca="1" si="5"/>
        <v>0</v>
      </c>
      <c r="GA8" s="1">
        <f t="shared" ca="1" si="5"/>
        <v>0</v>
      </c>
      <c r="GB8" s="1">
        <f t="shared" ca="1" si="5"/>
        <v>0</v>
      </c>
      <c r="GC8" s="1">
        <f t="shared" ca="1" si="5"/>
        <v>0</v>
      </c>
      <c r="GD8" s="1">
        <f t="shared" ca="1" si="5"/>
        <v>0</v>
      </c>
      <c r="GE8" s="73">
        <f t="shared" ca="1" si="5"/>
        <v>0</v>
      </c>
      <c r="GF8" s="1">
        <f t="shared" ca="1" si="5"/>
        <v>0</v>
      </c>
      <c r="GG8" s="1">
        <f t="shared" ca="1" si="6"/>
        <v>0</v>
      </c>
      <c r="GH8" s="1">
        <f t="shared" ca="1" si="6"/>
        <v>0</v>
      </c>
      <c r="GI8" s="1">
        <f t="shared" ca="1" si="6"/>
        <v>0</v>
      </c>
      <c r="GJ8" s="1">
        <f t="shared" ca="1" si="6"/>
        <v>0</v>
      </c>
      <c r="GK8" s="1">
        <f t="shared" ca="1" si="6"/>
        <v>0</v>
      </c>
      <c r="GL8" s="1">
        <f t="shared" ca="1" si="6"/>
        <v>0</v>
      </c>
      <c r="GM8" s="1">
        <f t="shared" ca="1" si="6"/>
        <v>0</v>
      </c>
      <c r="GN8" s="1">
        <f t="shared" ca="1" si="6"/>
        <v>0</v>
      </c>
      <c r="GO8" s="1">
        <f t="shared" ca="1" si="6"/>
        <v>0</v>
      </c>
      <c r="GP8" s="1">
        <f t="shared" ca="1" si="6"/>
        <v>0</v>
      </c>
      <c r="GQ8" s="1">
        <f t="shared" ca="1" si="6"/>
        <v>0</v>
      </c>
      <c r="GR8" s="1">
        <f t="shared" ca="1" si="6"/>
        <v>0</v>
      </c>
      <c r="GS8" s="1">
        <f t="shared" ca="1" si="6"/>
        <v>0</v>
      </c>
      <c r="GT8" s="1">
        <f t="shared" ca="1" si="6"/>
        <v>0</v>
      </c>
      <c r="GU8" s="1">
        <f t="shared" ca="1" si="6"/>
        <v>0</v>
      </c>
      <c r="GV8" s="1">
        <f t="shared" ca="1" si="6"/>
        <v>0</v>
      </c>
      <c r="GW8" s="1">
        <f t="shared" ca="1" si="7"/>
        <v>0</v>
      </c>
      <c r="GX8" s="1">
        <f t="shared" ca="1" si="7"/>
        <v>0</v>
      </c>
      <c r="GY8" s="1">
        <f t="shared" ca="1" si="7"/>
        <v>0</v>
      </c>
      <c r="GZ8" s="1">
        <f t="shared" ca="1" si="7"/>
        <v>0</v>
      </c>
      <c r="HA8" s="1">
        <f t="shared" ca="1" si="7"/>
        <v>0</v>
      </c>
      <c r="HB8" s="1">
        <f t="shared" ca="1" si="7"/>
        <v>0</v>
      </c>
      <c r="HC8" s="1">
        <f t="shared" ca="1" si="7"/>
        <v>0</v>
      </c>
      <c r="HD8" s="1">
        <f t="shared" ca="1" si="8"/>
        <v>0</v>
      </c>
      <c r="HE8" s="1">
        <f t="shared" ca="1" si="8"/>
        <v>0</v>
      </c>
      <c r="HF8" s="1">
        <f t="shared" ca="1" si="8"/>
        <v>0</v>
      </c>
      <c r="HG8" s="1">
        <f t="shared" ca="1" si="8"/>
        <v>0</v>
      </c>
      <c r="HH8" s="1">
        <f t="shared" ca="1" si="8"/>
        <v>0</v>
      </c>
      <c r="HI8" s="1">
        <f t="shared" ca="1" si="8"/>
        <v>0</v>
      </c>
      <c r="HJ8" s="1">
        <f t="shared" ca="1" si="8"/>
        <v>0</v>
      </c>
      <c r="HK8" s="1">
        <f t="shared" ca="1" si="8"/>
        <v>0</v>
      </c>
      <c r="HL8" s="1">
        <f t="shared" ca="1" si="8"/>
        <v>0</v>
      </c>
      <c r="HM8" s="1">
        <f t="shared" ca="1" si="8"/>
        <v>0</v>
      </c>
      <c r="HN8" s="1">
        <f t="shared" ca="1" si="9"/>
        <v>0</v>
      </c>
      <c r="HO8" s="1">
        <f t="shared" ca="1" si="9"/>
        <v>0</v>
      </c>
      <c r="HP8" s="1">
        <f t="shared" ca="1" si="9"/>
        <v>0</v>
      </c>
      <c r="HQ8" s="1">
        <f t="shared" ca="1" si="9"/>
        <v>0</v>
      </c>
      <c r="HR8" s="1">
        <f t="shared" ca="1" si="9"/>
        <v>0</v>
      </c>
      <c r="HS8" s="1">
        <f t="shared" ca="1" si="9"/>
        <v>0</v>
      </c>
      <c r="HT8" s="1">
        <f t="shared" ca="1" si="9"/>
        <v>0</v>
      </c>
      <c r="HU8" s="1">
        <f t="shared" ca="1" si="9"/>
        <v>0</v>
      </c>
    </row>
    <row r="9" spans="1:230" s="80" customFormat="1" ht="13" x14ac:dyDescent="0.3">
      <c r="A9" s="79" t="s">
        <v>13</v>
      </c>
      <c r="C9" s="118">
        <f t="shared" ca="1" si="10"/>
        <v>412.39599999999996</v>
      </c>
      <c r="D9" s="81">
        <f t="shared" ca="1" si="11"/>
        <v>390.99960000000004</v>
      </c>
      <c r="E9" s="81">
        <f t="shared" ca="1" si="11"/>
        <v>449.99599999999987</v>
      </c>
      <c r="F9" s="81">
        <f t="shared" ca="1" si="11"/>
        <v>470.4</v>
      </c>
      <c r="G9" s="81">
        <f t="shared" ca="1" si="11"/>
        <v>492.00000000000006</v>
      </c>
      <c r="H9" s="81">
        <f t="shared" ca="1" si="11"/>
        <v>510.39960000000008</v>
      </c>
      <c r="I9" s="81">
        <f t="shared" ca="1" si="11"/>
        <v>531</v>
      </c>
      <c r="J9" s="81">
        <f t="shared" ca="1" si="11"/>
        <v>552.99995999999999</v>
      </c>
      <c r="K9" s="81">
        <f t="shared" ca="1" si="11"/>
        <v>579.99959999999999</v>
      </c>
      <c r="L9" s="81">
        <f t="shared" ca="1" si="11"/>
        <v>609</v>
      </c>
      <c r="M9" s="81">
        <f t="shared" ca="1" si="11"/>
        <v>577.99559999999985</v>
      </c>
      <c r="N9" s="81">
        <f t="shared" ca="1" si="11"/>
        <v>588.99995999999999</v>
      </c>
      <c r="O9" s="81">
        <f t="shared" ca="1" si="11"/>
        <v>619.99559999999985</v>
      </c>
      <c r="P9" s="81">
        <f t="shared" ca="1" si="11"/>
        <v>644.99951999999996</v>
      </c>
      <c r="Q9" s="81">
        <f t="shared" ca="1" si="11"/>
        <v>667.99920000000009</v>
      </c>
      <c r="R9" s="81">
        <f t="shared" ca="1" si="11"/>
        <v>687</v>
      </c>
      <c r="S9" s="119">
        <f t="shared" ca="1" si="11"/>
        <v>706.99920000000009</v>
      </c>
      <c r="T9" s="81">
        <f ca="1">INDIRECT($A$1&amp;ADDRESS(MATCH(T$1,INDIRECT($A$1&amp;"C:C"),0),MATCH($A9,INDIRECT($A$1&amp;"2:2"),0)))</f>
        <v>32.950000000000003</v>
      </c>
      <c r="U9" s="81">
        <f t="shared" ca="1" si="2"/>
        <v>32.950000000000003</v>
      </c>
      <c r="V9" s="81">
        <f t="shared" ca="1" si="2"/>
        <v>32.950000000000003</v>
      </c>
      <c r="W9" s="81">
        <f t="shared" ca="1" si="2"/>
        <v>32.950000000000003</v>
      </c>
      <c r="X9" s="81">
        <f t="shared" ca="1" si="2"/>
        <v>33.75</v>
      </c>
      <c r="Y9" s="81">
        <f t="shared" ca="1" si="2"/>
        <v>33.75</v>
      </c>
      <c r="Z9" s="81">
        <f t="shared" ca="1" si="2"/>
        <v>34.332999999999998</v>
      </c>
      <c r="AA9" s="81">
        <f t="shared" ca="1" si="2"/>
        <v>34.332999999999998</v>
      </c>
      <c r="AB9" s="81">
        <f t="shared" ca="1" si="2"/>
        <v>34.332999999999998</v>
      </c>
      <c r="AC9" s="81">
        <f t="shared" ca="1" si="2"/>
        <v>34.332999999999998</v>
      </c>
      <c r="AD9" s="81">
        <f t="shared" ca="1" si="2"/>
        <v>34.533000000000001</v>
      </c>
      <c r="AE9" s="81">
        <f t="shared" ca="1" si="2"/>
        <v>34.533000000000001</v>
      </c>
      <c r="AF9" s="81">
        <f t="shared" ca="1" si="2"/>
        <v>34.332999999999998</v>
      </c>
      <c r="AG9" s="81">
        <f t="shared" ca="1" si="2"/>
        <v>34.332999999999998</v>
      </c>
      <c r="AH9" s="81">
        <f t="shared" ca="1" si="2"/>
        <v>34.332999999999998</v>
      </c>
      <c r="AI9" s="81">
        <f t="shared" ca="1" si="2"/>
        <v>34.332999999999998</v>
      </c>
      <c r="AJ9" s="81">
        <f t="shared" ca="1" si="2"/>
        <v>34.332999999999998</v>
      </c>
      <c r="AK9" s="81">
        <f t="shared" ca="1" si="2"/>
        <v>34.332999999999998</v>
      </c>
      <c r="AL9" s="81">
        <f t="shared" ca="1" si="2"/>
        <v>32.583300000000001</v>
      </c>
      <c r="AM9" s="81">
        <f t="shared" ca="1" si="2"/>
        <v>32.583300000000001</v>
      </c>
      <c r="AN9" s="81">
        <f t="shared" ca="1" si="2"/>
        <v>32.583300000000001</v>
      </c>
      <c r="AO9" s="81">
        <f t="shared" ca="1" si="2"/>
        <v>32.583300000000001</v>
      </c>
      <c r="AP9" s="81">
        <f t="shared" ca="1" si="2"/>
        <v>32.583300000000001</v>
      </c>
      <c r="AQ9" s="81">
        <f t="shared" ca="1" si="2"/>
        <v>32.583300000000001</v>
      </c>
      <c r="AR9" s="81">
        <f t="shared" ca="1" si="2"/>
        <v>32.583300000000001</v>
      </c>
      <c r="AS9" s="81">
        <f t="shared" ca="1" si="2"/>
        <v>32.583300000000001</v>
      </c>
      <c r="AT9" s="81">
        <f t="shared" ca="1" si="2"/>
        <v>32.583300000000001</v>
      </c>
      <c r="AU9" s="81">
        <f t="shared" ca="1" si="2"/>
        <v>32.583300000000001</v>
      </c>
      <c r="AV9" s="81">
        <f t="shared" ca="1" si="2"/>
        <v>32.583300000000001</v>
      </c>
      <c r="AW9" s="81">
        <f t="shared" ca="1" si="2"/>
        <v>32.583300000000001</v>
      </c>
      <c r="AX9" s="81">
        <f t="shared" ca="1" si="2"/>
        <v>37.232999999999997</v>
      </c>
      <c r="AY9" s="81">
        <f t="shared" ca="1" si="2"/>
        <v>37.433</v>
      </c>
      <c r="AZ9" s="81">
        <f t="shared" ca="1" si="2"/>
        <v>37.433</v>
      </c>
      <c r="BA9" s="81">
        <f t="shared" ca="1" si="2"/>
        <v>37.433</v>
      </c>
      <c r="BB9" s="81">
        <f t="shared" ca="1" si="2"/>
        <v>37.632999999999996</v>
      </c>
      <c r="BC9" s="81">
        <f t="shared" ca="1" si="2"/>
        <v>37.632999999999996</v>
      </c>
      <c r="BD9" s="81">
        <f t="shared" ca="1" si="2"/>
        <v>37.632999999999996</v>
      </c>
      <c r="BE9" s="81">
        <f t="shared" ca="1" si="2"/>
        <v>37.433</v>
      </c>
      <c r="BF9" s="81">
        <f t="shared" ca="1" si="2"/>
        <v>37.433</v>
      </c>
      <c r="BG9" s="81">
        <f t="shared" ca="1" si="2"/>
        <v>37.433</v>
      </c>
      <c r="BH9" s="81">
        <f t="shared" ca="1" si="2"/>
        <v>37.632999999999996</v>
      </c>
      <c r="BI9" s="81">
        <f t="shared" ca="1" si="2"/>
        <v>37.632999999999996</v>
      </c>
      <c r="BJ9" s="81">
        <f t="shared" ca="1" si="2"/>
        <v>39.049999999999997</v>
      </c>
      <c r="BK9" s="81">
        <f t="shared" ca="1" si="2"/>
        <v>39.049999999999997</v>
      </c>
      <c r="BL9" s="81">
        <f t="shared" ca="1" si="2"/>
        <v>39.049999999999997</v>
      </c>
      <c r="BM9" s="81">
        <f t="shared" ca="1" si="2"/>
        <v>39.049999999999997</v>
      </c>
      <c r="BN9" s="81">
        <f t="shared" ca="1" si="2"/>
        <v>39.25</v>
      </c>
      <c r="BO9" s="81">
        <f t="shared" ca="1" si="2"/>
        <v>39.25</v>
      </c>
      <c r="BP9" s="81">
        <f t="shared" ca="1" si="2"/>
        <v>39.25</v>
      </c>
      <c r="BQ9" s="81">
        <f t="shared" ca="1" si="2"/>
        <v>39.25</v>
      </c>
      <c r="BR9" s="81">
        <f t="shared" ca="1" si="2"/>
        <v>39.25</v>
      </c>
      <c r="BS9" s="81">
        <f t="shared" ca="1" si="2"/>
        <v>39.25</v>
      </c>
      <c r="BT9" s="81">
        <f t="shared" ca="1" si="2"/>
        <v>39.25</v>
      </c>
      <c r="BU9" s="81">
        <f t="shared" ca="1" si="2"/>
        <v>39.450000000000003</v>
      </c>
      <c r="BV9" s="81">
        <f t="shared" ca="1" si="2"/>
        <v>41.000000000000007</v>
      </c>
      <c r="BW9" s="81">
        <f t="shared" ca="1" si="2"/>
        <v>41.000000000000007</v>
      </c>
      <c r="BX9" s="81">
        <f t="shared" ca="1" si="2"/>
        <v>41.000000000000007</v>
      </c>
      <c r="BY9" s="81">
        <f t="shared" ca="1" si="2"/>
        <v>41.000000000000007</v>
      </c>
      <c r="BZ9" s="81">
        <f t="shared" ca="1" si="2"/>
        <v>41.000000000000007</v>
      </c>
      <c r="CA9" s="81">
        <f t="shared" ca="1" si="2"/>
        <v>41.000000000000007</v>
      </c>
      <c r="CB9" s="81">
        <f t="shared" ca="1" si="2"/>
        <v>41.000000000000007</v>
      </c>
      <c r="CC9" s="81">
        <f t="shared" ca="1" si="2"/>
        <v>41.000000000000007</v>
      </c>
      <c r="CD9" s="81">
        <f t="shared" ca="1" si="2"/>
        <v>41.000000000000007</v>
      </c>
      <c r="CE9" s="81">
        <f t="shared" ca="1" si="2"/>
        <v>41.000000000000007</v>
      </c>
      <c r="CF9" s="81">
        <f t="shared" ca="1" si="2"/>
        <v>41.000000000000007</v>
      </c>
      <c r="CG9" s="81">
        <f t="shared" ca="1" si="3"/>
        <v>41.000000000000007</v>
      </c>
      <c r="CH9" s="81">
        <f t="shared" ca="1" si="3"/>
        <v>41.9833</v>
      </c>
      <c r="CI9" s="81">
        <f t="shared" ca="1" si="3"/>
        <v>42.583300000000001</v>
      </c>
      <c r="CJ9" s="81">
        <f t="shared" ca="1" si="3"/>
        <v>42.583300000000001</v>
      </c>
      <c r="CK9" s="81">
        <f t="shared" ca="1" si="3"/>
        <v>42.583300000000001</v>
      </c>
      <c r="CL9" s="81">
        <f t="shared" ca="1" si="3"/>
        <v>42.583300000000001</v>
      </c>
      <c r="CM9" s="81">
        <f t="shared" ca="1" si="3"/>
        <v>42.583300000000001</v>
      </c>
      <c r="CN9" s="81">
        <f t="shared" ca="1" si="3"/>
        <v>42.583300000000001</v>
      </c>
      <c r="CO9" s="81">
        <f t="shared" ca="1" si="3"/>
        <v>42.583300000000001</v>
      </c>
      <c r="CP9" s="81">
        <f t="shared" ca="1" si="3"/>
        <v>42.583300000000001</v>
      </c>
      <c r="CQ9" s="81">
        <f t="shared" ca="1" si="3"/>
        <v>42.583300000000001</v>
      </c>
      <c r="CR9" s="81">
        <f t="shared" ca="1" si="3"/>
        <v>42.583300000000001</v>
      </c>
      <c r="CS9" s="81">
        <f t="shared" ca="1" si="3"/>
        <v>42.583300000000001</v>
      </c>
      <c r="CT9" s="81">
        <f t="shared" ca="1" si="3"/>
        <v>44.25</v>
      </c>
      <c r="CU9" s="81">
        <f t="shared" ca="1" si="3"/>
        <v>44.25</v>
      </c>
      <c r="CV9" s="81">
        <f t="shared" ca="1" si="3"/>
        <v>44.25</v>
      </c>
      <c r="CW9" s="81">
        <f t="shared" ca="1" si="3"/>
        <v>44.25</v>
      </c>
      <c r="CX9" s="81">
        <f t="shared" ca="1" si="3"/>
        <v>44.25</v>
      </c>
      <c r="CY9" s="81">
        <f t="shared" ca="1" si="3"/>
        <v>44.25</v>
      </c>
      <c r="CZ9" s="81">
        <f t="shared" ca="1" si="3"/>
        <v>44.25</v>
      </c>
      <c r="DA9" s="81">
        <f t="shared" ca="1" si="3"/>
        <v>44.25</v>
      </c>
      <c r="DB9" s="81">
        <f t="shared" ca="1" si="3"/>
        <v>44.25</v>
      </c>
      <c r="DC9" s="81">
        <f t="shared" ca="1" si="3"/>
        <v>44.25</v>
      </c>
      <c r="DD9" s="81">
        <f t="shared" ca="1" si="3"/>
        <v>44.25</v>
      </c>
      <c r="DE9" s="81">
        <f t="shared" ca="1" si="3"/>
        <v>44.25</v>
      </c>
      <c r="DF9" s="81">
        <f t="shared" ca="1" si="3"/>
        <v>46.083329999999997</v>
      </c>
      <c r="DG9" s="81">
        <f t="shared" ca="1" si="3"/>
        <v>46.083329999999997</v>
      </c>
      <c r="DH9" s="81">
        <f t="shared" ca="1" si="3"/>
        <v>46.083329999999997</v>
      </c>
      <c r="DI9" s="81">
        <f t="shared" ca="1" si="3"/>
        <v>46.083329999999997</v>
      </c>
      <c r="DJ9" s="81">
        <f t="shared" ca="1" si="3"/>
        <v>46.083329999999997</v>
      </c>
      <c r="DK9" s="81">
        <f t="shared" ca="1" si="3"/>
        <v>46.083329999999997</v>
      </c>
      <c r="DL9" s="81">
        <f t="shared" ca="1" si="3"/>
        <v>46.083329999999997</v>
      </c>
      <c r="DM9" s="81">
        <f t="shared" ca="1" si="3"/>
        <v>46.083329999999997</v>
      </c>
      <c r="DN9" s="81">
        <f t="shared" ca="1" si="3"/>
        <v>46.083329999999997</v>
      </c>
      <c r="DO9" s="81">
        <f t="shared" ca="1" si="3"/>
        <v>46.083329999999997</v>
      </c>
      <c r="DP9" s="81">
        <f t="shared" ca="1" si="3"/>
        <v>46.083329999999997</v>
      </c>
      <c r="DQ9" s="81">
        <f t="shared" ca="1" si="3"/>
        <v>46.083329999999997</v>
      </c>
      <c r="DR9" s="81">
        <f t="shared" ca="1" si="3"/>
        <v>48.333300000000001</v>
      </c>
      <c r="DS9" s="81">
        <f t="shared" ca="1" si="3"/>
        <v>48.333300000000001</v>
      </c>
      <c r="DT9" s="81">
        <f t="shared" ca="1" si="3"/>
        <v>48.333300000000001</v>
      </c>
      <c r="DU9" s="81">
        <f t="shared" ca="1" si="3"/>
        <v>48.333300000000001</v>
      </c>
      <c r="DV9" s="81">
        <f t="shared" ca="1" si="3"/>
        <v>48.333300000000001</v>
      </c>
      <c r="DW9" s="81">
        <f t="shared" ca="1" si="3"/>
        <v>48.333300000000001</v>
      </c>
      <c r="DX9" s="81">
        <f t="shared" ca="1" si="3"/>
        <v>48.333300000000001</v>
      </c>
      <c r="DY9" s="81">
        <f t="shared" ca="1" si="3"/>
        <v>48.333300000000001</v>
      </c>
      <c r="DZ9" s="81">
        <f t="shared" ca="1" si="3"/>
        <v>48.333300000000001</v>
      </c>
      <c r="EA9" s="81">
        <f t="shared" ca="1" si="3"/>
        <v>48.333300000000001</v>
      </c>
      <c r="EB9" s="81">
        <f t="shared" ca="1" si="3"/>
        <v>48.333300000000001</v>
      </c>
      <c r="EC9" s="81">
        <f t="shared" ca="1" si="3"/>
        <v>48.333300000000001</v>
      </c>
      <c r="ED9" s="81">
        <f t="shared" ca="1" si="3"/>
        <v>50.75</v>
      </c>
      <c r="EE9" s="81">
        <f t="shared" ca="1" si="3"/>
        <v>50.75</v>
      </c>
      <c r="EF9" s="81">
        <f t="shared" ca="1" si="3"/>
        <v>50.75</v>
      </c>
      <c r="EG9" s="81">
        <f t="shared" ca="1" si="3"/>
        <v>50.75</v>
      </c>
      <c r="EH9" s="81">
        <f t="shared" ca="1" si="3"/>
        <v>50.75</v>
      </c>
      <c r="EI9" s="81">
        <f t="shared" ca="1" si="3"/>
        <v>50.75</v>
      </c>
      <c r="EJ9" s="82">
        <f t="shared" ca="1" si="3"/>
        <v>50.75</v>
      </c>
      <c r="EK9" s="81">
        <f t="shared" ca="1" si="3"/>
        <v>50.75</v>
      </c>
      <c r="EL9" s="81">
        <f t="shared" ca="1" si="3"/>
        <v>50.75</v>
      </c>
      <c r="EM9" s="81">
        <f t="shared" ca="1" si="3"/>
        <v>50.75</v>
      </c>
      <c r="EN9" s="81">
        <f t="shared" ca="1" si="3"/>
        <v>50.75</v>
      </c>
      <c r="EO9" s="81">
        <f t="shared" ca="1" si="3"/>
        <v>50.75</v>
      </c>
      <c r="EP9" s="81">
        <f t="shared" ca="1" si="3"/>
        <v>48.1663</v>
      </c>
      <c r="EQ9" s="81">
        <f t="shared" ca="1" si="3"/>
        <v>48.1663</v>
      </c>
      <c r="ER9" s="81">
        <f t="shared" ca="1" si="3"/>
        <v>48.1663</v>
      </c>
      <c r="ES9" s="81">
        <f t="shared" ca="1" si="4"/>
        <v>48.1663</v>
      </c>
      <c r="ET9" s="81">
        <f t="shared" ca="1" si="4"/>
        <v>48.1663</v>
      </c>
      <c r="EU9" s="83">
        <f t="shared" ca="1" si="4"/>
        <v>48.1663</v>
      </c>
      <c r="EV9" s="81">
        <f t="shared" ca="1" si="4"/>
        <v>48.1663</v>
      </c>
      <c r="EW9" s="81">
        <f t="shared" ca="1" si="4"/>
        <v>48.1663</v>
      </c>
      <c r="EX9" s="81">
        <f t="shared" ca="1" si="4"/>
        <v>48.1663</v>
      </c>
      <c r="EY9" s="81">
        <f t="shared" ca="1" si="4"/>
        <v>48.1663</v>
      </c>
      <c r="EZ9" s="81">
        <f t="shared" ca="1" si="4"/>
        <v>48.1663</v>
      </c>
      <c r="FA9" s="81">
        <f t="shared" ca="1" si="4"/>
        <v>48.1663</v>
      </c>
      <c r="FB9" s="81">
        <f t="shared" ca="1" si="4"/>
        <v>49.083329999999997</v>
      </c>
      <c r="FC9" s="81">
        <f t="shared" ca="1" si="4"/>
        <v>49.083329999999997</v>
      </c>
      <c r="FD9" s="81">
        <f t="shared" ca="1" si="4"/>
        <v>49.083329999999997</v>
      </c>
      <c r="FE9" s="81">
        <f t="shared" ca="1" si="4"/>
        <v>49.083329999999997</v>
      </c>
      <c r="FF9" s="81">
        <f t="shared" ca="1" si="4"/>
        <v>49.083329999999997</v>
      </c>
      <c r="FG9" s="83">
        <f t="shared" ca="1" si="4"/>
        <v>49.083329999999997</v>
      </c>
      <c r="FH9" s="81">
        <f t="shared" ca="1" si="4"/>
        <v>49.083329999999997</v>
      </c>
      <c r="FI9" s="81">
        <f t="shared" ca="1" si="5"/>
        <v>49.083329999999997</v>
      </c>
      <c r="FJ9" s="81">
        <f t="shared" ca="1" si="5"/>
        <v>49.083329999999997</v>
      </c>
      <c r="FK9" s="81">
        <f t="shared" ca="1" si="5"/>
        <v>49.083329999999997</v>
      </c>
      <c r="FL9" s="81">
        <f t="shared" ca="1" si="5"/>
        <v>49.083329999999997</v>
      </c>
      <c r="FM9" s="81">
        <f t="shared" ca="1" si="5"/>
        <v>49.083329999999997</v>
      </c>
      <c r="FN9" s="81">
        <f t="shared" ca="1" si="5"/>
        <v>51.6663</v>
      </c>
      <c r="FO9" s="81">
        <f t="shared" ca="1" si="5"/>
        <v>51.6663</v>
      </c>
      <c r="FP9" s="81">
        <f t="shared" ca="1" si="5"/>
        <v>51.6663</v>
      </c>
      <c r="FQ9" s="81">
        <f t="shared" ca="1" si="5"/>
        <v>51.6663</v>
      </c>
      <c r="FR9" s="81">
        <f t="shared" ca="1" si="5"/>
        <v>51.6663</v>
      </c>
      <c r="FS9" s="83">
        <f t="shared" ca="1" si="5"/>
        <v>51.6663</v>
      </c>
      <c r="FT9" s="81">
        <f t="shared" ca="1" si="5"/>
        <v>51.6663</v>
      </c>
      <c r="FU9" s="81">
        <f t="shared" ca="1" si="5"/>
        <v>51.6663</v>
      </c>
      <c r="FV9" s="81">
        <f t="shared" ca="1" si="5"/>
        <v>51.6663</v>
      </c>
      <c r="FW9" s="81">
        <f t="shared" ca="1" si="5"/>
        <v>51.6663</v>
      </c>
      <c r="FX9" s="81">
        <f t="shared" ca="1" si="5"/>
        <v>51.6663</v>
      </c>
      <c r="FY9" s="81">
        <f t="shared" ca="1" si="5"/>
        <v>51.6663</v>
      </c>
      <c r="FZ9" s="81">
        <f t="shared" ca="1" si="5"/>
        <v>53.749960000000002</v>
      </c>
      <c r="GA9" s="81">
        <f t="shared" ca="1" si="5"/>
        <v>53.749960000000002</v>
      </c>
      <c r="GB9" s="81">
        <f t="shared" ca="1" si="5"/>
        <v>53.749960000000002</v>
      </c>
      <c r="GC9" s="81">
        <f t="shared" ca="1" si="5"/>
        <v>53.749960000000002</v>
      </c>
      <c r="GD9" s="81">
        <f t="shared" ca="1" si="5"/>
        <v>53.749960000000002</v>
      </c>
      <c r="GE9" s="81">
        <f t="shared" ca="1" si="5"/>
        <v>53.749960000000002</v>
      </c>
      <c r="GF9" s="81">
        <f t="shared" ca="1" si="5"/>
        <v>53.749960000000002</v>
      </c>
      <c r="GG9" s="81">
        <f t="shared" ca="1" si="6"/>
        <v>53.749960000000002</v>
      </c>
      <c r="GH9" s="81">
        <f t="shared" ca="1" si="6"/>
        <v>53.749960000000002</v>
      </c>
      <c r="GI9" s="81">
        <f t="shared" ca="1" si="6"/>
        <v>53.749960000000002</v>
      </c>
      <c r="GJ9" s="81">
        <f t="shared" ca="1" si="6"/>
        <v>53.749960000000002</v>
      </c>
      <c r="GK9" s="81">
        <f t="shared" ca="1" si="6"/>
        <v>53.749960000000002</v>
      </c>
      <c r="GL9" s="81">
        <f t="shared" ca="1" si="6"/>
        <v>55.666600000000003</v>
      </c>
      <c r="GM9" s="81">
        <f t="shared" ca="1" si="6"/>
        <v>55.666600000000003</v>
      </c>
      <c r="GN9" s="81">
        <f t="shared" ca="1" si="6"/>
        <v>55.666600000000003</v>
      </c>
      <c r="GO9" s="81">
        <f t="shared" ca="1" si="6"/>
        <v>55.666600000000003</v>
      </c>
      <c r="GP9" s="81">
        <f t="shared" ca="1" si="6"/>
        <v>55.666600000000003</v>
      </c>
      <c r="GQ9" s="81">
        <f t="shared" ca="1" si="6"/>
        <v>55.666600000000003</v>
      </c>
      <c r="GR9" s="81">
        <f t="shared" ca="1" si="6"/>
        <v>55.666600000000003</v>
      </c>
      <c r="GS9" s="81">
        <f t="shared" ca="1" si="6"/>
        <v>55.666600000000003</v>
      </c>
      <c r="GT9" s="81">
        <f t="shared" ca="1" si="6"/>
        <v>55.666600000000003</v>
      </c>
      <c r="GU9" s="81">
        <f t="shared" ca="1" si="6"/>
        <v>55.666600000000003</v>
      </c>
      <c r="GV9" s="81">
        <f t="shared" ca="1" si="6"/>
        <v>55.666600000000003</v>
      </c>
      <c r="GW9" s="81">
        <f t="shared" ca="1" si="7"/>
        <v>55.666600000000003</v>
      </c>
      <c r="GX9" s="81">
        <f t="shared" ca="1" si="7"/>
        <v>57.25</v>
      </c>
      <c r="GY9" s="81">
        <f t="shared" ca="1" si="7"/>
        <v>57.25</v>
      </c>
      <c r="GZ9" s="81">
        <f t="shared" ca="1" si="7"/>
        <v>57.25</v>
      </c>
      <c r="HA9" s="81">
        <f t="shared" ca="1" si="7"/>
        <v>57.25</v>
      </c>
      <c r="HB9" s="81">
        <f t="shared" ca="1" si="7"/>
        <v>57.25</v>
      </c>
      <c r="HC9" s="81">
        <f t="shared" ca="1" si="7"/>
        <v>57.25</v>
      </c>
      <c r="HD9" s="81">
        <f t="shared" ca="1" si="8"/>
        <v>57.25</v>
      </c>
      <c r="HE9" s="81">
        <f t="shared" ca="1" si="8"/>
        <v>57.25</v>
      </c>
      <c r="HF9" s="81">
        <f t="shared" ca="1" si="8"/>
        <v>57.25</v>
      </c>
      <c r="HG9" s="81">
        <f t="shared" ca="1" si="8"/>
        <v>57.25</v>
      </c>
      <c r="HH9" s="81">
        <f t="shared" ca="1" si="8"/>
        <v>57.25</v>
      </c>
      <c r="HI9" s="81">
        <f t="shared" ca="1" si="8"/>
        <v>57.25</v>
      </c>
      <c r="HJ9" s="81">
        <f t="shared" ca="1" si="8"/>
        <v>58.916600000000003</v>
      </c>
      <c r="HK9" s="81">
        <f t="shared" ca="1" si="8"/>
        <v>58.916600000000003</v>
      </c>
      <c r="HL9" s="81">
        <f t="shared" ca="1" si="8"/>
        <v>58.916600000000003</v>
      </c>
      <c r="HM9" s="81">
        <f t="shared" ca="1" si="8"/>
        <v>58.916600000000003</v>
      </c>
      <c r="HN9" s="81">
        <f t="shared" ca="1" si="9"/>
        <v>58.916600000000003</v>
      </c>
      <c r="HO9" s="81">
        <f t="shared" ca="1" si="9"/>
        <v>58.916600000000003</v>
      </c>
      <c r="HP9" s="81">
        <f t="shared" ca="1" si="9"/>
        <v>58.916600000000003</v>
      </c>
      <c r="HQ9" s="81">
        <f t="shared" ca="1" si="9"/>
        <v>58.916600000000003</v>
      </c>
      <c r="HR9" s="81">
        <f t="shared" ca="1" si="9"/>
        <v>58.916600000000003</v>
      </c>
      <c r="HS9" s="81">
        <f t="shared" ca="1" si="9"/>
        <v>58.916600000000003</v>
      </c>
      <c r="HT9" s="81">
        <f t="shared" ca="1" si="9"/>
        <v>58.916600000000003</v>
      </c>
      <c r="HU9" s="81">
        <f t="shared" ca="1" si="9"/>
        <v>58.916600000000003</v>
      </c>
    </row>
    <row r="10" spans="1:230" s="107" customFormat="1" ht="13" x14ac:dyDescent="0.3">
      <c r="A10" s="101" t="s">
        <v>166</v>
      </c>
      <c r="B10" s="102"/>
      <c r="C10" s="122">
        <f t="shared" ca="1" si="10"/>
        <v>327.99599999999998</v>
      </c>
      <c r="D10" s="103">
        <f t="shared" ref="D10:S17" ca="1" si="16">SUM(INDIRECT(ADDRESS(ROW(),D$1)&amp;":"&amp;ADDRESS(ROW(),D$1+11)))</f>
        <v>309.99960000000004</v>
      </c>
      <c r="E10" s="103">
        <f t="shared" ca="1" si="16"/>
        <v>357.99599999999987</v>
      </c>
      <c r="F10" s="103">
        <f t="shared" ca="1" si="16"/>
        <v>375</v>
      </c>
      <c r="G10" s="103">
        <f t="shared" ca="1" si="16"/>
        <v>393.60000000000008</v>
      </c>
      <c r="H10" s="103">
        <f t="shared" ca="1" si="16"/>
        <v>402.99960000000004</v>
      </c>
      <c r="I10" s="103">
        <f t="shared" ca="1" si="16"/>
        <v>411</v>
      </c>
      <c r="J10" s="103">
        <f t="shared" ca="1" si="16"/>
        <v>420.99995999999993</v>
      </c>
      <c r="K10" s="103">
        <f t="shared" ca="1" si="16"/>
        <v>435.99960000000004</v>
      </c>
      <c r="L10" s="103">
        <f t="shared" ca="1" si="16"/>
        <v>453</v>
      </c>
      <c r="M10" s="103">
        <f t="shared" ca="1" si="16"/>
        <v>429.99960000000004</v>
      </c>
      <c r="N10" s="103">
        <f t="shared" ca="1" si="16"/>
        <v>438.99995999999993</v>
      </c>
      <c r="O10" s="103">
        <f t="shared" ca="1" si="16"/>
        <v>459.99599999999987</v>
      </c>
      <c r="P10" s="103">
        <f t="shared" ca="1" si="16"/>
        <v>478.99991999999992</v>
      </c>
      <c r="Q10" s="103">
        <f t="shared" ca="1" si="16"/>
        <v>498</v>
      </c>
      <c r="R10" s="103">
        <f t="shared" ca="1" si="16"/>
        <v>513</v>
      </c>
      <c r="S10" s="123">
        <f t="shared" ca="1" si="16"/>
        <v>528</v>
      </c>
      <c r="T10" s="103">
        <f t="shared" ref="T10:AI17" ca="1" si="17">INDIRECT($A$1&amp;ADDRESS(MATCH(T$1,INDIRECT($A$1&amp;"C:C"),0),MATCH($A10,INDIRECT($A$1&amp;"2:2"),0)))</f>
        <v>27.200000000000003</v>
      </c>
      <c r="U10" s="103">
        <f t="shared" ca="1" si="17"/>
        <v>27.200000000000003</v>
      </c>
      <c r="V10" s="103">
        <f t="shared" ca="1" si="17"/>
        <v>27.200000000000003</v>
      </c>
      <c r="W10" s="103">
        <f t="shared" ca="1" si="17"/>
        <v>27.200000000000003</v>
      </c>
      <c r="X10" s="103">
        <f t="shared" ca="1" si="17"/>
        <v>28</v>
      </c>
      <c r="Y10" s="103">
        <f t="shared" ca="1" si="17"/>
        <v>28</v>
      </c>
      <c r="Z10" s="103">
        <f t="shared" ca="1" si="17"/>
        <v>27.332999999999998</v>
      </c>
      <c r="AA10" s="103">
        <f t="shared" ca="1" si="17"/>
        <v>27.332999999999998</v>
      </c>
      <c r="AB10" s="103">
        <f t="shared" ca="1" si="17"/>
        <v>27.332999999999998</v>
      </c>
      <c r="AC10" s="103">
        <f t="shared" ca="1" si="17"/>
        <v>27.332999999999998</v>
      </c>
      <c r="AD10" s="103">
        <f t="shared" ca="1" si="17"/>
        <v>27.332999999999998</v>
      </c>
      <c r="AE10" s="104">
        <f t="shared" ca="1" si="17"/>
        <v>27.332999999999998</v>
      </c>
      <c r="AF10" s="103">
        <f t="shared" ca="1" si="17"/>
        <v>27.332999999999998</v>
      </c>
      <c r="AG10" s="103">
        <f t="shared" ca="1" si="17"/>
        <v>27.332999999999998</v>
      </c>
      <c r="AH10" s="103">
        <f t="shared" ca="1" si="17"/>
        <v>27.332999999999998</v>
      </c>
      <c r="AI10" s="103">
        <f t="shared" ca="1" si="17"/>
        <v>27.332999999999998</v>
      </c>
      <c r="AJ10" s="103">
        <f t="shared" ref="AJ10:AY17" ca="1" si="18">INDIRECT($A$1&amp;ADDRESS(MATCH(AJ$1,INDIRECT($A$1&amp;"C:C"),0),MATCH($A10,INDIRECT($A$1&amp;"2:2"),0)))</f>
        <v>27.332999999999998</v>
      </c>
      <c r="AK10" s="103">
        <f t="shared" ca="1" si="18"/>
        <v>27.332999999999998</v>
      </c>
      <c r="AL10" s="103">
        <f t="shared" ca="1" si="18"/>
        <v>25.833300000000001</v>
      </c>
      <c r="AM10" s="103">
        <f t="shared" ca="1" si="18"/>
        <v>25.833300000000001</v>
      </c>
      <c r="AN10" s="103">
        <f t="shared" ca="1" si="18"/>
        <v>25.833300000000001</v>
      </c>
      <c r="AO10" s="103">
        <f t="shared" ca="1" si="18"/>
        <v>25.833300000000001</v>
      </c>
      <c r="AP10" s="103">
        <f t="shared" ca="1" si="18"/>
        <v>25.833300000000001</v>
      </c>
      <c r="AQ10" s="104">
        <f t="shared" ca="1" si="18"/>
        <v>25.833300000000001</v>
      </c>
      <c r="AR10" s="103">
        <f t="shared" ca="1" si="18"/>
        <v>25.833300000000001</v>
      </c>
      <c r="AS10" s="103">
        <f t="shared" ca="1" si="18"/>
        <v>25.833300000000001</v>
      </c>
      <c r="AT10" s="103">
        <f t="shared" ca="1" si="18"/>
        <v>25.833300000000001</v>
      </c>
      <c r="AU10" s="103">
        <f t="shared" ca="1" si="18"/>
        <v>25.833300000000001</v>
      </c>
      <c r="AV10" s="103">
        <f t="shared" ca="1" si="18"/>
        <v>25.833300000000001</v>
      </c>
      <c r="AW10" s="103">
        <f t="shared" ca="1" si="18"/>
        <v>25.833300000000001</v>
      </c>
      <c r="AX10" s="103">
        <f t="shared" ca="1" si="18"/>
        <v>29.832999999999998</v>
      </c>
      <c r="AY10" s="103">
        <f t="shared" ca="1" si="18"/>
        <v>29.832999999999998</v>
      </c>
      <c r="AZ10" s="103">
        <f t="shared" ref="AZ10:BO17" ca="1" si="19">INDIRECT($A$1&amp;ADDRESS(MATCH(AZ$1,INDIRECT($A$1&amp;"C:C"),0),MATCH($A10,INDIRECT($A$1&amp;"2:2"),0)))</f>
        <v>29.832999999999998</v>
      </c>
      <c r="BA10" s="103">
        <f t="shared" ca="1" si="19"/>
        <v>29.832999999999998</v>
      </c>
      <c r="BB10" s="103">
        <f t="shared" ca="1" si="19"/>
        <v>29.832999999999998</v>
      </c>
      <c r="BC10" s="105">
        <f t="shared" ca="1" si="19"/>
        <v>29.832999999999998</v>
      </c>
      <c r="BD10" s="103">
        <f t="shared" ca="1" si="19"/>
        <v>29.832999999999998</v>
      </c>
      <c r="BE10" s="103">
        <f t="shared" ca="1" si="19"/>
        <v>29.832999999999998</v>
      </c>
      <c r="BF10" s="103">
        <f t="shared" ca="1" si="19"/>
        <v>29.832999999999998</v>
      </c>
      <c r="BG10" s="103">
        <f t="shared" ca="1" si="19"/>
        <v>29.832999999999998</v>
      </c>
      <c r="BH10" s="103">
        <f t="shared" ca="1" si="19"/>
        <v>29.832999999999998</v>
      </c>
      <c r="BI10" s="103">
        <f t="shared" ca="1" si="19"/>
        <v>29.832999999999998</v>
      </c>
      <c r="BJ10" s="103">
        <f t="shared" ca="1" si="19"/>
        <v>31.25</v>
      </c>
      <c r="BK10" s="103">
        <f t="shared" ca="1" si="19"/>
        <v>31.25</v>
      </c>
      <c r="BL10" s="103">
        <f t="shared" ca="1" si="19"/>
        <v>31.25</v>
      </c>
      <c r="BM10" s="103">
        <f t="shared" ca="1" si="19"/>
        <v>31.25</v>
      </c>
      <c r="BN10" s="103">
        <f t="shared" ca="1" si="19"/>
        <v>31.25</v>
      </c>
      <c r="BO10" s="105">
        <f t="shared" ca="1" si="19"/>
        <v>31.25</v>
      </c>
      <c r="BP10" s="103">
        <f t="shared" ref="BP10:CE17" ca="1" si="20">INDIRECT($A$1&amp;ADDRESS(MATCH(BP$1,INDIRECT($A$1&amp;"C:C"),0),MATCH($A10,INDIRECT($A$1&amp;"2:2"),0)))</f>
        <v>31.25</v>
      </c>
      <c r="BQ10" s="103">
        <f t="shared" ca="1" si="20"/>
        <v>31.25</v>
      </c>
      <c r="BR10" s="103">
        <f t="shared" ca="1" si="20"/>
        <v>31.25</v>
      </c>
      <c r="BS10" s="103">
        <f t="shared" ca="1" si="20"/>
        <v>31.25</v>
      </c>
      <c r="BT10" s="103">
        <f t="shared" ca="1" si="20"/>
        <v>31.25</v>
      </c>
      <c r="BU10" s="103">
        <f t="shared" ca="1" si="20"/>
        <v>31.25</v>
      </c>
      <c r="BV10" s="103">
        <f t="shared" ca="1" si="20"/>
        <v>32.800000000000004</v>
      </c>
      <c r="BW10" s="103">
        <f t="shared" ca="1" si="20"/>
        <v>32.800000000000004</v>
      </c>
      <c r="BX10" s="103">
        <f t="shared" ca="1" si="20"/>
        <v>32.800000000000004</v>
      </c>
      <c r="BY10" s="103">
        <f t="shared" ca="1" si="20"/>
        <v>32.800000000000004</v>
      </c>
      <c r="BZ10" s="103">
        <f t="shared" ca="1" si="20"/>
        <v>32.800000000000004</v>
      </c>
      <c r="CA10" s="105">
        <f t="shared" ca="1" si="20"/>
        <v>32.800000000000004</v>
      </c>
      <c r="CB10" s="103">
        <f t="shared" ca="1" si="20"/>
        <v>32.800000000000004</v>
      </c>
      <c r="CC10" s="103">
        <f t="shared" ca="1" si="20"/>
        <v>32.800000000000004</v>
      </c>
      <c r="CD10" s="103">
        <f t="shared" ca="1" si="20"/>
        <v>32.800000000000004</v>
      </c>
      <c r="CE10" s="103">
        <f t="shared" ca="1" si="20"/>
        <v>32.800000000000004</v>
      </c>
      <c r="CF10" s="103">
        <f t="shared" ref="CF10:CU17" ca="1" si="21">INDIRECT($A$1&amp;ADDRESS(MATCH(CF$1,INDIRECT($A$1&amp;"C:C"),0),MATCH($A10,INDIRECT($A$1&amp;"2:2"),0)))</f>
        <v>32.800000000000004</v>
      </c>
      <c r="CG10" s="103">
        <f t="shared" ca="1" si="21"/>
        <v>32.800000000000004</v>
      </c>
      <c r="CH10" s="103">
        <f t="shared" ca="1" si="21"/>
        <v>33.583300000000001</v>
      </c>
      <c r="CI10" s="103">
        <f t="shared" ca="1" si="21"/>
        <v>33.583300000000001</v>
      </c>
      <c r="CJ10" s="103">
        <f t="shared" ca="1" si="21"/>
        <v>33.583300000000001</v>
      </c>
      <c r="CK10" s="103">
        <f t="shared" ca="1" si="21"/>
        <v>33.583300000000001</v>
      </c>
      <c r="CL10" s="103">
        <f t="shared" ca="1" si="21"/>
        <v>33.583300000000001</v>
      </c>
      <c r="CM10" s="105">
        <f t="shared" ca="1" si="21"/>
        <v>33.583300000000001</v>
      </c>
      <c r="CN10" s="103">
        <f t="shared" ca="1" si="21"/>
        <v>33.583300000000001</v>
      </c>
      <c r="CO10" s="103">
        <f t="shared" ca="1" si="21"/>
        <v>33.583300000000001</v>
      </c>
      <c r="CP10" s="103">
        <f t="shared" ca="1" si="21"/>
        <v>33.583300000000001</v>
      </c>
      <c r="CQ10" s="103">
        <f t="shared" ca="1" si="21"/>
        <v>33.583300000000001</v>
      </c>
      <c r="CR10" s="103">
        <f t="shared" ca="1" si="21"/>
        <v>33.583300000000001</v>
      </c>
      <c r="CS10" s="103">
        <f t="shared" ca="1" si="21"/>
        <v>33.583300000000001</v>
      </c>
      <c r="CT10" s="103">
        <f t="shared" ca="1" si="21"/>
        <v>34.25</v>
      </c>
      <c r="CU10" s="103">
        <f t="shared" ca="1" si="21"/>
        <v>34.25</v>
      </c>
      <c r="CV10" s="103">
        <f t="shared" ref="CV10:DK10" ca="1" si="22">INDIRECT($A$1&amp;ADDRESS(MATCH(CV$1,INDIRECT($A$1&amp;"C:C"),0),MATCH($A10,INDIRECT($A$1&amp;"2:2"),0)))</f>
        <v>34.25</v>
      </c>
      <c r="CW10" s="103">
        <f t="shared" ca="1" si="22"/>
        <v>34.25</v>
      </c>
      <c r="CX10" s="103">
        <f t="shared" ca="1" si="22"/>
        <v>34.25</v>
      </c>
      <c r="CY10" s="105">
        <f t="shared" ca="1" si="22"/>
        <v>34.25</v>
      </c>
      <c r="CZ10" s="103">
        <f t="shared" ca="1" si="22"/>
        <v>34.25</v>
      </c>
      <c r="DA10" s="103">
        <f t="shared" ca="1" si="22"/>
        <v>34.25</v>
      </c>
      <c r="DB10" s="103">
        <f t="shared" ca="1" si="22"/>
        <v>34.25</v>
      </c>
      <c r="DC10" s="103">
        <f t="shared" ca="1" si="22"/>
        <v>34.25</v>
      </c>
      <c r="DD10" s="103">
        <f t="shared" ca="1" si="22"/>
        <v>34.25</v>
      </c>
      <c r="DE10" s="103">
        <f t="shared" ca="1" si="22"/>
        <v>34.25</v>
      </c>
      <c r="DF10" s="103">
        <f t="shared" ca="1" si="22"/>
        <v>35.083329999999997</v>
      </c>
      <c r="DG10" s="103">
        <f t="shared" ca="1" si="22"/>
        <v>35.083329999999997</v>
      </c>
      <c r="DH10" s="103">
        <f t="shared" ca="1" si="22"/>
        <v>35.083329999999997</v>
      </c>
      <c r="DI10" s="103">
        <f t="shared" ca="1" si="22"/>
        <v>35.083329999999997</v>
      </c>
      <c r="DJ10" s="103">
        <f t="shared" ca="1" si="22"/>
        <v>35.083329999999997</v>
      </c>
      <c r="DK10" s="105">
        <f t="shared" ca="1" si="22"/>
        <v>35.083329999999997</v>
      </c>
      <c r="DL10" s="103">
        <f t="shared" ref="DL10:EA10" ca="1" si="23">INDIRECT($A$1&amp;ADDRESS(MATCH(DL$1,INDIRECT($A$1&amp;"C:C"),0),MATCH($A10,INDIRECT($A$1&amp;"2:2"),0)))</f>
        <v>35.083329999999997</v>
      </c>
      <c r="DM10" s="103">
        <f t="shared" ca="1" si="23"/>
        <v>35.083329999999997</v>
      </c>
      <c r="DN10" s="103">
        <f t="shared" ca="1" si="23"/>
        <v>35.083329999999997</v>
      </c>
      <c r="DO10" s="103">
        <f t="shared" ca="1" si="23"/>
        <v>35.083329999999997</v>
      </c>
      <c r="DP10" s="103">
        <f t="shared" ca="1" si="23"/>
        <v>35.083329999999997</v>
      </c>
      <c r="DQ10" s="103">
        <f t="shared" ca="1" si="23"/>
        <v>35.083329999999997</v>
      </c>
      <c r="DR10" s="103">
        <f t="shared" ca="1" si="23"/>
        <v>36.333300000000001</v>
      </c>
      <c r="DS10" s="103">
        <f t="shared" ca="1" si="23"/>
        <v>36.333300000000001</v>
      </c>
      <c r="DT10" s="103">
        <f t="shared" ca="1" si="23"/>
        <v>36.333300000000001</v>
      </c>
      <c r="DU10" s="103">
        <f t="shared" ca="1" si="23"/>
        <v>36.333300000000001</v>
      </c>
      <c r="DV10" s="103">
        <f t="shared" ca="1" si="23"/>
        <v>36.333300000000001</v>
      </c>
      <c r="DW10" s="105">
        <f t="shared" ca="1" si="23"/>
        <v>36.333300000000001</v>
      </c>
      <c r="DX10" s="103">
        <f t="shared" ca="1" si="23"/>
        <v>36.333300000000001</v>
      </c>
      <c r="DY10" s="103">
        <f t="shared" ca="1" si="23"/>
        <v>36.333300000000001</v>
      </c>
      <c r="DZ10" s="103">
        <f t="shared" ca="1" si="23"/>
        <v>36.333300000000001</v>
      </c>
      <c r="EA10" s="103">
        <f t="shared" ca="1" si="23"/>
        <v>36.333300000000001</v>
      </c>
      <c r="EB10" s="103">
        <f t="shared" ref="EB10:EQ10" ca="1" si="24">INDIRECT($A$1&amp;ADDRESS(MATCH(EB$1,INDIRECT($A$1&amp;"C:C"),0),MATCH($A10,INDIRECT($A$1&amp;"2:2"),0)))</f>
        <v>36.333300000000001</v>
      </c>
      <c r="EC10" s="103">
        <f t="shared" ca="1" si="24"/>
        <v>36.333300000000001</v>
      </c>
      <c r="ED10" s="103">
        <f t="shared" ca="1" si="24"/>
        <v>37.75</v>
      </c>
      <c r="EE10" s="103">
        <f t="shared" ca="1" si="24"/>
        <v>37.75</v>
      </c>
      <c r="EF10" s="103">
        <f t="shared" ca="1" si="24"/>
        <v>37.75</v>
      </c>
      <c r="EG10" s="103">
        <f t="shared" ca="1" si="24"/>
        <v>37.75</v>
      </c>
      <c r="EH10" s="103">
        <f t="shared" ca="1" si="24"/>
        <v>37.75</v>
      </c>
      <c r="EI10" s="105">
        <f t="shared" ca="1" si="24"/>
        <v>37.75</v>
      </c>
      <c r="EJ10" s="103">
        <f t="shared" ca="1" si="24"/>
        <v>37.75</v>
      </c>
      <c r="EK10" s="103">
        <f t="shared" ca="1" si="24"/>
        <v>37.75</v>
      </c>
      <c r="EL10" s="103">
        <f t="shared" ca="1" si="24"/>
        <v>37.75</v>
      </c>
      <c r="EM10" s="103">
        <f t="shared" ca="1" si="24"/>
        <v>37.75</v>
      </c>
      <c r="EN10" s="103">
        <f t="shared" ca="1" si="24"/>
        <v>37.75</v>
      </c>
      <c r="EO10" s="103">
        <f t="shared" ca="1" si="24"/>
        <v>37.75</v>
      </c>
      <c r="EP10" s="103">
        <f t="shared" ca="1" si="24"/>
        <v>35.833300000000001</v>
      </c>
      <c r="EQ10" s="103">
        <f t="shared" ca="1" si="24"/>
        <v>35.833300000000001</v>
      </c>
      <c r="ER10" s="103">
        <f t="shared" ref="CG10:ER14" ca="1" si="25">INDIRECT($A$1&amp;ADDRESS(MATCH(ER$1,INDIRECT($A$1&amp;"C:C"),0),MATCH($A10,INDIRECT($A$1&amp;"2:2"),0)))</f>
        <v>35.833300000000001</v>
      </c>
      <c r="ES10" s="103">
        <f t="shared" ca="1" si="4"/>
        <v>35.833300000000001</v>
      </c>
      <c r="ET10" s="103">
        <f t="shared" ca="1" si="4"/>
        <v>35.833300000000001</v>
      </c>
      <c r="EU10" s="103">
        <f t="shared" ca="1" si="4"/>
        <v>35.833300000000001</v>
      </c>
      <c r="EV10" s="103">
        <f t="shared" ca="1" si="4"/>
        <v>35.833300000000001</v>
      </c>
      <c r="EW10" s="103">
        <f t="shared" ca="1" si="4"/>
        <v>35.833300000000001</v>
      </c>
      <c r="EX10" s="103">
        <f t="shared" ca="1" si="4"/>
        <v>35.833300000000001</v>
      </c>
      <c r="EY10" s="103">
        <f t="shared" ca="1" si="4"/>
        <v>35.833300000000001</v>
      </c>
      <c r="EZ10" s="103">
        <f t="shared" ca="1" si="4"/>
        <v>35.833300000000001</v>
      </c>
      <c r="FA10" s="103">
        <f t="shared" ca="1" si="4"/>
        <v>35.833300000000001</v>
      </c>
      <c r="FB10" s="103">
        <f t="shared" ca="1" si="4"/>
        <v>36.583329999999997</v>
      </c>
      <c r="FC10" s="103">
        <f t="shared" ca="1" si="4"/>
        <v>36.583329999999997</v>
      </c>
      <c r="FD10" s="103">
        <f t="shared" ca="1" si="4"/>
        <v>36.583329999999997</v>
      </c>
      <c r="FE10" s="103">
        <f t="shared" ca="1" si="4"/>
        <v>36.583329999999997</v>
      </c>
      <c r="FF10" s="103">
        <f t="shared" ca="1" si="4"/>
        <v>36.583329999999997</v>
      </c>
      <c r="FG10" s="106">
        <f t="shared" ca="1" si="4"/>
        <v>36.583329999999997</v>
      </c>
      <c r="FH10" s="103">
        <f t="shared" ca="1" si="4"/>
        <v>36.583329999999997</v>
      </c>
      <c r="FI10" s="103">
        <f t="shared" ca="1" si="5"/>
        <v>36.583329999999997</v>
      </c>
      <c r="FJ10" s="103">
        <f t="shared" ca="1" si="5"/>
        <v>36.583329999999997</v>
      </c>
      <c r="FK10" s="103">
        <f t="shared" ca="1" si="5"/>
        <v>36.583329999999997</v>
      </c>
      <c r="FL10" s="103">
        <f t="shared" ca="1" si="5"/>
        <v>36.583329999999997</v>
      </c>
      <c r="FM10" s="103">
        <f t="shared" ca="1" si="5"/>
        <v>36.583329999999997</v>
      </c>
      <c r="FN10" s="103">
        <f t="shared" ca="1" si="5"/>
        <v>38.332999999999998</v>
      </c>
      <c r="FO10" s="103">
        <f t="shared" ca="1" si="5"/>
        <v>38.332999999999998</v>
      </c>
      <c r="FP10" s="103">
        <f t="shared" ca="1" si="5"/>
        <v>38.332999999999998</v>
      </c>
      <c r="FQ10" s="103">
        <f t="shared" ca="1" si="5"/>
        <v>38.332999999999998</v>
      </c>
      <c r="FR10" s="103">
        <f t="shared" ca="1" si="5"/>
        <v>38.332999999999998</v>
      </c>
      <c r="FS10" s="105">
        <f t="shared" ca="1" si="5"/>
        <v>38.332999999999998</v>
      </c>
      <c r="FT10" s="103">
        <f t="shared" ca="1" si="5"/>
        <v>38.332999999999998</v>
      </c>
      <c r="FU10" s="103">
        <f t="shared" ca="1" si="5"/>
        <v>38.332999999999998</v>
      </c>
      <c r="FV10" s="103">
        <f t="shared" ca="1" si="5"/>
        <v>38.332999999999998</v>
      </c>
      <c r="FW10" s="103">
        <f t="shared" ca="1" si="5"/>
        <v>38.332999999999998</v>
      </c>
      <c r="FX10" s="103">
        <f t="shared" ca="1" si="5"/>
        <v>38.332999999999998</v>
      </c>
      <c r="FY10" s="103">
        <f t="shared" ca="1" si="5"/>
        <v>38.332999999999998</v>
      </c>
      <c r="FZ10" s="103">
        <f t="shared" ca="1" si="5"/>
        <v>39.91666</v>
      </c>
      <c r="GA10" s="103">
        <f t="shared" ca="1" si="5"/>
        <v>39.91666</v>
      </c>
      <c r="GB10" s="103">
        <f t="shared" ca="1" si="5"/>
        <v>39.91666</v>
      </c>
      <c r="GC10" s="103">
        <f t="shared" ca="1" si="5"/>
        <v>39.91666</v>
      </c>
      <c r="GD10" s="103">
        <f t="shared" ca="1" si="5"/>
        <v>39.91666</v>
      </c>
      <c r="GE10" s="105">
        <f t="shared" ca="1" si="5"/>
        <v>39.91666</v>
      </c>
      <c r="GF10" s="103">
        <f t="shared" ca="1" si="5"/>
        <v>39.91666</v>
      </c>
      <c r="GG10" s="103">
        <f t="shared" ca="1" si="6"/>
        <v>39.91666</v>
      </c>
      <c r="GH10" s="103">
        <f t="shared" ca="1" si="6"/>
        <v>39.91666</v>
      </c>
      <c r="GI10" s="103">
        <f t="shared" ca="1" si="6"/>
        <v>39.91666</v>
      </c>
      <c r="GJ10" s="103">
        <f t="shared" ca="1" si="6"/>
        <v>39.91666</v>
      </c>
      <c r="GK10" s="103">
        <f t="shared" ca="1" si="6"/>
        <v>39.91666</v>
      </c>
      <c r="GL10" s="103">
        <f t="shared" ca="1" si="6"/>
        <v>41.5</v>
      </c>
      <c r="GM10" s="103">
        <f t="shared" ca="1" si="6"/>
        <v>41.5</v>
      </c>
      <c r="GN10" s="103">
        <f t="shared" ca="1" si="6"/>
        <v>41.5</v>
      </c>
      <c r="GO10" s="103">
        <f t="shared" ca="1" si="6"/>
        <v>41.5</v>
      </c>
      <c r="GP10" s="103">
        <f t="shared" ca="1" si="6"/>
        <v>41.5</v>
      </c>
      <c r="GQ10" s="103">
        <f t="shared" ca="1" si="6"/>
        <v>41.5</v>
      </c>
      <c r="GR10" s="103">
        <f t="shared" ca="1" si="6"/>
        <v>41.5</v>
      </c>
      <c r="GS10" s="103">
        <f t="shared" ca="1" si="6"/>
        <v>41.5</v>
      </c>
      <c r="GT10" s="103">
        <f t="shared" ca="1" si="6"/>
        <v>41.5</v>
      </c>
      <c r="GU10" s="103">
        <f t="shared" ca="1" si="6"/>
        <v>41.5</v>
      </c>
      <c r="GV10" s="103">
        <f t="shared" ca="1" si="6"/>
        <v>41.5</v>
      </c>
      <c r="GW10" s="103">
        <f t="shared" ca="1" si="7"/>
        <v>41.5</v>
      </c>
      <c r="GX10" s="103">
        <f t="shared" ca="1" si="7"/>
        <v>42.75</v>
      </c>
      <c r="GY10" s="103">
        <f t="shared" ca="1" si="7"/>
        <v>42.75</v>
      </c>
      <c r="GZ10" s="103">
        <f t="shared" ca="1" si="7"/>
        <v>42.75</v>
      </c>
      <c r="HA10" s="103">
        <f t="shared" ca="1" si="7"/>
        <v>42.75</v>
      </c>
      <c r="HB10" s="103">
        <f t="shared" ca="1" si="7"/>
        <v>42.75</v>
      </c>
      <c r="HC10" s="103">
        <f t="shared" ca="1" si="7"/>
        <v>42.75</v>
      </c>
      <c r="HD10" s="103">
        <f t="shared" ca="1" si="8"/>
        <v>42.75</v>
      </c>
      <c r="HE10" s="103">
        <f t="shared" ca="1" si="8"/>
        <v>42.75</v>
      </c>
      <c r="HF10" s="103">
        <f t="shared" ca="1" si="8"/>
        <v>42.75</v>
      </c>
      <c r="HG10" s="103">
        <f t="shared" ca="1" si="8"/>
        <v>42.75</v>
      </c>
      <c r="HH10" s="103">
        <f t="shared" ca="1" si="8"/>
        <v>42.75</v>
      </c>
      <c r="HI10" s="103">
        <f t="shared" ca="1" si="8"/>
        <v>42.75</v>
      </c>
      <c r="HJ10" s="103">
        <f t="shared" ca="1" si="8"/>
        <v>44</v>
      </c>
      <c r="HK10" s="103">
        <f t="shared" ca="1" si="8"/>
        <v>44</v>
      </c>
      <c r="HL10" s="103">
        <f t="shared" ca="1" si="8"/>
        <v>44</v>
      </c>
      <c r="HM10" s="103">
        <f t="shared" ca="1" si="8"/>
        <v>44</v>
      </c>
      <c r="HN10" s="103">
        <f t="shared" ca="1" si="9"/>
        <v>44</v>
      </c>
      <c r="HO10" s="103">
        <f t="shared" ca="1" si="9"/>
        <v>44</v>
      </c>
      <c r="HP10" s="103">
        <f t="shared" ca="1" si="9"/>
        <v>44</v>
      </c>
      <c r="HQ10" s="103">
        <f t="shared" ca="1" si="9"/>
        <v>44</v>
      </c>
      <c r="HR10" s="103">
        <f t="shared" ca="1" si="9"/>
        <v>44</v>
      </c>
      <c r="HS10" s="103">
        <f t="shared" ca="1" si="9"/>
        <v>44</v>
      </c>
      <c r="HT10" s="103">
        <f t="shared" ca="1" si="9"/>
        <v>44</v>
      </c>
      <c r="HU10" s="103">
        <f t="shared" ca="1" si="9"/>
        <v>44</v>
      </c>
    </row>
    <row r="11" spans="1:230" s="107" customFormat="1" ht="13" x14ac:dyDescent="0.3">
      <c r="A11" s="101" t="s">
        <v>152</v>
      </c>
      <c r="B11" s="102"/>
      <c r="C11" s="122">
        <f t="shared" ca="1" si="10"/>
        <v>84.4</v>
      </c>
      <c r="D11" s="103">
        <f t="shared" ca="1" si="16"/>
        <v>81</v>
      </c>
      <c r="E11" s="103">
        <f t="shared" ca="1" si="16"/>
        <v>91.999999999999986</v>
      </c>
      <c r="F11" s="103">
        <f t="shared" ca="1" si="16"/>
        <v>95.4</v>
      </c>
      <c r="G11" s="103">
        <f t="shared" ca="1" si="16"/>
        <v>98.40000000000002</v>
      </c>
      <c r="H11" s="103">
        <f t="shared" ca="1" si="16"/>
        <v>107.4</v>
      </c>
      <c r="I11" s="103">
        <f t="shared" ca="1" si="16"/>
        <v>120</v>
      </c>
      <c r="J11" s="103">
        <f t="shared" ca="1" si="16"/>
        <v>132</v>
      </c>
      <c r="K11" s="103">
        <f t="shared" ca="1" si="16"/>
        <v>144</v>
      </c>
      <c r="L11" s="103">
        <f t="shared" ca="1" si="16"/>
        <v>156</v>
      </c>
      <c r="M11" s="103">
        <f t="shared" ca="1" si="16"/>
        <v>147.99600000000001</v>
      </c>
      <c r="N11" s="103">
        <f t="shared" ca="1" si="16"/>
        <v>150</v>
      </c>
      <c r="O11" s="103">
        <f t="shared" ca="1" si="16"/>
        <v>159.99959999999999</v>
      </c>
      <c r="P11" s="103">
        <f t="shared" ca="1" si="16"/>
        <v>165.99959999999999</v>
      </c>
      <c r="Q11" s="103">
        <f t="shared" ca="1" si="16"/>
        <v>169.99919999999997</v>
      </c>
      <c r="R11" s="103">
        <f t="shared" ca="1" si="16"/>
        <v>174</v>
      </c>
      <c r="S11" s="123">
        <f t="shared" ca="1" si="16"/>
        <v>178.99919999999997</v>
      </c>
      <c r="T11" s="103">
        <f t="shared" ca="1" si="17"/>
        <v>5.75</v>
      </c>
      <c r="U11" s="103">
        <f t="shared" ca="1" si="17"/>
        <v>5.75</v>
      </c>
      <c r="V11" s="103">
        <f t="shared" ca="1" si="17"/>
        <v>5.75</v>
      </c>
      <c r="W11" s="103">
        <f t="shared" ca="1" si="17"/>
        <v>5.75</v>
      </c>
      <c r="X11" s="103">
        <f t="shared" ca="1" si="17"/>
        <v>5.75</v>
      </c>
      <c r="Y11" s="103">
        <f t="shared" ca="1" si="17"/>
        <v>5.75</v>
      </c>
      <c r="Z11" s="103">
        <f t="shared" ca="1" si="17"/>
        <v>7</v>
      </c>
      <c r="AA11" s="103">
        <f t="shared" ca="1" si="17"/>
        <v>7</v>
      </c>
      <c r="AB11" s="103">
        <f t="shared" ca="1" si="17"/>
        <v>7</v>
      </c>
      <c r="AC11" s="103">
        <f t="shared" ca="1" si="17"/>
        <v>7</v>
      </c>
      <c r="AD11" s="103">
        <f t="shared" ca="1" si="17"/>
        <v>7.2</v>
      </c>
      <c r="AE11" s="104">
        <f t="shared" ca="1" si="17"/>
        <v>7.2</v>
      </c>
      <c r="AF11" s="103">
        <f t="shared" ca="1" si="17"/>
        <v>7</v>
      </c>
      <c r="AG11" s="103">
        <f t="shared" ca="1" si="17"/>
        <v>7</v>
      </c>
      <c r="AH11" s="103">
        <f t="shared" ca="1" si="17"/>
        <v>7</v>
      </c>
      <c r="AI11" s="103">
        <f t="shared" ca="1" si="17"/>
        <v>7</v>
      </c>
      <c r="AJ11" s="103">
        <f t="shared" ca="1" si="18"/>
        <v>7</v>
      </c>
      <c r="AK11" s="103">
        <f t="shared" ca="1" si="18"/>
        <v>7</v>
      </c>
      <c r="AL11" s="103">
        <f t="shared" ca="1" si="18"/>
        <v>6.75</v>
      </c>
      <c r="AM11" s="103">
        <f t="shared" ca="1" si="18"/>
        <v>6.75</v>
      </c>
      <c r="AN11" s="103">
        <f t="shared" ca="1" si="18"/>
        <v>6.75</v>
      </c>
      <c r="AO11" s="103">
        <f t="shared" ca="1" si="18"/>
        <v>6.75</v>
      </c>
      <c r="AP11" s="103">
        <f t="shared" ca="1" si="18"/>
        <v>6.75</v>
      </c>
      <c r="AQ11" s="104">
        <f t="shared" ca="1" si="18"/>
        <v>6.75</v>
      </c>
      <c r="AR11" s="103">
        <f t="shared" ca="1" si="18"/>
        <v>6.75</v>
      </c>
      <c r="AS11" s="103">
        <f t="shared" ca="1" si="18"/>
        <v>6.75</v>
      </c>
      <c r="AT11" s="103">
        <f t="shared" ca="1" si="18"/>
        <v>6.75</v>
      </c>
      <c r="AU11" s="103">
        <f t="shared" ca="1" si="18"/>
        <v>6.75</v>
      </c>
      <c r="AV11" s="103">
        <f t="shared" ca="1" si="18"/>
        <v>6.75</v>
      </c>
      <c r="AW11" s="103">
        <f t="shared" ca="1" si="18"/>
        <v>6.75</v>
      </c>
      <c r="AX11" s="103">
        <f t="shared" ca="1" si="18"/>
        <v>7.4</v>
      </c>
      <c r="AY11" s="103">
        <f t="shared" ca="1" si="18"/>
        <v>7.6000000000000005</v>
      </c>
      <c r="AZ11" s="103">
        <f t="shared" ca="1" si="19"/>
        <v>7.6000000000000005</v>
      </c>
      <c r="BA11" s="103">
        <f t="shared" ca="1" si="19"/>
        <v>7.6000000000000005</v>
      </c>
      <c r="BB11" s="103">
        <f t="shared" ca="1" si="19"/>
        <v>7.8000000000000007</v>
      </c>
      <c r="BC11" s="105">
        <f t="shared" ca="1" si="19"/>
        <v>7.8000000000000007</v>
      </c>
      <c r="BD11" s="103">
        <f t="shared" ca="1" si="19"/>
        <v>7.8000000000000007</v>
      </c>
      <c r="BE11" s="103">
        <f t="shared" ca="1" si="19"/>
        <v>7.6000000000000005</v>
      </c>
      <c r="BF11" s="103">
        <f t="shared" ca="1" si="19"/>
        <v>7.6000000000000005</v>
      </c>
      <c r="BG11" s="103">
        <f t="shared" ca="1" si="19"/>
        <v>7.6000000000000005</v>
      </c>
      <c r="BH11" s="103">
        <f t="shared" ca="1" si="19"/>
        <v>7.8000000000000007</v>
      </c>
      <c r="BI11" s="103">
        <f t="shared" ca="1" si="19"/>
        <v>7.8000000000000007</v>
      </c>
      <c r="BJ11" s="103">
        <f t="shared" ca="1" si="19"/>
        <v>7.8000000000000007</v>
      </c>
      <c r="BK11" s="103">
        <f t="shared" ca="1" si="19"/>
        <v>7.8000000000000007</v>
      </c>
      <c r="BL11" s="103">
        <f t="shared" ca="1" si="19"/>
        <v>7.8000000000000007</v>
      </c>
      <c r="BM11" s="103">
        <f t="shared" ca="1" si="19"/>
        <v>7.8000000000000007</v>
      </c>
      <c r="BN11" s="103">
        <f t="shared" ca="1" si="19"/>
        <v>8</v>
      </c>
      <c r="BO11" s="105">
        <f t="shared" ca="1" si="19"/>
        <v>8</v>
      </c>
      <c r="BP11" s="103">
        <f t="shared" ca="1" si="20"/>
        <v>8</v>
      </c>
      <c r="BQ11" s="103">
        <f t="shared" ca="1" si="20"/>
        <v>8</v>
      </c>
      <c r="BR11" s="103">
        <f t="shared" ca="1" si="20"/>
        <v>8</v>
      </c>
      <c r="BS11" s="103">
        <f t="shared" ca="1" si="20"/>
        <v>8</v>
      </c>
      <c r="BT11" s="103">
        <f t="shared" ca="1" si="20"/>
        <v>8</v>
      </c>
      <c r="BU11" s="103">
        <f t="shared" ca="1" si="20"/>
        <v>8.2000000000000011</v>
      </c>
      <c r="BV11" s="103">
        <f t="shared" ca="1" si="20"/>
        <v>8.2000000000000011</v>
      </c>
      <c r="BW11" s="103">
        <f t="shared" ca="1" si="20"/>
        <v>8.2000000000000011</v>
      </c>
      <c r="BX11" s="103">
        <f t="shared" ca="1" si="20"/>
        <v>8.2000000000000011</v>
      </c>
      <c r="BY11" s="103">
        <f t="shared" ca="1" si="20"/>
        <v>8.2000000000000011</v>
      </c>
      <c r="BZ11" s="103">
        <f t="shared" ca="1" si="20"/>
        <v>8.2000000000000011</v>
      </c>
      <c r="CA11" s="105">
        <f t="shared" ca="1" si="20"/>
        <v>8.2000000000000011</v>
      </c>
      <c r="CB11" s="103">
        <f t="shared" ca="1" si="20"/>
        <v>8.2000000000000011</v>
      </c>
      <c r="CC11" s="103">
        <f t="shared" ca="1" si="20"/>
        <v>8.2000000000000011</v>
      </c>
      <c r="CD11" s="103">
        <f t="shared" ca="1" si="20"/>
        <v>8.2000000000000011</v>
      </c>
      <c r="CE11" s="103">
        <f t="shared" ca="1" si="20"/>
        <v>8.2000000000000011</v>
      </c>
      <c r="CF11" s="103">
        <f t="shared" ca="1" si="21"/>
        <v>8.2000000000000011</v>
      </c>
      <c r="CG11" s="103">
        <f t="shared" ca="1" si="25"/>
        <v>8.2000000000000011</v>
      </c>
      <c r="CH11" s="103">
        <f t="shared" ca="1" si="25"/>
        <v>8.4</v>
      </c>
      <c r="CI11" s="103">
        <f t="shared" ca="1" si="25"/>
        <v>9</v>
      </c>
      <c r="CJ11" s="103">
        <f t="shared" ca="1" si="25"/>
        <v>9</v>
      </c>
      <c r="CK11" s="103">
        <f t="shared" ca="1" si="25"/>
        <v>9</v>
      </c>
      <c r="CL11" s="103">
        <f t="shared" ca="1" si="25"/>
        <v>9</v>
      </c>
      <c r="CM11" s="105">
        <f t="shared" ca="1" si="25"/>
        <v>9</v>
      </c>
      <c r="CN11" s="103">
        <f t="shared" ca="1" si="25"/>
        <v>9</v>
      </c>
      <c r="CO11" s="103">
        <f t="shared" ca="1" si="25"/>
        <v>9</v>
      </c>
      <c r="CP11" s="103">
        <f t="shared" ca="1" si="25"/>
        <v>9</v>
      </c>
      <c r="CQ11" s="103">
        <f t="shared" ca="1" si="25"/>
        <v>9</v>
      </c>
      <c r="CR11" s="103">
        <f t="shared" ca="1" si="25"/>
        <v>9</v>
      </c>
      <c r="CS11" s="103">
        <f t="shared" ca="1" si="25"/>
        <v>9</v>
      </c>
      <c r="CT11" s="103">
        <f t="shared" ca="1" si="25"/>
        <v>10</v>
      </c>
      <c r="CU11" s="103">
        <f t="shared" ca="1" si="25"/>
        <v>10</v>
      </c>
      <c r="CV11" s="103">
        <f t="shared" ca="1" si="25"/>
        <v>10</v>
      </c>
      <c r="CW11" s="103">
        <f t="shared" ca="1" si="25"/>
        <v>10</v>
      </c>
      <c r="CX11" s="103">
        <f t="shared" ca="1" si="25"/>
        <v>10</v>
      </c>
      <c r="CY11" s="105">
        <f t="shared" ca="1" si="25"/>
        <v>10</v>
      </c>
      <c r="CZ11" s="103">
        <f t="shared" ca="1" si="25"/>
        <v>10</v>
      </c>
      <c r="DA11" s="103">
        <f t="shared" ca="1" si="25"/>
        <v>10</v>
      </c>
      <c r="DB11" s="103">
        <f t="shared" ca="1" si="25"/>
        <v>10</v>
      </c>
      <c r="DC11" s="103">
        <f t="shared" ca="1" si="25"/>
        <v>10</v>
      </c>
      <c r="DD11" s="103">
        <f t="shared" ca="1" si="25"/>
        <v>10</v>
      </c>
      <c r="DE11" s="103">
        <f t="shared" ca="1" si="25"/>
        <v>10</v>
      </c>
      <c r="DF11" s="103">
        <f t="shared" ca="1" si="25"/>
        <v>11</v>
      </c>
      <c r="DG11" s="103">
        <f t="shared" ca="1" si="25"/>
        <v>11</v>
      </c>
      <c r="DH11" s="103">
        <f t="shared" ca="1" si="25"/>
        <v>11</v>
      </c>
      <c r="DI11" s="103">
        <f t="shared" ca="1" si="25"/>
        <v>11</v>
      </c>
      <c r="DJ11" s="103">
        <f t="shared" ca="1" si="25"/>
        <v>11</v>
      </c>
      <c r="DK11" s="105">
        <f t="shared" ca="1" si="25"/>
        <v>11</v>
      </c>
      <c r="DL11" s="103">
        <f t="shared" ca="1" si="25"/>
        <v>11</v>
      </c>
      <c r="DM11" s="103">
        <f t="shared" ca="1" si="25"/>
        <v>11</v>
      </c>
      <c r="DN11" s="103">
        <f t="shared" ca="1" si="25"/>
        <v>11</v>
      </c>
      <c r="DO11" s="103">
        <f t="shared" ca="1" si="25"/>
        <v>11</v>
      </c>
      <c r="DP11" s="103">
        <f t="shared" ca="1" si="25"/>
        <v>11</v>
      </c>
      <c r="DQ11" s="103">
        <f t="shared" ca="1" si="25"/>
        <v>11</v>
      </c>
      <c r="DR11" s="103">
        <f t="shared" ca="1" si="25"/>
        <v>12</v>
      </c>
      <c r="DS11" s="103">
        <f t="shared" ca="1" si="25"/>
        <v>12</v>
      </c>
      <c r="DT11" s="103">
        <f t="shared" ca="1" si="25"/>
        <v>12</v>
      </c>
      <c r="DU11" s="103">
        <f t="shared" ca="1" si="25"/>
        <v>12</v>
      </c>
      <c r="DV11" s="103">
        <f t="shared" ca="1" si="25"/>
        <v>12</v>
      </c>
      <c r="DW11" s="105">
        <f t="shared" ca="1" si="25"/>
        <v>12</v>
      </c>
      <c r="DX11" s="103">
        <f t="shared" ca="1" si="25"/>
        <v>12</v>
      </c>
      <c r="DY11" s="103">
        <f t="shared" ca="1" si="25"/>
        <v>12</v>
      </c>
      <c r="DZ11" s="103">
        <f t="shared" ca="1" si="25"/>
        <v>12</v>
      </c>
      <c r="EA11" s="103">
        <f t="shared" ca="1" si="25"/>
        <v>12</v>
      </c>
      <c r="EB11" s="103">
        <f t="shared" ca="1" si="25"/>
        <v>12</v>
      </c>
      <c r="EC11" s="103">
        <f t="shared" ca="1" si="25"/>
        <v>12</v>
      </c>
      <c r="ED11" s="103">
        <f t="shared" ca="1" si="25"/>
        <v>13</v>
      </c>
      <c r="EE11" s="103">
        <f t="shared" ca="1" si="25"/>
        <v>13</v>
      </c>
      <c r="EF11" s="103">
        <f t="shared" ca="1" si="25"/>
        <v>13</v>
      </c>
      <c r="EG11" s="103">
        <f t="shared" ca="1" si="25"/>
        <v>13</v>
      </c>
      <c r="EH11" s="103">
        <f t="shared" ca="1" si="25"/>
        <v>13</v>
      </c>
      <c r="EI11" s="105">
        <f t="shared" ca="1" si="25"/>
        <v>13</v>
      </c>
      <c r="EJ11" s="103">
        <f t="shared" ca="1" si="25"/>
        <v>13</v>
      </c>
      <c r="EK11" s="103">
        <f t="shared" ca="1" si="25"/>
        <v>13</v>
      </c>
      <c r="EL11" s="103">
        <f t="shared" ca="1" si="25"/>
        <v>13</v>
      </c>
      <c r="EM11" s="103">
        <f t="shared" ca="1" si="25"/>
        <v>13</v>
      </c>
      <c r="EN11" s="103">
        <f t="shared" ca="1" si="25"/>
        <v>13</v>
      </c>
      <c r="EO11" s="103">
        <f t="shared" ca="1" si="25"/>
        <v>13</v>
      </c>
      <c r="EP11" s="103">
        <f t="shared" ca="1" si="25"/>
        <v>12.333</v>
      </c>
      <c r="EQ11" s="103">
        <f t="shared" ca="1" si="25"/>
        <v>12.333</v>
      </c>
      <c r="ER11" s="103">
        <f t="shared" ca="1" si="25"/>
        <v>12.333</v>
      </c>
      <c r="ES11" s="103">
        <f t="shared" ca="1" si="4"/>
        <v>12.333</v>
      </c>
      <c r="ET11" s="103">
        <f t="shared" ca="1" si="4"/>
        <v>12.333</v>
      </c>
      <c r="EU11" s="103">
        <f t="shared" ca="1" si="4"/>
        <v>12.333</v>
      </c>
      <c r="EV11" s="103">
        <f t="shared" ca="1" si="4"/>
        <v>12.333</v>
      </c>
      <c r="EW11" s="103">
        <f t="shared" ca="1" si="4"/>
        <v>12.333</v>
      </c>
      <c r="EX11" s="103">
        <f t="shared" ca="1" si="4"/>
        <v>12.333</v>
      </c>
      <c r="EY11" s="103">
        <f t="shared" ca="1" si="4"/>
        <v>12.333</v>
      </c>
      <c r="EZ11" s="103">
        <f t="shared" ca="1" si="4"/>
        <v>12.333</v>
      </c>
      <c r="FA11" s="103">
        <f t="shared" ca="1" si="4"/>
        <v>12.333</v>
      </c>
      <c r="FB11" s="103">
        <f t="shared" ca="1" si="4"/>
        <v>12.5</v>
      </c>
      <c r="FC11" s="103">
        <f t="shared" ca="1" si="4"/>
        <v>12.5</v>
      </c>
      <c r="FD11" s="103">
        <f t="shared" ca="1" si="4"/>
        <v>12.5</v>
      </c>
      <c r="FE11" s="103">
        <f t="shared" ca="1" si="4"/>
        <v>12.5</v>
      </c>
      <c r="FF11" s="103">
        <f t="shared" ca="1" si="4"/>
        <v>12.5</v>
      </c>
      <c r="FG11" s="106">
        <f t="shared" ca="1" si="4"/>
        <v>12.5</v>
      </c>
      <c r="FH11" s="103">
        <f t="shared" ca="1" si="4"/>
        <v>12.5</v>
      </c>
      <c r="FI11" s="103">
        <f t="shared" ca="1" si="5"/>
        <v>12.5</v>
      </c>
      <c r="FJ11" s="103">
        <f t="shared" ca="1" si="5"/>
        <v>12.5</v>
      </c>
      <c r="FK11" s="103">
        <f t="shared" ca="1" si="5"/>
        <v>12.5</v>
      </c>
      <c r="FL11" s="103">
        <f t="shared" ca="1" si="5"/>
        <v>12.5</v>
      </c>
      <c r="FM11" s="103">
        <f t="shared" ca="1" si="5"/>
        <v>12.5</v>
      </c>
      <c r="FN11" s="103">
        <f t="shared" ca="1" si="5"/>
        <v>13.333299999999999</v>
      </c>
      <c r="FO11" s="103">
        <f t="shared" ca="1" si="5"/>
        <v>13.333299999999999</v>
      </c>
      <c r="FP11" s="103">
        <f t="shared" ca="1" si="5"/>
        <v>13.333299999999999</v>
      </c>
      <c r="FQ11" s="103">
        <f t="shared" ca="1" si="5"/>
        <v>13.333299999999999</v>
      </c>
      <c r="FR11" s="103">
        <f t="shared" ca="1" si="5"/>
        <v>13.333299999999999</v>
      </c>
      <c r="FS11" s="105">
        <f t="shared" ca="1" si="5"/>
        <v>13.333299999999999</v>
      </c>
      <c r="FT11" s="103">
        <f t="shared" ca="1" si="5"/>
        <v>13.333299999999999</v>
      </c>
      <c r="FU11" s="103">
        <f t="shared" ca="1" si="5"/>
        <v>13.333299999999999</v>
      </c>
      <c r="FV11" s="103">
        <f t="shared" ca="1" si="5"/>
        <v>13.333299999999999</v>
      </c>
      <c r="FW11" s="103">
        <f t="shared" ca="1" si="5"/>
        <v>13.333299999999999</v>
      </c>
      <c r="FX11" s="103">
        <f t="shared" ca="1" si="5"/>
        <v>13.333299999999999</v>
      </c>
      <c r="FY11" s="103">
        <f t="shared" ca="1" si="5"/>
        <v>13.333299999999999</v>
      </c>
      <c r="FZ11" s="103">
        <f t="shared" ca="1" si="5"/>
        <v>13.833299999999999</v>
      </c>
      <c r="GA11" s="103">
        <f t="shared" ca="1" si="5"/>
        <v>13.833299999999999</v>
      </c>
      <c r="GB11" s="103">
        <f t="shared" ca="1" si="5"/>
        <v>13.833299999999999</v>
      </c>
      <c r="GC11" s="103">
        <f t="shared" ca="1" si="5"/>
        <v>13.833299999999999</v>
      </c>
      <c r="GD11" s="103">
        <f t="shared" ca="1" si="5"/>
        <v>13.833299999999999</v>
      </c>
      <c r="GE11" s="105">
        <f t="shared" ca="1" si="5"/>
        <v>13.833299999999999</v>
      </c>
      <c r="GF11" s="103">
        <f t="shared" ca="1" si="5"/>
        <v>13.833299999999999</v>
      </c>
      <c r="GG11" s="103">
        <f t="shared" ca="1" si="6"/>
        <v>13.833299999999999</v>
      </c>
      <c r="GH11" s="103">
        <f t="shared" ca="1" si="6"/>
        <v>13.833299999999999</v>
      </c>
      <c r="GI11" s="103">
        <f t="shared" ca="1" si="6"/>
        <v>13.833299999999999</v>
      </c>
      <c r="GJ11" s="103">
        <f t="shared" ca="1" si="6"/>
        <v>13.833299999999999</v>
      </c>
      <c r="GK11" s="103">
        <f t="shared" ca="1" si="6"/>
        <v>13.833299999999999</v>
      </c>
      <c r="GL11" s="103">
        <f t="shared" ca="1" si="6"/>
        <v>14.166600000000001</v>
      </c>
      <c r="GM11" s="103">
        <f t="shared" ca="1" si="6"/>
        <v>14.166600000000001</v>
      </c>
      <c r="GN11" s="103">
        <f t="shared" ca="1" si="6"/>
        <v>14.166600000000001</v>
      </c>
      <c r="GO11" s="103">
        <f t="shared" ca="1" si="6"/>
        <v>14.166600000000001</v>
      </c>
      <c r="GP11" s="103">
        <f t="shared" ca="1" si="6"/>
        <v>14.166600000000001</v>
      </c>
      <c r="GQ11" s="103">
        <f t="shared" ca="1" si="6"/>
        <v>14.166600000000001</v>
      </c>
      <c r="GR11" s="103">
        <f t="shared" ca="1" si="6"/>
        <v>14.166600000000001</v>
      </c>
      <c r="GS11" s="103">
        <f t="shared" ca="1" si="6"/>
        <v>14.166600000000001</v>
      </c>
      <c r="GT11" s="103">
        <f t="shared" ca="1" si="6"/>
        <v>14.166600000000001</v>
      </c>
      <c r="GU11" s="103">
        <f t="shared" ca="1" si="6"/>
        <v>14.166600000000001</v>
      </c>
      <c r="GV11" s="103">
        <f t="shared" ca="1" si="6"/>
        <v>14.166600000000001</v>
      </c>
      <c r="GW11" s="103">
        <f t="shared" ca="1" si="7"/>
        <v>14.166600000000001</v>
      </c>
      <c r="GX11" s="103">
        <f t="shared" ca="1" si="7"/>
        <v>14.5</v>
      </c>
      <c r="GY11" s="103">
        <f t="shared" ca="1" si="7"/>
        <v>14.5</v>
      </c>
      <c r="GZ11" s="103">
        <f t="shared" ca="1" si="7"/>
        <v>14.5</v>
      </c>
      <c r="HA11" s="103">
        <f t="shared" ca="1" si="7"/>
        <v>14.5</v>
      </c>
      <c r="HB11" s="103">
        <f t="shared" ca="1" si="7"/>
        <v>14.5</v>
      </c>
      <c r="HC11" s="103">
        <f t="shared" ca="1" si="7"/>
        <v>14.5</v>
      </c>
      <c r="HD11" s="103">
        <f t="shared" ca="1" si="8"/>
        <v>14.5</v>
      </c>
      <c r="HE11" s="103">
        <f t="shared" ca="1" si="8"/>
        <v>14.5</v>
      </c>
      <c r="HF11" s="103">
        <f t="shared" ca="1" si="8"/>
        <v>14.5</v>
      </c>
      <c r="HG11" s="103">
        <f t="shared" ca="1" si="8"/>
        <v>14.5</v>
      </c>
      <c r="HH11" s="103">
        <f t="shared" ca="1" si="8"/>
        <v>14.5</v>
      </c>
      <c r="HI11" s="103">
        <f t="shared" ca="1" si="8"/>
        <v>14.5</v>
      </c>
      <c r="HJ11" s="103">
        <f t="shared" ca="1" si="8"/>
        <v>14.916600000000001</v>
      </c>
      <c r="HK11" s="103">
        <f t="shared" ca="1" si="8"/>
        <v>14.916600000000001</v>
      </c>
      <c r="HL11" s="103">
        <f t="shared" ca="1" si="8"/>
        <v>14.916600000000001</v>
      </c>
      <c r="HM11" s="103">
        <f t="shared" ca="1" si="8"/>
        <v>14.916600000000001</v>
      </c>
      <c r="HN11" s="103">
        <f t="shared" ca="1" si="9"/>
        <v>14.916600000000001</v>
      </c>
      <c r="HO11" s="103">
        <f t="shared" ca="1" si="9"/>
        <v>14.916600000000001</v>
      </c>
      <c r="HP11" s="103">
        <f t="shared" ca="1" si="9"/>
        <v>14.916600000000001</v>
      </c>
      <c r="HQ11" s="103">
        <f t="shared" ca="1" si="9"/>
        <v>14.916600000000001</v>
      </c>
      <c r="HR11" s="103">
        <f t="shared" ca="1" si="9"/>
        <v>14.916600000000001</v>
      </c>
      <c r="HS11" s="103">
        <f t="shared" ca="1" si="9"/>
        <v>14.916600000000001</v>
      </c>
      <c r="HT11" s="103">
        <f t="shared" ca="1" si="9"/>
        <v>14.916600000000001</v>
      </c>
      <c r="HU11" s="103">
        <f t="shared" ca="1" si="9"/>
        <v>14.916600000000001</v>
      </c>
    </row>
    <row r="12" spans="1:230" s="80" customFormat="1" ht="13" x14ac:dyDescent="0.3">
      <c r="A12" s="79" t="s">
        <v>12</v>
      </c>
      <c r="C12" s="118">
        <f t="shared" ca="1" si="10"/>
        <v>9.1</v>
      </c>
      <c r="D12" s="81">
        <f t="shared" ca="1" si="16"/>
        <v>30.5</v>
      </c>
      <c r="E12" s="81">
        <f t="shared" ca="1" si="16"/>
        <v>25.1</v>
      </c>
      <c r="F12" s="81">
        <f t="shared" ca="1" si="16"/>
        <v>60</v>
      </c>
      <c r="G12" s="81">
        <f t="shared" ca="1" si="16"/>
        <v>2.8</v>
      </c>
      <c r="H12" s="81">
        <f t="shared" ca="1" si="16"/>
        <v>0</v>
      </c>
      <c r="I12" s="81">
        <f t="shared" ca="1" si="16"/>
        <v>0</v>
      </c>
      <c r="J12" s="81">
        <f t="shared" ca="1" si="16"/>
        <v>0</v>
      </c>
      <c r="K12" s="81">
        <f t="shared" ca="1" si="16"/>
        <v>5</v>
      </c>
      <c r="L12" s="81">
        <f t="shared" ca="1" si="16"/>
        <v>0</v>
      </c>
      <c r="M12" s="81">
        <f t="shared" ca="1" si="16"/>
        <v>0</v>
      </c>
      <c r="N12" s="81">
        <f t="shared" ca="1" si="16"/>
        <v>0</v>
      </c>
      <c r="O12" s="81">
        <f t="shared" ca="1" si="16"/>
        <v>0</v>
      </c>
      <c r="P12" s="81">
        <f t="shared" ca="1" si="16"/>
        <v>0</v>
      </c>
      <c r="Q12" s="81">
        <f t="shared" ca="1" si="16"/>
        <v>10</v>
      </c>
      <c r="R12" s="81">
        <f t="shared" ca="1" si="16"/>
        <v>0</v>
      </c>
      <c r="S12" s="119">
        <f t="shared" ca="1" si="16"/>
        <v>0</v>
      </c>
      <c r="T12" s="81">
        <f t="shared" ca="1" si="17"/>
        <v>0</v>
      </c>
      <c r="U12" s="81">
        <f t="shared" ca="1" si="17"/>
        <v>0</v>
      </c>
      <c r="V12" s="81">
        <f t="shared" ca="1" si="17"/>
        <v>0</v>
      </c>
      <c r="W12" s="81">
        <f t="shared" ca="1" si="17"/>
        <v>0</v>
      </c>
      <c r="X12" s="81">
        <f t="shared" ca="1" si="17"/>
        <v>0</v>
      </c>
      <c r="Y12" s="81">
        <f t="shared" ca="1" si="17"/>
        <v>0</v>
      </c>
      <c r="Z12" s="81">
        <f t="shared" ca="1" si="17"/>
        <v>0</v>
      </c>
      <c r="AA12" s="81">
        <f t="shared" ca="1" si="17"/>
        <v>0</v>
      </c>
      <c r="AB12" s="81">
        <f t="shared" ca="1" si="17"/>
        <v>0</v>
      </c>
      <c r="AC12" s="81">
        <f t="shared" ca="1" si="17"/>
        <v>3.1</v>
      </c>
      <c r="AD12" s="81">
        <f t="shared" ca="1" si="17"/>
        <v>0</v>
      </c>
      <c r="AE12" s="81">
        <f t="shared" ca="1" si="17"/>
        <v>0</v>
      </c>
      <c r="AF12" s="81">
        <f t="shared" ca="1" si="17"/>
        <v>0</v>
      </c>
      <c r="AG12" s="81">
        <f t="shared" ca="1" si="17"/>
        <v>6</v>
      </c>
      <c r="AH12" s="81">
        <f t="shared" ca="1" si="17"/>
        <v>0</v>
      </c>
      <c r="AI12" s="81">
        <f t="shared" ca="1" si="17"/>
        <v>0</v>
      </c>
      <c r="AJ12" s="81">
        <f t="shared" ca="1" si="18"/>
        <v>0</v>
      </c>
      <c r="AK12" s="81">
        <f t="shared" ca="1" si="18"/>
        <v>0</v>
      </c>
      <c r="AL12" s="81">
        <f t="shared" ca="1" si="18"/>
        <v>0</v>
      </c>
      <c r="AM12" s="81">
        <f t="shared" ca="1" si="18"/>
        <v>0</v>
      </c>
      <c r="AN12" s="81">
        <f t="shared" ca="1" si="18"/>
        <v>0</v>
      </c>
      <c r="AO12" s="81">
        <f t="shared" ca="1" si="18"/>
        <v>10</v>
      </c>
      <c r="AP12" s="81">
        <f t="shared" ca="1" si="18"/>
        <v>0</v>
      </c>
      <c r="AQ12" s="81">
        <f t="shared" ca="1" si="18"/>
        <v>0</v>
      </c>
      <c r="AR12" s="81">
        <f t="shared" ca="1" si="18"/>
        <v>0.5</v>
      </c>
      <c r="AS12" s="81">
        <f t="shared" ca="1" si="18"/>
        <v>13.5</v>
      </c>
      <c r="AT12" s="81">
        <f t="shared" ca="1" si="18"/>
        <v>0</v>
      </c>
      <c r="AU12" s="81">
        <f t="shared" ca="1" si="18"/>
        <v>0</v>
      </c>
      <c r="AV12" s="81">
        <f t="shared" ca="1" si="18"/>
        <v>6.5</v>
      </c>
      <c r="AW12" s="81">
        <f t="shared" ca="1" si="18"/>
        <v>0</v>
      </c>
      <c r="AX12" s="81">
        <f t="shared" ca="1" si="18"/>
        <v>0</v>
      </c>
      <c r="AY12" s="81">
        <f t="shared" ca="1" si="18"/>
        <v>7</v>
      </c>
      <c r="AZ12" s="81">
        <f t="shared" ca="1" si="19"/>
        <v>0</v>
      </c>
      <c r="BA12" s="81">
        <f t="shared" ca="1" si="19"/>
        <v>0</v>
      </c>
      <c r="BB12" s="81">
        <f t="shared" ca="1" si="19"/>
        <v>0</v>
      </c>
      <c r="BC12" s="81">
        <f t="shared" ca="1" si="19"/>
        <v>9</v>
      </c>
      <c r="BD12" s="81">
        <f t="shared" ca="1" si="19"/>
        <v>0</v>
      </c>
      <c r="BE12" s="81">
        <f t="shared" ca="1" si="19"/>
        <v>4</v>
      </c>
      <c r="BF12" s="81">
        <f t="shared" ca="1" si="19"/>
        <v>0</v>
      </c>
      <c r="BG12" s="81">
        <f t="shared" ca="1" si="19"/>
        <v>3</v>
      </c>
      <c r="BH12" s="81">
        <f t="shared" ca="1" si="19"/>
        <v>2.1</v>
      </c>
      <c r="BI12" s="81">
        <f t="shared" ca="1" si="19"/>
        <v>0</v>
      </c>
      <c r="BJ12" s="81">
        <f t="shared" ca="1" si="19"/>
        <v>8</v>
      </c>
      <c r="BK12" s="81">
        <f t="shared" ca="1" si="19"/>
        <v>0</v>
      </c>
      <c r="BL12" s="81">
        <f t="shared" ca="1" si="19"/>
        <v>10</v>
      </c>
      <c r="BM12" s="81">
        <f t="shared" ca="1" si="19"/>
        <v>0</v>
      </c>
      <c r="BN12" s="81">
        <f t="shared" ca="1" si="19"/>
        <v>0</v>
      </c>
      <c r="BO12" s="81">
        <f t="shared" ca="1" si="19"/>
        <v>0</v>
      </c>
      <c r="BP12" s="81">
        <f t="shared" ca="1" si="20"/>
        <v>13</v>
      </c>
      <c r="BQ12" s="81">
        <f t="shared" ca="1" si="20"/>
        <v>0</v>
      </c>
      <c r="BR12" s="81">
        <f t="shared" ca="1" si="20"/>
        <v>7</v>
      </c>
      <c r="BS12" s="81">
        <f t="shared" ca="1" si="20"/>
        <v>0</v>
      </c>
      <c r="BT12" s="81">
        <f t="shared" ca="1" si="20"/>
        <v>15</v>
      </c>
      <c r="BU12" s="81">
        <f t="shared" ca="1" si="20"/>
        <v>7</v>
      </c>
      <c r="BV12" s="81">
        <f t="shared" ca="1" si="20"/>
        <v>0</v>
      </c>
      <c r="BW12" s="81">
        <f t="shared" ca="1" si="20"/>
        <v>0</v>
      </c>
      <c r="BX12" s="81">
        <f t="shared" ca="1" si="20"/>
        <v>0</v>
      </c>
      <c r="BY12" s="81">
        <f t="shared" ca="1" si="20"/>
        <v>0</v>
      </c>
      <c r="BZ12" s="81">
        <f t="shared" ca="1" si="20"/>
        <v>2.8</v>
      </c>
      <c r="CA12" s="81">
        <f t="shared" ca="1" si="20"/>
        <v>0</v>
      </c>
      <c r="CB12" s="81">
        <f t="shared" ca="1" si="20"/>
        <v>0</v>
      </c>
      <c r="CC12" s="81">
        <f t="shared" ca="1" si="20"/>
        <v>0</v>
      </c>
      <c r="CD12" s="81">
        <f t="shared" ca="1" si="20"/>
        <v>0</v>
      </c>
      <c r="CE12" s="81">
        <f t="shared" ca="1" si="20"/>
        <v>0</v>
      </c>
      <c r="CF12" s="81">
        <f t="shared" ca="1" si="21"/>
        <v>0</v>
      </c>
      <c r="CG12" s="81">
        <f t="shared" ca="1" si="25"/>
        <v>0</v>
      </c>
      <c r="CH12" s="81">
        <f t="shared" ca="1" si="25"/>
        <v>0</v>
      </c>
      <c r="CI12" s="81">
        <f t="shared" ca="1" si="25"/>
        <v>0</v>
      </c>
      <c r="CJ12" s="81">
        <f t="shared" ca="1" si="25"/>
        <v>0</v>
      </c>
      <c r="CK12" s="81">
        <f t="shared" ca="1" si="25"/>
        <v>0</v>
      </c>
      <c r="CL12" s="81">
        <f t="shared" ca="1" si="25"/>
        <v>0</v>
      </c>
      <c r="CM12" s="81">
        <f t="shared" ca="1" si="25"/>
        <v>0</v>
      </c>
      <c r="CN12" s="81">
        <f t="shared" ca="1" si="25"/>
        <v>0</v>
      </c>
      <c r="CO12" s="81">
        <f t="shared" ca="1" si="25"/>
        <v>0</v>
      </c>
      <c r="CP12" s="81">
        <f t="shared" ca="1" si="25"/>
        <v>0</v>
      </c>
      <c r="CQ12" s="81">
        <f t="shared" ca="1" si="25"/>
        <v>0</v>
      </c>
      <c r="CR12" s="81">
        <f t="shared" ca="1" si="25"/>
        <v>0</v>
      </c>
      <c r="CS12" s="81">
        <f t="shared" ca="1" si="25"/>
        <v>0</v>
      </c>
      <c r="CT12" s="81">
        <f t="shared" ca="1" si="25"/>
        <v>0</v>
      </c>
      <c r="CU12" s="81">
        <f t="shared" ca="1" si="25"/>
        <v>0</v>
      </c>
      <c r="CV12" s="81">
        <f t="shared" ca="1" si="25"/>
        <v>0</v>
      </c>
      <c r="CW12" s="81">
        <f t="shared" ca="1" si="25"/>
        <v>0</v>
      </c>
      <c r="CX12" s="81">
        <f t="shared" ca="1" si="25"/>
        <v>0</v>
      </c>
      <c r="CY12" s="81">
        <f t="shared" ca="1" si="25"/>
        <v>0</v>
      </c>
      <c r="CZ12" s="81">
        <f t="shared" ca="1" si="25"/>
        <v>0</v>
      </c>
      <c r="DA12" s="81">
        <f t="shared" ca="1" si="25"/>
        <v>0</v>
      </c>
      <c r="DB12" s="81">
        <f t="shared" ca="1" si="25"/>
        <v>0</v>
      </c>
      <c r="DC12" s="81">
        <f t="shared" ca="1" si="25"/>
        <v>0</v>
      </c>
      <c r="DD12" s="81">
        <f t="shared" ca="1" si="25"/>
        <v>0</v>
      </c>
      <c r="DE12" s="81">
        <f t="shared" ca="1" si="25"/>
        <v>0</v>
      </c>
      <c r="DF12" s="81">
        <f t="shared" ca="1" si="25"/>
        <v>0</v>
      </c>
      <c r="DG12" s="81">
        <f t="shared" ca="1" si="25"/>
        <v>0</v>
      </c>
      <c r="DH12" s="81">
        <f t="shared" ca="1" si="25"/>
        <v>0</v>
      </c>
      <c r="DI12" s="81">
        <f t="shared" ca="1" si="25"/>
        <v>0</v>
      </c>
      <c r="DJ12" s="81">
        <f t="shared" ca="1" si="25"/>
        <v>0</v>
      </c>
      <c r="DK12" s="81">
        <f t="shared" ca="1" si="25"/>
        <v>0</v>
      </c>
      <c r="DL12" s="81">
        <f t="shared" ca="1" si="25"/>
        <v>0</v>
      </c>
      <c r="DM12" s="81">
        <f t="shared" ca="1" si="25"/>
        <v>0</v>
      </c>
      <c r="DN12" s="81">
        <f t="shared" ca="1" si="25"/>
        <v>0</v>
      </c>
      <c r="DO12" s="81">
        <f t="shared" ca="1" si="25"/>
        <v>0</v>
      </c>
      <c r="DP12" s="81">
        <f t="shared" ca="1" si="25"/>
        <v>0</v>
      </c>
      <c r="DQ12" s="81">
        <f t="shared" ca="1" si="25"/>
        <v>0</v>
      </c>
      <c r="DR12" s="81">
        <f t="shared" ca="1" si="25"/>
        <v>0</v>
      </c>
      <c r="DS12" s="81">
        <f t="shared" ca="1" si="25"/>
        <v>5</v>
      </c>
      <c r="DT12" s="81">
        <f t="shared" ca="1" si="25"/>
        <v>0</v>
      </c>
      <c r="DU12" s="81">
        <f t="shared" ca="1" si="25"/>
        <v>0</v>
      </c>
      <c r="DV12" s="81">
        <f t="shared" ca="1" si="25"/>
        <v>0</v>
      </c>
      <c r="DW12" s="81">
        <f t="shared" ca="1" si="25"/>
        <v>0</v>
      </c>
      <c r="DX12" s="81">
        <f t="shared" ca="1" si="25"/>
        <v>0</v>
      </c>
      <c r="DY12" s="81">
        <f t="shared" ca="1" si="25"/>
        <v>0</v>
      </c>
      <c r="DZ12" s="81">
        <f t="shared" ca="1" si="25"/>
        <v>0</v>
      </c>
      <c r="EA12" s="81">
        <f t="shared" ca="1" si="25"/>
        <v>0</v>
      </c>
      <c r="EB12" s="81">
        <f t="shared" ca="1" si="25"/>
        <v>0</v>
      </c>
      <c r="EC12" s="81">
        <f t="shared" ca="1" si="25"/>
        <v>0</v>
      </c>
      <c r="ED12" s="81">
        <f t="shared" ca="1" si="25"/>
        <v>0</v>
      </c>
      <c r="EE12" s="81">
        <f t="shared" ca="1" si="25"/>
        <v>0</v>
      </c>
      <c r="EF12" s="81">
        <f t="shared" ca="1" si="25"/>
        <v>0</v>
      </c>
      <c r="EG12" s="81">
        <f t="shared" ca="1" si="25"/>
        <v>0</v>
      </c>
      <c r="EH12" s="81">
        <f t="shared" ca="1" si="25"/>
        <v>0</v>
      </c>
      <c r="EI12" s="81">
        <f t="shared" ca="1" si="25"/>
        <v>0</v>
      </c>
      <c r="EJ12" s="82">
        <f t="shared" ca="1" si="25"/>
        <v>0</v>
      </c>
      <c r="EK12" s="81">
        <f t="shared" ca="1" si="25"/>
        <v>0</v>
      </c>
      <c r="EL12" s="81">
        <f t="shared" ca="1" si="25"/>
        <v>0</v>
      </c>
      <c r="EM12" s="81">
        <f t="shared" ca="1" si="25"/>
        <v>0</v>
      </c>
      <c r="EN12" s="81">
        <f t="shared" ca="1" si="25"/>
        <v>0</v>
      </c>
      <c r="EO12" s="81">
        <f t="shared" ca="1" si="25"/>
        <v>0</v>
      </c>
      <c r="EP12" s="81">
        <f t="shared" ca="1" si="25"/>
        <v>0</v>
      </c>
      <c r="EQ12" s="81">
        <f t="shared" ca="1" si="25"/>
        <v>0</v>
      </c>
      <c r="ER12" s="81">
        <f t="shared" ca="1" si="25"/>
        <v>0</v>
      </c>
      <c r="ES12" s="81">
        <f t="shared" ca="1" si="4"/>
        <v>0</v>
      </c>
      <c r="ET12" s="81">
        <f t="shared" ca="1" si="4"/>
        <v>0</v>
      </c>
      <c r="EU12" s="83">
        <f t="shared" ca="1" si="4"/>
        <v>0</v>
      </c>
      <c r="EV12" s="81">
        <f t="shared" ca="1" si="4"/>
        <v>0</v>
      </c>
      <c r="EW12" s="81">
        <f t="shared" ca="1" si="4"/>
        <v>0</v>
      </c>
      <c r="EX12" s="81">
        <f t="shared" ca="1" si="4"/>
        <v>0</v>
      </c>
      <c r="EY12" s="81">
        <f t="shared" ca="1" si="4"/>
        <v>0</v>
      </c>
      <c r="EZ12" s="81">
        <f t="shared" ca="1" si="4"/>
        <v>0</v>
      </c>
      <c r="FA12" s="81">
        <f t="shared" ca="1" si="4"/>
        <v>0</v>
      </c>
      <c r="FB12" s="81">
        <f t="shared" ca="1" si="4"/>
        <v>0</v>
      </c>
      <c r="FC12" s="81">
        <f t="shared" ca="1" si="4"/>
        <v>0</v>
      </c>
      <c r="FD12" s="81">
        <f t="shared" ca="1" si="4"/>
        <v>0</v>
      </c>
      <c r="FE12" s="81">
        <f t="shared" ca="1" si="4"/>
        <v>0</v>
      </c>
      <c r="FF12" s="81">
        <f t="shared" ca="1" si="4"/>
        <v>0</v>
      </c>
      <c r="FG12" s="83">
        <f t="shared" ca="1" si="4"/>
        <v>0</v>
      </c>
      <c r="FH12" s="81">
        <f t="shared" ca="1" si="4"/>
        <v>0</v>
      </c>
      <c r="FI12" s="81">
        <f t="shared" ca="1" si="5"/>
        <v>0</v>
      </c>
      <c r="FJ12" s="81">
        <f t="shared" ca="1" si="5"/>
        <v>0</v>
      </c>
      <c r="FK12" s="81">
        <f t="shared" ca="1" si="5"/>
        <v>0</v>
      </c>
      <c r="FL12" s="81">
        <f t="shared" ca="1" si="5"/>
        <v>0</v>
      </c>
      <c r="FM12" s="81">
        <f t="shared" ca="1" si="5"/>
        <v>0</v>
      </c>
      <c r="FN12" s="81">
        <f t="shared" ca="1" si="5"/>
        <v>0</v>
      </c>
      <c r="FO12" s="81">
        <f t="shared" ca="1" si="5"/>
        <v>0</v>
      </c>
      <c r="FP12" s="81">
        <f t="shared" ca="1" si="5"/>
        <v>0</v>
      </c>
      <c r="FQ12" s="81">
        <f t="shared" ca="1" si="5"/>
        <v>0</v>
      </c>
      <c r="FR12" s="81">
        <f t="shared" ca="1" si="5"/>
        <v>0</v>
      </c>
      <c r="FS12" s="83">
        <f t="shared" ca="1" si="5"/>
        <v>0</v>
      </c>
      <c r="FT12" s="81">
        <f t="shared" ca="1" si="5"/>
        <v>0</v>
      </c>
      <c r="FU12" s="81">
        <f t="shared" ca="1" si="5"/>
        <v>0</v>
      </c>
      <c r="FV12" s="81">
        <f t="shared" ca="1" si="5"/>
        <v>0</v>
      </c>
      <c r="FW12" s="81">
        <f t="shared" ca="1" si="5"/>
        <v>0</v>
      </c>
      <c r="FX12" s="81">
        <f t="shared" ca="1" si="5"/>
        <v>0</v>
      </c>
      <c r="FY12" s="81">
        <f t="shared" ca="1" si="5"/>
        <v>0</v>
      </c>
      <c r="FZ12" s="81">
        <f t="shared" ca="1" si="5"/>
        <v>0</v>
      </c>
      <c r="GA12" s="81">
        <f t="shared" ca="1" si="5"/>
        <v>0</v>
      </c>
      <c r="GB12" s="81">
        <f t="shared" ca="1" si="5"/>
        <v>0</v>
      </c>
      <c r="GC12" s="81">
        <f t="shared" ca="1" si="5"/>
        <v>0</v>
      </c>
      <c r="GD12" s="81">
        <f t="shared" ca="1" si="5"/>
        <v>0</v>
      </c>
      <c r="GE12" s="81">
        <f t="shared" ca="1" si="5"/>
        <v>0</v>
      </c>
      <c r="GF12" s="81">
        <f t="shared" ca="1" si="5"/>
        <v>0</v>
      </c>
      <c r="GG12" s="81">
        <f t="shared" ca="1" si="6"/>
        <v>0</v>
      </c>
      <c r="GH12" s="81">
        <f t="shared" ca="1" si="6"/>
        <v>0</v>
      </c>
      <c r="GI12" s="81">
        <f t="shared" ca="1" si="6"/>
        <v>0</v>
      </c>
      <c r="GJ12" s="81">
        <f t="shared" ca="1" si="6"/>
        <v>0</v>
      </c>
      <c r="GK12" s="81">
        <f t="shared" ca="1" si="6"/>
        <v>0</v>
      </c>
      <c r="GL12" s="81">
        <f t="shared" ca="1" si="6"/>
        <v>0</v>
      </c>
      <c r="GM12" s="81">
        <f t="shared" ca="1" si="6"/>
        <v>3</v>
      </c>
      <c r="GN12" s="81">
        <f t="shared" ca="1" si="6"/>
        <v>3</v>
      </c>
      <c r="GO12" s="81">
        <f t="shared" ca="1" si="6"/>
        <v>4</v>
      </c>
      <c r="GP12" s="81">
        <f t="shared" ca="1" si="6"/>
        <v>0</v>
      </c>
      <c r="GQ12" s="81">
        <f t="shared" ca="1" si="6"/>
        <v>0</v>
      </c>
      <c r="GR12" s="81">
        <f t="shared" ca="1" si="6"/>
        <v>0</v>
      </c>
      <c r="GS12" s="81">
        <f t="shared" ca="1" si="6"/>
        <v>0</v>
      </c>
      <c r="GT12" s="81">
        <f t="shared" ca="1" si="6"/>
        <v>0</v>
      </c>
      <c r="GU12" s="81">
        <f t="shared" ca="1" si="6"/>
        <v>0</v>
      </c>
      <c r="GV12" s="81">
        <f t="shared" ca="1" si="6"/>
        <v>0</v>
      </c>
      <c r="GW12" s="81">
        <f t="shared" ca="1" si="7"/>
        <v>0</v>
      </c>
      <c r="GX12" s="81">
        <f t="shared" ca="1" si="7"/>
        <v>0</v>
      </c>
      <c r="GY12" s="81">
        <f t="shared" ca="1" si="7"/>
        <v>0</v>
      </c>
      <c r="GZ12" s="81">
        <f t="shared" ca="1" si="7"/>
        <v>0</v>
      </c>
      <c r="HA12" s="81">
        <f t="shared" ca="1" si="7"/>
        <v>0</v>
      </c>
      <c r="HB12" s="81">
        <f t="shared" ca="1" si="7"/>
        <v>0</v>
      </c>
      <c r="HC12" s="81">
        <f t="shared" ca="1" si="7"/>
        <v>0</v>
      </c>
      <c r="HD12" s="81">
        <f t="shared" ca="1" si="8"/>
        <v>0</v>
      </c>
      <c r="HE12" s="81">
        <f t="shared" ca="1" si="8"/>
        <v>0</v>
      </c>
      <c r="HF12" s="81">
        <f t="shared" ca="1" si="8"/>
        <v>0</v>
      </c>
      <c r="HG12" s="81">
        <f t="shared" ca="1" si="8"/>
        <v>0</v>
      </c>
      <c r="HH12" s="81">
        <f t="shared" ca="1" si="8"/>
        <v>0</v>
      </c>
      <c r="HI12" s="81">
        <f t="shared" ca="1" si="8"/>
        <v>0</v>
      </c>
      <c r="HJ12" s="81">
        <f t="shared" ca="1" si="8"/>
        <v>0</v>
      </c>
      <c r="HK12" s="81">
        <f t="shared" ca="1" si="8"/>
        <v>0</v>
      </c>
      <c r="HL12" s="81">
        <f t="shared" ca="1" si="8"/>
        <v>0</v>
      </c>
      <c r="HM12" s="81">
        <f t="shared" ca="1" si="8"/>
        <v>0</v>
      </c>
      <c r="HN12" s="81">
        <f t="shared" ca="1" si="9"/>
        <v>0</v>
      </c>
      <c r="HO12" s="81">
        <f t="shared" ca="1" si="9"/>
        <v>0</v>
      </c>
      <c r="HP12" s="81">
        <f t="shared" ca="1" si="9"/>
        <v>0</v>
      </c>
      <c r="HQ12" s="81">
        <f t="shared" ca="1" si="9"/>
        <v>0</v>
      </c>
      <c r="HR12" s="81">
        <f t="shared" ca="1" si="9"/>
        <v>0</v>
      </c>
      <c r="HS12" s="81">
        <f t="shared" ca="1" si="9"/>
        <v>0</v>
      </c>
      <c r="HT12" s="81">
        <f t="shared" ca="1" si="9"/>
        <v>0</v>
      </c>
      <c r="HU12" s="81">
        <f t="shared" ca="1" si="9"/>
        <v>0</v>
      </c>
    </row>
    <row r="13" spans="1:230" ht="13" x14ac:dyDescent="0.3">
      <c r="A13" s="70" t="s">
        <v>167</v>
      </c>
      <c r="B13" s="75"/>
      <c r="C13" s="120">
        <f t="shared" ca="1" si="10"/>
        <v>9.1</v>
      </c>
      <c r="D13" s="1">
        <f t="shared" ca="1" si="16"/>
        <v>30.5</v>
      </c>
      <c r="E13" s="1">
        <f t="shared" ca="1" si="16"/>
        <v>25.1</v>
      </c>
      <c r="F13" s="1">
        <f t="shared" ca="1" si="16"/>
        <v>32</v>
      </c>
      <c r="G13" s="1">
        <f t="shared" ca="1" si="16"/>
        <v>2.8</v>
      </c>
      <c r="H13" s="1">
        <f t="shared" ca="1" si="16"/>
        <v>0</v>
      </c>
      <c r="I13" s="1">
        <f t="shared" ca="1" si="16"/>
        <v>0</v>
      </c>
      <c r="J13" s="1">
        <f t="shared" ca="1" si="16"/>
        <v>0</v>
      </c>
      <c r="K13" s="1">
        <f t="shared" ca="1" si="16"/>
        <v>5</v>
      </c>
      <c r="L13" s="1">
        <f t="shared" ca="1" si="16"/>
        <v>0</v>
      </c>
      <c r="M13" s="1">
        <f t="shared" ca="1" si="16"/>
        <v>0</v>
      </c>
      <c r="N13" s="1">
        <f t="shared" ca="1" si="16"/>
        <v>0</v>
      </c>
      <c r="O13" s="71">
        <f t="shared" ca="1" si="16"/>
        <v>0</v>
      </c>
      <c r="P13" s="71">
        <f t="shared" ca="1" si="16"/>
        <v>0</v>
      </c>
      <c r="Q13" s="132">
        <f t="shared" ca="1" si="16"/>
        <v>10</v>
      </c>
      <c r="R13" s="71">
        <f t="shared" ca="1" si="16"/>
        <v>0</v>
      </c>
      <c r="S13" s="123">
        <f t="shared" ca="1" si="16"/>
        <v>0</v>
      </c>
      <c r="T13" s="1">
        <f t="shared" ca="1" si="17"/>
        <v>0</v>
      </c>
      <c r="U13" s="1">
        <f t="shared" ca="1" si="17"/>
        <v>0</v>
      </c>
      <c r="V13" s="1">
        <f t="shared" ca="1" si="17"/>
        <v>0</v>
      </c>
      <c r="W13" s="1">
        <f t="shared" ca="1" si="17"/>
        <v>0</v>
      </c>
      <c r="X13" s="1">
        <f t="shared" ca="1" si="17"/>
        <v>0</v>
      </c>
      <c r="Y13" s="1">
        <f t="shared" ca="1" si="17"/>
        <v>0</v>
      </c>
      <c r="Z13" s="1">
        <f t="shared" ca="1" si="17"/>
        <v>0</v>
      </c>
      <c r="AA13" s="1">
        <f t="shared" ca="1" si="17"/>
        <v>0</v>
      </c>
      <c r="AB13" s="1">
        <f t="shared" ca="1" si="17"/>
        <v>0</v>
      </c>
      <c r="AC13" s="1">
        <f t="shared" ca="1" si="17"/>
        <v>3.1</v>
      </c>
      <c r="AD13" s="1">
        <f t="shared" ca="1" si="17"/>
        <v>0</v>
      </c>
      <c r="AE13" s="72">
        <f t="shared" ca="1" si="17"/>
        <v>0</v>
      </c>
      <c r="AF13" s="1">
        <f t="shared" ca="1" si="17"/>
        <v>0</v>
      </c>
      <c r="AG13" s="1">
        <f t="shared" ca="1" si="17"/>
        <v>6</v>
      </c>
      <c r="AH13" s="1">
        <f t="shared" ca="1" si="17"/>
        <v>0</v>
      </c>
      <c r="AI13" s="1">
        <f t="shared" ca="1" si="17"/>
        <v>0</v>
      </c>
      <c r="AJ13" s="1">
        <f t="shared" ca="1" si="18"/>
        <v>0</v>
      </c>
      <c r="AK13" s="1">
        <f t="shared" ca="1" si="18"/>
        <v>0</v>
      </c>
      <c r="AL13" s="1">
        <f t="shared" ca="1" si="18"/>
        <v>0</v>
      </c>
      <c r="AM13" s="1">
        <f t="shared" ca="1" si="18"/>
        <v>0</v>
      </c>
      <c r="AN13" s="1">
        <f t="shared" ca="1" si="18"/>
        <v>0</v>
      </c>
      <c r="AO13" s="1">
        <f t="shared" ca="1" si="18"/>
        <v>10</v>
      </c>
      <c r="AP13" s="1">
        <f t="shared" ca="1" si="18"/>
        <v>0</v>
      </c>
      <c r="AQ13" s="72">
        <f t="shared" ca="1" si="18"/>
        <v>0</v>
      </c>
      <c r="AR13" s="1">
        <f t="shared" ca="1" si="18"/>
        <v>0.5</v>
      </c>
      <c r="AS13" s="1">
        <f t="shared" ca="1" si="18"/>
        <v>13.5</v>
      </c>
      <c r="AT13" s="1">
        <f t="shared" ca="1" si="18"/>
        <v>0</v>
      </c>
      <c r="AU13" s="1">
        <f t="shared" ca="1" si="18"/>
        <v>0</v>
      </c>
      <c r="AV13" s="1">
        <f t="shared" ca="1" si="18"/>
        <v>6.5</v>
      </c>
      <c r="AW13" s="1">
        <f t="shared" ca="1" si="18"/>
        <v>0</v>
      </c>
      <c r="AX13" s="1">
        <f t="shared" ca="1" si="18"/>
        <v>0</v>
      </c>
      <c r="AY13" s="1">
        <f t="shared" ca="1" si="18"/>
        <v>7</v>
      </c>
      <c r="AZ13" s="1">
        <f t="shared" ca="1" si="19"/>
        <v>0</v>
      </c>
      <c r="BA13" s="1">
        <f t="shared" ca="1" si="19"/>
        <v>0</v>
      </c>
      <c r="BB13" s="1">
        <f t="shared" ca="1" si="19"/>
        <v>0</v>
      </c>
      <c r="BC13" s="73">
        <f t="shared" ca="1" si="19"/>
        <v>9</v>
      </c>
      <c r="BD13" s="1">
        <f t="shared" ca="1" si="19"/>
        <v>0</v>
      </c>
      <c r="BE13" s="1">
        <f t="shared" ca="1" si="19"/>
        <v>4</v>
      </c>
      <c r="BF13" s="1">
        <f t="shared" ca="1" si="19"/>
        <v>0</v>
      </c>
      <c r="BG13" s="1">
        <f t="shared" ca="1" si="19"/>
        <v>3</v>
      </c>
      <c r="BH13" s="1">
        <f t="shared" ca="1" si="19"/>
        <v>2.1</v>
      </c>
      <c r="BI13" s="1">
        <f t="shared" ca="1" si="19"/>
        <v>0</v>
      </c>
      <c r="BJ13" s="1">
        <f t="shared" ca="1" si="19"/>
        <v>8</v>
      </c>
      <c r="BK13" s="1">
        <f t="shared" ca="1" si="19"/>
        <v>0</v>
      </c>
      <c r="BL13" s="1">
        <f t="shared" ca="1" si="19"/>
        <v>10</v>
      </c>
      <c r="BM13" s="1">
        <f t="shared" ca="1" si="19"/>
        <v>0</v>
      </c>
      <c r="BN13" s="1">
        <f t="shared" ca="1" si="19"/>
        <v>0</v>
      </c>
      <c r="BO13" s="73">
        <f t="shared" ca="1" si="19"/>
        <v>0</v>
      </c>
      <c r="BP13" s="1">
        <f t="shared" ca="1" si="20"/>
        <v>6</v>
      </c>
      <c r="BQ13" s="1">
        <f t="shared" ca="1" si="20"/>
        <v>0</v>
      </c>
      <c r="BR13" s="1">
        <f t="shared" ca="1" si="20"/>
        <v>0</v>
      </c>
      <c r="BS13" s="1">
        <f t="shared" ca="1" si="20"/>
        <v>0</v>
      </c>
      <c r="BT13" s="1">
        <f t="shared" ca="1" si="20"/>
        <v>8</v>
      </c>
      <c r="BU13" s="1">
        <f t="shared" ca="1" si="20"/>
        <v>0</v>
      </c>
      <c r="BV13" s="1">
        <f t="shared" ca="1" si="20"/>
        <v>0</v>
      </c>
      <c r="BW13" s="1">
        <f t="shared" ca="1" si="20"/>
        <v>0</v>
      </c>
      <c r="BX13" s="1">
        <f t="shared" ca="1" si="20"/>
        <v>0</v>
      </c>
      <c r="BY13" s="1">
        <f t="shared" ca="1" si="20"/>
        <v>0</v>
      </c>
      <c r="BZ13" s="1">
        <f t="shared" ca="1" si="20"/>
        <v>2.8</v>
      </c>
      <c r="CA13" s="73">
        <f t="shared" ca="1" si="20"/>
        <v>0</v>
      </c>
      <c r="CB13" s="1">
        <f t="shared" ca="1" si="20"/>
        <v>0</v>
      </c>
      <c r="CC13" s="1">
        <f t="shared" ca="1" si="20"/>
        <v>0</v>
      </c>
      <c r="CD13" s="1">
        <f t="shared" ca="1" si="20"/>
        <v>0</v>
      </c>
      <c r="CE13" s="1">
        <f t="shared" ca="1" si="20"/>
        <v>0</v>
      </c>
      <c r="CF13" s="1">
        <f t="shared" ca="1" si="21"/>
        <v>0</v>
      </c>
      <c r="CG13" s="1">
        <f t="shared" ca="1" si="25"/>
        <v>0</v>
      </c>
      <c r="CH13" s="1">
        <f t="shared" ca="1" si="25"/>
        <v>0</v>
      </c>
      <c r="CI13" s="1">
        <f t="shared" ca="1" si="25"/>
        <v>0</v>
      </c>
      <c r="CJ13" s="1">
        <f t="shared" ca="1" si="25"/>
        <v>0</v>
      </c>
      <c r="CK13" s="1">
        <f t="shared" ca="1" si="25"/>
        <v>0</v>
      </c>
      <c r="CL13" s="1">
        <f t="shared" ca="1" si="25"/>
        <v>0</v>
      </c>
      <c r="CM13" s="73">
        <f t="shared" ca="1" si="25"/>
        <v>0</v>
      </c>
      <c r="CN13" s="1">
        <f t="shared" ca="1" si="25"/>
        <v>0</v>
      </c>
      <c r="CO13" s="1">
        <f t="shared" ca="1" si="25"/>
        <v>0</v>
      </c>
      <c r="CP13" s="1">
        <f t="shared" ca="1" si="25"/>
        <v>0</v>
      </c>
      <c r="CQ13" s="1">
        <f t="shared" ca="1" si="25"/>
        <v>0</v>
      </c>
      <c r="CR13" s="1">
        <f t="shared" ca="1" si="25"/>
        <v>0</v>
      </c>
      <c r="CS13" s="1">
        <f t="shared" ca="1" si="25"/>
        <v>0</v>
      </c>
      <c r="CT13" s="1">
        <f t="shared" ca="1" si="25"/>
        <v>0</v>
      </c>
      <c r="CU13" s="1">
        <f t="shared" ca="1" si="25"/>
        <v>0</v>
      </c>
      <c r="CV13" s="1">
        <f t="shared" ca="1" si="25"/>
        <v>0</v>
      </c>
      <c r="CW13" s="1">
        <f t="shared" ca="1" si="25"/>
        <v>0</v>
      </c>
      <c r="CX13" s="1">
        <f t="shared" ca="1" si="25"/>
        <v>0</v>
      </c>
      <c r="CY13" s="73">
        <f t="shared" ca="1" si="25"/>
        <v>0</v>
      </c>
      <c r="CZ13" s="1">
        <f t="shared" ca="1" si="25"/>
        <v>0</v>
      </c>
      <c r="DA13" s="1">
        <f t="shared" ca="1" si="25"/>
        <v>0</v>
      </c>
      <c r="DB13" s="1">
        <f t="shared" ca="1" si="25"/>
        <v>0</v>
      </c>
      <c r="DC13" s="1">
        <f t="shared" ca="1" si="25"/>
        <v>0</v>
      </c>
      <c r="DD13" s="1">
        <f t="shared" ca="1" si="25"/>
        <v>0</v>
      </c>
      <c r="DE13" s="1">
        <f t="shared" ca="1" si="25"/>
        <v>0</v>
      </c>
      <c r="DF13" s="1">
        <f t="shared" ca="1" si="25"/>
        <v>0</v>
      </c>
      <c r="DG13" s="1">
        <f t="shared" ca="1" si="25"/>
        <v>0</v>
      </c>
      <c r="DH13" s="1">
        <f t="shared" ca="1" si="25"/>
        <v>0</v>
      </c>
      <c r="DI13" s="1">
        <f t="shared" ca="1" si="25"/>
        <v>0</v>
      </c>
      <c r="DJ13" s="1">
        <f t="shared" ca="1" si="25"/>
        <v>0</v>
      </c>
      <c r="DK13" s="73">
        <f t="shared" ca="1" si="25"/>
        <v>0</v>
      </c>
      <c r="DL13" s="1">
        <f t="shared" ca="1" si="25"/>
        <v>0</v>
      </c>
      <c r="DM13" s="1">
        <f t="shared" ca="1" si="25"/>
        <v>0</v>
      </c>
      <c r="DN13" s="1">
        <f t="shared" ca="1" si="25"/>
        <v>0</v>
      </c>
      <c r="DO13" s="1">
        <f t="shared" ca="1" si="25"/>
        <v>0</v>
      </c>
      <c r="DP13" s="1">
        <f t="shared" ca="1" si="25"/>
        <v>0</v>
      </c>
      <c r="DQ13" s="1">
        <f t="shared" ca="1" si="25"/>
        <v>0</v>
      </c>
      <c r="DR13" s="1">
        <f t="shared" ca="1" si="25"/>
        <v>0</v>
      </c>
      <c r="DS13" s="1">
        <f t="shared" ca="1" si="25"/>
        <v>5</v>
      </c>
      <c r="DT13" s="1">
        <f t="shared" ca="1" si="25"/>
        <v>0</v>
      </c>
      <c r="DU13" s="1">
        <f t="shared" ca="1" si="25"/>
        <v>0</v>
      </c>
      <c r="DV13" s="1">
        <f t="shared" ca="1" si="25"/>
        <v>0</v>
      </c>
      <c r="DW13" s="73">
        <f t="shared" ca="1" si="25"/>
        <v>0</v>
      </c>
      <c r="DX13" s="1">
        <f t="shared" ca="1" si="25"/>
        <v>0</v>
      </c>
      <c r="DY13" s="1">
        <f t="shared" ca="1" si="25"/>
        <v>0</v>
      </c>
      <c r="DZ13" s="1">
        <f t="shared" ca="1" si="25"/>
        <v>0</v>
      </c>
      <c r="EA13" s="1">
        <f t="shared" ca="1" si="25"/>
        <v>0</v>
      </c>
      <c r="EB13" s="1">
        <f t="shared" ca="1" si="25"/>
        <v>0</v>
      </c>
      <c r="EC13" s="1">
        <f t="shared" ca="1" si="25"/>
        <v>0</v>
      </c>
      <c r="ED13" s="1">
        <f t="shared" ca="1" si="25"/>
        <v>0</v>
      </c>
      <c r="EE13" s="1">
        <f t="shared" ca="1" si="25"/>
        <v>0</v>
      </c>
      <c r="EF13" s="1">
        <f t="shared" ca="1" si="25"/>
        <v>0</v>
      </c>
      <c r="EG13" s="1">
        <f t="shared" ca="1" si="25"/>
        <v>0</v>
      </c>
      <c r="EH13" s="1">
        <f t="shared" ca="1" si="25"/>
        <v>0</v>
      </c>
      <c r="EI13" s="73">
        <f t="shared" ca="1" si="25"/>
        <v>0</v>
      </c>
      <c r="EJ13" s="1">
        <f t="shared" ca="1" si="25"/>
        <v>0</v>
      </c>
      <c r="EK13" s="1">
        <f t="shared" ca="1" si="25"/>
        <v>0</v>
      </c>
      <c r="EL13" s="1">
        <f t="shared" ca="1" si="25"/>
        <v>0</v>
      </c>
      <c r="EM13" s="1">
        <f t="shared" ca="1" si="25"/>
        <v>0</v>
      </c>
      <c r="EN13" s="1">
        <f t="shared" ca="1" si="25"/>
        <v>0</v>
      </c>
      <c r="EO13" s="1">
        <f t="shared" ca="1" si="25"/>
        <v>0</v>
      </c>
      <c r="EP13" s="1">
        <f t="shared" ca="1" si="25"/>
        <v>0</v>
      </c>
      <c r="EQ13" s="1">
        <f t="shared" ca="1" si="25"/>
        <v>0</v>
      </c>
      <c r="ER13" s="1">
        <f t="shared" ca="1" si="25"/>
        <v>0</v>
      </c>
      <c r="ES13" s="1">
        <f t="shared" ca="1" si="4"/>
        <v>0</v>
      </c>
      <c r="ET13" s="1">
        <f t="shared" ca="1" si="4"/>
        <v>0</v>
      </c>
      <c r="EU13" s="1">
        <f t="shared" ca="1" si="4"/>
        <v>0</v>
      </c>
      <c r="EV13" s="1">
        <f t="shared" ca="1" si="4"/>
        <v>0</v>
      </c>
      <c r="EW13" s="1">
        <f t="shared" ca="1" si="4"/>
        <v>0</v>
      </c>
      <c r="EX13" s="1">
        <f t="shared" ca="1" si="4"/>
        <v>0</v>
      </c>
      <c r="EY13" s="1">
        <f t="shared" ca="1" si="4"/>
        <v>0</v>
      </c>
      <c r="EZ13" s="1">
        <f t="shared" ca="1" si="4"/>
        <v>0</v>
      </c>
      <c r="FA13" s="1">
        <f t="shared" ca="1" si="4"/>
        <v>0</v>
      </c>
      <c r="FB13" s="1">
        <f t="shared" ca="1" si="4"/>
        <v>0</v>
      </c>
      <c r="FC13" s="1">
        <f t="shared" ca="1" si="4"/>
        <v>0</v>
      </c>
      <c r="FD13" s="1">
        <f t="shared" ca="1" si="4"/>
        <v>0</v>
      </c>
      <c r="FE13" s="1">
        <f t="shared" ca="1" si="4"/>
        <v>0</v>
      </c>
      <c r="FF13" s="1">
        <f t="shared" ca="1" si="4"/>
        <v>0</v>
      </c>
      <c r="FG13" s="74">
        <f t="shared" ca="1" si="4"/>
        <v>0</v>
      </c>
      <c r="FH13" s="1">
        <f t="shared" ca="1" si="4"/>
        <v>0</v>
      </c>
      <c r="FI13" s="1">
        <f t="shared" ca="1" si="5"/>
        <v>0</v>
      </c>
      <c r="FJ13" s="1">
        <f t="shared" ca="1" si="5"/>
        <v>0</v>
      </c>
      <c r="FK13" s="1">
        <f t="shared" ca="1" si="5"/>
        <v>0</v>
      </c>
      <c r="FL13" s="1">
        <f t="shared" ca="1" si="5"/>
        <v>0</v>
      </c>
      <c r="FM13" s="1">
        <f t="shared" ca="1" si="5"/>
        <v>0</v>
      </c>
      <c r="FN13" s="1">
        <f t="shared" ca="1" si="5"/>
        <v>0</v>
      </c>
      <c r="FO13" s="1">
        <f t="shared" ca="1" si="5"/>
        <v>0</v>
      </c>
      <c r="FP13" s="1">
        <f t="shared" ca="1" si="5"/>
        <v>0</v>
      </c>
      <c r="FQ13" s="1">
        <f t="shared" ca="1" si="5"/>
        <v>0</v>
      </c>
      <c r="FR13" s="1">
        <f t="shared" ca="1" si="5"/>
        <v>0</v>
      </c>
      <c r="FS13" s="73">
        <f t="shared" ca="1" si="5"/>
        <v>0</v>
      </c>
      <c r="FT13" s="1">
        <f t="shared" ca="1" si="5"/>
        <v>0</v>
      </c>
      <c r="FU13" s="1">
        <f t="shared" ca="1" si="5"/>
        <v>0</v>
      </c>
      <c r="FV13" s="1">
        <f t="shared" ca="1" si="5"/>
        <v>0</v>
      </c>
      <c r="FW13" s="1">
        <f t="shared" ca="1" si="5"/>
        <v>0</v>
      </c>
      <c r="FX13" s="1">
        <f t="shared" ca="1" si="5"/>
        <v>0</v>
      </c>
      <c r="FY13" s="1">
        <f t="shared" ca="1" si="5"/>
        <v>0</v>
      </c>
      <c r="FZ13" s="1">
        <f t="shared" ca="1" si="5"/>
        <v>0</v>
      </c>
      <c r="GA13" s="1">
        <f t="shared" ca="1" si="5"/>
        <v>0</v>
      </c>
      <c r="GB13" s="1">
        <f t="shared" ca="1" si="5"/>
        <v>0</v>
      </c>
      <c r="GC13" s="1">
        <f t="shared" ca="1" si="5"/>
        <v>0</v>
      </c>
      <c r="GD13" s="1">
        <f t="shared" ca="1" si="5"/>
        <v>0</v>
      </c>
      <c r="GE13" s="73">
        <f t="shared" ca="1" si="5"/>
        <v>0</v>
      </c>
      <c r="GF13" s="1">
        <f t="shared" ca="1" si="5"/>
        <v>0</v>
      </c>
      <c r="GG13" s="1">
        <f t="shared" ca="1" si="6"/>
        <v>0</v>
      </c>
      <c r="GH13" s="1">
        <f t="shared" ca="1" si="6"/>
        <v>0</v>
      </c>
      <c r="GI13" s="1">
        <f t="shared" ca="1" si="6"/>
        <v>0</v>
      </c>
      <c r="GJ13" s="1">
        <f t="shared" ca="1" si="6"/>
        <v>0</v>
      </c>
      <c r="GK13" s="1">
        <f t="shared" ca="1" si="6"/>
        <v>0</v>
      </c>
      <c r="GL13" s="1">
        <f t="shared" ca="1" si="6"/>
        <v>0</v>
      </c>
      <c r="GM13" s="1">
        <f t="shared" ca="1" si="6"/>
        <v>3</v>
      </c>
      <c r="GN13" s="1">
        <f t="shared" ca="1" si="6"/>
        <v>3</v>
      </c>
      <c r="GO13" s="1">
        <f t="shared" ca="1" si="6"/>
        <v>4</v>
      </c>
      <c r="GP13" s="1">
        <f t="shared" ca="1" si="6"/>
        <v>0</v>
      </c>
      <c r="GQ13" s="1">
        <f t="shared" ca="1" si="6"/>
        <v>0</v>
      </c>
      <c r="GR13" s="1">
        <f t="shared" ca="1" si="6"/>
        <v>0</v>
      </c>
      <c r="GS13" s="1">
        <f t="shared" ca="1" si="6"/>
        <v>0</v>
      </c>
      <c r="GT13" s="1">
        <f t="shared" ca="1" si="6"/>
        <v>0</v>
      </c>
      <c r="GU13" s="1">
        <f t="shared" ca="1" si="6"/>
        <v>0</v>
      </c>
      <c r="GV13" s="1">
        <f t="shared" ca="1" si="6"/>
        <v>0</v>
      </c>
      <c r="GW13" s="1">
        <f t="shared" ca="1" si="7"/>
        <v>0</v>
      </c>
      <c r="GX13" s="1">
        <f t="shared" ca="1" si="7"/>
        <v>0</v>
      </c>
      <c r="GY13" s="1">
        <f t="shared" ca="1" si="7"/>
        <v>0</v>
      </c>
      <c r="GZ13" s="1">
        <f t="shared" ca="1" si="7"/>
        <v>0</v>
      </c>
      <c r="HA13" s="1">
        <f t="shared" ca="1" si="7"/>
        <v>0</v>
      </c>
      <c r="HB13" s="1">
        <f t="shared" ca="1" si="7"/>
        <v>0</v>
      </c>
      <c r="HC13" s="1">
        <f t="shared" ca="1" si="7"/>
        <v>0</v>
      </c>
      <c r="HD13" s="1">
        <f t="shared" ca="1" si="8"/>
        <v>0</v>
      </c>
      <c r="HE13" s="1">
        <f t="shared" ca="1" si="8"/>
        <v>0</v>
      </c>
      <c r="HF13" s="1">
        <f t="shared" ca="1" si="8"/>
        <v>0</v>
      </c>
      <c r="HG13" s="1">
        <f t="shared" ca="1" si="8"/>
        <v>0</v>
      </c>
      <c r="HH13" s="1">
        <f t="shared" ca="1" si="8"/>
        <v>0</v>
      </c>
      <c r="HI13" s="1">
        <f t="shared" ca="1" si="8"/>
        <v>0</v>
      </c>
      <c r="HJ13" s="1">
        <f t="shared" ca="1" si="8"/>
        <v>0</v>
      </c>
      <c r="HK13" s="1">
        <f t="shared" ca="1" si="8"/>
        <v>0</v>
      </c>
      <c r="HL13" s="1">
        <f t="shared" ca="1" si="8"/>
        <v>0</v>
      </c>
      <c r="HM13" s="1">
        <f t="shared" ca="1" si="8"/>
        <v>0</v>
      </c>
      <c r="HN13" s="1">
        <f t="shared" ca="1" si="9"/>
        <v>0</v>
      </c>
      <c r="HO13" s="1">
        <f t="shared" ca="1" si="9"/>
        <v>0</v>
      </c>
      <c r="HP13" s="1">
        <f t="shared" ca="1" si="9"/>
        <v>0</v>
      </c>
      <c r="HQ13" s="1">
        <f t="shared" ca="1" si="9"/>
        <v>0</v>
      </c>
      <c r="HR13" s="1">
        <f t="shared" ca="1" si="9"/>
        <v>0</v>
      </c>
      <c r="HS13" s="1">
        <f t="shared" ca="1" si="9"/>
        <v>0</v>
      </c>
      <c r="HT13" s="1">
        <f t="shared" ca="1" si="9"/>
        <v>0</v>
      </c>
      <c r="HU13" s="1">
        <f t="shared" ca="1" si="9"/>
        <v>0</v>
      </c>
    </row>
    <row r="14" spans="1:230" ht="13" x14ac:dyDescent="0.3">
      <c r="A14" s="70" t="s">
        <v>153</v>
      </c>
      <c r="B14" s="75"/>
      <c r="C14" s="120">
        <f t="shared" ca="1" si="10"/>
        <v>0</v>
      </c>
      <c r="D14" s="1">
        <f t="shared" ca="1" si="16"/>
        <v>0</v>
      </c>
      <c r="E14" s="1">
        <f t="shared" ca="1" si="16"/>
        <v>0</v>
      </c>
      <c r="F14" s="1">
        <f t="shared" ca="1" si="16"/>
        <v>28</v>
      </c>
      <c r="G14" s="1">
        <f t="shared" ca="1" si="16"/>
        <v>0</v>
      </c>
      <c r="H14" s="1">
        <f t="shared" ca="1" si="16"/>
        <v>0</v>
      </c>
      <c r="I14" s="1">
        <f t="shared" ca="1" si="16"/>
        <v>0</v>
      </c>
      <c r="J14" s="1">
        <f t="shared" ca="1" si="16"/>
        <v>0</v>
      </c>
      <c r="K14" s="1">
        <f t="shared" ca="1" si="16"/>
        <v>0</v>
      </c>
      <c r="L14" s="1">
        <f t="shared" ca="1" si="16"/>
        <v>0</v>
      </c>
      <c r="M14" s="1">
        <f t="shared" ca="1" si="16"/>
        <v>0</v>
      </c>
      <c r="N14" s="1">
        <f t="shared" ca="1" si="16"/>
        <v>0</v>
      </c>
      <c r="O14" s="71">
        <f t="shared" ca="1" si="16"/>
        <v>0</v>
      </c>
      <c r="P14" s="71">
        <f t="shared" ca="1" si="16"/>
        <v>0</v>
      </c>
      <c r="Q14" s="71">
        <f t="shared" ca="1" si="16"/>
        <v>0</v>
      </c>
      <c r="R14" s="71">
        <f t="shared" ca="1" si="16"/>
        <v>0</v>
      </c>
      <c r="S14" s="121">
        <f t="shared" ca="1" si="16"/>
        <v>0</v>
      </c>
      <c r="T14" s="1">
        <f t="shared" ca="1" si="17"/>
        <v>0</v>
      </c>
      <c r="U14" s="1">
        <f t="shared" ca="1" si="17"/>
        <v>0</v>
      </c>
      <c r="V14" s="1">
        <f t="shared" ca="1" si="17"/>
        <v>0</v>
      </c>
      <c r="W14" s="1">
        <f t="shared" ca="1" si="17"/>
        <v>0</v>
      </c>
      <c r="X14" s="1">
        <f t="shared" ca="1" si="17"/>
        <v>0</v>
      </c>
      <c r="Y14" s="1">
        <f t="shared" ca="1" si="17"/>
        <v>0</v>
      </c>
      <c r="Z14" s="1">
        <f t="shared" ca="1" si="17"/>
        <v>0</v>
      </c>
      <c r="AA14" s="1">
        <f t="shared" ca="1" si="17"/>
        <v>0</v>
      </c>
      <c r="AB14" s="1">
        <f t="shared" ca="1" si="17"/>
        <v>0</v>
      </c>
      <c r="AC14" s="1">
        <f t="shared" ca="1" si="17"/>
        <v>0</v>
      </c>
      <c r="AD14" s="1">
        <f t="shared" ca="1" si="17"/>
        <v>0</v>
      </c>
      <c r="AE14" s="72">
        <f t="shared" ca="1" si="17"/>
        <v>0</v>
      </c>
      <c r="AF14" s="1">
        <f t="shared" ca="1" si="17"/>
        <v>0</v>
      </c>
      <c r="AG14" s="1">
        <f t="shared" ca="1" si="17"/>
        <v>0</v>
      </c>
      <c r="AH14" s="1">
        <f t="shared" ca="1" si="17"/>
        <v>0</v>
      </c>
      <c r="AI14" s="1">
        <f t="shared" ca="1" si="17"/>
        <v>0</v>
      </c>
      <c r="AJ14" s="1">
        <f t="shared" ca="1" si="18"/>
        <v>0</v>
      </c>
      <c r="AK14" s="1">
        <f t="shared" ca="1" si="18"/>
        <v>0</v>
      </c>
      <c r="AL14" s="1">
        <f t="shared" ca="1" si="18"/>
        <v>0</v>
      </c>
      <c r="AM14" s="1">
        <f t="shared" ca="1" si="18"/>
        <v>0</v>
      </c>
      <c r="AN14" s="1">
        <f t="shared" ca="1" si="18"/>
        <v>0</v>
      </c>
      <c r="AO14" s="1">
        <f t="shared" ca="1" si="18"/>
        <v>0</v>
      </c>
      <c r="AP14" s="1">
        <f t="shared" ca="1" si="18"/>
        <v>0</v>
      </c>
      <c r="AQ14" s="72">
        <f t="shared" ca="1" si="18"/>
        <v>0</v>
      </c>
      <c r="AR14" s="1">
        <f t="shared" ca="1" si="18"/>
        <v>0</v>
      </c>
      <c r="AS14" s="1">
        <f t="shared" ca="1" si="18"/>
        <v>0</v>
      </c>
      <c r="AT14" s="1">
        <f t="shared" ca="1" si="18"/>
        <v>0</v>
      </c>
      <c r="AU14" s="1">
        <f t="shared" ca="1" si="18"/>
        <v>0</v>
      </c>
      <c r="AV14" s="1">
        <f t="shared" ca="1" si="18"/>
        <v>0</v>
      </c>
      <c r="AW14" s="1">
        <f t="shared" ca="1" si="18"/>
        <v>0</v>
      </c>
      <c r="AX14" s="1">
        <f t="shared" ca="1" si="18"/>
        <v>0</v>
      </c>
      <c r="AY14" s="1">
        <f t="shared" ca="1" si="18"/>
        <v>0</v>
      </c>
      <c r="AZ14" s="1">
        <f t="shared" ca="1" si="19"/>
        <v>0</v>
      </c>
      <c r="BA14" s="1">
        <f t="shared" ca="1" si="19"/>
        <v>0</v>
      </c>
      <c r="BB14" s="1">
        <f t="shared" ca="1" si="19"/>
        <v>0</v>
      </c>
      <c r="BC14" s="73">
        <f t="shared" ca="1" si="19"/>
        <v>0</v>
      </c>
      <c r="BD14" s="1">
        <f t="shared" ca="1" si="19"/>
        <v>0</v>
      </c>
      <c r="BE14" s="1">
        <f t="shared" ca="1" si="19"/>
        <v>0</v>
      </c>
      <c r="BF14" s="1">
        <f t="shared" ca="1" si="19"/>
        <v>0</v>
      </c>
      <c r="BG14" s="1">
        <f t="shared" ca="1" si="19"/>
        <v>0</v>
      </c>
      <c r="BH14" s="1">
        <f t="shared" ca="1" si="19"/>
        <v>0</v>
      </c>
      <c r="BI14" s="1">
        <f t="shared" ca="1" si="19"/>
        <v>0</v>
      </c>
      <c r="BJ14" s="1">
        <f t="shared" ca="1" si="19"/>
        <v>0</v>
      </c>
      <c r="BK14" s="1">
        <f t="shared" ca="1" si="19"/>
        <v>0</v>
      </c>
      <c r="BL14" s="1">
        <f t="shared" ca="1" si="19"/>
        <v>0</v>
      </c>
      <c r="BM14" s="1">
        <f t="shared" ca="1" si="19"/>
        <v>0</v>
      </c>
      <c r="BN14" s="1">
        <f t="shared" ca="1" si="19"/>
        <v>0</v>
      </c>
      <c r="BO14" s="73">
        <f t="shared" ca="1" si="19"/>
        <v>0</v>
      </c>
      <c r="BP14" s="1">
        <f t="shared" ca="1" si="20"/>
        <v>7</v>
      </c>
      <c r="BQ14" s="1">
        <f t="shared" ca="1" si="20"/>
        <v>0</v>
      </c>
      <c r="BR14" s="1">
        <f t="shared" ca="1" si="20"/>
        <v>7</v>
      </c>
      <c r="BS14" s="1">
        <f t="shared" ca="1" si="20"/>
        <v>0</v>
      </c>
      <c r="BT14" s="1">
        <f t="shared" ca="1" si="20"/>
        <v>7</v>
      </c>
      <c r="BU14" s="1">
        <f t="shared" ca="1" si="20"/>
        <v>7</v>
      </c>
      <c r="BV14" s="1">
        <f t="shared" ca="1" si="20"/>
        <v>0</v>
      </c>
      <c r="BW14" s="1">
        <f t="shared" ca="1" si="20"/>
        <v>0</v>
      </c>
      <c r="BX14" s="1">
        <f t="shared" ca="1" si="20"/>
        <v>0</v>
      </c>
      <c r="BY14" s="1">
        <f t="shared" ca="1" si="20"/>
        <v>0</v>
      </c>
      <c r="BZ14" s="1">
        <f t="shared" ca="1" si="20"/>
        <v>0</v>
      </c>
      <c r="CA14" s="73">
        <f t="shared" ca="1" si="20"/>
        <v>0</v>
      </c>
      <c r="CB14" s="1">
        <f t="shared" ca="1" si="20"/>
        <v>0</v>
      </c>
      <c r="CC14" s="1">
        <f t="shared" ca="1" si="20"/>
        <v>0</v>
      </c>
      <c r="CD14" s="1">
        <f t="shared" ca="1" si="20"/>
        <v>0</v>
      </c>
      <c r="CE14" s="1">
        <f t="shared" ca="1" si="20"/>
        <v>0</v>
      </c>
      <c r="CF14" s="1">
        <f t="shared" ca="1" si="21"/>
        <v>0</v>
      </c>
      <c r="CG14" s="1">
        <f t="shared" ca="1" si="25"/>
        <v>0</v>
      </c>
      <c r="CH14" s="1">
        <f t="shared" ca="1" si="25"/>
        <v>0</v>
      </c>
      <c r="CI14" s="1">
        <f t="shared" ca="1" si="25"/>
        <v>0</v>
      </c>
      <c r="CJ14" s="1">
        <f t="shared" ca="1" si="25"/>
        <v>0</v>
      </c>
      <c r="CK14" s="1">
        <f t="shared" ca="1" si="25"/>
        <v>0</v>
      </c>
      <c r="CL14" s="1">
        <f t="shared" ca="1" si="25"/>
        <v>0</v>
      </c>
      <c r="CM14" s="73">
        <f t="shared" ca="1" si="25"/>
        <v>0</v>
      </c>
      <c r="CN14" s="1">
        <f t="shared" ca="1" si="25"/>
        <v>0</v>
      </c>
      <c r="CO14" s="1">
        <f t="shared" ca="1" si="25"/>
        <v>0</v>
      </c>
      <c r="CP14" s="1">
        <f t="shared" ca="1" si="25"/>
        <v>0</v>
      </c>
      <c r="CQ14" s="1">
        <f t="shared" ca="1" si="25"/>
        <v>0</v>
      </c>
      <c r="CR14" s="1">
        <f t="shared" ca="1" si="25"/>
        <v>0</v>
      </c>
      <c r="CS14" s="1">
        <f t="shared" ca="1" si="25"/>
        <v>0</v>
      </c>
      <c r="CT14" s="1">
        <f t="shared" ca="1" si="25"/>
        <v>0</v>
      </c>
      <c r="CU14" s="1">
        <f t="shared" ca="1" si="25"/>
        <v>0</v>
      </c>
      <c r="CV14" s="1">
        <f t="shared" ca="1" si="25"/>
        <v>0</v>
      </c>
      <c r="CW14" s="1">
        <f t="shared" ca="1" si="25"/>
        <v>0</v>
      </c>
      <c r="CX14" s="1">
        <f t="shared" ca="1" si="25"/>
        <v>0</v>
      </c>
      <c r="CY14" s="73">
        <f t="shared" ca="1" si="25"/>
        <v>0</v>
      </c>
      <c r="CZ14" s="1">
        <f t="shared" ca="1" si="25"/>
        <v>0</v>
      </c>
      <c r="DA14" s="1">
        <f t="shared" ca="1" si="25"/>
        <v>0</v>
      </c>
      <c r="DB14" s="1">
        <f t="shared" ca="1" si="25"/>
        <v>0</v>
      </c>
      <c r="DC14" s="1">
        <f t="shared" ca="1" si="25"/>
        <v>0</v>
      </c>
      <c r="DD14" s="1">
        <f t="shared" ca="1" si="25"/>
        <v>0</v>
      </c>
      <c r="DE14" s="1">
        <f t="shared" ca="1" si="25"/>
        <v>0</v>
      </c>
      <c r="DF14" s="1">
        <f t="shared" ca="1" si="25"/>
        <v>0</v>
      </c>
      <c r="DG14" s="1">
        <f t="shared" ca="1" si="25"/>
        <v>0</v>
      </c>
      <c r="DH14" s="1">
        <f t="shared" ca="1" si="25"/>
        <v>0</v>
      </c>
      <c r="DI14" s="1">
        <f t="shared" ca="1" si="25"/>
        <v>0</v>
      </c>
      <c r="DJ14" s="1">
        <f t="shared" ca="1" si="25"/>
        <v>0</v>
      </c>
      <c r="DK14" s="73">
        <f t="shared" ca="1" si="25"/>
        <v>0</v>
      </c>
      <c r="DL14" s="1">
        <f t="shared" ca="1" si="25"/>
        <v>0</v>
      </c>
      <c r="DM14" s="1">
        <f t="shared" ca="1" si="25"/>
        <v>0</v>
      </c>
      <c r="DN14" s="1">
        <f t="shared" ca="1" si="25"/>
        <v>0</v>
      </c>
      <c r="DO14" s="1">
        <f t="shared" ca="1" si="25"/>
        <v>0</v>
      </c>
      <c r="DP14" s="1">
        <f t="shared" ca="1" si="25"/>
        <v>0</v>
      </c>
      <c r="DQ14" s="1">
        <f t="shared" ca="1" si="25"/>
        <v>0</v>
      </c>
      <c r="DR14" s="1">
        <f t="shared" ca="1" si="25"/>
        <v>0</v>
      </c>
      <c r="DS14" s="1">
        <f t="shared" ca="1" si="25"/>
        <v>0</v>
      </c>
      <c r="DT14" s="1">
        <f t="shared" ca="1" si="25"/>
        <v>0</v>
      </c>
      <c r="DU14" s="1">
        <f t="shared" ca="1" si="25"/>
        <v>0</v>
      </c>
      <c r="DV14" s="1">
        <f t="shared" ca="1" si="25"/>
        <v>0</v>
      </c>
      <c r="DW14" s="73">
        <f t="shared" ca="1" si="25"/>
        <v>0</v>
      </c>
      <c r="DX14" s="1">
        <f t="shared" ca="1" si="25"/>
        <v>0</v>
      </c>
      <c r="DY14" s="1">
        <f t="shared" ca="1" si="25"/>
        <v>0</v>
      </c>
      <c r="DZ14" s="1">
        <f t="shared" ca="1" si="25"/>
        <v>0</v>
      </c>
      <c r="EA14" s="1">
        <f t="shared" ca="1" si="25"/>
        <v>0</v>
      </c>
      <c r="EB14" s="1">
        <f t="shared" ca="1" si="25"/>
        <v>0</v>
      </c>
      <c r="EC14" s="1">
        <f t="shared" ca="1" si="25"/>
        <v>0</v>
      </c>
      <c r="ED14" s="1">
        <f t="shared" ca="1" si="25"/>
        <v>0</v>
      </c>
      <c r="EE14" s="1">
        <f t="shared" ca="1" si="25"/>
        <v>0</v>
      </c>
      <c r="EF14" s="1">
        <f t="shared" ca="1" si="25"/>
        <v>0</v>
      </c>
      <c r="EG14" s="1">
        <f t="shared" ca="1" si="25"/>
        <v>0</v>
      </c>
      <c r="EH14" s="1">
        <f t="shared" ca="1" si="25"/>
        <v>0</v>
      </c>
      <c r="EI14" s="73">
        <f t="shared" ca="1" si="25"/>
        <v>0</v>
      </c>
      <c r="EJ14" s="1">
        <f t="shared" ca="1" si="25"/>
        <v>0</v>
      </c>
      <c r="EK14" s="1">
        <f t="shared" ca="1" si="25"/>
        <v>0</v>
      </c>
      <c r="EL14" s="1">
        <f t="shared" ca="1" si="25"/>
        <v>0</v>
      </c>
      <c r="EM14" s="1">
        <f t="shared" ca="1" si="25"/>
        <v>0</v>
      </c>
      <c r="EN14" s="1">
        <f t="shared" ca="1" si="25"/>
        <v>0</v>
      </c>
      <c r="EO14" s="1">
        <f t="shared" ca="1" si="25"/>
        <v>0</v>
      </c>
      <c r="EP14" s="1">
        <f t="shared" ca="1" si="25"/>
        <v>0</v>
      </c>
      <c r="EQ14" s="1">
        <f t="shared" ref="EQ14:ER17" ca="1" si="26">INDIRECT($A$1&amp;ADDRESS(MATCH(EQ$1,INDIRECT($A$1&amp;"C:C"),0),MATCH($A14,INDIRECT($A$1&amp;"2:2"),0)))</f>
        <v>0</v>
      </c>
      <c r="ER14" s="1">
        <f t="shared" ca="1" si="26"/>
        <v>0</v>
      </c>
      <c r="ES14" s="1">
        <f t="shared" ca="1" si="4"/>
        <v>0</v>
      </c>
      <c r="ET14" s="1">
        <f t="shared" ca="1" si="4"/>
        <v>0</v>
      </c>
      <c r="EU14" s="1">
        <f t="shared" ca="1" si="4"/>
        <v>0</v>
      </c>
      <c r="EV14" s="1">
        <f t="shared" ca="1" si="4"/>
        <v>0</v>
      </c>
      <c r="EW14" s="1">
        <f t="shared" ca="1" si="4"/>
        <v>0</v>
      </c>
      <c r="EX14" s="1">
        <f t="shared" ca="1" si="4"/>
        <v>0</v>
      </c>
      <c r="EY14" s="1">
        <f t="shared" ca="1" si="4"/>
        <v>0</v>
      </c>
      <c r="EZ14" s="1">
        <f t="shared" ca="1" si="4"/>
        <v>0</v>
      </c>
      <c r="FA14" s="1">
        <f t="shared" ca="1" si="4"/>
        <v>0</v>
      </c>
      <c r="FB14" s="1">
        <f t="shared" ca="1" si="4"/>
        <v>0</v>
      </c>
      <c r="FC14" s="1">
        <f t="shared" ca="1" si="4"/>
        <v>0</v>
      </c>
      <c r="FD14" s="1">
        <f t="shared" ca="1" si="4"/>
        <v>0</v>
      </c>
      <c r="FE14" s="1">
        <f t="shared" ca="1" si="4"/>
        <v>0</v>
      </c>
      <c r="FF14" s="1">
        <f t="shared" ca="1" si="4"/>
        <v>0</v>
      </c>
      <c r="FG14" s="74">
        <f t="shared" ca="1" si="4"/>
        <v>0</v>
      </c>
      <c r="FH14" s="1">
        <f t="shared" ca="1" si="4"/>
        <v>0</v>
      </c>
      <c r="FI14" s="1">
        <f t="shared" ca="1" si="5"/>
        <v>0</v>
      </c>
      <c r="FJ14" s="1">
        <f t="shared" ca="1" si="5"/>
        <v>0</v>
      </c>
      <c r="FK14" s="1">
        <f t="shared" ca="1" si="5"/>
        <v>0</v>
      </c>
      <c r="FL14" s="1">
        <f t="shared" ca="1" si="5"/>
        <v>0</v>
      </c>
      <c r="FM14" s="1">
        <f t="shared" ca="1" si="5"/>
        <v>0</v>
      </c>
      <c r="FN14" s="1">
        <f t="shared" ca="1" si="5"/>
        <v>0</v>
      </c>
      <c r="FO14" s="1">
        <f t="shared" ca="1" si="5"/>
        <v>0</v>
      </c>
      <c r="FP14" s="1">
        <f t="shared" ca="1" si="5"/>
        <v>0</v>
      </c>
      <c r="FQ14" s="1">
        <f t="shared" ca="1" si="5"/>
        <v>0</v>
      </c>
      <c r="FR14" s="1">
        <f t="shared" ca="1" si="5"/>
        <v>0</v>
      </c>
      <c r="FS14" s="73">
        <f t="shared" ca="1" si="5"/>
        <v>0</v>
      </c>
      <c r="FT14" s="1">
        <f t="shared" ca="1" si="5"/>
        <v>0</v>
      </c>
      <c r="FU14" s="1">
        <f t="shared" ca="1" si="5"/>
        <v>0</v>
      </c>
      <c r="FV14" s="1">
        <f t="shared" ca="1" si="5"/>
        <v>0</v>
      </c>
      <c r="FW14" s="1">
        <f t="shared" ca="1" si="5"/>
        <v>0</v>
      </c>
      <c r="FX14" s="1">
        <f t="shared" ca="1" si="5"/>
        <v>0</v>
      </c>
      <c r="FY14" s="1">
        <f t="shared" ca="1" si="5"/>
        <v>0</v>
      </c>
      <c r="FZ14" s="1">
        <f t="shared" ca="1" si="5"/>
        <v>0</v>
      </c>
      <c r="GA14" s="1">
        <f t="shared" ca="1" si="5"/>
        <v>0</v>
      </c>
      <c r="GB14" s="1">
        <f t="shared" ca="1" si="5"/>
        <v>0</v>
      </c>
      <c r="GC14" s="1">
        <f t="shared" ca="1" si="5"/>
        <v>0</v>
      </c>
      <c r="GD14" s="1">
        <f t="shared" ca="1" si="5"/>
        <v>0</v>
      </c>
      <c r="GE14" s="73">
        <f t="shared" ca="1" si="5"/>
        <v>0</v>
      </c>
      <c r="GF14" s="1">
        <f t="shared" ca="1" si="5"/>
        <v>0</v>
      </c>
      <c r="GG14" s="1">
        <f t="shared" ca="1" si="6"/>
        <v>0</v>
      </c>
      <c r="GH14" s="1">
        <f t="shared" ca="1" si="6"/>
        <v>0</v>
      </c>
      <c r="GI14" s="1">
        <f t="shared" ca="1" si="6"/>
        <v>0</v>
      </c>
      <c r="GJ14" s="1">
        <f t="shared" ca="1" si="6"/>
        <v>0</v>
      </c>
      <c r="GK14" s="1">
        <f t="shared" ca="1" si="6"/>
        <v>0</v>
      </c>
      <c r="GL14" s="1">
        <f t="shared" ca="1" si="6"/>
        <v>0</v>
      </c>
      <c r="GM14" s="1">
        <f t="shared" ca="1" si="6"/>
        <v>0</v>
      </c>
      <c r="GN14" s="1">
        <f t="shared" ca="1" si="6"/>
        <v>0</v>
      </c>
      <c r="GO14" s="1">
        <f t="shared" ca="1" si="6"/>
        <v>0</v>
      </c>
      <c r="GP14" s="1">
        <f t="shared" ca="1" si="6"/>
        <v>0</v>
      </c>
      <c r="GQ14" s="1">
        <f t="shared" ca="1" si="6"/>
        <v>0</v>
      </c>
      <c r="GR14" s="1">
        <f t="shared" ca="1" si="6"/>
        <v>0</v>
      </c>
      <c r="GS14" s="1">
        <f t="shared" ca="1" si="6"/>
        <v>0</v>
      </c>
      <c r="GT14" s="1">
        <f t="shared" ca="1" si="6"/>
        <v>0</v>
      </c>
      <c r="GU14" s="1">
        <f t="shared" ca="1" si="6"/>
        <v>0</v>
      </c>
      <c r="GV14" s="1">
        <f t="shared" ca="1" si="6"/>
        <v>0</v>
      </c>
      <c r="GW14" s="1">
        <f t="shared" ca="1" si="7"/>
        <v>0</v>
      </c>
      <c r="GX14" s="1">
        <f t="shared" ca="1" si="7"/>
        <v>0</v>
      </c>
      <c r="GY14" s="1">
        <f t="shared" ca="1" si="7"/>
        <v>0</v>
      </c>
      <c r="GZ14" s="1">
        <f t="shared" ca="1" si="7"/>
        <v>0</v>
      </c>
      <c r="HA14" s="1">
        <f t="shared" ca="1" si="7"/>
        <v>0</v>
      </c>
      <c r="HB14" s="1">
        <f t="shared" ca="1" si="7"/>
        <v>0</v>
      </c>
      <c r="HC14" s="1">
        <f t="shared" ca="1" si="7"/>
        <v>0</v>
      </c>
      <c r="HD14" s="1">
        <f t="shared" ca="1" si="8"/>
        <v>0</v>
      </c>
      <c r="HE14" s="1">
        <f t="shared" ca="1" si="8"/>
        <v>0</v>
      </c>
      <c r="HF14" s="1">
        <f t="shared" ca="1" si="8"/>
        <v>0</v>
      </c>
      <c r="HG14" s="1">
        <f t="shared" ca="1" si="8"/>
        <v>0</v>
      </c>
      <c r="HH14" s="1">
        <f t="shared" ca="1" si="8"/>
        <v>0</v>
      </c>
      <c r="HI14" s="1">
        <f t="shared" ca="1" si="8"/>
        <v>0</v>
      </c>
      <c r="HJ14" s="1">
        <f t="shared" ca="1" si="8"/>
        <v>0</v>
      </c>
      <c r="HK14" s="1">
        <f t="shared" ca="1" si="8"/>
        <v>0</v>
      </c>
      <c r="HL14" s="1">
        <f t="shared" ca="1" si="8"/>
        <v>0</v>
      </c>
      <c r="HM14" s="1">
        <f t="shared" ca="1" si="8"/>
        <v>0</v>
      </c>
      <c r="HN14" s="1">
        <f t="shared" ca="1" si="9"/>
        <v>0</v>
      </c>
      <c r="HO14" s="1">
        <f t="shared" ca="1" si="9"/>
        <v>0</v>
      </c>
      <c r="HP14" s="1">
        <f t="shared" ca="1" si="9"/>
        <v>0</v>
      </c>
      <c r="HQ14" s="1">
        <f t="shared" ca="1" si="9"/>
        <v>0</v>
      </c>
      <c r="HR14" s="1">
        <f t="shared" ca="1" si="9"/>
        <v>0</v>
      </c>
      <c r="HS14" s="1">
        <f t="shared" ca="1" si="9"/>
        <v>0</v>
      </c>
      <c r="HT14" s="1">
        <f t="shared" ca="1" si="9"/>
        <v>0</v>
      </c>
      <c r="HU14" s="1">
        <f t="shared" ca="1" si="9"/>
        <v>0</v>
      </c>
    </row>
    <row r="15" spans="1:230" s="80" customFormat="1" ht="13" x14ac:dyDescent="0.3">
      <c r="A15" s="79" t="s">
        <v>14</v>
      </c>
      <c r="C15" s="118">
        <f t="shared" ca="1" si="10"/>
        <v>129</v>
      </c>
      <c r="D15" s="81">
        <f t="shared" ca="1" si="16"/>
        <v>105</v>
      </c>
      <c r="E15" s="81">
        <f t="shared" ca="1" si="16"/>
        <v>279</v>
      </c>
      <c r="F15" s="81">
        <f t="shared" ca="1" si="16"/>
        <v>163.43799999999999</v>
      </c>
      <c r="G15" s="81">
        <f t="shared" ca="1" si="16"/>
        <v>202</v>
      </c>
      <c r="H15" s="81">
        <f t="shared" ca="1" si="16"/>
        <v>208.45</v>
      </c>
      <c r="I15" s="81">
        <f t="shared" ca="1" si="16"/>
        <v>238</v>
      </c>
      <c r="J15" s="81">
        <f t="shared" ca="1" si="16"/>
        <v>228</v>
      </c>
      <c r="K15" s="81">
        <f t="shared" ca="1" si="16"/>
        <v>300.5</v>
      </c>
      <c r="L15" s="81">
        <f t="shared" ca="1" si="16"/>
        <v>275</v>
      </c>
      <c r="M15" s="81">
        <f t="shared" ca="1" si="16"/>
        <v>243.471</v>
      </c>
      <c r="N15" s="81">
        <f t="shared" ca="1" si="16"/>
        <v>245.94100000000003</v>
      </c>
      <c r="O15" s="81">
        <f t="shared" ca="1" si="16"/>
        <v>261.81299999999999</v>
      </c>
      <c r="P15" s="81">
        <f t="shared" ca="1" si="16"/>
        <v>185.5</v>
      </c>
      <c r="Q15" s="81">
        <f t="shared" ca="1" si="16"/>
        <v>233.61799999999999</v>
      </c>
      <c r="R15" s="81">
        <f t="shared" ca="1" si="16"/>
        <v>201.66299999999998</v>
      </c>
      <c r="S15" s="119">
        <f t="shared" ca="1" si="16"/>
        <v>211</v>
      </c>
      <c r="T15" s="81">
        <f t="shared" ca="1" si="17"/>
        <v>10.5</v>
      </c>
      <c r="U15" s="81">
        <f t="shared" ca="1" si="17"/>
        <v>10.5</v>
      </c>
      <c r="V15" s="81">
        <f t="shared" ca="1" si="17"/>
        <v>10.5</v>
      </c>
      <c r="W15" s="81">
        <f t="shared" ca="1" si="17"/>
        <v>18.5</v>
      </c>
      <c r="X15" s="81">
        <f t="shared" ca="1" si="17"/>
        <v>11.5</v>
      </c>
      <c r="Y15" s="81">
        <f t="shared" ca="1" si="17"/>
        <v>11.5</v>
      </c>
      <c r="Z15" s="81">
        <f t="shared" ca="1" si="17"/>
        <v>7.5</v>
      </c>
      <c r="AA15" s="81">
        <f t="shared" ca="1" si="17"/>
        <v>16.5</v>
      </c>
      <c r="AB15" s="81">
        <f t="shared" ca="1" si="17"/>
        <v>15.5</v>
      </c>
      <c r="AC15" s="81">
        <f t="shared" ca="1" si="17"/>
        <v>15.5</v>
      </c>
      <c r="AD15" s="81">
        <f t="shared" ca="1" si="17"/>
        <v>5.5</v>
      </c>
      <c r="AE15" s="81">
        <f t="shared" ca="1" si="17"/>
        <v>5.5</v>
      </c>
      <c r="AF15" s="81">
        <f t="shared" ca="1" si="17"/>
        <v>6</v>
      </c>
      <c r="AG15" s="81">
        <f t="shared" ca="1" si="17"/>
        <v>12</v>
      </c>
      <c r="AH15" s="81">
        <f t="shared" ca="1" si="17"/>
        <v>6</v>
      </c>
      <c r="AI15" s="81">
        <f t="shared" ca="1" si="17"/>
        <v>13</v>
      </c>
      <c r="AJ15" s="81">
        <f t="shared" ca="1" si="18"/>
        <v>13</v>
      </c>
      <c r="AK15" s="81">
        <f t="shared" ca="1" si="18"/>
        <v>13</v>
      </c>
      <c r="AL15" s="81">
        <f t="shared" ca="1" si="18"/>
        <v>6</v>
      </c>
      <c r="AM15" s="81">
        <f t="shared" ca="1" si="18"/>
        <v>6</v>
      </c>
      <c r="AN15" s="81">
        <f t="shared" ca="1" si="18"/>
        <v>6</v>
      </c>
      <c r="AO15" s="81">
        <f t="shared" ca="1" si="18"/>
        <v>6</v>
      </c>
      <c r="AP15" s="81">
        <f t="shared" ca="1" si="18"/>
        <v>6</v>
      </c>
      <c r="AQ15" s="81">
        <f t="shared" ca="1" si="18"/>
        <v>3</v>
      </c>
      <c r="AR15" s="81">
        <f t="shared" ca="1" si="18"/>
        <v>9</v>
      </c>
      <c r="AS15" s="81">
        <f t="shared" ca="1" si="18"/>
        <v>13</v>
      </c>
      <c r="AT15" s="81">
        <f t="shared" ca="1" si="18"/>
        <v>13</v>
      </c>
      <c r="AU15" s="81">
        <f t="shared" ca="1" si="18"/>
        <v>13</v>
      </c>
      <c r="AV15" s="81">
        <f t="shared" ca="1" si="18"/>
        <v>12</v>
      </c>
      <c r="AW15" s="81">
        <f t="shared" ca="1" si="18"/>
        <v>12</v>
      </c>
      <c r="AX15" s="81">
        <f t="shared" ca="1" si="18"/>
        <v>52</v>
      </c>
      <c r="AY15" s="81">
        <f t="shared" ca="1" si="18"/>
        <v>18</v>
      </c>
      <c r="AZ15" s="81">
        <f t="shared" ca="1" si="19"/>
        <v>19</v>
      </c>
      <c r="BA15" s="81">
        <f t="shared" ca="1" si="19"/>
        <v>28</v>
      </c>
      <c r="BB15" s="81">
        <f t="shared" ca="1" si="19"/>
        <v>18</v>
      </c>
      <c r="BC15" s="81">
        <f t="shared" ca="1" si="19"/>
        <v>24</v>
      </c>
      <c r="BD15" s="81">
        <f t="shared" ca="1" si="19"/>
        <v>15</v>
      </c>
      <c r="BE15" s="81">
        <f t="shared" ca="1" si="19"/>
        <v>15</v>
      </c>
      <c r="BF15" s="81">
        <f t="shared" ca="1" si="19"/>
        <v>35</v>
      </c>
      <c r="BG15" s="81">
        <f t="shared" ca="1" si="19"/>
        <v>25</v>
      </c>
      <c r="BH15" s="81">
        <f t="shared" ca="1" si="19"/>
        <v>15</v>
      </c>
      <c r="BI15" s="81">
        <f t="shared" ca="1" si="19"/>
        <v>15</v>
      </c>
      <c r="BJ15" s="81">
        <f t="shared" ca="1" si="19"/>
        <v>12</v>
      </c>
      <c r="BK15" s="81">
        <f t="shared" ca="1" si="19"/>
        <v>9</v>
      </c>
      <c r="BL15" s="81">
        <f t="shared" ca="1" si="19"/>
        <v>10</v>
      </c>
      <c r="BM15" s="81">
        <f t="shared" ca="1" si="19"/>
        <v>20</v>
      </c>
      <c r="BN15" s="81">
        <f t="shared" ca="1" si="19"/>
        <v>18</v>
      </c>
      <c r="BO15" s="81">
        <f t="shared" ca="1" si="19"/>
        <v>5</v>
      </c>
      <c r="BP15" s="81">
        <f t="shared" ca="1" si="20"/>
        <v>22</v>
      </c>
      <c r="BQ15" s="81">
        <f t="shared" ca="1" si="20"/>
        <v>11.58</v>
      </c>
      <c r="BR15" s="81">
        <f t="shared" ca="1" si="20"/>
        <v>18</v>
      </c>
      <c r="BS15" s="81">
        <f t="shared" ca="1" si="20"/>
        <v>7</v>
      </c>
      <c r="BT15" s="81">
        <f t="shared" ca="1" si="20"/>
        <v>17</v>
      </c>
      <c r="BU15" s="81">
        <f t="shared" ca="1" si="20"/>
        <v>13.858000000000001</v>
      </c>
      <c r="BV15" s="81">
        <f t="shared" ca="1" si="20"/>
        <v>15</v>
      </c>
      <c r="BW15" s="81">
        <f t="shared" ca="1" si="20"/>
        <v>27</v>
      </c>
      <c r="BX15" s="81">
        <f t="shared" ca="1" si="20"/>
        <v>32</v>
      </c>
      <c r="BY15" s="81">
        <f t="shared" ca="1" si="20"/>
        <v>17</v>
      </c>
      <c r="BZ15" s="81">
        <f t="shared" ca="1" si="20"/>
        <v>7</v>
      </c>
      <c r="CA15" s="81">
        <f t="shared" ca="1" si="20"/>
        <v>17</v>
      </c>
      <c r="CB15" s="81">
        <f t="shared" ca="1" si="20"/>
        <v>30</v>
      </c>
      <c r="CC15" s="81">
        <f t="shared" ca="1" si="20"/>
        <v>7</v>
      </c>
      <c r="CD15" s="81">
        <f t="shared" ca="1" si="20"/>
        <v>19</v>
      </c>
      <c r="CE15" s="81">
        <f t="shared" ca="1" si="20"/>
        <v>7</v>
      </c>
      <c r="CF15" s="81">
        <f t="shared" ca="1" si="21"/>
        <v>17</v>
      </c>
      <c r="CG15" s="81">
        <f t="shared" ca="1" si="21"/>
        <v>7</v>
      </c>
      <c r="CH15" s="81">
        <f t="shared" ca="1" si="21"/>
        <v>17</v>
      </c>
      <c r="CI15" s="81">
        <f t="shared" ca="1" si="21"/>
        <v>17</v>
      </c>
      <c r="CJ15" s="81">
        <f t="shared" ca="1" si="21"/>
        <v>17.45</v>
      </c>
      <c r="CK15" s="81">
        <f t="shared" ca="1" si="21"/>
        <v>7</v>
      </c>
      <c r="CL15" s="81">
        <f t="shared" ca="1" si="21"/>
        <v>17</v>
      </c>
      <c r="CM15" s="81">
        <f t="shared" ca="1" si="21"/>
        <v>17</v>
      </c>
      <c r="CN15" s="81">
        <f t="shared" ca="1" si="21"/>
        <v>17</v>
      </c>
      <c r="CO15" s="81">
        <f t="shared" ca="1" si="21"/>
        <v>17</v>
      </c>
      <c r="CP15" s="81">
        <f t="shared" ca="1" si="21"/>
        <v>14</v>
      </c>
      <c r="CQ15" s="81">
        <f t="shared" ca="1" si="21"/>
        <v>27</v>
      </c>
      <c r="CR15" s="81">
        <f t="shared" ca="1" si="21"/>
        <v>17</v>
      </c>
      <c r="CS15" s="81">
        <f t="shared" ca="1" si="21"/>
        <v>24</v>
      </c>
      <c r="CT15" s="81">
        <f t="shared" ca="1" si="21"/>
        <v>10</v>
      </c>
      <c r="CU15" s="81">
        <f t="shared" ca="1" si="21"/>
        <v>17</v>
      </c>
      <c r="CV15" s="81">
        <f t="shared" ref="CV15:DK17" ca="1" si="27">INDIRECT($A$1&amp;ADDRESS(MATCH(CV$1,INDIRECT($A$1&amp;"C:C"),0),MATCH($A15,INDIRECT($A$1&amp;"2:2"),0)))</f>
        <v>29</v>
      </c>
      <c r="CW15" s="81">
        <f t="shared" ca="1" si="27"/>
        <v>29</v>
      </c>
      <c r="CX15" s="81">
        <f t="shared" ca="1" si="27"/>
        <v>19</v>
      </c>
      <c r="CY15" s="81">
        <f t="shared" ca="1" si="27"/>
        <v>20</v>
      </c>
      <c r="CZ15" s="81">
        <f t="shared" ca="1" si="27"/>
        <v>19</v>
      </c>
      <c r="DA15" s="81">
        <f t="shared" ca="1" si="27"/>
        <v>19</v>
      </c>
      <c r="DB15" s="81">
        <f t="shared" ca="1" si="27"/>
        <v>19</v>
      </c>
      <c r="DC15" s="81">
        <f t="shared" ca="1" si="27"/>
        <v>19</v>
      </c>
      <c r="DD15" s="81">
        <f t="shared" ca="1" si="27"/>
        <v>19</v>
      </c>
      <c r="DE15" s="81">
        <f t="shared" ca="1" si="27"/>
        <v>19</v>
      </c>
      <c r="DF15" s="81">
        <f t="shared" ca="1" si="27"/>
        <v>19</v>
      </c>
      <c r="DG15" s="81">
        <f t="shared" ca="1" si="27"/>
        <v>19</v>
      </c>
      <c r="DH15" s="81">
        <f t="shared" ca="1" si="27"/>
        <v>19</v>
      </c>
      <c r="DI15" s="81">
        <f t="shared" ca="1" si="27"/>
        <v>19</v>
      </c>
      <c r="DJ15" s="81">
        <f t="shared" ca="1" si="27"/>
        <v>19</v>
      </c>
      <c r="DK15" s="81">
        <f t="shared" ca="1" si="27"/>
        <v>19</v>
      </c>
      <c r="DL15" s="81">
        <f t="shared" ref="DL15:EA17" ca="1" si="28">INDIRECT($A$1&amp;ADDRESS(MATCH(DL$1,INDIRECT($A$1&amp;"C:C"),0),MATCH($A15,INDIRECT($A$1&amp;"2:2"),0)))</f>
        <v>19</v>
      </c>
      <c r="DM15" s="81">
        <f t="shared" ca="1" si="28"/>
        <v>19</v>
      </c>
      <c r="DN15" s="81">
        <f t="shared" ca="1" si="28"/>
        <v>19</v>
      </c>
      <c r="DO15" s="81">
        <f t="shared" ca="1" si="28"/>
        <v>19</v>
      </c>
      <c r="DP15" s="81">
        <f t="shared" ca="1" si="28"/>
        <v>19</v>
      </c>
      <c r="DQ15" s="81">
        <f t="shared" ca="1" si="28"/>
        <v>19</v>
      </c>
      <c r="DR15" s="81">
        <f t="shared" ca="1" si="28"/>
        <v>19</v>
      </c>
      <c r="DS15" s="81">
        <f t="shared" ca="1" si="28"/>
        <v>19</v>
      </c>
      <c r="DT15" s="81">
        <f t="shared" ca="1" si="28"/>
        <v>19</v>
      </c>
      <c r="DU15" s="81">
        <f t="shared" ca="1" si="28"/>
        <v>16</v>
      </c>
      <c r="DV15" s="81">
        <f t="shared" ca="1" si="28"/>
        <v>21</v>
      </c>
      <c r="DW15" s="81">
        <f t="shared" ca="1" si="28"/>
        <v>18</v>
      </c>
      <c r="DX15" s="81">
        <f t="shared" ca="1" si="28"/>
        <v>18</v>
      </c>
      <c r="DY15" s="81">
        <f t="shared" ca="1" si="28"/>
        <v>16</v>
      </c>
      <c r="DZ15" s="81">
        <f t="shared" ca="1" si="28"/>
        <v>28</v>
      </c>
      <c r="EA15" s="81">
        <f t="shared" ca="1" si="28"/>
        <v>41</v>
      </c>
      <c r="EB15" s="81">
        <f t="shared" ref="EB15:EP17" ca="1" si="29">INDIRECT($A$1&amp;ADDRESS(MATCH(EB$1,INDIRECT($A$1&amp;"C:C"),0),MATCH($A15,INDIRECT($A$1&amp;"2:2"),0)))</f>
        <v>51.7</v>
      </c>
      <c r="EC15" s="81">
        <f t="shared" ca="1" si="29"/>
        <v>33.799999999999997</v>
      </c>
      <c r="ED15" s="81">
        <f t="shared" ca="1" si="29"/>
        <v>13</v>
      </c>
      <c r="EE15" s="81">
        <f t="shared" ca="1" si="29"/>
        <v>13</v>
      </c>
      <c r="EF15" s="81">
        <f t="shared" ca="1" si="29"/>
        <v>13</v>
      </c>
      <c r="EG15" s="81">
        <f t="shared" ca="1" si="29"/>
        <v>13</v>
      </c>
      <c r="EH15" s="81">
        <f t="shared" ca="1" si="29"/>
        <v>13</v>
      </c>
      <c r="EI15" s="81">
        <f t="shared" ca="1" si="29"/>
        <v>13</v>
      </c>
      <c r="EJ15" s="82">
        <f t="shared" ca="1" si="29"/>
        <v>13</v>
      </c>
      <c r="EK15" s="81">
        <f t="shared" ca="1" si="29"/>
        <v>28</v>
      </c>
      <c r="EL15" s="81">
        <f t="shared" ca="1" si="29"/>
        <v>51</v>
      </c>
      <c r="EM15" s="81">
        <f t="shared" ca="1" si="29"/>
        <v>31</v>
      </c>
      <c r="EN15" s="81">
        <f t="shared" ca="1" si="29"/>
        <v>31</v>
      </c>
      <c r="EO15" s="81">
        <f t="shared" ca="1" si="29"/>
        <v>43</v>
      </c>
      <c r="EP15" s="81">
        <f t="shared" ca="1" si="29"/>
        <v>46</v>
      </c>
      <c r="EQ15" s="81">
        <f t="shared" ca="1" si="26"/>
        <v>14</v>
      </c>
      <c r="ER15" s="81">
        <f t="shared" ca="1" si="26"/>
        <v>14</v>
      </c>
      <c r="ES15" s="81">
        <f t="shared" ca="1" si="4"/>
        <v>14</v>
      </c>
      <c r="ET15" s="81">
        <f t="shared" ca="1" si="4"/>
        <v>14</v>
      </c>
      <c r="EU15" s="83">
        <f t="shared" ca="1" si="4"/>
        <v>14</v>
      </c>
      <c r="EV15" s="81">
        <f t="shared" ca="1" si="4"/>
        <v>21.109000000000002</v>
      </c>
      <c r="EW15" s="81">
        <f t="shared" ca="1" si="4"/>
        <v>24.465</v>
      </c>
      <c r="EX15" s="81">
        <f t="shared" ca="1" si="4"/>
        <v>27.009</v>
      </c>
      <c r="EY15" s="81">
        <f t="shared" ca="1" si="4"/>
        <v>14.417999999999999</v>
      </c>
      <c r="EZ15" s="81">
        <f t="shared" ca="1" si="4"/>
        <v>22.765000000000001</v>
      </c>
      <c r="FA15" s="81">
        <f t="shared" ca="1" si="4"/>
        <v>17.704999999999998</v>
      </c>
      <c r="FB15" s="81">
        <f t="shared" ca="1" si="4"/>
        <v>16.766999999999999</v>
      </c>
      <c r="FC15" s="81">
        <f t="shared" ca="1" si="4"/>
        <v>15</v>
      </c>
      <c r="FD15" s="81">
        <f t="shared" ca="1" si="4"/>
        <v>18</v>
      </c>
      <c r="FE15" s="81">
        <f t="shared" ca="1" si="4"/>
        <v>12.120000000000001</v>
      </c>
      <c r="FF15" s="81">
        <f t="shared" ca="1" si="4"/>
        <v>12</v>
      </c>
      <c r="FG15" s="83">
        <f t="shared" ca="1" si="4"/>
        <v>15</v>
      </c>
      <c r="FH15" s="81">
        <f t="shared" ca="1" si="4"/>
        <v>14.5</v>
      </c>
      <c r="FI15" s="81">
        <f t="shared" ca="1" si="5"/>
        <v>14.5</v>
      </c>
      <c r="FJ15" s="81">
        <f t="shared" ca="1" si="5"/>
        <v>24.573</v>
      </c>
      <c r="FK15" s="81">
        <f t="shared" ca="1" si="5"/>
        <v>40.316000000000003</v>
      </c>
      <c r="FL15" s="81">
        <f t="shared" ca="1" si="5"/>
        <v>33.530999999999999</v>
      </c>
      <c r="FM15" s="81">
        <f t="shared" ca="1" si="5"/>
        <v>29.634</v>
      </c>
      <c r="FN15" s="81">
        <f t="shared" ca="1" si="5"/>
        <v>5</v>
      </c>
      <c r="FO15" s="81">
        <f t="shared" ca="1" si="5"/>
        <v>12.894</v>
      </c>
      <c r="FP15" s="81">
        <f t="shared" ca="1" si="5"/>
        <v>11.285</v>
      </c>
      <c r="FQ15" s="81">
        <f t="shared" ca="1" si="5"/>
        <v>7.1</v>
      </c>
      <c r="FR15" s="81">
        <f t="shared" ca="1" si="5"/>
        <v>17.077999999999999</v>
      </c>
      <c r="FS15" s="83">
        <f t="shared" ca="1" si="5"/>
        <v>17.324000000000002</v>
      </c>
      <c r="FT15" s="81">
        <f t="shared" ca="1" si="5"/>
        <v>19</v>
      </c>
      <c r="FU15" s="81">
        <f t="shared" ca="1" si="5"/>
        <v>25.374000000000002</v>
      </c>
      <c r="FV15" s="81">
        <f t="shared" ca="1" si="5"/>
        <v>42.173000000000002</v>
      </c>
      <c r="FW15" s="81">
        <f t="shared" ca="1" si="5"/>
        <v>32.129999999999995</v>
      </c>
      <c r="FX15" s="81">
        <f t="shared" ref="FX15:GF17" ca="1" si="30">INDIRECT($A$1&amp;ADDRESS(MATCH(FX$1,INDIRECT($A$1&amp;"C:C"),0),MATCH($A15,INDIRECT($A$1&amp;"2:2"),0)))</f>
        <v>32.594999999999999</v>
      </c>
      <c r="FY15" s="81">
        <f t="shared" ca="1" si="30"/>
        <v>39.86</v>
      </c>
      <c r="FZ15" s="81">
        <f t="shared" ca="1" si="30"/>
        <v>10</v>
      </c>
      <c r="GA15" s="81">
        <f t="shared" ca="1" si="30"/>
        <v>16</v>
      </c>
      <c r="GB15" s="81">
        <f t="shared" ca="1" si="30"/>
        <v>16</v>
      </c>
      <c r="GC15" s="81">
        <f t="shared" ca="1" si="30"/>
        <v>16</v>
      </c>
      <c r="GD15" s="81">
        <f t="shared" ca="1" si="30"/>
        <v>10</v>
      </c>
      <c r="GE15" s="81">
        <f t="shared" ca="1" si="30"/>
        <v>14</v>
      </c>
      <c r="GF15" s="81">
        <f t="shared" ca="1" si="30"/>
        <v>24</v>
      </c>
      <c r="GG15" s="81">
        <f t="shared" ca="1" si="6"/>
        <v>20</v>
      </c>
      <c r="GH15" s="81">
        <f t="shared" ca="1" si="6"/>
        <v>12.5</v>
      </c>
      <c r="GI15" s="81">
        <f t="shared" ca="1" si="6"/>
        <v>15</v>
      </c>
      <c r="GJ15" s="81">
        <f t="shared" ca="1" si="6"/>
        <v>16</v>
      </c>
      <c r="GK15" s="81">
        <f t="shared" ca="1" si="6"/>
        <v>16</v>
      </c>
      <c r="GL15" s="81">
        <f t="shared" ca="1" si="6"/>
        <v>19.25</v>
      </c>
      <c r="GM15" s="81">
        <f t="shared" ca="1" si="6"/>
        <v>27.368000000000002</v>
      </c>
      <c r="GN15" s="81">
        <f t="shared" ca="1" si="6"/>
        <v>16</v>
      </c>
      <c r="GO15" s="81">
        <f t="shared" ca="1" si="6"/>
        <v>24</v>
      </c>
      <c r="GP15" s="81">
        <f t="shared" ca="1" si="6"/>
        <v>33</v>
      </c>
      <c r="GQ15" s="81">
        <f t="shared" ca="1" si="6"/>
        <v>32</v>
      </c>
      <c r="GR15" s="81">
        <f t="shared" ca="1" si="6"/>
        <v>13</v>
      </c>
      <c r="GS15" s="81">
        <f t="shared" ca="1" si="6"/>
        <v>24</v>
      </c>
      <c r="GT15" s="81">
        <f t="shared" ca="1" si="6"/>
        <v>29</v>
      </c>
      <c r="GU15" s="81">
        <f t="shared" ca="1" si="6"/>
        <v>16</v>
      </c>
      <c r="GV15" s="81">
        <f t="shared" ca="1" si="6"/>
        <v>0</v>
      </c>
      <c r="GW15" s="81">
        <f t="shared" ca="1" si="7"/>
        <v>0</v>
      </c>
      <c r="GX15" s="81">
        <f t="shared" ca="1" si="7"/>
        <v>21.332999999999998</v>
      </c>
      <c r="GY15" s="81">
        <f t="shared" ca="1" si="7"/>
        <v>14.333</v>
      </c>
      <c r="GZ15" s="81">
        <f t="shared" ca="1" si="7"/>
        <v>14.333</v>
      </c>
      <c r="HA15" s="81">
        <f t="shared" ca="1" si="7"/>
        <v>14.333</v>
      </c>
      <c r="HB15" s="81">
        <f t="shared" ca="1" si="7"/>
        <v>14.333</v>
      </c>
      <c r="HC15" s="81">
        <f t="shared" ca="1" si="7"/>
        <v>14.333</v>
      </c>
      <c r="HD15" s="81">
        <f t="shared" ca="1" si="8"/>
        <v>14.333</v>
      </c>
      <c r="HE15" s="81">
        <f t="shared" ca="1" si="8"/>
        <v>14.333</v>
      </c>
      <c r="HF15" s="81">
        <f t="shared" ca="1" si="8"/>
        <v>19.332999999999998</v>
      </c>
      <c r="HG15" s="81">
        <f t="shared" ca="1" si="8"/>
        <v>19.332999999999998</v>
      </c>
      <c r="HH15" s="81">
        <f t="shared" ca="1" si="8"/>
        <v>22.332999999999998</v>
      </c>
      <c r="HI15" s="81">
        <f t="shared" ca="1" si="8"/>
        <v>19</v>
      </c>
      <c r="HJ15" s="81">
        <f t="shared" ca="1" si="8"/>
        <v>15</v>
      </c>
      <c r="HK15" s="81">
        <f t="shared" ca="1" si="8"/>
        <v>15</v>
      </c>
      <c r="HL15" s="81">
        <f t="shared" ca="1" si="8"/>
        <v>15</v>
      </c>
      <c r="HM15" s="81">
        <f t="shared" ca="1" si="8"/>
        <v>15</v>
      </c>
      <c r="HN15" s="81">
        <f t="shared" ca="1" si="9"/>
        <v>15</v>
      </c>
      <c r="HO15" s="81">
        <f t="shared" ca="1" si="9"/>
        <v>15</v>
      </c>
      <c r="HP15" s="81">
        <f t="shared" ca="1" si="9"/>
        <v>15</v>
      </c>
      <c r="HQ15" s="81">
        <f t="shared" ca="1" si="9"/>
        <v>15</v>
      </c>
      <c r="HR15" s="81">
        <f t="shared" ca="1" si="9"/>
        <v>20</v>
      </c>
      <c r="HS15" s="81">
        <f t="shared" ca="1" si="9"/>
        <v>25</v>
      </c>
      <c r="HT15" s="81">
        <f t="shared" ca="1" si="9"/>
        <v>25</v>
      </c>
      <c r="HU15" s="81">
        <f t="shared" ca="1" si="9"/>
        <v>21</v>
      </c>
    </row>
    <row r="16" spans="1:230" s="107" customFormat="1" ht="13" x14ac:dyDescent="0.3">
      <c r="A16" s="108" t="s">
        <v>168</v>
      </c>
      <c r="B16" s="109"/>
      <c r="C16" s="122">
        <f t="shared" ca="1" si="10"/>
        <v>29</v>
      </c>
      <c r="D16" s="103">
        <f t="shared" ca="1" si="16"/>
        <v>38</v>
      </c>
      <c r="E16" s="103">
        <f t="shared" ca="1" si="16"/>
        <v>183</v>
      </c>
      <c r="F16" s="103">
        <f t="shared" ca="1" si="16"/>
        <v>41.857999999999997</v>
      </c>
      <c r="G16" s="103">
        <f t="shared" ca="1" si="16"/>
        <v>59</v>
      </c>
      <c r="H16" s="103">
        <f t="shared" ca="1" si="16"/>
        <v>87.45</v>
      </c>
      <c r="I16" s="103">
        <f t="shared" ca="1" si="16"/>
        <v>133</v>
      </c>
      <c r="J16" s="103">
        <f t="shared" ca="1" si="16"/>
        <v>120</v>
      </c>
      <c r="K16" s="103">
        <f t="shared" ca="1" si="16"/>
        <v>160.5</v>
      </c>
      <c r="L16" s="103">
        <f t="shared" ca="1" si="16"/>
        <v>118</v>
      </c>
      <c r="M16" s="71">
        <f t="shared" ca="1" si="16"/>
        <v>93.471000000000004</v>
      </c>
      <c r="N16" s="71">
        <f t="shared" ca="1" si="16"/>
        <v>91.315999999999988</v>
      </c>
      <c r="O16" s="71">
        <f t="shared" ca="1" si="16"/>
        <v>94.131999999999991</v>
      </c>
      <c r="P16" s="103">
        <f ca="1">SUM(INDIRECT(ADDRESS(ROW(),P$1)&amp;":"&amp;ADDRESS(ROW(),P$1+11)))</f>
        <v>20.5</v>
      </c>
      <c r="Q16" s="132">
        <f t="shared" ca="1" si="16"/>
        <v>59.618000000000002</v>
      </c>
      <c r="R16" s="71">
        <f t="shared" ca="1" si="16"/>
        <v>30</v>
      </c>
      <c r="S16" s="121">
        <f t="shared" ca="1" si="16"/>
        <v>31</v>
      </c>
      <c r="T16" s="103">
        <f t="shared" ca="1" si="17"/>
        <v>5</v>
      </c>
      <c r="U16" s="103">
        <f t="shared" ca="1" si="17"/>
        <v>5</v>
      </c>
      <c r="V16" s="103">
        <f t="shared" ca="1" si="17"/>
        <v>5</v>
      </c>
      <c r="W16" s="103">
        <f t="shared" ca="1" si="17"/>
        <v>6</v>
      </c>
      <c r="X16" s="103">
        <f t="shared" ca="1" si="17"/>
        <v>6</v>
      </c>
      <c r="Y16" s="103">
        <f t="shared" ca="1" si="17"/>
        <v>6</v>
      </c>
      <c r="Z16" s="103">
        <f t="shared" ca="1" si="17"/>
        <v>2</v>
      </c>
      <c r="AA16" s="103">
        <f t="shared" ca="1" si="17"/>
        <v>6</v>
      </c>
      <c r="AB16" s="103">
        <f t="shared" ca="1" si="17"/>
        <v>0</v>
      </c>
      <c r="AC16" s="103">
        <f t="shared" ca="1" si="17"/>
        <v>0</v>
      </c>
      <c r="AD16" s="103">
        <f t="shared" ca="1" si="17"/>
        <v>0</v>
      </c>
      <c r="AE16" s="104">
        <f t="shared" ca="1" si="17"/>
        <v>0</v>
      </c>
      <c r="AF16" s="103">
        <f t="shared" ca="1" si="17"/>
        <v>0</v>
      </c>
      <c r="AG16" s="103">
        <f t="shared" ca="1" si="17"/>
        <v>0</v>
      </c>
      <c r="AH16" s="103">
        <f t="shared" ca="1" si="17"/>
        <v>0</v>
      </c>
      <c r="AI16" s="103">
        <f t="shared" ca="1" si="17"/>
        <v>7</v>
      </c>
      <c r="AJ16" s="103">
        <f t="shared" ca="1" si="18"/>
        <v>7</v>
      </c>
      <c r="AK16" s="103">
        <f t="shared" ca="1" si="18"/>
        <v>7</v>
      </c>
      <c r="AL16" s="103">
        <f t="shared" ca="1" si="18"/>
        <v>0</v>
      </c>
      <c r="AM16" s="103">
        <f t="shared" ca="1" si="18"/>
        <v>0</v>
      </c>
      <c r="AN16" s="103">
        <f t="shared" ca="1" si="18"/>
        <v>0</v>
      </c>
      <c r="AO16" s="103">
        <f t="shared" ca="1" si="18"/>
        <v>0</v>
      </c>
      <c r="AP16" s="103">
        <f t="shared" ca="1" si="18"/>
        <v>0</v>
      </c>
      <c r="AQ16" s="104">
        <f t="shared" ca="1" si="18"/>
        <v>0</v>
      </c>
      <c r="AR16" s="103">
        <f t="shared" ca="1" si="18"/>
        <v>3</v>
      </c>
      <c r="AS16" s="103">
        <f t="shared" ca="1" si="18"/>
        <v>7</v>
      </c>
      <c r="AT16" s="103">
        <f t="shared" ca="1" si="18"/>
        <v>7</v>
      </c>
      <c r="AU16" s="103">
        <f t="shared" ca="1" si="18"/>
        <v>7</v>
      </c>
      <c r="AV16" s="103">
        <f t="shared" ca="1" si="18"/>
        <v>7</v>
      </c>
      <c r="AW16" s="103">
        <f t="shared" ca="1" si="18"/>
        <v>7</v>
      </c>
      <c r="AX16" s="103">
        <f t="shared" ca="1" si="18"/>
        <v>47</v>
      </c>
      <c r="AY16" s="103">
        <f t="shared" ca="1" si="18"/>
        <v>7</v>
      </c>
      <c r="AZ16" s="103">
        <f t="shared" ca="1" si="19"/>
        <v>8</v>
      </c>
      <c r="BA16" s="103">
        <f t="shared" ca="1" si="19"/>
        <v>17</v>
      </c>
      <c r="BB16" s="103">
        <f t="shared" ca="1" si="19"/>
        <v>8</v>
      </c>
      <c r="BC16" s="105">
        <f t="shared" ca="1" si="19"/>
        <v>18</v>
      </c>
      <c r="BD16" s="103">
        <f t="shared" ca="1" si="19"/>
        <v>8</v>
      </c>
      <c r="BE16" s="103">
        <f t="shared" ca="1" si="19"/>
        <v>8</v>
      </c>
      <c r="BF16" s="103">
        <f t="shared" ca="1" si="19"/>
        <v>28</v>
      </c>
      <c r="BG16" s="103">
        <f t="shared" ca="1" si="19"/>
        <v>18</v>
      </c>
      <c r="BH16" s="103">
        <f t="shared" ca="1" si="19"/>
        <v>8</v>
      </c>
      <c r="BI16" s="103">
        <f t="shared" ca="1" si="19"/>
        <v>8</v>
      </c>
      <c r="BJ16" s="103">
        <f t="shared" ca="1" si="19"/>
        <v>5</v>
      </c>
      <c r="BK16" s="103">
        <f t="shared" ca="1" si="19"/>
        <v>5</v>
      </c>
      <c r="BL16" s="103">
        <f t="shared" ca="1" si="19"/>
        <v>0</v>
      </c>
      <c r="BM16" s="103">
        <f t="shared" ca="1" si="19"/>
        <v>10</v>
      </c>
      <c r="BN16" s="103">
        <f t="shared" ca="1" si="19"/>
        <v>0</v>
      </c>
      <c r="BO16" s="105">
        <f t="shared" ca="1" si="19"/>
        <v>5</v>
      </c>
      <c r="BP16" s="103">
        <f t="shared" ca="1" si="20"/>
        <v>5</v>
      </c>
      <c r="BQ16" s="103">
        <f t="shared" ca="1" si="20"/>
        <v>5</v>
      </c>
      <c r="BR16" s="103">
        <f t="shared" ca="1" si="20"/>
        <v>0</v>
      </c>
      <c r="BS16" s="103">
        <f t="shared" ca="1" si="20"/>
        <v>0</v>
      </c>
      <c r="BT16" s="103">
        <f t="shared" ca="1" si="20"/>
        <v>0</v>
      </c>
      <c r="BU16" s="103">
        <f t="shared" ca="1" si="20"/>
        <v>6.8579999999999997</v>
      </c>
      <c r="BV16" s="103">
        <f t="shared" ca="1" si="20"/>
        <v>8</v>
      </c>
      <c r="BW16" s="103">
        <f t="shared" ca="1" si="20"/>
        <v>10</v>
      </c>
      <c r="BX16" s="103">
        <f t="shared" ca="1" si="20"/>
        <v>9</v>
      </c>
      <c r="BY16" s="103">
        <f t="shared" ca="1" si="20"/>
        <v>10</v>
      </c>
      <c r="BZ16" s="103">
        <f t="shared" ca="1" si="20"/>
        <v>0</v>
      </c>
      <c r="CA16" s="105">
        <f t="shared" ca="1" si="20"/>
        <v>0</v>
      </c>
      <c r="CB16" s="103">
        <f t="shared" ca="1" si="20"/>
        <v>10</v>
      </c>
      <c r="CC16" s="103">
        <f t="shared" ca="1" si="20"/>
        <v>0</v>
      </c>
      <c r="CD16" s="103">
        <f t="shared" ca="1" si="20"/>
        <v>2</v>
      </c>
      <c r="CE16" s="103">
        <f t="shared" ca="1" si="20"/>
        <v>0</v>
      </c>
      <c r="CF16" s="103">
        <f t="shared" ca="1" si="21"/>
        <v>10</v>
      </c>
      <c r="CG16" s="103">
        <f t="shared" ca="1" si="21"/>
        <v>0</v>
      </c>
      <c r="CH16" s="103">
        <f t="shared" ca="1" si="21"/>
        <v>10</v>
      </c>
      <c r="CI16" s="103">
        <f t="shared" ca="1" si="21"/>
        <v>10</v>
      </c>
      <c r="CJ16" s="103">
        <f t="shared" ca="1" si="21"/>
        <v>0.45</v>
      </c>
      <c r="CK16" s="103">
        <f t="shared" ca="1" si="21"/>
        <v>0</v>
      </c>
      <c r="CL16" s="103">
        <f t="shared" ca="1" si="21"/>
        <v>10</v>
      </c>
      <c r="CM16" s="105">
        <f t="shared" ca="1" si="21"/>
        <v>10</v>
      </c>
      <c r="CN16" s="103">
        <f t="shared" ca="1" si="21"/>
        <v>0</v>
      </c>
      <c r="CO16" s="103">
        <f t="shared" ca="1" si="21"/>
        <v>10</v>
      </c>
      <c r="CP16" s="103">
        <f t="shared" ca="1" si="21"/>
        <v>7</v>
      </c>
      <c r="CQ16" s="103">
        <f t="shared" ca="1" si="21"/>
        <v>10</v>
      </c>
      <c r="CR16" s="103">
        <f t="shared" ca="1" si="21"/>
        <v>10</v>
      </c>
      <c r="CS16" s="103">
        <f t="shared" ca="1" si="21"/>
        <v>10</v>
      </c>
      <c r="CT16" s="103">
        <f t="shared" ca="1" si="21"/>
        <v>3</v>
      </c>
      <c r="CU16" s="103">
        <f t="shared" ca="1" si="21"/>
        <v>10</v>
      </c>
      <c r="CV16" s="103">
        <f t="shared" ca="1" si="27"/>
        <v>20</v>
      </c>
      <c r="CW16" s="103">
        <f t="shared" ca="1" si="27"/>
        <v>20</v>
      </c>
      <c r="CX16" s="103">
        <f t="shared" ca="1" si="27"/>
        <v>10</v>
      </c>
      <c r="CY16" s="105">
        <f t="shared" ca="1" si="27"/>
        <v>10</v>
      </c>
      <c r="CZ16" s="103">
        <f t="shared" ca="1" si="27"/>
        <v>10</v>
      </c>
      <c r="DA16" s="103">
        <f t="shared" ca="1" si="27"/>
        <v>10</v>
      </c>
      <c r="DB16" s="103">
        <f t="shared" ca="1" si="27"/>
        <v>10</v>
      </c>
      <c r="DC16" s="103">
        <f t="shared" ca="1" si="27"/>
        <v>10</v>
      </c>
      <c r="DD16" s="103">
        <f t="shared" ca="1" si="27"/>
        <v>10</v>
      </c>
      <c r="DE16" s="103">
        <f t="shared" ca="1" si="27"/>
        <v>10</v>
      </c>
      <c r="DF16" s="103">
        <f t="shared" ca="1" si="27"/>
        <v>10</v>
      </c>
      <c r="DG16" s="103">
        <f t="shared" ca="1" si="27"/>
        <v>10</v>
      </c>
      <c r="DH16" s="103">
        <f t="shared" ca="1" si="27"/>
        <v>10</v>
      </c>
      <c r="DI16" s="103">
        <f t="shared" ca="1" si="27"/>
        <v>10</v>
      </c>
      <c r="DJ16" s="103">
        <f t="shared" ca="1" si="27"/>
        <v>10</v>
      </c>
      <c r="DK16" s="105">
        <f t="shared" ca="1" si="27"/>
        <v>10</v>
      </c>
      <c r="DL16" s="103">
        <f t="shared" ca="1" si="28"/>
        <v>10</v>
      </c>
      <c r="DM16" s="103">
        <f t="shared" ca="1" si="28"/>
        <v>10</v>
      </c>
      <c r="DN16" s="103">
        <f t="shared" ca="1" si="28"/>
        <v>10</v>
      </c>
      <c r="DO16" s="103">
        <f t="shared" ca="1" si="28"/>
        <v>10</v>
      </c>
      <c r="DP16" s="103">
        <f t="shared" ca="1" si="28"/>
        <v>10</v>
      </c>
      <c r="DQ16" s="103">
        <f t="shared" ca="1" si="28"/>
        <v>10</v>
      </c>
      <c r="DR16" s="103">
        <f t="shared" ca="1" si="28"/>
        <v>10</v>
      </c>
      <c r="DS16" s="103">
        <f t="shared" ca="1" si="28"/>
        <v>10</v>
      </c>
      <c r="DT16" s="103">
        <f t="shared" ca="1" si="28"/>
        <v>10</v>
      </c>
      <c r="DU16" s="103">
        <f t="shared" ca="1" si="28"/>
        <v>2</v>
      </c>
      <c r="DV16" s="103">
        <f t="shared" ca="1" si="28"/>
        <v>7</v>
      </c>
      <c r="DW16" s="105">
        <f t="shared" ca="1" si="28"/>
        <v>7</v>
      </c>
      <c r="DX16" s="103">
        <f t="shared" ca="1" si="28"/>
        <v>7</v>
      </c>
      <c r="DY16" s="103">
        <f t="shared" ca="1" si="28"/>
        <v>5</v>
      </c>
      <c r="DZ16" s="103">
        <f t="shared" ca="1" si="28"/>
        <v>15</v>
      </c>
      <c r="EA16" s="103">
        <f t="shared" ca="1" si="28"/>
        <v>28</v>
      </c>
      <c r="EB16" s="103">
        <f t="shared" ca="1" si="29"/>
        <v>38.700000000000003</v>
      </c>
      <c r="EC16" s="103">
        <f t="shared" ca="1" si="29"/>
        <v>20.8</v>
      </c>
      <c r="ED16" s="103">
        <f t="shared" ca="1" si="29"/>
        <v>0</v>
      </c>
      <c r="EE16" s="103">
        <f t="shared" ca="1" si="29"/>
        <v>0</v>
      </c>
      <c r="EF16" s="103">
        <f t="shared" ca="1" si="29"/>
        <v>0</v>
      </c>
      <c r="EG16" s="103">
        <f t="shared" ca="1" si="29"/>
        <v>0</v>
      </c>
      <c r="EH16" s="103">
        <f t="shared" ca="1" si="29"/>
        <v>0</v>
      </c>
      <c r="EI16" s="105">
        <f t="shared" ca="1" si="29"/>
        <v>0</v>
      </c>
      <c r="EJ16" s="103">
        <f t="shared" ca="1" si="29"/>
        <v>0</v>
      </c>
      <c r="EK16" s="103">
        <f t="shared" ca="1" si="29"/>
        <v>15</v>
      </c>
      <c r="EL16" s="103">
        <f t="shared" ca="1" si="29"/>
        <v>38</v>
      </c>
      <c r="EM16" s="103">
        <f t="shared" ca="1" si="29"/>
        <v>18</v>
      </c>
      <c r="EN16" s="103">
        <f t="shared" ca="1" si="29"/>
        <v>18</v>
      </c>
      <c r="EO16" s="103">
        <f t="shared" ca="1" si="29"/>
        <v>29</v>
      </c>
      <c r="EP16" s="103">
        <f t="shared" ca="1" si="29"/>
        <v>32</v>
      </c>
      <c r="EQ16" s="103">
        <f t="shared" ca="1" si="26"/>
        <v>0</v>
      </c>
      <c r="ER16" s="103">
        <f t="shared" ca="1" si="26"/>
        <v>0</v>
      </c>
      <c r="ES16" s="103">
        <f t="shared" ca="1" si="4"/>
        <v>0</v>
      </c>
      <c r="ET16" s="103">
        <f t="shared" ca="1" si="4"/>
        <v>0</v>
      </c>
      <c r="EU16" s="103">
        <f t="shared" ca="1" si="4"/>
        <v>0</v>
      </c>
      <c r="EV16" s="103">
        <f t="shared" ca="1" si="4"/>
        <v>7.109</v>
      </c>
      <c r="EW16" s="103">
        <f t="shared" ca="1" si="4"/>
        <v>10.465</v>
      </c>
      <c r="EX16" s="103">
        <f t="shared" ca="1" si="4"/>
        <v>15.009</v>
      </c>
      <c r="EY16" s="103">
        <f t="shared" ca="1" si="4"/>
        <v>6.4180000000000001</v>
      </c>
      <c r="EZ16" s="103">
        <f t="shared" ca="1" si="4"/>
        <v>13.765000000000001</v>
      </c>
      <c r="FA16" s="103">
        <f t="shared" ca="1" si="4"/>
        <v>8.7050000000000001</v>
      </c>
      <c r="FB16" s="103">
        <f t="shared" ca="1" si="4"/>
        <v>1.7669999999999999</v>
      </c>
      <c r="FC16" s="103">
        <f t="shared" ca="1" si="4"/>
        <v>0</v>
      </c>
      <c r="FD16" s="103">
        <f t="shared" ca="1" si="4"/>
        <v>3</v>
      </c>
      <c r="FE16" s="103">
        <f t="shared" ca="1" si="4"/>
        <v>3.12</v>
      </c>
      <c r="FF16" s="103">
        <f t="shared" ca="1" si="4"/>
        <v>3</v>
      </c>
      <c r="FG16" s="106">
        <f t="shared" ca="1" si="4"/>
        <v>6</v>
      </c>
      <c r="FH16" s="103">
        <f t="shared" ca="1" si="4"/>
        <v>0</v>
      </c>
      <c r="FI16" s="103">
        <f t="shared" ref="FI16:FX17" ca="1" si="31">INDIRECT($A$1&amp;ADDRESS(MATCH(FI$1,INDIRECT($A$1&amp;"C:C"),0),MATCH($A16,INDIRECT($A$1&amp;"2:2"),0)))</f>
        <v>0</v>
      </c>
      <c r="FJ16" s="103">
        <f t="shared" ca="1" si="31"/>
        <v>10.573</v>
      </c>
      <c r="FK16" s="103">
        <f t="shared" ca="1" si="31"/>
        <v>24.690999999999999</v>
      </c>
      <c r="FL16" s="103">
        <f t="shared" ca="1" si="31"/>
        <v>19.530999999999999</v>
      </c>
      <c r="FM16" s="103">
        <f t="shared" ca="1" si="31"/>
        <v>19.634</v>
      </c>
      <c r="FN16" s="103">
        <f t="shared" ca="1" si="31"/>
        <v>0</v>
      </c>
      <c r="FO16" s="103">
        <f t="shared" ca="1" si="31"/>
        <v>0</v>
      </c>
      <c r="FP16" s="103">
        <f t="shared" ca="1" si="31"/>
        <v>0</v>
      </c>
      <c r="FQ16" s="103">
        <f t="shared" ca="1" si="31"/>
        <v>0</v>
      </c>
      <c r="FR16" s="103">
        <f t="shared" ca="1" si="31"/>
        <v>0</v>
      </c>
      <c r="FS16" s="105">
        <f t="shared" ca="1" si="31"/>
        <v>0</v>
      </c>
      <c r="FT16" s="103">
        <f t="shared" ca="1" si="31"/>
        <v>0</v>
      </c>
      <c r="FU16" s="103">
        <f t="shared" ca="1" si="31"/>
        <v>9.3740000000000006</v>
      </c>
      <c r="FV16" s="103">
        <f t="shared" ca="1" si="31"/>
        <v>28.172999999999998</v>
      </c>
      <c r="FW16" s="103">
        <f t="shared" ca="1" si="31"/>
        <v>16.13</v>
      </c>
      <c r="FX16" s="103">
        <f t="shared" ca="1" si="31"/>
        <v>16.594999999999999</v>
      </c>
      <c r="FY16" s="103">
        <f t="shared" ca="1" si="30"/>
        <v>23.86</v>
      </c>
      <c r="FZ16" s="103">
        <f t="shared" ca="1" si="30"/>
        <v>0</v>
      </c>
      <c r="GA16" s="103">
        <f t="shared" ca="1" si="30"/>
        <v>0</v>
      </c>
      <c r="GB16" s="103">
        <f t="shared" ca="1" si="30"/>
        <v>0</v>
      </c>
      <c r="GC16" s="103">
        <f t="shared" ca="1" si="30"/>
        <v>0</v>
      </c>
      <c r="GD16" s="103">
        <f t="shared" ca="1" si="30"/>
        <v>0</v>
      </c>
      <c r="GE16" s="105">
        <f t="shared" ca="1" si="30"/>
        <v>0</v>
      </c>
      <c r="GF16" s="103">
        <f t="shared" ca="1" si="30"/>
        <v>9</v>
      </c>
      <c r="GG16" s="103">
        <f t="shared" ca="1" si="6"/>
        <v>4</v>
      </c>
      <c r="GH16" s="103">
        <f t="shared" ca="1" si="6"/>
        <v>2.5</v>
      </c>
      <c r="GI16" s="103">
        <f t="shared" ca="1" si="6"/>
        <v>5</v>
      </c>
      <c r="GJ16" s="103">
        <f t="shared" ca="1" si="6"/>
        <v>0</v>
      </c>
      <c r="GK16" s="103">
        <f t="shared" ca="1" si="6"/>
        <v>0</v>
      </c>
      <c r="GL16" s="103">
        <f t="shared" ca="1" si="6"/>
        <v>3.25</v>
      </c>
      <c r="GM16" s="103">
        <f t="shared" ca="1" si="6"/>
        <v>11.368</v>
      </c>
      <c r="GN16" s="103">
        <f t="shared" ca="1" si="6"/>
        <v>0</v>
      </c>
      <c r="GO16" s="103">
        <f t="shared" ca="1" si="6"/>
        <v>5</v>
      </c>
      <c r="GP16" s="103">
        <f t="shared" ca="1" si="6"/>
        <v>10</v>
      </c>
      <c r="GQ16" s="103">
        <f t="shared" ca="1" si="6"/>
        <v>18</v>
      </c>
      <c r="GR16" s="103">
        <f t="shared" ca="1" si="6"/>
        <v>0</v>
      </c>
      <c r="GS16" s="103">
        <f t="shared" ca="1" si="6"/>
        <v>5</v>
      </c>
      <c r="GT16" s="103">
        <f t="shared" ca="1" si="6"/>
        <v>7</v>
      </c>
      <c r="GU16" s="103">
        <f t="shared" ca="1" si="6"/>
        <v>0</v>
      </c>
      <c r="GV16" s="103">
        <f t="shared" ca="1" si="6"/>
        <v>0</v>
      </c>
      <c r="GW16" s="103">
        <f t="shared" ca="1" si="7"/>
        <v>0</v>
      </c>
      <c r="GX16" s="103">
        <f t="shared" ca="1" si="7"/>
        <v>7</v>
      </c>
      <c r="GY16" s="103">
        <f t="shared" ca="1" si="7"/>
        <v>0</v>
      </c>
      <c r="GZ16" s="103">
        <f t="shared" ca="1" si="7"/>
        <v>0</v>
      </c>
      <c r="HA16" s="103">
        <f t="shared" ca="1" si="7"/>
        <v>0</v>
      </c>
      <c r="HB16" s="103">
        <f t="shared" ca="1" si="7"/>
        <v>0</v>
      </c>
      <c r="HC16" s="103">
        <f t="shared" ca="1" si="7"/>
        <v>0</v>
      </c>
      <c r="HD16" s="103">
        <f t="shared" ca="1" si="8"/>
        <v>0</v>
      </c>
      <c r="HE16" s="103">
        <f t="shared" ca="1" si="8"/>
        <v>0</v>
      </c>
      <c r="HF16" s="103">
        <f t="shared" ca="1" si="8"/>
        <v>5</v>
      </c>
      <c r="HG16" s="103">
        <f t="shared" ca="1" si="8"/>
        <v>5</v>
      </c>
      <c r="HH16" s="103">
        <f t="shared" ca="1" si="8"/>
        <v>8</v>
      </c>
      <c r="HI16" s="103">
        <f t="shared" ca="1" si="8"/>
        <v>5</v>
      </c>
      <c r="HJ16" s="103">
        <f t="shared" ca="1" si="8"/>
        <v>0</v>
      </c>
      <c r="HK16" s="103">
        <f t="shared" ca="1" si="8"/>
        <v>0</v>
      </c>
      <c r="HL16" s="103">
        <f t="shared" ca="1" si="8"/>
        <v>0</v>
      </c>
      <c r="HM16" s="103">
        <f t="shared" ca="1" si="8"/>
        <v>0</v>
      </c>
      <c r="HN16" s="103">
        <f t="shared" ca="1" si="9"/>
        <v>0</v>
      </c>
      <c r="HO16" s="103">
        <f t="shared" ca="1" si="9"/>
        <v>0</v>
      </c>
      <c r="HP16" s="103">
        <f t="shared" ca="1" si="9"/>
        <v>0</v>
      </c>
      <c r="HQ16" s="103">
        <f t="shared" ca="1" si="9"/>
        <v>0</v>
      </c>
      <c r="HR16" s="103">
        <f t="shared" ca="1" si="9"/>
        <v>5</v>
      </c>
      <c r="HS16" s="103">
        <f t="shared" ca="1" si="9"/>
        <v>10</v>
      </c>
      <c r="HT16" s="103">
        <f t="shared" ca="1" si="9"/>
        <v>10</v>
      </c>
      <c r="HU16" s="103">
        <f t="shared" ca="1" si="9"/>
        <v>6</v>
      </c>
    </row>
    <row r="17" spans="1:229" s="107" customFormat="1" ht="13" x14ac:dyDescent="0.3">
      <c r="A17" s="101" t="s">
        <v>154</v>
      </c>
      <c r="B17" s="109"/>
      <c r="C17" s="122">
        <f t="shared" ca="1" si="10"/>
        <v>100</v>
      </c>
      <c r="D17" s="103">
        <f t="shared" ca="1" si="16"/>
        <v>67</v>
      </c>
      <c r="E17" s="103">
        <f t="shared" ca="1" si="16"/>
        <v>96</v>
      </c>
      <c r="F17" s="103">
        <f t="shared" ca="1" si="16"/>
        <v>121.58</v>
      </c>
      <c r="G17" s="103">
        <f t="shared" ca="1" si="16"/>
        <v>143</v>
      </c>
      <c r="H17" s="103">
        <f t="shared" ca="1" si="16"/>
        <v>121</v>
      </c>
      <c r="I17" s="103">
        <f t="shared" ca="1" si="16"/>
        <v>105</v>
      </c>
      <c r="J17" s="103">
        <f t="shared" ca="1" si="16"/>
        <v>108</v>
      </c>
      <c r="K17" s="103">
        <f t="shared" ca="1" si="16"/>
        <v>140</v>
      </c>
      <c r="L17" s="103">
        <f t="shared" ca="1" si="16"/>
        <v>157</v>
      </c>
      <c r="M17" s="103">
        <f t="shared" ca="1" si="16"/>
        <v>150</v>
      </c>
      <c r="N17" s="103">
        <f t="shared" ca="1" si="16"/>
        <v>154.625</v>
      </c>
      <c r="O17" s="103">
        <f t="shared" ca="1" si="16"/>
        <v>167.68099999999998</v>
      </c>
      <c r="P17" s="103">
        <f t="shared" ca="1" si="16"/>
        <v>165</v>
      </c>
      <c r="Q17" s="103">
        <f t="shared" ca="1" si="16"/>
        <v>174</v>
      </c>
      <c r="R17" s="103">
        <f t="shared" ca="1" si="16"/>
        <v>171.66300000000001</v>
      </c>
      <c r="S17" s="123">
        <f t="shared" ca="1" si="16"/>
        <v>180</v>
      </c>
      <c r="T17" s="103">
        <f t="shared" ca="1" si="17"/>
        <v>5.5</v>
      </c>
      <c r="U17" s="103">
        <f t="shared" ca="1" si="17"/>
        <v>5.5</v>
      </c>
      <c r="V17" s="103">
        <f t="shared" ca="1" si="17"/>
        <v>5.5</v>
      </c>
      <c r="W17" s="103">
        <f t="shared" ca="1" si="17"/>
        <v>12.5</v>
      </c>
      <c r="X17" s="103">
        <f t="shared" ca="1" si="17"/>
        <v>5.5</v>
      </c>
      <c r="Y17" s="103">
        <f t="shared" ca="1" si="17"/>
        <v>5.5</v>
      </c>
      <c r="Z17" s="103">
        <f t="shared" ca="1" si="17"/>
        <v>5.5</v>
      </c>
      <c r="AA17" s="103">
        <f t="shared" ca="1" si="17"/>
        <v>10.5</v>
      </c>
      <c r="AB17" s="103">
        <f t="shared" ca="1" si="17"/>
        <v>15.5</v>
      </c>
      <c r="AC17" s="103">
        <f t="shared" ca="1" si="17"/>
        <v>15.5</v>
      </c>
      <c r="AD17" s="103">
        <f t="shared" ca="1" si="17"/>
        <v>5.5</v>
      </c>
      <c r="AE17" s="104">
        <f t="shared" ca="1" si="17"/>
        <v>5.5</v>
      </c>
      <c r="AF17" s="103">
        <f t="shared" ca="1" si="17"/>
        <v>6</v>
      </c>
      <c r="AG17" s="103">
        <f t="shared" ca="1" si="17"/>
        <v>12</v>
      </c>
      <c r="AH17" s="103">
        <f t="shared" ca="1" si="17"/>
        <v>6</v>
      </c>
      <c r="AI17" s="103">
        <f t="shared" ca="1" si="17"/>
        <v>6</v>
      </c>
      <c r="AJ17" s="103">
        <f t="shared" ca="1" si="18"/>
        <v>6</v>
      </c>
      <c r="AK17" s="103">
        <f t="shared" ca="1" si="18"/>
        <v>6</v>
      </c>
      <c r="AL17" s="103">
        <f t="shared" ca="1" si="18"/>
        <v>6</v>
      </c>
      <c r="AM17" s="103">
        <f t="shared" ca="1" si="18"/>
        <v>6</v>
      </c>
      <c r="AN17" s="103">
        <f t="shared" ca="1" si="18"/>
        <v>6</v>
      </c>
      <c r="AO17" s="103">
        <f t="shared" ca="1" si="18"/>
        <v>6</v>
      </c>
      <c r="AP17" s="103">
        <f t="shared" ca="1" si="18"/>
        <v>6</v>
      </c>
      <c r="AQ17" s="104">
        <f t="shared" ca="1" si="18"/>
        <v>3</v>
      </c>
      <c r="AR17" s="103">
        <f t="shared" ca="1" si="18"/>
        <v>6</v>
      </c>
      <c r="AS17" s="103">
        <f t="shared" ca="1" si="18"/>
        <v>6</v>
      </c>
      <c r="AT17" s="103">
        <f t="shared" ca="1" si="18"/>
        <v>6</v>
      </c>
      <c r="AU17" s="103">
        <f t="shared" ca="1" si="18"/>
        <v>6</v>
      </c>
      <c r="AV17" s="103">
        <f t="shared" ca="1" si="18"/>
        <v>5</v>
      </c>
      <c r="AW17" s="103">
        <f t="shared" ca="1" si="18"/>
        <v>5</v>
      </c>
      <c r="AX17" s="103">
        <f t="shared" ca="1" si="18"/>
        <v>5</v>
      </c>
      <c r="AY17" s="103">
        <f t="shared" ca="1" si="18"/>
        <v>11</v>
      </c>
      <c r="AZ17" s="103">
        <f t="shared" ca="1" si="19"/>
        <v>11</v>
      </c>
      <c r="BA17" s="103">
        <f t="shared" ca="1" si="19"/>
        <v>11</v>
      </c>
      <c r="BB17" s="103">
        <f t="shared" ca="1" si="19"/>
        <v>10</v>
      </c>
      <c r="BC17" s="105">
        <f t="shared" ca="1" si="19"/>
        <v>6</v>
      </c>
      <c r="BD17" s="103">
        <f t="shared" ca="1" si="19"/>
        <v>7</v>
      </c>
      <c r="BE17" s="103">
        <f t="shared" ca="1" si="19"/>
        <v>7</v>
      </c>
      <c r="BF17" s="103">
        <f t="shared" ca="1" si="19"/>
        <v>7</v>
      </c>
      <c r="BG17" s="103">
        <f t="shared" ca="1" si="19"/>
        <v>7</v>
      </c>
      <c r="BH17" s="103">
        <f t="shared" ca="1" si="19"/>
        <v>7</v>
      </c>
      <c r="BI17" s="103">
        <f t="shared" ca="1" si="19"/>
        <v>7</v>
      </c>
      <c r="BJ17" s="103">
        <f t="shared" ca="1" si="19"/>
        <v>7</v>
      </c>
      <c r="BK17" s="103">
        <f t="shared" ca="1" si="19"/>
        <v>4</v>
      </c>
      <c r="BL17" s="103">
        <f t="shared" ca="1" si="19"/>
        <v>10</v>
      </c>
      <c r="BM17" s="103">
        <f t="shared" ca="1" si="19"/>
        <v>10</v>
      </c>
      <c r="BN17" s="103">
        <f t="shared" ca="1" si="19"/>
        <v>18</v>
      </c>
      <c r="BO17" s="105">
        <f t="shared" ca="1" si="19"/>
        <v>0</v>
      </c>
      <c r="BP17" s="103">
        <f t="shared" ca="1" si="20"/>
        <v>17</v>
      </c>
      <c r="BQ17" s="103">
        <f t="shared" ca="1" si="20"/>
        <v>6.58</v>
      </c>
      <c r="BR17" s="103">
        <f t="shared" ca="1" si="20"/>
        <v>18</v>
      </c>
      <c r="BS17" s="103">
        <f t="shared" ca="1" si="20"/>
        <v>7</v>
      </c>
      <c r="BT17" s="103">
        <f t="shared" ca="1" si="20"/>
        <v>17</v>
      </c>
      <c r="BU17" s="103">
        <f t="shared" ca="1" si="20"/>
        <v>7</v>
      </c>
      <c r="BV17" s="103">
        <f t="shared" ca="1" si="20"/>
        <v>7</v>
      </c>
      <c r="BW17" s="103">
        <f t="shared" ca="1" si="20"/>
        <v>17</v>
      </c>
      <c r="BX17" s="103">
        <f t="shared" ca="1" si="20"/>
        <v>23</v>
      </c>
      <c r="BY17" s="103">
        <f t="shared" ca="1" si="20"/>
        <v>7</v>
      </c>
      <c r="BZ17" s="103">
        <f t="shared" ca="1" si="20"/>
        <v>7</v>
      </c>
      <c r="CA17" s="105">
        <f t="shared" ca="1" si="20"/>
        <v>17</v>
      </c>
      <c r="CB17" s="103">
        <f t="shared" ca="1" si="20"/>
        <v>20</v>
      </c>
      <c r="CC17" s="103">
        <f t="shared" ca="1" si="20"/>
        <v>7</v>
      </c>
      <c r="CD17" s="103">
        <f t="shared" ca="1" si="20"/>
        <v>17</v>
      </c>
      <c r="CE17" s="103">
        <f t="shared" ca="1" si="20"/>
        <v>7</v>
      </c>
      <c r="CF17" s="103">
        <f t="shared" ca="1" si="21"/>
        <v>7</v>
      </c>
      <c r="CG17" s="103">
        <f t="shared" ca="1" si="21"/>
        <v>7</v>
      </c>
      <c r="CH17" s="103">
        <f t="shared" ca="1" si="21"/>
        <v>7</v>
      </c>
      <c r="CI17" s="103">
        <f t="shared" ca="1" si="21"/>
        <v>7</v>
      </c>
      <c r="CJ17" s="103">
        <f t="shared" ca="1" si="21"/>
        <v>17</v>
      </c>
      <c r="CK17" s="103">
        <f t="shared" ca="1" si="21"/>
        <v>7</v>
      </c>
      <c r="CL17" s="103">
        <f t="shared" ca="1" si="21"/>
        <v>7</v>
      </c>
      <c r="CM17" s="105">
        <f t="shared" ca="1" si="21"/>
        <v>7</v>
      </c>
      <c r="CN17" s="103">
        <f t="shared" ca="1" si="21"/>
        <v>17</v>
      </c>
      <c r="CO17" s="103">
        <f t="shared" ca="1" si="21"/>
        <v>7</v>
      </c>
      <c r="CP17" s="103">
        <f t="shared" ca="1" si="21"/>
        <v>7</v>
      </c>
      <c r="CQ17" s="103">
        <f t="shared" ca="1" si="21"/>
        <v>17</v>
      </c>
      <c r="CR17" s="103">
        <f t="shared" ca="1" si="21"/>
        <v>7</v>
      </c>
      <c r="CS17" s="103">
        <f t="shared" ca="1" si="21"/>
        <v>14</v>
      </c>
      <c r="CT17" s="103">
        <f t="shared" ca="1" si="21"/>
        <v>7</v>
      </c>
      <c r="CU17" s="103">
        <f t="shared" ca="1" si="21"/>
        <v>7</v>
      </c>
      <c r="CV17" s="103">
        <f t="shared" ca="1" si="27"/>
        <v>9</v>
      </c>
      <c r="CW17" s="103">
        <f t="shared" ca="1" si="27"/>
        <v>9</v>
      </c>
      <c r="CX17" s="103">
        <f t="shared" ca="1" si="27"/>
        <v>9</v>
      </c>
      <c r="CY17" s="105">
        <f t="shared" ca="1" si="27"/>
        <v>10</v>
      </c>
      <c r="CZ17" s="103">
        <f t="shared" ca="1" si="27"/>
        <v>9</v>
      </c>
      <c r="DA17" s="103">
        <f t="shared" ca="1" si="27"/>
        <v>9</v>
      </c>
      <c r="DB17" s="103">
        <f t="shared" ca="1" si="27"/>
        <v>9</v>
      </c>
      <c r="DC17" s="103">
        <f t="shared" ca="1" si="27"/>
        <v>9</v>
      </c>
      <c r="DD17" s="103">
        <f t="shared" ca="1" si="27"/>
        <v>9</v>
      </c>
      <c r="DE17" s="103">
        <f t="shared" ca="1" si="27"/>
        <v>9</v>
      </c>
      <c r="DF17" s="103">
        <f t="shared" ca="1" si="27"/>
        <v>9</v>
      </c>
      <c r="DG17" s="103">
        <f t="shared" ca="1" si="27"/>
        <v>9</v>
      </c>
      <c r="DH17" s="103">
        <f t="shared" ca="1" si="27"/>
        <v>9</v>
      </c>
      <c r="DI17" s="103">
        <f t="shared" ca="1" si="27"/>
        <v>9</v>
      </c>
      <c r="DJ17" s="103">
        <f t="shared" ca="1" si="27"/>
        <v>9</v>
      </c>
      <c r="DK17" s="105">
        <f t="shared" ca="1" si="27"/>
        <v>9</v>
      </c>
      <c r="DL17" s="103">
        <f t="shared" ca="1" si="28"/>
        <v>9</v>
      </c>
      <c r="DM17" s="103">
        <f t="shared" ca="1" si="28"/>
        <v>9</v>
      </c>
      <c r="DN17" s="103">
        <f t="shared" ca="1" si="28"/>
        <v>9</v>
      </c>
      <c r="DO17" s="103">
        <f t="shared" ca="1" si="28"/>
        <v>9</v>
      </c>
      <c r="DP17" s="103">
        <f t="shared" ca="1" si="28"/>
        <v>9</v>
      </c>
      <c r="DQ17" s="103">
        <f t="shared" ca="1" si="28"/>
        <v>9</v>
      </c>
      <c r="DR17" s="103">
        <f t="shared" ca="1" si="28"/>
        <v>9</v>
      </c>
      <c r="DS17" s="103">
        <f t="shared" ca="1" si="28"/>
        <v>9</v>
      </c>
      <c r="DT17" s="103">
        <f t="shared" ca="1" si="28"/>
        <v>9</v>
      </c>
      <c r="DU17" s="103">
        <f t="shared" ca="1" si="28"/>
        <v>14</v>
      </c>
      <c r="DV17" s="103">
        <f t="shared" ca="1" si="28"/>
        <v>14</v>
      </c>
      <c r="DW17" s="105">
        <f t="shared" ca="1" si="28"/>
        <v>11</v>
      </c>
      <c r="DX17" s="103">
        <f t="shared" ca="1" si="28"/>
        <v>11</v>
      </c>
      <c r="DY17" s="103">
        <f t="shared" ca="1" si="28"/>
        <v>11</v>
      </c>
      <c r="DZ17" s="103">
        <f t="shared" ca="1" si="28"/>
        <v>13</v>
      </c>
      <c r="EA17" s="103">
        <f t="shared" ca="1" si="28"/>
        <v>13</v>
      </c>
      <c r="EB17" s="103">
        <f t="shared" ca="1" si="29"/>
        <v>13</v>
      </c>
      <c r="EC17" s="103">
        <f t="shared" ca="1" si="29"/>
        <v>13</v>
      </c>
      <c r="ED17" s="103">
        <f t="shared" ca="1" si="29"/>
        <v>13</v>
      </c>
      <c r="EE17" s="103">
        <f t="shared" ca="1" si="29"/>
        <v>13</v>
      </c>
      <c r="EF17" s="103">
        <f t="shared" ca="1" si="29"/>
        <v>13</v>
      </c>
      <c r="EG17" s="103">
        <f t="shared" ca="1" si="29"/>
        <v>13</v>
      </c>
      <c r="EH17" s="103">
        <f t="shared" ca="1" si="29"/>
        <v>13</v>
      </c>
      <c r="EI17" s="105">
        <f t="shared" ca="1" si="29"/>
        <v>13</v>
      </c>
      <c r="EJ17" s="103">
        <f t="shared" ca="1" si="29"/>
        <v>13</v>
      </c>
      <c r="EK17" s="103">
        <f t="shared" ca="1" si="29"/>
        <v>13</v>
      </c>
      <c r="EL17" s="103">
        <f t="shared" ca="1" si="29"/>
        <v>13</v>
      </c>
      <c r="EM17" s="103">
        <f t="shared" ca="1" si="29"/>
        <v>13</v>
      </c>
      <c r="EN17" s="103">
        <f t="shared" ca="1" si="29"/>
        <v>13</v>
      </c>
      <c r="EO17" s="103">
        <f t="shared" ca="1" si="29"/>
        <v>14</v>
      </c>
      <c r="EP17" s="103">
        <f t="shared" ca="1" si="29"/>
        <v>14</v>
      </c>
      <c r="EQ17" s="103">
        <f t="shared" ca="1" si="26"/>
        <v>14</v>
      </c>
      <c r="ER17" s="103">
        <f t="shared" ca="1" si="26"/>
        <v>14</v>
      </c>
      <c r="ES17" s="103">
        <f t="shared" ca="1" si="4"/>
        <v>14</v>
      </c>
      <c r="ET17" s="103">
        <f t="shared" ca="1" si="4"/>
        <v>14</v>
      </c>
      <c r="EU17" s="103">
        <f t="shared" ca="1" si="4"/>
        <v>14</v>
      </c>
      <c r="EV17" s="103">
        <f t="shared" ca="1" si="4"/>
        <v>14</v>
      </c>
      <c r="EW17" s="103">
        <f t="shared" ca="1" si="4"/>
        <v>14</v>
      </c>
      <c r="EX17" s="103">
        <f t="shared" ca="1" si="4"/>
        <v>12</v>
      </c>
      <c r="EY17" s="103">
        <f t="shared" ca="1" si="4"/>
        <v>8</v>
      </c>
      <c r="EZ17" s="103">
        <f t="shared" ca="1" si="4"/>
        <v>9</v>
      </c>
      <c r="FA17" s="103">
        <f t="shared" ca="1" si="4"/>
        <v>9</v>
      </c>
      <c r="FB17" s="103">
        <f t="shared" ca="1" si="4"/>
        <v>15</v>
      </c>
      <c r="FC17" s="103">
        <f t="shared" ca="1" si="4"/>
        <v>15</v>
      </c>
      <c r="FD17" s="103">
        <f t="shared" ca="1" si="4"/>
        <v>15</v>
      </c>
      <c r="FE17" s="103">
        <f t="shared" ca="1" si="4"/>
        <v>9</v>
      </c>
      <c r="FF17" s="103">
        <f t="shared" ca="1" si="4"/>
        <v>9</v>
      </c>
      <c r="FG17" s="106">
        <f t="shared" ca="1" si="4"/>
        <v>9</v>
      </c>
      <c r="FH17" s="103">
        <f t="shared" ca="1" si="4"/>
        <v>14.5</v>
      </c>
      <c r="FI17" s="103">
        <f t="shared" ca="1" si="31"/>
        <v>14.5</v>
      </c>
      <c r="FJ17" s="103">
        <f t="shared" ca="1" si="31"/>
        <v>14</v>
      </c>
      <c r="FK17" s="103">
        <f t="shared" ca="1" si="31"/>
        <v>15.625</v>
      </c>
      <c r="FL17" s="103">
        <f t="shared" ca="1" si="31"/>
        <v>14</v>
      </c>
      <c r="FM17" s="103">
        <f t="shared" ca="1" si="31"/>
        <v>10</v>
      </c>
      <c r="FN17" s="103">
        <f t="shared" ca="1" si="31"/>
        <v>5</v>
      </c>
      <c r="FO17" s="103">
        <f t="shared" ca="1" si="31"/>
        <v>12.894</v>
      </c>
      <c r="FP17" s="103">
        <f t="shared" ca="1" si="31"/>
        <v>11.285</v>
      </c>
      <c r="FQ17" s="103">
        <f t="shared" ca="1" si="31"/>
        <v>7.1</v>
      </c>
      <c r="FR17" s="103">
        <f t="shared" ca="1" si="31"/>
        <v>17.077999999999999</v>
      </c>
      <c r="FS17" s="105">
        <f t="shared" ca="1" si="31"/>
        <v>17.324000000000002</v>
      </c>
      <c r="FT17" s="103">
        <f t="shared" ca="1" si="31"/>
        <v>19</v>
      </c>
      <c r="FU17" s="103">
        <f t="shared" ca="1" si="31"/>
        <v>16</v>
      </c>
      <c r="FV17" s="103">
        <f t="shared" ca="1" si="31"/>
        <v>14</v>
      </c>
      <c r="FW17" s="103">
        <f t="shared" ca="1" si="31"/>
        <v>16</v>
      </c>
      <c r="FX17" s="103">
        <f t="shared" ca="1" si="31"/>
        <v>16</v>
      </c>
      <c r="FY17" s="103">
        <f t="shared" ca="1" si="30"/>
        <v>16</v>
      </c>
      <c r="FZ17" s="103">
        <f t="shared" ca="1" si="30"/>
        <v>10</v>
      </c>
      <c r="GA17" s="103">
        <f t="shared" ca="1" si="30"/>
        <v>16</v>
      </c>
      <c r="GB17" s="103">
        <f t="shared" ca="1" si="30"/>
        <v>16</v>
      </c>
      <c r="GC17" s="103">
        <f t="shared" ca="1" si="30"/>
        <v>16</v>
      </c>
      <c r="GD17" s="103">
        <f t="shared" ca="1" si="30"/>
        <v>10</v>
      </c>
      <c r="GE17" s="105">
        <f t="shared" ca="1" si="30"/>
        <v>14</v>
      </c>
      <c r="GF17" s="103">
        <f t="shared" ca="1" si="30"/>
        <v>15</v>
      </c>
      <c r="GG17" s="103">
        <f t="shared" ca="1" si="6"/>
        <v>16</v>
      </c>
      <c r="GH17" s="103">
        <f t="shared" ca="1" si="6"/>
        <v>10</v>
      </c>
      <c r="GI17" s="103">
        <f t="shared" ca="1" si="6"/>
        <v>10</v>
      </c>
      <c r="GJ17" s="103">
        <f t="shared" ca="1" si="6"/>
        <v>16</v>
      </c>
      <c r="GK17" s="103">
        <f t="shared" ca="1" si="6"/>
        <v>16</v>
      </c>
      <c r="GL17" s="103">
        <f t="shared" ca="1" si="6"/>
        <v>16</v>
      </c>
      <c r="GM17" s="103">
        <f t="shared" ca="1" si="6"/>
        <v>16</v>
      </c>
      <c r="GN17" s="103">
        <f t="shared" ca="1" si="6"/>
        <v>16</v>
      </c>
      <c r="GO17" s="103">
        <f t="shared" ca="1" si="6"/>
        <v>19</v>
      </c>
      <c r="GP17" s="103">
        <f t="shared" ca="1" si="6"/>
        <v>23</v>
      </c>
      <c r="GQ17" s="103">
        <f t="shared" ca="1" si="6"/>
        <v>14</v>
      </c>
      <c r="GR17" s="103">
        <f t="shared" ca="1" si="6"/>
        <v>13</v>
      </c>
      <c r="GS17" s="103">
        <f t="shared" ca="1" si="6"/>
        <v>19</v>
      </c>
      <c r="GT17" s="103">
        <f t="shared" ca="1" si="6"/>
        <v>22</v>
      </c>
      <c r="GU17" s="103">
        <f t="shared" ca="1" si="6"/>
        <v>16</v>
      </c>
      <c r="GV17" s="103">
        <f t="shared" ca="1" si="6"/>
        <v>0</v>
      </c>
      <c r="GW17" s="103">
        <f t="shared" ca="1" si="7"/>
        <v>0</v>
      </c>
      <c r="GX17" s="103">
        <f t="shared" ca="1" si="7"/>
        <v>14.333</v>
      </c>
      <c r="GY17" s="103">
        <f t="shared" ca="1" si="7"/>
        <v>14.333</v>
      </c>
      <c r="GZ17" s="103">
        <f t="shared" ca="1" si="7"/>
        <v>14.333</v>
      </c>
      <c r="HA17" s="103">
        <f t="shared" ca="1" si="7"/>
        <v>14.333</v>
      </c>
      <c r="HB17" s="103">
        <f t="shared" ca="1" si="7"/>
        <v>14.333</v>
      </c>
      <c r="HC17" s="103">
        <f t="shared" ca="1" si="7"/>
        <v>14.333</v>
      </c>
      <c r="HD17" s="103">
        <f t="shared" ca="1" si="8"/>
        <v>14.333</v>
      </c>
      <c r="HE17" s="103">
        <f t="shared" ca="1" si="8"/>
        <v>14.333</v>
      </c>
      <c r="HF17" s="103">
        <f t="shared" ca="1" si="8"/>
        <v>14.333</v>
      </c>
      <c r="HG17" s="103">
        <f t="shared" ca="1" si="8"/>
        <v>14.333</v>
      </c>
      <c r="HH17" s="103">
        <f t="shared" ca="1" si="8"/>
        <v>14.333</v>
      </c>
      <c r="HI17" s="103">
        <f t="shared" ca="1" si="8"/>
        <v>14</v>
      </c>
      <c r="HJ17" s="103">
        <f t="shared" ca="1" si="8"/>
        <v>15</v>
      </c>
      <c r="HK17" s="103">
        <f t="shared" ca="1" si="8"/>
        <v>15</v>
      </c>
      <c r="HL17" s="103">
        <f t="shared" ca="1" si="8"/>
        <v>15</v>
      </c>
      <c r="HM17" s="103">
        <f t="shared" ca="1" si="8"/>
        <v>15</v>
      </c>
      <c r="HN17" s="103">
        <f t="shared" ca="1" si="9"/>
        <v>15</v>
      </c>
      <c r="HO17" s="103">
        <f t="shared" ca="1" si="9"/>
        <v>15</v>
      </c>
      <c r="HP17" s="103">
        <f t="shared" ca="1" si="9"/>
        <v>15</v>
      </c>
      <c r="HQ17" s="103">
        <f t="shared" ca="1" si="9"/>
        <v>15</v>
      </c>
      <c r="HR17" s="103">
        <f t="shared" ca="1" si="9"/>
        <v>15</v>
      </c>
      <c r="HS17" s="103">
        <f t="shared" ca="1" si="9"/>
        <v>15</v>
      </c>
      <c r="HT17" s="103">
        <f t="shared" ca="1" si="9"/>
        <v>15</v>
      </c>
      <c r="HU17" s="103">
        <f t="shared" ca="1" si="9"/>
        <v>15</v>
      </c>
    </row>
    <row r="18" spans="1:229" s="80" customFormat="1" ht="13.5" thickBot="1" x14ac:dyDescent="0.35">
      <c r="A18" s="79" t="s">
        <v>150</v>
      </c>
      <c r="C18" s="124">
        <f ca="1">INDIRECT(ADDRESS(ROW(),D$1-1))</f>
        <v>64.204000000000065</v>
      </c>
      <c r="D18" s="125">
        <f t="shared" ref="D18:J18" ca="1" si="32">INDIRECT(ADDRESS(ROW(),E$1-1))</f>
        <v>51.704399999999971</v>
      </c>
      <c r="E18" s="125">
        <f t="shared" ca="1" si="32"/>
        <v>118.60840000000009</v>
      </c>
      <c r="F18" s="125">
        <f t="shared" ca="1" si="32"/>
        <v>51.646400000000042</v>
      </c>
      <c r="G18" s="125">
        <f t="shared" ca="1" si="32"/>
        <v>52.84640000000001</v>
      </c>
      <c r="H18" s="125">
        <f t="shared" ca="1" si="32"/>
        <v>54.896799999999963</v>
      </c>
      <c r="I18" s="125">
        <f t="shared" ca="1" si="32"/>
        <v>50.896799999999956</v>
      </c>
      <c r="J18" s="125">
        <f t="shared" ca="1" si="32"/>
        <v>55.896840000000076</v>
      </c>
      <c r="K18" s="125">
        <f t="shared" ref="K18:P18" ca="1" si="33">INDIRECT(ADDRESS(ROW(),L$1-1))</f>
        <v>78.397240000000011</v>
      </c>
      <c r="L18" s="125">
        <f t="shared" ca="1" si="33"/>
        <v>103.39724000000001</v>
      </c>
      <c r="M18" s="125">
        <f t="shared" ca="1" si="33"/>
        <v>67.872639999999933</v>
      </c>
      <c r="N18" s="125">
        <f t="shared" ca="1" si="33"/>
        <v>91.813680000000062</v>
      </c>
      <c r="O18" s="125">
        <f t="shared" ca="1" si="33"/>
        <v>105.63108000000004</v>
      </c>
      <c r="P18" s="125">
        <f t="shared" ca="1" si="33"/>
        <v>102.12556000000016</v>
      </c>
      <c r="Q18" s="125">
        <f t="shared" ref="Q18" ca="1" si="34">INDIRECT(ADDRESS(ROW(),R$1-1))</f>
        <v>112.74436000000004</v>
      </c>
      <c r="R18" s="125">
        <f t="shared" ref="R18" ca="1" si="35">INDIRECT(ADDRESS(ROW(),S$1-1))</f>
        <v>107.40736000000001</v>
      </c>
      <c r="S18" s="126">
        <f>Tanzania!AH212</f>
        <v>106.40815999999985</v>
      </c>
      <c r="T18" s="81">
        <f ca="1">INDIRECT($A$1&amp;ADDRESS(MATCH(T$1,INDIRECT($A$1&amp;"C:C"),0),MATCH($A18,INDIRECT($A$1&amp;"2:2"),0)))</f>
        <v>141.55000000000001</v>
      </c>
      <c r="U18" s="81">
        <f t="shared" ref="U18:CF18" ca="1" si="36">INDIRECT($A$1&amp;ADDRESS(MATCH(U$1,INDIRECT($A$1&amp;"C:C"),0),MATCH($A18,INDIRECT($A$1&amp;"2:2"),0)))</f>
        <v>151.10000000000002</v>
      </c>
      <c r="V18" s="81">
        <f t="shared" ca="1" si="36"/>
        <v>152.65000000000003</v>
      </c>
      <c r="W18" s="81">
        <f t="shared" ca="1" si="36"/>
        <v>138.20000000000005</v>
      </c>
      <c r="X18" s="81">
        <f t="shared" ca="1" si="36"/>
        <v>115.95000000000005</v>
      </c>
      <c r="Y18" s="81">
        <f t="shared" ca="1" si="36"/>
        <v>93.700000000000045</v>
      </c>
      <c r="Z18" s="81">
        <f t="shared" ca="1" si="36"/>
        <v>85.867000000000047</v>
      </c>
      <c r="AA18" s="81">
        <f t="shared" ca="1" si="36"/>
        <v>100.03400000000005</v>
      </c>
      <c r="AB18" s="81">
        <f t="shared" ca="1" si="36"/>
        <v>113.20100000000005</v>
      </c>
      <c r="AC18" s="81">
        <f t="shared" ca="1" si="36"/>
        <v>123.26800000000006</v>
      </c>
      <c r="AD18" s="81">
        <f t="shared" ca="1" si="36"/>
        <v>126.23500000000006</v>
      </c>
      <c r="AE18" s="81">
        <f t="shared" ca="1" si="36"/>
        <v>129.20200000000006</v>
      </c>
      <c r="AF18" s="81">
        <f t="shared" ca="1" si="36"/>
        <v>132.86900000000006</v>
      </c>
      <c r="AG18" s="81">
        <f t="shared" ca="1" si="36"/>
        <v>136.53600000000006</v>
      </c>
      <c r="AH18" s="81">
        <f t="shared" ca="1" si="36"/>
        <v>128.20300000000006</v>
      </c>
      <c r="AI18" s="81">
        <f t="shared" ca="1" si="36"/>
        <v>106.87000000000006</v>
      </c>
      <c r="AJ18" s="81">
        <f t="shared" ca="1" si="36"/>
        <v>85.537000000000063</v>
      </c>
      <c r="AK18" s="81">
        <f t="shared" ca="1" si="36"/>
        <v>64.204000000000065</v>
      </c>
      <c r="AL18" s="81">
        <f t="shared" ca="1" si="36"/>
        <v>75.620700000000056</v>
      </c>
      <c r="AM18" s="81">
        <f t="shared" ca="1" si="36"/>
        <v>81.037400000000048</v>
      </c>
      <c r="AN18" s="81">
        <f t="shared" ca="1" si="36"/>
        <v>86.454100000000039</v>
      </c>
      <c r="AO18" s="81">
        <f t="shared" ca="1" si="36"/>
        <v>81.870800000000031</v>
      </c>
      <c r="AP18" s="81">
        <f t="shared" ca="1" si="36"/>
        <v>87.287500000000023</v>
      </c>
      <c r="AQ18" s="81">
        <f t="shared" ca="1" si="36"/>
        <v>89.704200000000014</v>
      </c>
      <c r="AR18" s="81">
        <f t="shared" ca="1" si="36"/>
        <v>97.620900000000006</v>
      </c>
      <c r="AS18" s="81">
        <f t="shared" ca="1" si="36"/>
        <v>96.537599999999998</v>
      </c>
      <c r="AT18" s="81">
        <f t="shared" ca="1" si="36"/>
        <v>108.95429999999999</v>
      </c>
      <c r="AU18" s="81">
        <f t="shared" ca="1" si="36"/>
        <v>99.370999999999981</v>
      </c>
      <c r="AV18" s="81">
        <f t="shared" ca="1" si="36"/>
        <v>72.287699999999973</v>
      </c>
      <c r="AW18" s="81">
        <f t="shared" ca="1" si="36"/>
        <v>51.704399999999971</v>
      </c>
      <c r="AX18" s="81">
        <f t="shared" ca="1" si="36"/>
        <v>99.47139999999996</v>
      </c>
      <c r="AY18" s="81">
        <f t="shared" ca="1" si="36"/>
        <v>106.03839999999997</v>
      </c>
      <c r="AZ18" s="81">
        <f t="shared" ca="1" si="36"/>
        <v>120.60539999999997</v>
      </c>
      <c r="BA18" s="81">
        <f t="shared" ca="1" si="36"/>
        <v>144.17239999999998</v>
      </c>
      <c r="BB18" s="81">
        <f t="shared" ca="1" si="36"/>
        <v>154.5394</v>
      </c>
      <c r="BC18" s="81">
        <f t="shared" ca="1" si="36"/>
        <v>159.90640000000002</v>
      </c>
      <c r="BD18" s="81">
        <f t="shared" ca="1" si="36"/>
        <v>162.27340000000004</v>
      </c>
      <c r="BE18" s="81">
        <f t="shared" ca="1" si="36"/>
        <v>160.84040000000005</v>
      </c>
      <c r="BF18" s="81">
        <f t="shared" ca="1" si="36"/>
        <v>181.40740000000005</v>
      </c>
      <c r="BG18" s="81">
        <f t="shared" ca="1" si="36"/>
        <v>165.97440000000006</v>
      </c>
      <c r="BH18" s="81">
        <f t="shared" ca="1" si="36"/>
        <v>141.24140000000008</v>
      </c>
      <c r="BI18" s="81">
        <f t="shared" ca="1" si="36"/>
        <v>118.60840000000009</v>
      </c>
      <c r="BJ18" s="81">
        <f t="shared" ca="1" si="36"/>
        <v>118.55840000000008</v>
      </c>
      <c r="BK18" s="81">
        <f t="shared" ca="1" si="36"/>
        <v>122.50840000000007</v>
      </c>
      <c r="BL18" s="81">
        <f t="shared" ca="1" si="36"/>
        <v>116.45840000000005</v>
      </c>
      <c r="BM18" s="81">
        <f t="shared" ca="1" si="36"/>
        <v>130.40840000000003</v>
      </c>
      <c r="BN18" s="81">
        <f t="shared" ca="1" si="36"/>
        <v>142.15840000000003</v>
      </c>
      <c r="BO18" s="81">
        <f t="shared" ca="1" si="36"/>
        <v>140.90840000000003</v>
      </c>
      <c r="BP18" s="81">
        <f t="shared" ca="1" si="36"/>
        <v>143.65840000000003</v>
      </c>
      <c r="BQ18" s="81">
        <f t="shared" ca="1" si="36"/>
        <v>148.98840000000004</v>
      </c>
      <c r="BR18" s="81">
        <f t="shared" ca="1" si="36"/>
        <v>153.73840000000004</v>
      </c>
      <c r="BS18" s="81">
        <f t="shared" ca="1" si="36"/>
        <v>121.48840000000004</v>
      </c>
      <c r="BT18" s="81">
        <f t="shared" ca="1" si="36"/>
        <v>84.238400000000041</v>
      </c>
      <c r="BU18" s="81">
        <f t="shared" ca="1" si="36"/>
        <v>51.646400000000042</v>
      </c>
      <c r="BV18" s="81">
        <f t="shared" ca="1" si="36"/>
        <v>55.646400000000035</v>
      </c>
      <c r="BW18" s="81">
        <f t="shared" ca="1" si="36"/>
        <v>75.646400000000028</v>
      </c>
      <c r="BX18" s="81">
        <f t="shared" ca="1" si="36"/>
        <v>100.64640000000003</v>
      </c>
      <c r="BY18" s="81">
        <f t="shared" ca="1" si="36"/>
        <v>110.64640000000003</v>
      </c>
      <c r="BZ18" s="81">
        <f t="shared" ca="1" si="36"/>
        <v>107.84640000000003</v>
      </c>
      <c r="CA18" s="81">
        <f t="shared" ca="1" si="36"/>
        <v>117.84640000000002</v>
      </c>
      <c r="CB18" s="81">
        <f t="shared" ca="1" si="36"/>
        <v>140.84640000000002</v>
      </c>
      <c r="CC18" s="81">
        <f t="shared" ca="1" si="36"/>
        <v>136.84640000000002</v>
      </c>
      <c r="CD18" s="81">
        <f t="shared" ca="1" si="36"/>
        <v>144.84640000000002</v>
      </c>
      <c r="CE18" s="81">
        <f t="shared" ca="1" si="36"/>
        <v>110.84640000000002</v>
      </c>
      <c r="CF18" s="81">
        <f t="shared" ca="1" si="36"/>
        <v>86.846400000000017</v>
      </c>
      <c r="CG18" s="81">
        <f t="shared" ref="CG18:ER18" ca="1" si="37">INDIRECT($A$1&amp;ADDRESS(MATCH(CG$1,INDIRECT($A$1&amp;"C:C"),0),MATCH($A18,INDIRECT($A$1&amp;"2:2"),0)))</f>
        <v>52.84640000000001</v>
      </c>
      <c r="CH18" s="81">
        <f t="shared" ca="1" si="37"/>
        <v>61.863100000000017</v>
      </c>
      <c r="CI18" s="81">
        <f t="shared" ca="1" si="37"/>
        <v>70.279800000000023</v>
      </c>
      <c r="CJ18" s="81">
        <f t="shared" ca="1" si="37"/>
        <v>79.146500000000017</v>
      </c>
      <c r="CK18" s="81">
        <f t="shared" ca="1" si="37"/>
        <v>77.563200000000023</v>
      </c>
      <c r="CL18" s="81">
        <f t="shared" ca="1" si="37"/>
        <v>85.979900000000015</v>
      </c>
      <c r="CM18" s="81">
        <f t="shared" ca="1" si="37"/>
        <v>94.396600000000007</v>
      </c>
      <c r="CN18" s="81">
        <f t="shared" ca="1" si="37"/>
        <v>102.8133</v>
      </c>
      <c r="CO18" s="81">
        <f t="shared" ca="1" si="37"/>
        <v>111.22999999999999</v>
      </c>
      <c r="CP18" s="81">
        <f t="shared" ca="1" si="37"/>
        <v>114.64669999999998</v>
      </c>
      <c r="CQ18" s="81">
        <f t="shared" ca="1" si="37"/>
        <v>99.063399999999973</v>
      </c>
      <c r="CR18" s="81">
        <f t="shared" ca="1" si="37"/>
        <v>73.480099999999965</v>
      </c>
      <c r="CS18" s="81">
        <f t="shared" ca="1" si="37"/>
        <v>54.896799999999963</v>
      </c>
      <c r="CT18" s="81">
        <f t="shared" ca="1" si="37"/>
        <v>50.646799999999956</v>
      </c>
      <c r="CU18" s="81">
        <f t="shared" ca="1" si="37"/>
        <v>57.396799999999956</v>
      </c>
      <c r="CV18" s="81">
        <f t="shared" ca="1" si="37"/>
        <v>76.146799999999956</v>
      </c>
      <c r="CW18" s="81">
        <f t="shared" ca="1" si="37"/>
        <v>94.896799999999956</v>
      </c>
      <c r="CX18" s="81">
        <f t="shared" ca="1" si="37"/>
        <v>103.64679999999996</v>
      </c>
      <c r="CY18" s="81">
        <f t="shared" ca="1" si="37"/>
        <v>113.39679999999996</v>
      </c>
      <c r="CZ18" s="81">
        <f t="shared" ca="1" si="37"/>
        <v>122.14679999999996</v>
      </c>
      <c r="DA18" s="81">
        <f t="shared" ca="1" si="37"/>
        <v>130.89679999999996</v>
      </c>
      <c r="DB18" s="81">
        <f t="shared" ca="1" si="37"/>
        <v>126.64679999999996</v>
      </c>
      <c r="DC18" s="81">
        <f t="shared" ca="1" si="37"/>
        <v>101.39679999999996</v>
      </c>
      <c r="DD18" s="81">
        <f t="shared" ca="1" si="37"/>
        <v>76.146799999999956</v>
      </c>
      <c r="DE18" s="81">
        <f t="shared" ca="1" si="37"/>
        <v>50.896799999999956</v>
      </c>
      <c r="DF18" s="81">
        <f t="shared" ca="1" si="37"/>
        <v>57.81346999999996</v>
      </c>
      <c r="DG18" s="81">
        <f t="shared" ca="1" si="37"/>
        <v>64.730139999999977</v>
      </c>
      <c r="DH18" s="81">
        <f t="shared" ca="1" si="37"/>
        <v>71.646809999999988</v>
      </c>
      <c r="DI18" s="81">
        <f t="shared" ca="1" si="37"/>
        <v>78.563479999999998</v>
      </c>
      <c r="DJ18" s="81">
        <f t="shared" ca="1" si="37"/>
        <v>91.480150000000009</v>
      </c>
      <c r="DK18" s="81">
        <f t="shared" ca="1" si="37"/>
        <v>104.39682000000002</v>
      </c>
      <c r="DL18" s="81">
        <f t="shared" ca="1" si="37"/>
        <v>117.31349000000003</v>
      </c>
      <c r="DM18" s="81">
        <f t="shared" ca="1" si="37"/>
        <v>130.23016000000004</v>
      </c>
      <c r="DN18" s="81">
        <f t="shared" ca="1" si="37"/>
        <v>137.14683000000005</v>
      </c>
      <c r="DO18" s="81">
        <f t="shared" ca="1" si="37"/>
        <v>110.06350000000006</v>
      </c>
      <c r="DP18" s="81">
        <f t="shared" ca="1" si="37"/>
        <v>82.980170000000072</v>
      </c>
      <c r="DQ18" s="81">
        <f t="shared" ca="1" si="37"/>
        <v>55.896840000000076</v>
      </c>
      <c r="DR18" s="81">
        <f t="shared" ca="1" si="37"/>
        <v>56.563540000000081</v>
      </c>
      <c r="DS18" s="81">
        <f t="shared" ca="1" si="37"/>
        <v>56.230240000000073</v>
      </c>
      <c r="DT18" s="81">
        <f t="shared" ca="1" si="37"/>
        <v>60.896940000000065</v>
      </c>
      <c r="DU18" s="81">
        <f t="shared" ca="1" si="37"/>
        <v>62.563640000000056</v>
      </c>
      <c r="DV18" s="81">
        <f t="shared" ca="1" si="37"/>
        <v>72.230340000000041</v>
      </c>
      <c r="DW18" s="81">
        <f t="shared" ca="1" si="37"/>
        <v>81.897040000000032</v>
      </c>
      <c r="DX18" s="81">
        <f t="shared" ca="1" si="37"/>
        <v>85.563740000000024</v>
      </c>
      <c r="DY18" s="81">
        <f t="shared" ca="1" si="37"/>
        <v>87.230440000000016</v>
      </c>
      <c r="DZ18" s="81">
        <f t="shared" ca="1" si="37"/>
        <v>96.897140000000007</v>
      </c>
      <c r="EA18" s="81">
        <f t="shared" ca="1" si="37"/>
        <v>89.563839999999999</v>
      </c>
      <c r="EB18" s="81">
        <f t="shared" ca="1" si="37"/>
        <v>92.930540000000008</v>
      </c>
      <c r="EC18" s="81">
        <f t="shared" ca="1" si="37"/>
        <v>78.397240000000011</v>
      </c>
      <c r="ED18" s="81">
        <f t="shared" ca="1" si="37"/>
        <v>74.647240000000011</v>
      </c>
      <c r="EE18" s="81">
        <f t="shared" ca="1" si="37"/>
        <v>71.897240000000011</v>
      </c>
      <c r="EF18" s="81">
        <f t="shared" ca="1" si="37"/>
        <v>69.147240000000011</v>
      </c>
      <c r="EG18" s="81">
        <f t="shared" ca="1" si="37"/>
        <v>71.397240000000011</v>
      </c>
      <c r="EH18" s="81">
        <f t="shared" ca="1" si="37"/>
        <v>73.647240000000011</v>
      </c>
      <c r="EI18" s="81">
        <f t="shared" ca="1" si="37"/>
        <v>75.897240000000011</v>
      </c>
      <c r="EJ18" s="82">
        <f t="shared" ca="1" si="37"/>
        <v>78.147240000000011</v>
      </c>
      <c r="EK18" s="81">
        <f t="shared" ca="1" si="37"/>
        <v>89.397240000000011</v>
      </c>
      <c r="EL18" s="81">
        <f t="shared" ca="1" si="37"/>
        <v>122.64724000000001</v>
      </c>
      <c r="EM18" s="81">
        <f t="shared" ca="1" si="37"/>
        <v>130.89724000000001</v>
      </c>
      <c r="EN18" s="81">
        <f t="shared" ca="1" si="37"/>
        <v>111.14724000000001</v>
      </c>
      <c r="EO18" s="81">
        <f t="shared" ca="1" si="37"/>
        <v>103.39724000000001</v>
      </c>
      <c r="EP18" s="81">
        <f t="shared" ca="1" si="37"/>
        <v>135.23094</v>
      </c>
      <c r="EQ18" s="81">
        <f t="shared" ca="1" si="37"/>
        <v>135.06464</v>
      </c>
      <c r="ER18" s="81">
        <f t="shared" ca="1" si="37"/>
        <v>134.89833999999999</v>
      </c>
      <c r="ES18" s="81">
        <f t="shared" ref="ES18:HD18" ca="1" si="38">INDIRECT($A$1&amp;ADDRESS(MATCH(ES$1,INDIRECT($A$1&amp;"C:C"),0),MATCH($A18,INDIRECT($A$1&amp;"2:2"),0)))</f>
        <v>140.73203999999998</v>
      </c>
      <c r="ET18" s="81">
        <f t="shared" ca="1" si="38"/>
        <v>146.56573999999998</v>
      </c>
      <c r="EU18" s="83">
        <f t="shared" ca="1" si="38"/>
        <v>152.39943999999997</v>
      </c>
      <c r="EV18" s="81">
        <f t="shared" ca="1" si="38"/>
        <v>165.34213999999997</v>
      </c>
      <c r="EW18" s="81">
        <f t="shared" ca="1" si="38"/>
        <v>169.64083999999997</v>
      </c>
      <c r="EX18" s="81">
        <f t="shared" ca="1" si="38"/>
        <v>152.48353999999995</v>
      </c>
      <c r="EY18" s="81">
        <f t="shared" ca="1" si="38"/>
        <v>123.73523999999995</v>
      </c>
      <c r="EZ18" s="81">
        <f t="shared" ca="1" si="38"/>
        <v>98.333939999999942</v>
      </c>
      <c r="FA18" s="81">
        <f t="shared" ca="1" si="38"/>
        <v>67.872639999999933</v>
      </c>
      <c r="FB18" s="81">
        <f t="shared" ca="1" si="38"/>
        <v>67.556309999999939</v>
      </c>
      <c r="FC18" s="81">
        <f t="shared" ca="1" si="38"/>
        <v>65.47297999999995</v>
      </c>
      <c r="FD18" s="81">
        <f t="shared" ca="1" si="38"/>
        <v>74.389649999999961</v>
      </c>
      <c r="FE18" s="81">
        <f t="shared" ca="1" si="38"/>
        <v>77.426319999999976</v>
      </c>
      <c r="FF18" s="81">
        <f t="shared" ca="1" si="38"/>
        <v>78.342989999999986</v>
      </c>
      <c r="FG18" s="83">
        <f t="shared" ca="1" si="38"/>
        <v>82.259659999999997</v>
      </c>
      <c r="FH18" s="81">
        <f t="shared" ca="1" si="38"/>
        <v>85.676330000000007</v>
      </c>
      <c r="FI18" s="81">
        <f t="shared" ca="1" si="38"/>
        <v>89.093000000000018</v>
      </c>
      <c r="FJ18" s="81">
        <f t="shared" ca="1" si="38"/>
        <v>102.58267000000004</v>
      </c>
      <c r="FK18" s="81">
        <f t="shared" ca="1" si="38"/>
        <v>126.81534000000005</v>
      </c>
      <c r="FL18" s="81">
        <f t="shared" ca="1" si="38"/>
        <v>111.26301000000007</v>
      </c>
      <c r="FM18" s="81">
        <f t="shared" ca="1" si="38"/>
        <v>91.813680000000062</v>
      </c>
      <c r="FN18" s="81">
        <f t="shared" ca="1" si="38"/>
        <v>45.147380000000062</v>
      </c>
      <c r="FO18" s="81">
        <f t="shared" ca="1" si="38"/>
        <v>51.375080000000054</v>
      </c>
      <c r="FP18" s="81">
        <f t="shared" ca="1" si="38"/>
        <v>55.993780000000058</v>
      </c>
      <c r="FQ18" s="81">
        <f t="shared" ca="1" si="38"/>
        <v>53.42748000000006</v>
      </c>
      <c r="FR18" s="81">
        <f t="shared" ca="1" si="38"/>
        <v>56.839180000000056</v>
      </c>
      <c r="FS18" s="83">
        <f t="shared" ca="1" si="38"/>
        <v>63.496880000000061</v>
      </c>
      <c r="FT18" s="81">
        <f t="shared" ca="1" si="38"/>
        <v>71.830580000000054</v>
      </c>
      <c r="FU18" s="81">
        <f t="shared" ca="1" si="38"/>
        <v>85.538280000000057</v>
      </c>
      <c r="FV18" s="81">
        <f t="shared" ca="1" si="38"/>
        <v>114.04498000000007</v>
      </c>
      <c r="FW18" s="81">
        <f t="shared" ca="1" si="38"/>
        <v>136.50868000000006</v>
      </c>
      <c r="FX18" s="81">
        <f t="shared" ca="1" si="38"/>
        <v>117.43738000000005</v>
      </c>
      <c r="FY18" s="81">
        <f t="shared" ca="1" si="38"/>
        <v>105.63108000000004</v>
      </c>
      <c r="FZ18" s="81">
        <f t="shared" ca="1" si="38"/>
        <v>112.54712000000005</v>
      </c>
      <c r="GA18" s="81">
        <f t="shared" ca="1" si="38"/>
        <v>125.46316000000006</v>
      </c>
      <c r="GB18" s="81">
        <f t="shared" ca="1" si="38"/>
        <v>138.37920000000008</v>
      </c>
      <c r="GC18" s="81">
        <f t="shared" ca="1" si="38"/>
        <v>151.29524000000009</v>
      </c>
      <c r="GD18" s="81">
        <f t="shared" ca="1" si="38"/>
        <v>158.2112800000001</v>
      </c>
      <c r="GE18" s="81">
        <f t="shared" ca="1" si="38"/>
        <v>169.12732000000011</v>
      </c>
      <c r="GF18" s="81">
        <f t="shared" ca="1" si="38"/>
        <v>190.04336000000012</v>
      </c>
      <c r="GG18" s="81">
        <f t="shared" ca="1" si="38"/>
        <v>206.95940000000013</v>
      </c>
      <c r="GH18" s="81">
        <f t="shared" ca="1" si="38"/>
        <v>216.37544000000014</v>
      </c>
      <c r="GI18" s="81">
        <f t="shared" ca="1" si="38"/>
        <v>177.62548000000015</v>
      </c>
      <c r="GJ18" s="81">
        <f t="shared" ca="1" si="38"/>
        <v>139.87552000000017</v>
      </c>
      <c r="GK18" s="81">
        <f t="shared" ca="1" si="38"/>
        <v>102.12556000000016</v>
      </c>
      <c r="GL18" s="81">
        <f t="shared" ca="1" si="38"/>
        <v>116.70896000000018</v>
      </c>
      <c r="GM18" s="81">
        <f t="shared" ca="1" si="38"/>
        <v>136.41036000000017</v>
      </c>
      <c r="GN18" s="81">
        <f t="shared" ca="1" si="38"/>
        <v>144.74376000000018</v>
      </c>
      <c r="GO18" s="81">
        <f t="shared" ca="1" si="38"/>
        <v>160.07716000000016</v>
      </c>
      <c r="GP18" s="81">
        <f t="shared" ca="1" si="38"/>
        <v>188.41056000000015</v>
      </c>
      <c r="GQ18" s="81">
        <f t="shared" ca="1" si="38"/>
        <v>214.74396000000013</v>
      </c>
      <c r="GR18" s="81">
        <f t="shared" ca="1" si="38"/>
        <v>222.07736000000011</v>
      </c>
      <c r="GS18" s="81">
        <f t="shared" ca="1" si="38"/>
        <v>240.4107600000001</v>
      </c>
      <c r="GT18" s="81">
        <f t="shared" ca="1" si="38"/>
        <v>263.74416000000008</v>
      </c>
      <c r="GU18" s="81">
        <f t="shared" ca="1" si="38"/>
        <v>224.07756000000006</v>
      </c>
      <c r="GV18" s="81">
        <f t="shared" ca="1" si="38"/>
        <v>168.41096000000005</v>
      </c>
      <c r="GW18" s="81">
        <f t="shared" ca="1" si="38"/>
        <v>112.74436000000004</v>
      </c>
      <c r="GX18" s="81">
        <f t="shared" ca="1" si="38"/>
        <v>128.82736000000003</v>
      </c>
      <c r="GY18" s="81">
        <f t="shared" ca="1" si="38"/>
        <v>142.91036000000003</v>
      </c>
      <c r="GZ18" s="81">
        <f t="shared" ca="1" si="38"/>
        <v>155.99336000000002</v>
      </c>
      <c r="HA18" s="81">
        <f t="shared" ca="1" si="38"/>
        <v>168.07636000000002</v>
      </c>
      <c r="HB18" s="81">
        <f t="shared" ca="1" si="38"/>
        <v>179.15936000000002</v>
      </c>
      <c r="HC18" s="81">
        <f t="shared" ca="1" si="38"/>
        <v>189.24236000000002</v>
      </c>
      <c r="HD18" s="81">
        <f t="shared" ca="1" si="38"/>
        <v>198.32536000000002</v>
      </c>
      <c r="HE18" s="81">
        <f t="shared" ref="HE18:HU18" ca="1" si="39">INDIRECT($A$1&amp;ADDRESS(MATCH(HE$1,INDIRECT($A$1&amp;"C:C"),0),MATCH($A18,INDIRECT($A$1&amp;"2:2"),0)))</f>
        <v>206.40836000000002</v>
      </c>
      <c r="HF18" s="81">
        <f t="shared" ca="1" si="39"/>
        <v>218.49136000000001</v>
      </c>
      <c r="HG18" s="81">
        <f t="shared" ca="1" si="39"/>
        <v>180.57436000000001</v>
      </c>
      <c r="HH18" s="81">
        <f t="shared" ca="1" si="39"/>
        <v>145.65736000000001</v>
      </c>
      <c r="HI18" s="81">
        <f t="shared" ca="1" si="39"/>
        <v>107.40736000000001</v>
      </c>
      <c r="HJ18" s="81">
        <f t="shared" ca="1" si="39"/>
        <v>118.49076000000001</v>
      </c>
      <c r="HK18" s="81">
        <f t="shared" ca="1" si="39"/>
        <v>132.57416000000001</v>
      </c>
      <c r="HL18" s="81">
        <f t="shared" ca="1" si="39"/>
        <v>145.65755999999999</v>
      </c>
      <c r="HM18" s="81">
        <f t="shared" ca="1" si="39"/>
        <v>156.74095999999997</v>
      </c>
      <c r="HN18" s="81">
        <f t="shared" ca="1" si="39"/>
        <v>167.82435999999996</v>
      </c>
      <c r="HO18" s="81">
        <f t="shared" ca="1" si="39"/>
        <v>178.90775999999994</v>
      </c>
      <c r="HP18" s="81">
        <f t="shared" ca="1" si="39"/>
        <v>188.99115999999992</v>
      </c>
      <c r="HQ18" s="81">
        <f t="shared" ca="1" si="39"/>
        <v>197.07455999999991</v>
      </c>
      <c r="HR18" s="81">
        <f t="shared" ca="1" si="39"/>
        <v>212.15795999999989</v>
      </c>
      <c r="HS18" s="81">
        <f t="shared" ca="1" si="39"/>
        <v>178.24135999999987</v>
      </c>
      <c r="HT18" s="81">
        <f t="shared" ca="1" si="39"/>
        <v>144.32475999999986</v>
      </c>
      <c r="HU18" s="81">
        <f t="shared" ca="1" si="39"/>
        <v>106.40815999999985</v>
      </c>
    </row>
    <row r="19" spans="1:229" s="91" customFormat="1" ht="13" x14ac:dyDescent="0.3">
      <c r="A19" s="87"/>
      <c r="B19" s="88" t="s">
        <v>24</v>
      </c>
      <c r="C19" s="89">
        <f t="shared" ref="C19:BN19" ca="1" si="40">C5+C6-C9-C12+C15-C18</f>
        <v>0</v>
      </c>
      <c r="D19" s="90">
        <f t="shared" ca="1" si="40"/>
        <v>0</v>
      </c>
      <c r="E19" s="90">
        <f t="shared" ca="1" si="40"/>
        <v>0</v>
      </c>
      <c r="F19" s="90">
        <f t="shared" ca="1" si="40"/>
        <v>0</v>
      </c>
      <c r="G19" s="90">
        <f t="shared" ca="1" si="40"/>
        <v>0</v>
      </c>
      <c r="H19" s="90">
        <f t="shared" ca="1" si="40"/>
        <v>0</v>
      </c>
      <c r="I19" s="90">
        <f t="shared" ca="1" si="40"/>
        <v>0</v>
      </c>
      <c r="J19" s="90">
        <f t="shared" ca="1" si="40"/>
        <v>-7.815970093361102E-14</v>
      </c>
      <c r="K19" s="90">
        <f t="shared" ca="1" si="40"/>
        <v>0</v>
      </c>
      <c r="L19" s="90">
        <f t="shared" ca="1" si="40"/>
        <v>0</v>
      </c>
      <c r="M19" s="90">
        <f t="shared" ca="1" si="40"/>
        <v>2.2737367544323206E-13</v>
      </c>
      <c r="N19" s="90">
        <f t="shared" ca="1" si="40"/>
        <v>0</v>
      </c>
      <c r="O19" s="90">
        <f t="shared" ca="1" si="40"/>
        <v>1.8474111129762605E-13</v>
      </c>
      <c r="P19" s="90">
        <f t="shared" ca="1" si="40"/>
        <v>0</v>
      </c>
      <c r="Q19" s="90">
        <f t="shared" ca="1" si="40"/>
        <v>0</v>
      </c>
      <c r="R19" s="90">
        <f t="shared" ca="1" si="40"/>
        <v>0</v>
      </c>
      <c r="S19" s="90">
        <f t="shared" ca="1" si="40"/>
        <v>0</v>
      </c>
      <c r="T19" s="90">
        <f t="shared" ca="1" si="40"/>
        <v>0</v>
      </c>
      <c r="U19" s="90">
        <f t="shared" ca="1" si="40"/>
        <v>0</v>
      </c>
      <c r="V19" s="90">
        <f t="shared" ca="1" si="40"/>
        <v>0</v>
      </c>
      <c r="W19" s="90">
        <f t="shared" ca="1" si="40"/>
        <v>0</v>
      </c>
      <c r="X19" s="90">
        <f t="shared" ca="1" si="40"/>
        <v>0</v>
      </c>
      <c r="Y19" s="90">
        <f t="shared" ca="1" si="40"/>
        <v>0</v>
      </c>
      <c r="Z19" s="90">
        <f t="shared" ca="1" si="40"/>
        <v>0</v>
      </c>
      <c r="AA19" s="90">
        <f t="shared" ca="1" si="40"/>
        <v>0</v>
      </c>
      <c r="AB19" s="90">
        <f t="shared" ca="1" si="40"/>
        <v>0</v>
      </c>
      <c r="AC19" s="90">
        <f t="shared" ca="1" si="40"/>
        <v>0</v>
      </c>
      <c r="AD19" s="90">
        <f t="shared" ca="1" si="40"/>
        <v>0</v>
      </c>
      <c r="AE19" s="90">
        <f t="shared" ca="1" si="40"/>
        <v>0</v>
      </c>
      <c r="AF19" s="90">
        <f t="shared" ca="1" si="40"/>
        <v>0</v>
      </c>
      <c r="AG19" s="90">
        <f t="shared" ca="1" si="40"/>
        <v>0</v>
      </c>
      <c r="AH19" s="90">
        <f t="shared" ca="1" si="40"/>
        <v>0</v>
      </c>
      <c r="AI19" s="90">
        <f t="shared" ca="1" si="40"/>
        <v>0</v>
      </c>
      <c r="AJ19" s="90">
        <f t="shared" ca="1" si="40"/>
        <v>0</v>
      </c>
      <c r="AK19" s="90">
        <f t="shared" ca="1" si="40"/>
        <v>0</v>
      </c>
      <c r="AL19" s="90">
        <f t="shared" ca="1" si="40"/>
        <v>0</v>
      </c>
      <c r="AM19" s="90">
        <f t="shared" ca="1" si="40"/>
        <v>0</v>
      </c>
      <c r="AN19" s="90">
        <f t="shared" ca="1" si="40"/>
        <v>0</v>
      </c>
      <c r="AO19" s="90">
        <f t="shared" ca="1" si="40"/>
        <v>0</v>
      </c>
      <c r="AP19" s="90">
        <f t="shared" ca="1" si="40"/>
        <v>0</v>
      </c>
      <c r="AQ19" s="90">
        <f t="shared" ca="1" si="40"/>
        <v>0</v>
      </c>
      <c r="AR19" s="90">
        <f t="shared" ca="1" si="40"/>
        <v>0</v>
      </c>
      <c r="AS19" s="90">
        <f t="shared" ca="1" si="40"/>
        <v>0</v>
      </c>
      <c r="AT19" s="90">
        <f t="shared" ca="1" si="40"/>
        <v>0</v>
      </c>
      <c r="AU19" s="90">
        <f t="shared" ca="1" si="40"/>
        <v>0</v>
      </c>
      <c r="AV19" s="90">
        <f t="shared" ca="1" si="40"/>
        <v>0</v>
      </c>
      <c r="AW19" s="90">
        <f t="shared" ca="1" si="40"/>
        <v>0</v>
      </c>
      <c r="AX19" s="90">
        <f t="shared" ca="1" si="40"/>
        <v>0</v>
      </c>
      <c r="AY19" s="90">
        <f t="shared" ca="1" si="40"/>
        <v>0</v>
      </c>
      <c r="AZ19" s="90">
        <f t="shared" ca="1" si="40"/>
        <v>0</v>
      </c>
      <c r="BA19" s="90">
        <f t="shared" ca="1" si="40"/>
        <v>0</v>
      </c>
      <c r="BB19" s="90">
        <f t="shared" ca="1" si="40"/>
        <v>0</v>
      </c>
      <c r="BC19" s="90">
        <f t="shared" ca="1" si="40"/>
        <v>0</v>
      </c>
      <c r="BD19" s="90">
        <f t="shared" ca="1" si="40"/>
        <v>0</v>
      </c>
      <c r="BE19" s="90">
        <f t="shared" ca="1" si="40"/>
        <v>0</v>
      </c>
      <c r="BF19" s="90">
        <f t="shared" ca="1" si="40"/>
        <v>0</v>
      </c>
      <c r="BG19" s="90">
        <f t="shared" ca="1" si="40"/>
        <v>0</v>
      </c>
      <c r="BH19" s="90">
        <f t="shared" ca="1" si="40"/>
        <v>0</v>
      </c>
      <c r="BI19" s="90">
        <f t="shared" ca="1" si="40"/>
        <v>0</v>
      </c>
      <c r="BJ19" s="90">
        <f t="shared" ca="1" si="40"/>
        <v>0</v>
      </c>
      <c r="BK19" s="90">
        <f t="shared" ca="1" si="40"/>
        <v>0</v>
      </c>
      <c r="BL19" s="90">
        <f t="shared" ca="1" si="40"/>
        <v>0</v>
      </c>
      <c r="BM19" s="90">
        <f t="shared" ca="1" si="40"/>
        <v>0</v>
      </c>
      <c r="BN19" s="90">
        <f t="shared" ca="1" si="40"/>
        <v>0</v>
      </c>
      <c r="BO19" s="90">
        <f t="shared" ref="BO19:DZ19" ca="1" si="41">BO5+BO6-BO9-BO12+BO15-BO18</f>
        <v>0</v>
      </c>
      <c r="BP19" s="90">
        <f t="shared" ca="1" si="41"/>
        <v>0</v>
      </c>
      <c r="BQ19" s="90">
        <f t="shared" ca="1" si="41"/>
        <v>0</v>
      </c>
      <c r="BR19" s="90">
        <f t="shared" ca="1" si="41"/>
        <v>0</v>
      </c>
      <c r="BS19" s="90">
        <f t="shared" ca="1" si="41"/>
        <v>0</v>
      </c>
      <c r="BT19" s="90">
        <f t="shared" ca="1" si="41"/>
        <v>0</v>
      </c>
      <c r="BU19" s="90">
        <f t="shared" ca="1" si="41"/>
        <v>0</v>
      </c>
      <c r="BV19" s="90">
        <f t="shared" ca="1" si="41"/>
        <v>0</v>
      </c>
      <c r="BW19" s="90">
        <f t="shared" ca="1" si="41"/>
        <v>0</v>
      </c>
      <c r="BX19" s="90">
        <f t="shared" ca="1" si="41"/>
        <v>0</v>
      </c>
      <c r="BY19" s="90">
        <f t="shared" ca="1" si="41"/>
        <v>0</v>
      </c>
      <c r="BZ19" s="90">
        <f t="shared" ca="1" si="41"/>
        <v>0</v>
      </c>
      <c r="CA19" s="90">
        <f t="shared" ca="1" si="41"/>
        <v>0</v>
      </c>
      <c r="CB19" s="90">
        <f t="shared" ca="1" si="41"/>
        <v>0</v>
      </c>
      <c r="CC19" s="90">
        <f t="shared" ca="1" si="41"/>
        <v>0</v>
      </c>
      <c r="CD19" s="90">
        <f t="shared" ca="1" si="41"/>
        <v>0</v>
      </c>
      <c r="CE19" s="90">
        <f t="shared" ca="1" si="41"/>
        <v>0</v>
      </c>
      <c r="CF19" s="90">
        <f t="shared" ca="1" si="41"/>
        <v>0</v>
      </c>
      <c r="CG19" s="90">
        <f t="shared" ca="1" si="41"/>
        <v>0</v>
      </c>
      <c r="CH19" s="90">
        <f t="shared" ca="1" si="41"/>
        <v>0</v>
      </c>
      <c r="CI19" s="90">
        <f t="shared" ca="1" si="41"/>
        <v>0</v>
      </c>
      <c r="CJ19" s="90">
        <f t="shared" ca="1" si="41"/>
        <v>0</v>
      </c>
      <c r="CK19" s="90">
        <f t="shared" ca="1" si="41"/>
        <v>0</v>
      </c>
      <c r="CL19" s="90">
        <f t="shared" ca="1" si="41"/>
        <v>0</v>
      </c>
      <c r="CM19" s="90">
        <f t="shared" ca="1" si="41"/>
        <v>0</v>
      </c>
      <c r="CN19" s="90">
        <f t="shared" ca="1" si="41"/>
        <v>0</v>
      </c>
      <c r="CO19" s="90">
        <f t="shared" ca="1" si="41"/>
        <v>0</v>
      </c>
      <c r="CP19" s="90">
        <f t="shared" ca="1" si="41"/>
        <v>0</v>
      </c>
      <c r="CQ19" s="90">
        <f t="shared" ca="1" si="41"/>
        <v>0</v>
      </c>
      <c r="CR19" s="90">
        <f t="shared" ca="1" si="41"/>
        <v>0</v>
      </c>
      <c r="CS19" s="90">
        <f t="shared" ca="1" si="41"/>
        <v>0</v>
      </c>
      <c r="CT19" s="90">
        <f t="shared" ca="1" si="41"/>
        <v>0</v>
      </c>
      <c r="CU19" s="90">
        <f t="shared" ca="1" si="41"/>
        <v>0</v>
      </c>
      <c r="CV19" s="90">
        <f t="shared" ca="1" si="41"/>
        <v>0</v>
      </c>
      <c r="CW19" s="90">
        <f t="shared" ca="1" si="41"/>
        <v>0</v>
      </c>
      <c r="CX19" s="90">
        <f t="shared" ca="1" si="41"/>
        <v>0</v>
      </c>
      <c r="CY19" s="90">
        <f t="shared" ca="1" si="41"/>
        <v>0</v>
      </c>
      <c r="CZ19" s="90">
        <f t="shared" ca="1" si="41"/>
        <v>0</v>
      </c>
      <c r="DA19" s="90">
        <f t="shared" ca="1" si="41"/>
        <v>0</v>
      </c>
      <c r="DB19" s="90">
        <f t="shared" ca="1" si="41"/>
        <v>0</v>
      </c>
      <c r="DC19" s="90">
        <f t="shared" ca="1" si="41"/>
        <v>0</v>
      </c>
      <c r="DD19" s="90">
        <f t="shared" ca="1" si="41"/>
        <v>0</v>
      </c>
      <c r="DE19" s="90">
        <f t="shared" ca="1" si="41"/>
        <v>0</v>
      </c>
      <c r="DF19" s="90">
        <f t="shared" ca="1" si="41"/>
        <v>0</v>
      </c>
      <c r="DG19" s="90">
        <f t="shared" ca="1" si="41"/>
        <v>0</v>
      </c>
      <c r="DH19" s="90">
        <f t="shared" ca="1" si="41"/>
        <v>0</v>
      </c>
      <c r="DI19" s="90">
        <f t="shared" ca="1" si="41"/>
        <v>0</v>
      </c>
      <c r="DJ19" s="90">
        <f t="shared" ca="1" si="41"/>
        <v>0</v>
      </c>
      <c r="DK19" s="90">
        <f t="shared" ca="1" si="41"/>
        <v>0</v>
      </c>
      <c r="DL19" s="90">
        <f t="shared" ca="1" si="41"/>
        <v>0</v>
      </c>
      <c r="DM19" s="90">
        <f t="shared" ca="1" si="41"/>
        <v>0</v>
      </c>
      <c r="DN19" s="90">
        <f t="shared" ca="1" si="41"/>
        <v>0</v>
      </c>
      <c r="DO19" s="90">
        <f t="shared" ca="1" si="41"/>
        <v>0</v>
      </c>
      <c r="DP19" s="90">
        <f t="shared" ca="1" si="41"/>
        <v>0</v>
      </c>
      <c r="DQ19" s="90">
        <f t="shared" ca="1" si="41"/>
        <v>0</v>
      </c>
      <c r="DR19" s="90">
        <f t="shared" ca="1" si="41"/>
        <v>0</v>
      </c>
      <c r="DS19" s="90">
        <f t="shared" ca="1" si="41"/>
        <v>0</v>
      </c>
      <c r="DT19" s="90">
        <f t="shared" ca="1" si="41"/>
        <v>0</v>
      </c>
      <c r="DU19" s="90">
        <f t="shared" ca="1" si="41"/>
        <v>0</v>
      </c>
      <c r="DV19" s="90">
        <f t="shared" ca="1" si="41"/>
        <v>0</v>
      </c>
      <c r="DW19" s="90">
        <f t="shared" ca="1" si="41"/>
        <v>0</v>
      </c>
      <c r="DX19" s="90">
        <f t="shared" ca="1" si="41"/>
        <v>0</v>
      </c>
      <c r="DY19" s="90">
        <f t="shared" ca="1" si="41"/>
        <v>0</v>
      </c>
      <c r="DZ19" s="90">
        <f t="shared" ca="1" si="41"/>
        <v>0</v>
      </c>
      <c r="EA19" s="90">
        <f t="shared" ref="EA19:GL19" ca="1" si="42">EA5+EA6-EA9-EA12+EA15-EA18</f>
        <v>0</v>
      </c>
      <c r="EB19" s="90">
        <f t="shared" ca="1" si="42"/>
        <v>0</v>
      </c>
      <c r="EC19" s="90">
        <f t="shared" ca="1" si="42"/>
        <v>0</v>
      </c>
      <c r="ED19" s="90">
        <f t="shared" ca="1" si="42"/>
        <v>0</v>
      </c>
      <c r="EE19" s="90">
        <f t="shared" ca="1" si="42"/>
        <v>0</v>
      </c>
      <c r="EF19" s="90">
        <f t="shared" ca="1" si="42"/>
        <v>0</v>
      </c>
      <c r="EG19" s="90">
        <f t="shared" ca="1" si="42"/>
        <v>0</v>
      </c>
      <c r="EH19" s="90">
        <f t="shared" ca="1" si="42"/>
        <v>0</v>
      </c>
      <c r="EI19" s="90">
        <f t="shared" ca="1" si="42"/>
        <v>0</v>
      </c>
      <c r="EJ19" s="90">
        <f t="shared" ca="1" si="42"/>
        <v>0</v>
      </c>
      <c r="EK19" s="90">
        <f t="shared" ca="1" si="42"/>
        <v>0</v>
      </c>
      <c r="EL19" s="90">
        <f t="shared" ca="1" si="42"/>
        <v>0</v>
      </c>
      <c r="EM19" s="90">
        <f t="shared" ca="1" si="42"/>
        <v>0</v>
      </c>
      <c r="EN19" s="90">
        <f t="shared" ca="1" si="42"/>
        <v>0</v>
      </c>
      <c r="EO19" s="90">
        <f t="shared" ca="1" si="42"/>
        <v>0</v>
      </c>
      <c r="EP19" s="90">
        <f t="shared" ca="1" si="42"/>
        <v>0</v>
      </c>
      <c r="EQ19" s="90">
        <f t="shared" ca="1" si="42"/>
        <v>0</v>
      </c>
      <c r="ER19" s="90">
        <f t="shared" ca="1" si="42"/>
        <v>0</v>
      </c>
      <c r="ES19" s="90">
        <f t="shared" ca="1" si="42"/>
        <v>0</v>
      </c>
      <c r="ET19" s="90">
        <f t="shared" ca="1" si="42"/>
        <v>0</v>
      </c>
      <c r="EU19" s="90">
        <f t="shared" ca="1" si="42"/>
        <v>0</v>
      </c>
      <c r="EV19" s="90">
        <f t="shared" ca="1" si="42"/>
        <v>0</v>
      </c>
      <c r="EW19" s="90">
        <f t="shared" ca="1" si="42"/>
        <v>0</v>
      </c>
      <c r="EX19" s="90">
        <f t="shared" ca="1" si="42"/>
        <v>0</v>
      </c>
      <c r="EY19" s="90">
        <f t="shared" ca="1" si="42"/>
        <v>0</v>
      </c>
      <c r="EZ19" s="90">
        <f t="shared" ca="1" si="42"/>
        <v>0</v>
      </c>
      <c r="FA19" s="90">
        <f t="shared" ca="1" si="42"/>
        <v>0</v>
      </c>
      <c r="FB19" s="90">
        <f t="shared" ca="1" si="42"/>
        <v>0</v>
      </c>
      <c r="FC19" s="90">
        <f t="shared" ca="1" si="42"/>
        <v>0</v>
      </c>
      <c r="FD19" s="90">
        <f t="shared" ca="1" si="42"/>
        <v>0</v>
      </c>
      <c r="FE19" s="90">
        <f t="shared" ca="1" si="42"/>
        <v>0</v>
      </c>
      <c r="FF19" s="90">
        <f t="shared" ca="1" si="42"/>
        <v>0</v>
      </c>
      <c r="FG19" s="90">
        <f t="shared" ca="1" si="42"/>
        <v>0</v>
      </c>
      <c r="FH19" s="90">
        <f t="shared" ca="1" si="42"/>
        <v>0</v>
      </c>
      <c r="FI19" s="90">
        <f t="shared" ca="1" si="42"/>
        <v>0</v>
      </c>
      <c r="FJ19" s="90">
        <f t="shared" ca="1" si="42"/>
        <v>0</v>
      </c>
      <c r="FK19" s="90">
        <f t="shared" ca="1" si="42"/>
        <v>0</v>
      </c>
      <c r="FL19" s="90">
        <f t="shared" ca="1" si="42"/>
        <v>0</v>
      </c>
      <c r="FM19" s="90">
        <f t="shared" ca="1" si="42"/>
        <v>0</v>
      </c>
      <c r="FN19" s="90">
        <f t="shared" ca="1" si="42"/>
        <v>0</v>
      </c>
      <c r="FO19" s="90">
        <f t="shared" ca="1" si="42"/>
        <v>0</v>
      </c>
      <c r="FP19" s="90">
        <f t="shared" ca="1" si="42"/>
        <v>0</v>
      </c>
      <c r="FQ19" s="90">
        <f t="shared" ca="1" si="42"/>
        <v>0</v>
      </c>
      <c r="FR19" s="90">
        <f t="shared" ca="1" si="42"/>
        <v>0</v>
      </c>
      <c r="FS19" s="90">
        <f t="shared" ca="1" si="42"/>
        <v>0</v>
      </c>
      <c r="FT19" s="90">
        <f t="shared" ca="1" si="42"/>
        <v>0</v>
      </c>
      <c r="FU19" s="90">
        <f t="shared" ca="1" si="42"/>
        <v>0</v>
      </c>
      <c r="FV19" s="90">
        <f t="shared" ca="1" si="42"/>
        <v>0</v>
      </c>
      <c r="FW19" s="90">
        <f t="shared" ca="1" si="42"/>
        <v>0</v>
      </c>
      <c r="FX19" s="90">
        <f t="shared" ca="1" si="42"/>
        <v>0</v>
      </c>
      <c r="FY19" s="90">
        <f t="shared" ca="1" si="42"/>
        <v>0</v>
      </c>
      <c r="FZ19" s="90">
        <f t="shared" ca="1" si="42"/>
        <v>0</v>
      </c>
      <c r="GA19" s="90">
        <f t="shared" ca="1" si="42"/>
        <v>0</v>
      </c>
      <c r="GB19" s="90">
        <f t="shared" ca="1" si="42"/>
        <v>0</v>
      </c>
      <c r="GC19" s="90">
        <f t="shared" ca="1" si="42"/>
        <v>0</v>
      </c>
      <c r="GD19" s="90">
        <f t="shared" ca="1" si="42"/>
        <v>0</v>
      </c>
      <c r="GE19" s="90">
        <f t="shared" ca="1" si="42"/>
        <v>0</v>
      </c>
      <c r="GF19" s="90">
        <f t="shared" ca="1" si="42"/>
        <v>0</v>
      </c>
      <c r="GG19" s="90">
        <f t="shared" ca="1" si="42"/>
        <v>0</v>
      </c>
      <c r="GH19" s="90">
        <f t="shared" ca="1" si="42"/>
        <v>0</v>
      </c>
      <c r="GI19" s="90">
        <f t="shared" ca="1" si="42"/>
        <v>0</v>
      </c>
      <c r="GJ19" s="90">
        <f t="shared" ca="1" si="42"/>
        <v>0</v>
      </c>
      <c r="GK19" s="90">
        <f t="shared" ca="1" si="42"/>
        <v>0</v>
      </c>
      <c r="GL19" s="90">
        <f t="shared" ca="1" si="42"/>
        <v>0</v>
      </c>
      <c r="GM19" s="90">
        <f t="shared" ref="GM19:HO19" ca="1" si="43">GM5+GM6-GM9-GM12+GM15-GM18</f>
        <v>0</v>
      </c>
      <c r="GN19" s="90">
        <f t="shared" ca="1" si="43"/>
        <v>0</v>
      </c>
      <c r="GO19" s="90">
        <f t="shared" ca="1" si="43"/>
        <v>0</v>
      </c>
      <c r="GP19" s="90">
        <f t="shared" ca="1" si="43"/>
        <v>0</v>
      </c>
      <c r="GQ19" s="90">
        <f t="shared" ca="1" si="43"/>
        <v>0</v>
      </c>
      <c r="GR19" s="90">
        <f t="shared" ca="1" si="43"/>
        <v>0</v>
      </c>
      <c r="GS19" s="90">
        <f t="shared" ca="1" si="43"/>
        <v>0</v>
      </c>
      <c r="GT19" s="90">
        <f t="shared" ca="1" si="43"/>
        <v>0</v>
      </c>
      <c r="GU19" s="90">
        <f t="shared" ca="1" si="43"/>
        <v>0</v>
      </c>
      <c r="GV19" s="90">
        <f t="shared" ca="1" si="43"/>
        <v>0</v>
      </c>
      <c r="GW19" s="90">
        <f t="shared" ca="1" si="43"/>
        <v>0</v>
      </c>
      <c r="GX19" s="90">
        <f t="shared" ca="1" si="43"/>
        <v>0</v>
      </c>
      <c r="GY19" s="90">
        <f t="shared" ca="1" si="43"/>
        <v>0</v>
      </c>
      <c r="GZ19" s="90">
        <f t="shared" ca="1" si="43"/>
        <v>0</v>
      </c>
      <c r="HA19" s="90">
        <f t="shared" ca="1" si="43"/>
        <v>0</v>
      </c>
      <c r="HB19" s="90">
        <f t="shared" ca="1" si="43"/>
        <v>0</v>
      </c>
      <c r="HC19" s="90">
        <f t="shared" ca="1" si="43"/>
        <v>0</v>
      </c>
      <c r="HD19" s="90">
        <f t="shared" ca="1" si="43"/>
        <v>0</v>
      </c>
      <c r="HE19" s="90">
        <f t="shared" ca="1" si="43"/>
        <v>0</v>
      </c>
      <c r="HF19" s="90">
        <f t="shared" ca="1" si="43"/>
        <v>0</v>
      </c>
      <c r="HG19" s="90">
        <f t="shared" ca="1" si="43"/>
        <v>0</v>
      </c>
      <c r="HH19" s="90">
        <f t="shared" ca="1" si="43"/>
        <v>0</v>
      </c>
      <c r="HI19" s="90">
        <f t="shared" ca="1" si="43"/>
        <v>0</v>
      </c>
      <c r="HJ19" s="90">
        <f t="shared" ca="1" si="43"/>
        <v>0</v>
      </c>
      <c r="HK19" s="90">
        <f t="shared" ca="1" si="43"/>
        <v>0</v>
      </c>
      <c r="HL19" s="90">
        <f t="shared" ca="1" si="43"/>
        <v>0</v>
      </c>
      <c r="HM19" s="90">
        <f t="shared" ca="1" si="43"/>
        <v>0</v>
      </c>
      <c r="HN19" s="90">
        <f t="shared" ca="1" si="43"/>
        <v>0</v>
      </c>
      <c r="HO19" s="90">
        <f t="shared" ca="1" si="43"/>
        <v>0</v>
      </c>
    </row>
    <row r="20" spans="1:229" s="92" customFormat="1" ht="13" x14ac:dyDescent="0.3">
      <c r="A20" s="95"/>
      <c r="B20" s="92" t="s">
        <v>155</v>
      </c>
      <c r="C20" s="96"/>
      <c r="D20" s="92">
        <f ca="1">D9/C9-1</f>
        <v>-5.188314144657058E-2</v>
      </c>
      <c r="E20" s="92">
        <f t="shared" ref="E20:Q20" ca="1" si="44">E9/D9-1</f>
        <v>0.15088608786300495</v>
      </c>
      <c r="F20" s="92">
        <f t="shared" ca="1" si="44"/>
        <v>4.5342625267780434E-2</v>
      </c>
      <c r="G20" s="92">
        <f t="shared" ca="1" si="44"/>
        <v>4.5918367346938993E-2</v>
      </c>
      <c r="H20" s="92">
        <f t="shared" ca="1" si="44"/>
        <v>3.7397560975609867E-2</v>
      </c>
      <c r="I20" s="92">
        <f t="shared" ca="1" si="44"/>
        <v>4.0361316897583599E-2</v>
      </c>
      <c r="J20" s="92">
        <f t="shared" ca="1" si="44"/>
        <v>4.1431186440678003E-2</v>
      </c>
      <c r="K20" s="92">
        <f t="shared" ca="1" si="44"/>
        <v>4.8823945665384949E-2</v>
      </c>
      <c r="L20" s="92">
        <f t="shared" ca="1" si="44"/>
        <v>5.0000724138430375E-2</v>
      </c>
      <c r="M20" s="92">
        <f t="shared" ca="1" si="44"/>
        <v>-5.0910344827586496E-2</v>
      </c>
      <c r="N20" s="92">
        <f ca="1">N9/M9-1</f>
        <v>1.9038830053377698E-2</v>
      </c>
      <c r="O20" s="92">
        <f t="shared" ca="1" si="44"/>
        <v>5.2624180144256405E-2</v>
      </c>
      <c r="P20" s="92">
        <f t="shared" ca="1" si="44"/>
        <v>4.032918943295738E-2</v>
      </c>
      <c r="Q20" s="92">
        <f t="shared" ca="1" si="44"/>
        <v>3.5658445141168782E-2</v>
      </c>
      <c r="R20" s="92">
        <f t="shared" ref="R20" ca="1" si="45">R9/Q9-1</f>
        <v>2.8444345442329766E-2</v>
      </c>
      <c r="S20" s="92">
        <f t="shared" ref="S20" ca="1" si="46">S9/R9-1</f>
        <v>2.9110917030567895E-2</v>
      </c>
      <c r="GF20" s="97"/>
      <c r="GG20" s="97"/>
      <c r="GH20" s="97"/>
      <c r="GI20" s="97"/>
      <c r="GJ20" s="97"/>
      <c r="GK20" s="97"/>
      <c r="GL20" s="97"/>
      <c r="GM20" s="97"/>
      <c r="GN20" s="97"/>
      <c r="GO20" s="97"/>
      <c r="GP20" s="97"/>
      <c r="GQ20" s="97"/>
    </row>
    <row r="21" spans="1:229" ht="13" x14ac:dyDescent="0.3">
      <c r="C21" s="78" t="s">
        <v>156</v>
      </c>
      <c r="N21" s="93"/>
      <c r="DQ21" s="77"/>
    </row>
    <row r="22" spans="1:229" x14ac:dyDescent="0.25">
      <c r="C22" s="55" t="s">
        <v>157</v>
      </c>
      <c r="DQ22" s="77"/>
    </row>
    <row r="23" spans="1:229" x14ac:dyDescent="0.25">
      <c r="C23" s="55" t="s">
        <v>159</v>
      </c>
      <c r="DQ23" s="77"/>
    </row>
    <row r="24" spans="1:229" x14ac:dyDescent="0.25">
      <c r="C24" s="55" t="s">
        <v>158</v>
      </c>
      <c r="DQ24" s="77"/>
    </row>
    <row r="25" spans="1:229" x14ac:dyDescent="0.25">
      <c r="C25" s="55" t="s">
        <v>160</v>
      </c>
      <c r="DQ25" s="77"/>
    </row>
    <row r="26" spans="1:229" ht="13" x14ac:dyDescent="0.3">
      <c r="C26" s="78" t="s">
        <v>161</v>
      </c>
    </row>
    <row r="27" spans="1:229" x14ac:dyDescent="0.25">
      <c r="C27" s="77" t="s">
        <v>179</v>
      </c>
    </row>
    <row r="28" spans="1:229" x14ac:dyDescent="0.25">
      <c r="C28" s="77" t="s">
        <v>180</v>
      </c>
    </row>
    <row r="29" spans="1:229" x14ac:dyDescent="0.25">
      <c r="C29" s="77" t="s">
        <v>178</v>
      </c>
    </row>
    <row r="30" spans="1:229" x14ac:dyDescent="0.25">
      <c r="C30" s="77" t="s">
        <v>181</v>
      </c>
    </row>
    <row r="31" spans="1:229" ht="13" x14ac:dyDescent="0.3">
      <c r="C31" s="78" t="s">
        <v>162</v>
      </c>
    </row>
    <row r="32" spans="1:229" x14ac:dyDescent="0.25">
      <c r="C32" s="55" t="s">
        <v>183</v>
      </c>
      <c r="O32" s="55" t="s">
        <v>164</v>
      </c>
    </row>
    <row r="33" spans="3:4" x14ac:dyDescent="0.25">
      <c r="C33" s="55" t="s">
        <v>182</v>
      </c>
    </row>
    <row r="34" spans="3:4" x14ac:dyDescent="0.25">
      <c r="C34" s="55" t="s">
        <v>163</v>
      </c>
    </row>
    <row r="37" spans="3:4" ht="13" x14ac:dyDescent="0.3">
      <c r="C37" s="100"/>
    </row>
    <row r="38" spans="3:4" ht="13" x14ac:dyDescent="0.3">
      <c r="C38" s="99"/>
      <c r="D38" s="98"/>
    </row>
    <row r="39" spans="3:4" ht="13" x14ac:dyDescent="0.3">
      <c r="C39" s="98"/>
      <c r="D39" s="99"/>
    </row>
  </sheetData>
  <mergeCells count="2">
    <mergeCell ref="T3:EU3"/>
    <mergeCell ref="C3:S3"/>
  </mergeCells>
  <conditionalFormatting sqref="C7:EI8">
    <cfRule type="cellIs" dxfId="13" priority="27" operator="lessThan">
      <formula>0</formula>
    </cfRule>
  </conditionalFormatting>
  <conditionalFormatting sqref="EJ7:HU8">
    <cfRule type="cellIs" dxfId="12" priority="24" operator="lessThan">
      <formula>0</formula>
    </cfRule>
  </conditionalFormatting>
  <conditionalFormatting sqref="C5:HU5">
    <cfRule type="cellIs" dxfId="11" priority="13" operator="lessThan">
      <formula>0</formula>
    </cfRule>
  </conditionalFormatting>
  <conditionalFormatting sqref="C18:HU18">
    <cfRule type="cellIs" dxfId="10" priority="9" operator="lessThan">
      <formula>0</formula>
    </cfRule>
  </conditionalFormatting>
  <conditionalFormatting sqref="C6:HU6">
    <cfRule type="cellIs" dxfId="9" priority="8" operator="lessThan">
      <formula>0</formula>
    </cfRule>
  </conditionalFormatting>
  <conditionalFormatting sqref="C10:EI10">
    <cfRule type="cellIs" dxfId="8" priority="7" operator="lessThan">
      <formula>0</formula>
    </cfRule>
  </conditionalFormatting>
  <conditionalFormatting sqref="EJ10:HU10">
    <cfRule type="cellIs" dxfId="7" priority="6" operator="lessThan">
      <formula>0</formula>
    </cfRule>
  </conditionalFormatting>
  <conditionalFormatting sqref="C11:EI11 C13:EI14 C16:EI17">
    <cfRule type="cellIs" dxfId="6" priority="5" operator="lessThan">
      <formula>0</formula>
    </cfRule>
  </conditionalFormatting>
  <conditionalFormatting sqref="EJ11:HU11 EJ13:HU14 EJ16:HU17">
    <cfRule type="cellIs" dxfId="5" priority="4" operator="lessThan">
      <formula>0</formula>
    </cfRule>
  </conditionalFormatting>
  <conditionalFormatting sqref="C12:HU12">
    <cfRule type="cellIs" dxfId="4" priority="3" operator="lessThan">
      <formula>0</formula>
    </cfRule>
  </conditionalFormatting>
  <conditionalFormatting sqref="C15:HU15">
    <cfRule type="cellIs" dxfId="3" priority="2" operator="lessThan">
      <formula>0</formula>
    </cfRule>
  </conditionalFormatting>
  <conditionalFormatting sqref="C9:HU9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ignoredErrors>
    <ignoredError sqref="S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H221"/>
  <sheetViews>
    <sheetView showGridLines="0" zoomScaleNormal="100" workbookViewId="0">
      <pane xSplit="3" ySplit="2" topLeftCell="O168" activePane="bottomRight" state="frozen"/>
      <selection pane="topRight" activeCell="C1" sqref="C1"/>
      <selection pane="bottomLeft" activeCell="A3" sqref="A3"/>
      <selection pane="bottomRight" activeCell="P175" sqref="P175"/>
    </sheetView>
  </sheetViews>
  <sheetFormatPr defaultColWidth="15.58203125" defaultRowHeight="12.5" x14ac:dyDescent="0.25"/>
  <cols>
    <col min="1" max="3" width="15.58203125" style="2"/>
    <col min="4" max="4" width="15.58203125" style="4"/>
    <col min="5" max="8" width="15.58203125" style="2"/>
    <col min="9" max="10" width="15.58203125" style="5"/>
    <col min="11" max="12" width="15.58203125" style="4"/>
    <col min="13" max="15" width="15.58203125" style="2"/>
    <col min="16" max="16" width="15.58203125" style="5"/>
    <col min="17" max="33" width="15.58203125" style="2"/>
    <col min="34" max="34" width="15.58203125" style="4"/>
    <col min="35" max="16384" width="15.58203125" style="13"/>
  </cols>
  <sheetData>
    <row r="1" spans="1:34" s="31" customFormat="1" ht="14.5" x14ac:dyDescent="0.35">
      <c r="A1" s="28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30"/>
      <c r="AD1" s="30"/>
      <c r="AE1" s="30"/>
    </row>
    <row r="2" spans="1:34" s="27" customFormat="1" ht="29" x14ac:dyDescent="0.35">
      <c r="A2" s="19" t="s">
        <v>23</v>
      </c>
      <c r="B2" s="19" t="s">
        <v>21</v>
      </c>
      <c r="C2" s="19" t="s">
        <v>22</v>
      </c>
      <c r="D2" s="20" t="s">
        <v>149</v>
      </c>
      <c r="E2" s="20" t="s">
        <v>11</v>
      </c>
      <c r="F2" s="20" t="s">
        <v>165</v>
      </c>
      <c r="G2" s="20" t="s">
        <v>151</v>
      </c>
      <c r="H2" s="20" t="s">
        <v>13</v>
      </c>
      <c r="I2" s="20" t="s">
        <v>166</v>
      </c>
      <c r="J2" s="20" t="s">
        <v>152</v>
      </c>
      <c r="K2" s="20" t="s">
        <v>12</v>
      </c>
      <c r="L2" s="20" t="s">
        <v>146</v>
      </c>
      <c r="M2" s="21" t="s">
        <v>167</v>
      </c>
      <c r="N2" s="22" t="s">
        <v>144</v>
      </c>
      <c r="O2" s="23" t="s">
        <v>143</v>
      </c>
      <c r="P2" s="24" t="s">
        <v>185</v>
      </c>
      <c r="Q2" s="20" t="s">
        <v>153</v>
      </c>
      <c r="R2" s="20" t="s">
        <v>142</v>
      </c>
      <c r="S2" s="21" t="s">
        <v>14</v>
      </c>
      <c r="T2" s="24" t="s">
        <v>25</v>
      </c>
      <c r="U2" s="24" t="s">
        <v>154</v>
      </c>
      <c r="V2" s="24" t="s">
        <v>30</v>
      </c>
      <c r="W2" s="24" t="s">
        <v>175</v>
      </c>
      <c r="X2" s="25" t="s">
        <v>176</v>
      </c>
      <c r="Y2" s="25" t="s">
        <v>31</v>
      </c>
      <c r="Z2" s="25" t="s">
        <v>168</v>
      </c>
      <c r="AA2" s="25" t="s">
        <v>169</v>
      </c>
      <c r="AB2" s="20" t="s">
        <v>170</v>
      </c>
      <c r="AC2" s="26" t="s">
        <v>177</v>
      </c>
      <c r="AD2" s="26" t="s">
        <v>147</v>
      </c>
      <c r="AE2" s="26" t="s">
        <v>171</v>
      </c>
      <c r="AF2" s="27" t="s">
        <v>172</v>
      </c>
      <c r="AG2" s="27" t="s">
        <v>173</v>
      </c>
      <c r="AH2" s="27" t="s">
        <v>150</v>
      </c>
    </row>
    <row r="3" spans="1:34" x14ac:dyDescent="0.25">
      <c r="A3" s="2">
        <v>2009</v>
      </c>
      <c r="B3" s="2">
        <v>2009</v>
      </c>
      <c r="C3" s="11">
        <v>39814</v>
      </c>
      <c r="D3" s="4">
        <v>132</v>
      </c>
      <c r="E3" s="4">
        <f>F3+G3</f>
        <v>32</v>
      </c>
      <c r="F3" s="127">
        <v>32</v>
      </c>
      <c r="G3" s="12"/>
      <c r="H3" s="3">
        <f>SUM(I3:J3)</f>
        <v>32.950000000000003</v>
      </c>
      <c r="I3" s="130">
        <v>27.200000000000003</v>
      </c>
      <c r="J3" s="130">
        <v>5.75</v>
      </c>
      <c r="K3" s="4">
        <f>M3+L3+Q3</f>
        <v>0</v>
      </c>
      <c r="L3" s="4">
        <v>0</v>
      </c>
      <c r="M3" s="3">
        <f>SUM(N3:P3)</f>
        <v>0</v>
      </c>
      <c r="N3" s="131">
        <v>0</v>
      </c>
      <c r="O3" s="131">
        <v>0</v>
      </c>
      <c r="P3" s="128">
        <v>0</v>
      </c>
      <c r="Q3" s="3">
        <f>R3</f>
        <v>0</v>
      </c>
      <c r="R3" s="131">
        <v>0</v>
      </c>
      <c r="S3" s="4">
        <f>U3+Z3</f>
        <v>10.5</v>
      </c>
      <c r="T3" s="4">
        <v>0</v>
      </c>
      <c r="U3" s="12">
        <f t="shared" ref="U3:U66" si="0">SUM(V3:Y3)</f>
        <v>5.5</v>
      </c>
      <c r="V3" s="131">
        <v>0</v>
      </c>
      <c r="W3" s="131">
        <v>0</v>
      </c>
      <c r="X3" s="131">
        <v>1.5</v>
      </c>
      <c r="Y3" s="131">
        <v>4</v>
      </c>
      <c r="Z3" s="3">
        <f t="shared" ref="Z3:Z66" si="1">SUM(AA3:AF3)</f>
        <v>5</v>
      </c>
      <c r="AA3" s="131">
        <v>5</v>
      </c>
      <c r="AB3" s="131">
        <v>0</v>
      </c>
      <c r="AC3" s="131">
        <v>0</v>
      </c>
      <c r="AD3" s="131">
        <v>0</v>
      </c>
      <c r="AE3" s="131">
        <v>0</v>
      </c>
      <c r="AF3" s="131"/>
      <c r="AG3" s="3">
        <v>0</v>
      </c>
      <c r="AH3" s="4">
        <f t="shared" ref="AH3:AH66" si="2">D3+E3-H3-K3+S3</f>
        <v>141.55000000000001</v>
      </c>
    </row>
    <row r="4" spans="1:34" x14ac:dyDescent="0.25">
      <c r="A4" s="2">
        <v>2009</v>
      </c>
      <c r="B4" s="2">
        <v>2009</v>
      </c>
      <c r="C4" s="11">
        <v>39845</v>
      </c>
      <c r="D4" s="4">
        <f>AH3</f>
        <v>141.55000000000001</v>
      </c>
      <c r="E4" s="4">
        <f t="shared" ref="E4:E67" si="3">F4+G4</f>
        <v>32</v>
      </c>
      <c r="F4" s="127">
        <v>32</v>
      </c>
      <c r="G4" s="12"/>
      <c r="H4" s="3">
        <f t="shared" ref="H4:H67" si="4">SUM(I4:J4)</f>
        <v>32.950000000000003</v>
      </c>
      <c r="I4" s="130">
        <v>27.200000000000003</v>
      </c>
      <c r="J4" s="130">
        <v>5.75</v>
      </c>
      <c r="K4" s="4">
        <f t="shared" ref="K4:K67" si="5">M4+L4+Q4</f>
        <v>0</v>
      </c>
      <c r="L4" s="4">
        <v>0</v>
      </c>
      <c r="M4" s="3">
        <f t="shared" ref="M4:M67" si="6">SUM(N4:P4)</f>
        <v>0</v>
      </c>
      <c r="N4" s="131">
        <v>0</v>
      </c>
      <c r="O4" s="131">
        <v>0</v>
      </c>
      <c r="P4" s="128">
        <v>0</v>
      </c>
      <c r="Q4" s="3">
        <f t="shared" ref="Q4:Q67" si="7">R4</f>
        <v>0</v>
      </c>
      <c r="R4" s="131">
        <v>0</v>
      </c>
      <c r="S4" s="4">
        <f t="shared" ref="S4:S67" si="8">U4+Z4</f>
        <v>10.5</v>
      </c>
      <c r="T4" s="4">
        <v>0</v>
      </c>
      <c r="U4" s="12">
        <f t="shared" si="0"/>
        <v>5.5</v>
      </c>
      <c r="V4" s="131">
        <v>0</v>
      </c>
      <c r="W4" s="131">
        <v>0</v>
      </c>
      <c r="X4" s="131">
        <v>1.5</v>
      </c>
      <c r="Y4" s="131">
        <v>4</v>
      </c>
      <c r="Z4" s="3">
        <f t="shared" si="1"/>
        <v>5</v>
      </c>
      <c r="AA4" s="131">
        <v>5</v>
      </c>
      <c r="AB4" s="131">
        <v>0</v>
      </c>
      <c r="AC4" s="131">
        <v>0</v>
      </c>
      <c r="AD4" s="131">
        <v>0</v>
      </c>
      <c r="AE4" s="131">
        <v>0</v>
      </c>
      <c r="AF4" s="131"/>
      <c r="AG4" s="3">
        <v>0</v>
      </c>
      <c r="AH4" s="4">
        <f t="shared" si="2"/>
        <v>151.10000000000002</v>
      </c>
    </row>
    <row r="5" spans="1:34" x14ac:dyDescent="0.25">
      <c r="A5" s="2">
        <v>2009</v>
      </c>
      <c r="B5" s="2">
        <v>2009</v>
      </c>
      <c r="C5" s="11">
        <v>39873</v>
      </c>
      <c r="D5" s="4">
        <f t="shared" ref="D5:D68" si="9">AH4</f>
        <v>151.10000000000002</v>
      </c>
      <c r="E5" s="4">
        <f t="shared" si="3"/>
        <v>24</v>
      </c>
      <c r="F5" s="127">
        <v>24</v>
      </c>
      <c r="G5" s="12"/>
      <c r="H5" s="3">
        <f t="shared" si="4"/>
        <v>32.950000000000003</v>
      </c>
      <c r="I5" s="130">
        <v>27.200000000000003</v>
      </c>
      <c r="J5" s="130">
        <v>5.75</v>
      </c>
      <c r="K5" s="4">
        <f t="shared" si="5"/>
        <v>0</v>
      </c>
      <c r="L5" s="4">
        <v>0</v>
      </c>
      <c r="M5" s="3">
        <f t="shared" si="6"/>
        <v>0</v>
      </c>
      <c r="N5" s="131">
        <v>0</v>
      </c>
      <c r="O5" s="131">
        <v>0</v>
      </c>
      <c r="P5" s="128">
        <v>0</v>
      </c>
      <c r="Q5" s="3">
        <f>R5</f>
        <v>0</v>
      </c>
      <c r="R5" s="131">
        <v>0</v>
      </c>
      <c r="S5" s="4">
        <f t="shared" si="8"/>
        <v>10.5</v>
      </c>
      <c r="T5" s="4">
        <v>0</v>
      </c>
      <c r="U5" s="12">
        <f t="shared" si="0"/>
        <v>5.5</v>
      </c>
      <c r="V5" s="131">
        <v>0</v>
      </c>
      <c r="W5" s="131">
        <v>0</v>
      </c>
      <c r="X5" s="131">
        <v>1.5</v>
      </c>
      <c r="Y5" s="131">
        <v>4</v>
      </c>
      <c r="Z5" s="3">
        <f t="shared" si="1"/>
        <v>5</v>
      </c>
      <c r="AA5" s="131">
        <v>5</v>
      </c>
      <c r="AB5" s="131">
        <v>0</v>
      </c>
      <c r="AC5" s="131">
        <v>0</v>
      </c>
      <c r="AD5" s="131">
        <v>0</v>
      </c>
      <c r="AE5" s="131">
        <v>0</v>
      </c>
      <c r="AF5" s="131"/>
      <c r="AG5" s="3">
        <v>0</v>
      </c>
      <c r="AH5" s="4">
        <f t="shared" si="2"/>
        <v>152.65000000000003</v>
      </c>
    </row>
    <row r="6" spans="1:34" x14ac:dyDescent="0.25">
      <c r="A6" s="2">
        <v>2009</v>
      </c>
      <c r="B6" s="2">
        <v>2009</v>
      </c>
      <c r="C6" s="11">
        <v>39904</v>
      </c>
      <c r="D6" s="4">
        <f t="shared" si="9"/>
        <v>152.65000000000003</v>
      </c>
      <c r="E6" s="4">
        <f t="shared" si="3"/>
        <v>0</v>
      </c>
      <c r="F6" s="127">
        <v>0</v>
      </c>
      <c r="G6" s="12"/>
      <c r="H6" s="3">
        <f t="shared" si="4"/>
        <v>32.950000000000003</v>
      </c>
      <c r="I6" s="130">
        <v>27.200000000000003</v>
      </c>
      <c r="J6" s="130">
        <v>5.75</v>
      </c>
      <c r="K6" s="4">
        <f t="shared" si="5"/>
        <v>0</v>
      </c>
      <c r="L6" s="4">
        <v>0</v>
      </c>
      <c r="M6" s="3">
        <f t="shared" si="6"/>
        <v>0</v>
      </c>
      <c r="N6" s="131">
        <v>0</v>
      </c>
      <c r="O6" s="131">
        <v>0</v>
      </c>
      <c r="P6" s="128">
        <v>0</v>
      </c>
      <c r="Q6" s="3">
        <f t="shared" si="7"/>
        <v>0</v>
      </c>
      <c r="R6" s="131">
        <v>0</v>
      </c>
      <c r="S6" s="4">
        <f t="shared" si="8"/>
        <v>18.5</v>
      </c>
      <c r="T6" s="4">
        <v>0</v>
      </c>
      <c r="U6" s="12">
        <f t="shared" si="0"/>
        <v>12.5</v>
      </c>
      <c r="V6" s="131">
        <v>7</v>
      </c>
      <c r="W6" s="131">
        <v>0</v>
      </c>
      <c r="X6" s="131">
        <v>1.5</v>
      </c>
      <c r="Y6" s="131">
        <v>4</v>
      </c>
      <c r="Z6" s="3">
        <f t="shared" si="1"/>
        <v>6</v>
      </c>
      <c r="AA6" s="131">
        <v>6</v>
      </c>
      <c r="AB6" s="131">
        <v>0</v>
      </c>
      <c r="AC6" s="131">
        <v>0</v>
      </c>
      <c r="AD6" s="131">
        <v>0</v>
      </c>
      <c r="AE6" s="131">
        <v>0</v>
      </c>
      <c r="AF6" s="131"/>
      <c r="AG6" s="3">
        <v>0</v>
      </c>
      <c r="AH6" s="4">
        <f t="shared" si="2"/>
        <v>138.20000000000005</v>
      </c>
    </row>
    <row r="7" spans="1:34" x14ac:dyDescent="0.25">
      <c r="A7" s="2">
        <v>2009</v>
      </c>
      <c r="B7" s="2">
        <v>2009</v>
      </c>
      <c r="C7" s="11">
        <v>39934</v>
      </c>
      <c r="D7" s="4">
        <f t="shared" si="9"/>
        <v>138.20000000000005</v>
      </c>
      <c r="E7" s="4">
        <f t="shared" si="3"/>
        <v>0</v>
      </c>
      <c r="F7" s="127">
        <v>0</v>
      </c>
      <c r="G7" s="12"/>
      <c r="H7" s="3">
        <f t="shared" si="4"/>
        <v>33.75</v>
      </c>
      <c r="I7" s="130">
        <v>28</v>
      </c>
      <c r="J7" s="130">
        <v>5.75</v>
      </c>
      <c r="K7" s="4">
        <f t="shared" si="5"/>
        <v>0</v>
      </c>
      <c r="L7" s="4">
        <v>0</v>
      </c>
      <c r="M7" s="3">
        <f t="shared" si="6"/>
        <v>0</v>
      </c>
      <c r="N7" s="131">
        <v>0</v>
      </c>
      <c r="O7" s="131">
        <v>0</v>
      </c>
      <c r="P7" s="128">
        <v>0</v>
      </c>
      <c r="Q7" s="3">
        <f t="shared" si="7"/>
        <v>0</v>
      </c>
      <c r="R7" s="131">
        <v>0</v>
      </c>
      <c r="S7" s="4">
        <f t="shared" si="8"/>
        <v>11.5</v>
      </c>
      <c r="T7" s="4">
        <v>0</v>
      </c>
      <c r="U7" s="12">
        <f t="shared" si="0"/>
        <v>5.5</v>
      </c>
      <c r="V7" s="131">
        <v>0</v>
      </c>
      <c r="W7" s="131">
        <v>0</v>
      </c>
      <c r="X7" s="131">
        <v>1.5</v>
      </c>
      <c r="Y7" s="131">
        <v>4</v>
      </c>
      <c r="Z7" s="3">
        <f t="shared" si="1"/>
        <v>6</v>
      </c>
      <c r="AA7" s="131">
        <v>6</v>
      </c>
      <c r="AB7" s="131">
        <v>0</v>
      </c>
      <c r="AC7" s="131">
        <v>0</v>
      </c>
      <c r="AD7" s="131">
        <v>0</v>
      </c>
      <c r="AE7" s="131">
        <v>0</v>
      </c>
      <c r="AF7" s="131"/>
      <c r="AG7" s="3">
        <v>0</v>
      </c>
      <c r="AH7" s="4">
        <f t="shared" si="2"/>
        <v>115.95000000000005</v>
      </c>
    </row>
    <row r="8" spans="1:34" x14ac:dyDescent="0.25">
      <c r="A8" s="2">
        <v>2009</v>
      </c>
      <c r="B8" s="2">
        <v>2009</v>
      </c>
      <c r="C8" s="11">
        <v>39965</v>
      </c>
      <c r="D8" s="4">
        <f t="shared" si="9"/>
        <v>115.95000000000005</v>
      </c>
      <c r="E8" s="4">
        <f t="shared" si="3"/>
        <v>0</v>
      </c>
      <c r="F8" s="127">
        <v>0</v>
      </c>
      <c r="G8" s="12"/>
      <c r="H8" s="3">
        <f t="shared" si="4"/>
        <v>33.75</v>
      </c>
      <c r="I8" s="130">
        <v>28</v>
      </c>
      <c r="J8" s="130">
        <v>5.75</v>
      </c>
      <c r="K8" s="4">
        <f t="shared" si="5"/>
        <v>0</v>
      </c>
      <c r="L8" s="4">
        <v>0</v>
      </c>
      <c r="M8" s="3">
        <f t="shared" si="6"/>
        <v>0</v>
      </c>
      <c r="N8" s="131">
        <v>0</v>
      </c>
      <c r="O8" s="131">
        <v>0</v>
      </c>
      <c r="P8" s="128">
        <v>0</v>
      </c>
      <c r="Q8" s="3">
        <f t="shared" si="7"/>
        <v>0</v>
      </c>
      <c r="R8" s="131">
        <v>0</v>
      </c>
      <c r="S8" s="4">
        <f t="shared" si="8"/>
        <v>11.5</v>
      </c>
      <c r="T8" s="4">
        <v>0</v>
      </c>
      <c r="U8" s="12">
        <f t="shared" si="0"/>
        <v>5.5</v>
      </c>
      <c r="V8" s="131">
        <v>0</v>
      </c>
      <c r="W8" s="131">
        <v>0</v>
      </c>
      <c r="X8" s="131">
        <v>1.5</v>
      </c>
      <c r="Y8" s="131">
        <v>4</v>
      </c>
      <c r="Z8" s="3">
        <f t="shared" si="1"/>
        <v>6</v>
      </c>
      <c r="AA8" s="131">
        <v>6</v>
      </c>
      <c r="AB8" s="131">
        <v>0</v>
      </c>
      <c r="AC8" s="131">
        <v>0</v>
      </c>
      <c r="AD8" s="131">
        <v>0</v>
      </c>
      <c r="AE8" s="131">
        <v>0</v>
      </c>
      <c r="AF8" s="131"/>
      <c r="AG8" s="3">
        <v>0</v>
      </c>
      <c r="AH8" s="4">
        <f t="shared" si="2"/>
        <v>93.700000000000045</v>
      </c>
    </row>
    <row r="9" spans="1:34" x14ac:dyDescent="0.25">
      <c r="A9" s="2">
        <v>2009</v>
      </c>
      <c r="B9" s="2">
        <v>2009</v>
      </c>
      <c r="C9" s="11">
        <v>39995</v>
      </c>
      <c r="D9" s="4">
        <f t="shared" si="9"/>
        <v>93.700000000000045</v>
      </c>
      <c r="E9" s="4">
        <f t="shared" si="3"/>
        <v>19</v>
      </c>
      <c r="F9" s="127">
        <v>19</v>
      </c>
      <c r="G9" s="12"/>
      <c r="H9" s="3">
        <f t="shared" si="4"/>
        <v>34.332999999999998</v>
      </c>
      <c r="I9" s="130">
        <v>27.332999999999998</v>
      </c>
      <c r="J9" s="130">
        <v>7</v>
      </c>
      <c r="K9" s="4">
        <f t="shared" si="5"/>
        <v>0</v>
      </c>
      <c r="L9" s="4">
        <v>0</v>
      </c>
      <c r="M9" s="3">
        <f t="shared" si="6"/>
        <v>0</v>
      </c>
      <c r="N9" s="131">
        <v>0</v>
      </c>
      <c r="O9" s="131">
        <v>0</v>
      </c>
      <c r="P9" s="128">
        <v>0</v>
      </c>
      <c r="Q9" s="3">
        <f t="shared" si="7"/>
        <v>0</v>
      </c>
      <c r="R9" s="131">
        <v>0</v>
      </c>
      <c r="S9" s="4">
        <f t="shared" si="8"/>
        <v>7.5</v>
      </c>
      <c r="T9" s="4">
        <v>0</v>
      </c>
      <c r="U9" s="12">
        <f t="shared" si="0"/>
        <v>5.5</v>
      </c>
      <c r="V9" s="131">
        <v>0</v>
      </c>
      <c r="W9" s="131">
        <v>0</v>
      </c>
      <c r="X9" s="131">
        <v>1.5</v>
      </c>
      <c r="Y9" s="131">
        <v>4</v>
      </c>
      <c r="Z9" s="3">
        <f t="shared" si="1"/>
        <v>2</v>
      </c>
      <c r="AA9" s="131">
        <v>2</v>
      </c>
      <c r="AB9" s="131">
        <v>0</v>
      </c>
      <c r="AC9" s="131">
        <v>0</v>
      </c>
      <c r="AD9" s="131">
        <v>0</v>
      </c>
      <c r="AE9" s="131">
        <v>0</v>
      </c>
      <c r="AF9" s="131"/>
      <c r="AG9" s="3">
        <v>0</v>
      </c>
      <c r="AH9" s="4">
        <f t="shared" si="2"/>
        <v>85.867000000000047</v>
      </c>
    </row>
    <row r="10" spans="1:34" x14ac:dyDescent="0.25">
      <c r="A10" s="2">
        <v>2009</v>
      </c>
      <c r="B10" s="2">
        <v>2009</v>
      </c>
      <c r="C10" s="11">
        <v>40026</v>
      </c>
      <c r="D10" s="4">
        <f t="shared" si="9"/>
        <v>85.867000000000047</v>
      </c>
      <c r="E10" s="4">
        <f t="shared" si="3"/>
        <v>32</v>
      </c>
      <c r="F10" s="127">
        <v>32</v>
      </c>
      <c r="G10" s="12"/>
      <c r="H10" s="3">
        <f t="shared" si="4"/>
        <v>34.332999999999998</v>
      </c>
      <c r="I10" s="130">
        <v>27.332999999999998</v>
      </c>
      <c r="J10" s="130">
        <v>7</v>
      </c>
      <c r="K10" s="4">
        <f t="shared" si="5"/>
        <v>0</v>
      </c>
      <c r="L10" s="4">
        <v>0</v>
      </c>
      <c r="M10" s="3">
        <f t="shared" si="6"/>
        <v>0</v>
      </c>
      <c r="N10" s="131">
        <v>0</v>
      </c>
      <c r="O10" s="131">
        <v>0</v>
      </c>
      <c r="P10" s="128">
        <v>0</v>
      </c>
      <c r="Q10" s="3">
        <f t="shared" si="7"/>
        <v>0</v>
      </c>
      <c r="R10" s="131">
        <v>0</v>
      </c>
      <c r="S10" s="4">
        <f t="shared" si="8"/>
        <v>16.5</v>
      </c>
      <c r="T10" s="4">
        <v>0</v>
      </c>
      <c r="U10" s="12">
        <f t="shared" si="0"/>
        <v>10.5</v>
      </c>
      <c r="V10" s="131">
        <v>5</v>
      </c>
      <c r="W10" s="131">
        <v>0</v>
      </c>
      <c r="X10" s="131">
        <v>1.5</v>
      </c>
      <c r="Y10" s="131">
        <v>4</v>
      </c>
      <c r="Z10" s="3">
        <f t="shared" si="1"/>
        <v>6</v>
      </c>
      <c r="AA10" s="131">
        <v>6</v>
      </c>
      <c r="AB10" s="131">
        <v>0</v>
      </c>
      <c r="AC10" s="131">
        <v>0</v>
      </c>
      <c r="AD10" s="131">
        <v>0</v>
      </c>
      <c r="AE10" s="131">
        <v>0</v>
      </c>
      <c r="AF10" s="131"/>
      <c r="AG10" s="3">
        <v>0</v>
      </c>
      <c r="AH10" s="4">
        <f t="shared" si="2"/>
        <v>100.03400000000005</v>
      </c>
    </row>
    <row r="11" spans="1:34" x14ac:dyDescent="0.25">
      <c r="A11" s="2">
        <v>2009</v>
      </c>
      <c r="B11" s="2">
        <v>2009</v>
      </c>
      <c r="C11" s="11">
        <v>40057</v>
      </c>
      <c r="D11" s="4">
        <f t="shared" si="9"/>
        <v>100.03400000000005</v>
      </c>
      <c r="E11" s="4">
        <f t="shared" si="3"/>
        <v>32</v>
      </c>
      <c r="F11" s="127">
        <v>32</v>
      </c>
      <c r="G11" s="12"/>
      <c r="H11" s="3">
        <f t="shared" si="4"/>
        <v>34.332999999999998</v>
      </c>
      <c r="I11" s="130">
        <v>27.332999999999998</v>
      </c>
      <c r="J11" s="130">
        <v>7</v>
      </c>
      <c r="K11" s="4">
        <f t="shared" si="5"/>
        <v>0</v>
      </c>
      <c r="L11" s="4">
        <v>0</v>
      </c>
      <c r="M11" s="3">
        <f t="shared" si="6"/>
        <v>0</v>
      </c>
      <c r="N11" s="131">
        <v>0</v>
      </c>
      <c r="O11" s="131">
        <v>0</v>
      </c>
      <c r="P11" s="128">
        <v>0</v>
      </c>
      <c r="Q11" s="3">
        <f t="shared" si="7"/>
        <v>0</v>
      </c>
      <c r="R11" s="131">
        <v>0</v>
      </c>
      <c r="S11" s="4">
        <f t="shared" si="8"/>
        <v>15.5</v>
      </c>
      <c r="T11" s="4">
        <v>0</v>
      </c>
      <c r="U11" s="12">
        <f t="shared" si="0"/>
        <v>15.5</v>
      </c>
      <c r="V11" s="131">
        <v>10</v>
      </c>
      <c r="W11" s="131">
        <v>0</v>
      </c>
      <c r="X11" s="131">
        <v>1.5</v>
      </c>
      <c r="Y11" s="131">
        <v>4</v>
      </c>
      <c r="Z11" s="3">
        <f t="shared" si="1"/>
        <v>0</v>
      </c>
      <c r="AA11" s="131">
        <v>0</v>
      </c>
      <c r="AB11" s="131">
        <v>0</v>
      </c>
      <c r="AC11" s="131">
        <v>0</v>
      </c>
      <c r="AD11" s="131">
        <v>0</v>
      </c>
      <c r="AE11" s="131">
        <v>0</v>
      </c>
      <c r="AF11" s="131"/>
      <c r="AG11" s="3">
        <v>0</v>
      </c>
      <c r="AH11" s="4">
        <f t="shared" si="2"/>
        <v>113.20100000000005</v>
      </c>
    </row>
    <row r="12" spans="1:34" x14ac:dyDescent="0.25">
      <c r="A12" s="2">
        <v>2009</v>
      </c>
      <c r="B12" s="2">
        <v>2009</v>
      </c>
      <c r="C12" s="11">
        <v>40087</v>
      </c>
      <c r="D12" s="4">
        <f t="shared" si="9"/>
        <v>113.20100000000005</v>
      </c>
      <c r="E12" s="4">
        <f t="shared" si="3"/>
        <v>32</v>
      </c>
      <c r="F12" s="127">
        <v>32</v>
      </c>
      <c r="G12" s="12"/>
      <c r="H12" s="3">
        <f t="shared" si="4"/>
        <v>34.332999999999998</v>
      </c>
      <c r="I12" s="130">
        <v>27.332999999999998</v>
      </c>
      <c r="J12" s="130">
        <v>7</v>
      </c>
      <c r="K12" s="4">
        <f t="shared" si="5"/>
        <v>3.1</v>
      </c>
      <c r="L12" s="4">
        <v>0</v>
      </c>
      <c r="M12" s="3">
        <f t="shared" si="6"/>
        <v>3.1</v>
      </c>
      <c r="N12" s="131">
        <v>0</v>
      </c>
      <c r="O12" s="131">
        <v>3.1</v>
      </c>
      <c r="P12" s="128">
        <v>0</v>
      </c>
      <c r="Q12" s="3">
        <f t="shared" si="7"/>
        <v>0</v>
      </c>
      <c r="R12" s="131">
        <v>0</v>
      </c>
      <c r="S12" s="4">
        <f t="shared" si="8"/>
        <v>15.5</v>
      </c>
      <c r="T12" s="4">
        <v>0</v>
      </c>
      <c r="U12" s="12">
        <f t="shared" si="0"/>
        <v>15.5</v>
      </c>
      <c r="V12" s="131">
        <v>10</v>
      </c>
      <c r="W12" s="131">
        <v>0</v>
      </c>
      <c r="X12" s="131">
        <v>1.5</v>
      </c>
      <c r="Y12" s="131">
        <v>4</v>
      </c>
      <c r="Z12" s="3">
        <f t="shared" si="1"/>
        <v>0</v>
      </c>
      <c r="AA12" s="131">
        <v>0</v>
      </c>
      <c r="AB12" s="131">
        <v>0</v>
      </c>
      <c r="AC12" s="131">
        <v>0</v>
      </c>
      <c r="AD12" s="131">
        <v>0</v>
      </c>
      <c r="AE12" s="131">
        <v>0</v>
      </c>
      <c r="AF12" s="131"/>
      <c r="AG12" s="3">
        <v>0</v>
      </c>
      <c r="AH12" s="4">
        <f t="shared" si="2"/>
        <v>123.26800000000006</v>
      </c>
    </row>
    <row r="13" spans="1:34" x14ac:dyDescent="0.25">
      <c r="A13" s="2">
        <v>2009</v>
      </c>
      <c r="B13" s="2">
        <v>2009</v>
      </c>
      <c r="C13" s="11">
        <v>40118</v>
      </c>
      <c r="D13" s="4">
        <f t="shared" si="9"/>
        <v>123.26800000000006</v>
      </c>
      <c r="E13" s="4">
        <f t="shared" si="3"/>
        <v>32</v>
      </c>
      <c r="F13" s="127">
        <v>32</v>
      </c>
      <c r="G13" s="12"/>
      <c r="H13" s="3">
        <f t="shared" si="4"/>
        <v>34.533000000000001</v>
      </c>
      <c r="I13" s="130">
        <v>27.332999999999998</v>
      </c>
      <c r="J13" s="130">
        <v>7.2</v>
      </c>
      <c r="K13" s="4">
        <f t="shared" si="5"/>
        <v>0</v>
      </c>
      <c r="L13" s="4">
        <v>0</v>
      </c>
      <c r="M13" s="3">
        <f t="shared" si="6"/>
        <v>0</v>
      </c>
      <c r="N13" s="131">
        <v>0</v>
      </c>
      <c r="O13" s="131">
        <v>0</v>
      </c>
      <c r="P13" s="128">
        <v>0</v>
      </c>
      <c r="Q13" s="3">
        <f t="shared" si="7"/>
        <v>0</v>
      </c>
      <c r="R13" s="131">
        <v>0</v>
      </c>
      <c r="S13" s="4">
        <f t="shared" si="8"/>
        <v>5.5</v>
      </c>
      <c r="T13" s="4">
        <v>0</v>
      </c>
      <c r="U13" s="12">
        <f t="shared" si="0"/>
        <v>5.5</v>
      </c>
      <c r="V13" s="131">
        <v>0</v>
      </c>
      <c r="W13" s="131">
        <v>0</v>
      </c>
      <c r="X13" s="131">
        <v>1.5</v>
      </c>
      <c r="Y13" s="131">
        <v>4</v>
      </c>
      <c r="Z13" s="3">
        <f t="shared" si="1"/>
        <v>0</v>
      </c>
      <c r="AA13" s="131">
        <v>0</v>
      </c>
      <c r="AB13" s="131">
        <v>0</v>
      </c>
      <c r="AC13" s="131">
        <v>0</v>
      </c>
      <c r="AD13" s="131">
        <v>0</v>
      </c>
      <c r="AE13" s="131">
        <v>0</v>
      </c>
      <c r="AF13" s="131"/>
      <c r="AG13" s="3">
        <v>0</v>
      </c>
      <c r="AH13" s="4">
        <f t="shared" si="2"/>
        <v>126.23500000000006</v>
      </c>
    </row>
    <row r="14" spans="1:34" x14ac:dyDescent="0.25">
      <c r="A14" s="2">
        <v>2009</v>
      </c>
      <c r="B14" s="2">
        <v>2009</v>
      </c>
      <c r="C14" s="11">
        <v>40148</v>
      </c>
      <c r="D14" s="4">
        <f t="shared" si="9"/>
        <v>126.23500000000006</v>
      </c>
      <c r="E14" s="4">
        <f t="shared" si="3"/>
        <v>32</v>
      </c>
      <c r="F14" s="127">
        <v>32</v>
      </c>
      <c r="G14" s="12"/>
      <c r="H14" s="3">
        <f t="shared" si="4"/>
        <v>34.533000000000001</v>
      </c>
      <c r="I14" s="130">
        <v>27.332999999999998</v>
      </c>
      <c r="J14" s="130">
        <v>7.2</v>
      </c>
      <c r="K14" s="4">
        <f t="shared" si="5"/>
        <v>0</v>
      </c>
      <c r="L14" s="4">
        <v>0</v>
      </c>
      <c r="M14" s="3">
        <f t="shared" si="6"/>
        <v>0</v>
      </c>
      <c r="N14" s="131">
        <v>0</v>
      </c>
      <c r="O14" s="131">
        <v>0</v>
      </c>
      <c r="P14" s="128">
        <v>0</v>
      </c>
      <c r="Q14" s="3">
        <f t="shared" si="7"/>
        <v>0</v>
      </c>
      <c r="R14" s="131">
        <v>0</v>
      </c>
      <c r="S14" s="4">
        <f t="shared" si="8"/>
        <v>5.5</v>
      </c>
      <c r="T14" s="4">
        <v>0</v>
      </c>
      <c r="U14" s="12">
        <f t="shared" si="0"/>
        <v>5.5</v>
      </c>
      <c r="V14" s="131">
        <v>0</v>
      </c>
      <c r="W14" s="131">
        <v>0</v>
      </c>
      <c r="X14" s="131">
        <v>1.5</v>
      </c>
      <c r="Y14" s="131">
        <v>4</v>
      </c>
      <c r="Z14" s="3">
        <f t="shared" si="1"/>
        <v>0</v>
      </c>
      <c r="AA14" s="131">
        <v>0</v>
      </c>
      <c r="AB14" s="131">
        <v>0</v>
      </c>
      <c r="AC14" s="131">
        <v>0</v>
      </c>
      <c r="AD14" s="131">
        <v>0</v>
      </c>
      <c r="AE14" s="131">
        <v>0</v>
      </c>
      <c r="AF14" s="131"/>
      <c r="AG14" s="3">
        <v>0</v>
      </c>
      <c r="AH14" s="4">
        <f t="shared" si="2"/>
        <v>129.20200000000006</v>
      </c>
    </row>
    <row r="15" spans="1:34" x14ac:dyDescent="0.25">
      <c r="A15" s="2">
        <v>2010</v>
      </c>
      <c r="B15" s="2">
        <v>2010</v>
      </c>
      <c r="C15" s="11">
        <v>40179</v>
      </c>
      <c r="D15" s="4">
        <f t="shared" si="9"/>
        <v>129.20200000000006</v>
      </c>
      <c r="E15" s="4">
        <f t="shared" si="3"/>
        <v>32</v>
      </c>
      <c r="F15" s="127">
        <v>32</v>
      </c>
      <c r="G15" s="12"/>
      <c r="H15" s="3">
        <f t="shared" si="4"/>
        <v>34.332999999999998</v>
      </c>
      <c r="I15" s="130">
        <v>27.332999999999998</v>
      </c>
      <c r="J15" s="130">
        <v>7</v>
      </c>
      <c r="K15" s="4">
        <f t="shared" si="5"/>
        <v>0</v>
      </c>
      <c r="L15" s="4">
        <v>0</v>
      </c>
      <c r="M15" s="3">
        <f t="shared" si="6"/>
        <v>0</v>
      </c>
      <c r="N15" s="131">
        <v>0</v>
      </c>
      <c r="O15" s="131">
        <v>0</v>
      </c>
      <c r="P15" s="128">
        <v>0</v>
      </c>
      <c r="Q15" s="3">
        <f t="shared" si="7"/>
        <v>0</v>
      </c>
      <c r="R15" s="131">
        <v>0</v>
      </c>
      <c r="S15" s="4">
        <f t="shared" si="8"/>
        <v>6</v>
      </c>
      <c r="T15" s="4">
        <v>0</v>
      </c>
      <c r="U15" s="12">
        <f t="shared" si="0"/>
        <v>6</v>
      </c>
      <c r="V15" s="131">
        <v>0</v>
      </c>
      <c r="W15" s="131">
        <v>0</v>
      </c>
      <c r="X15" s="131">
        <v>2</v>
      </c>
      <c r="Y15" s="131">
        <v>4</v>
      </c>
      <c r="Z15" s="3">
        <f t="shared" si="1"/>
        <v>0</v>
      </c>
      <c r="AA15" s="131">
        <v>0</v>
      </c>
      <c r="AB15" s="131">
        <v>0</v>
      </c>
      <c r="AC15" s="131">
        <v>0</v>
      </c>
      <c r="AD15" s="131">
        <v>0</v>
      </c>
      <c r="AE15" s="131">
        <v>0</v>
      </c>
      <c r="AF15" s="131"/>
      <c r="AG15" s="3">
        <v>0</v>
      </c>
      <c r="AH15" s="4">
        <f t="shared" si="2"/>
        <v>132.86900000000006</v>
      </c>
    </row>
    <row r="16" spans="1:34" x14ac:dyDescent="0.25">
      <c r="A16" s="2">
        <v>2010</v>
      </c>
      <c r="B16" s="2">
        <v>2010</v>
      </c>
      <c r="C16" s="11">
        <v>40210</v>
      </c>
      <c r="D16" s="4">
        <f t="shared" si="9"/>
        <v>132.86900000000006</v>
      </c>
      <c r="E16" s="4">
        <f t="shared" si="3"/>
        <v>32</v>
      </c>
      <c r="F16" s="127">
        <v>32</v>
      </c>
      <c r="G16" s="12"/>
      <c r="H16" s="3">
        <f t="shared" si="4"/>
        <v>34.332999999999998</v>
      </c>
      <c r="I16" s="130">
        <v>27.332999999999998</v>
      </c>
      <c r="J16" s="130">
        <v>7</v>
      </c>
      <c r="K16" s="4">
        <f t="shared" si="5"/>
        <v>6</v>
      </c>
      <c r="L16" s="4">
        <v>0</v>
      </c>
      <c r="M16" s="3">
        <f t="shared" si="6"/>
        <v>6</v>
      </c>
      <c r="N16" s="131">
        <v>6</v>
      </c>
      <c r="O16" s="131">
        <v>0</v>
      </c>
      <c r="P16" s="128">
        <v>0</v>
      </c>
      <c r="Q16" s="3">
        <f t="shared" si="7"/>
        <v>0</v>
      </c>
      <c r="R16" s="131">
        <v>0</v>
      </c>
      <c r="S16" s="4">
        <f t="shared" si="8"/>
        <v>12</v>
      </c>
      <c r="T16" s="4">
        <v>0</v>
      </c>
      <c r="U16" s="12">
        <f t="shared" si="0"/>
        <v>12</v>
      </c>
      <c r="V16" s="131">
        <v>6</v>
      </c>
      <c r="W16" s="131">
        <v>0</v>
      </c>
      <c r="X16" s="131">
        <v>2</v>
      </c>
      <c r="Y16" s="131">
        <v>4</v>
      </c>
      <c r="Z16" s="3">
        <f t="shared" si="1"/>
        <v>0</v>
      </c>
      <c r="AA16" s="131">
        <v>0</v>
      </c>
      <c r="AB16" s="131">
        <v>0</v>
      </c>
      <c r="AC16" s="131">
        <v>0</v>
      </c>
      <c r="AD16" s="131">
        <v>0</v>
      </c>
      <c r="AE16" s="131">
        <v>0</v>
      </c>
      <c r="AF16" s="131"/>
      <c r="AG16" s="3">
        <v>0</v>
      </c>
      <c r="AH16" s="4">
        <f t="shared" si="2"/>
        <v>136.53600000000006</v>
      </c>
    </row>
    <row r="17" spans="1:34" x14ac:dyDescent="0.25">
      <c r="A17" s="2">
        <v>2010</v>
      </c>
      <c r="B17" s="2">
        <v>2010</v>
      </c>
      <c r="C17" s="11">
        <v>40238</v>
      </c>
      <c r="D17" s="4">
        <f t="shared" si="9"/>
        <v>136.53600000000006</v>
      </c>
      <c r="E17" s="4">
        <f t="shared" si="3"/>
        <v>20</v>
      </c>
      <c r="F17" s="127">
        <v>20</v>
      </c>
      <c r="G17" s="12"/>
      <c r="H17" s="3">
        <f t="shared" si="4"/>
        <v>34.332999999999998</v>
      </c>
      <c r="I17" s="130">
        <v>27.332999999999998</v>
      </c>
      <c r="J17" s="130">
        <v>7</v>
      </c>
      <c r="K17" s="4">
        <f t="shared" si="5"/>
        <v>0</v>
      </c>
      <c r="L17" s="4">
        <v>0</v>
      </c>
      <c r="M17" s="3">
        <f t="shared" si="6"/>
        <v>0</v>
      </c>
      <c r="N17" s="131">
        <v>0</v>
      </c>
      <c r="O17" s="131">
        <v>0</v>
      </c>
      <c r="P17" s="128">
        <v>0</v>
      </c>
      <c r="Q17" s="3">
        <f t="shared" si="7"/>
        <v>0</v>
      </c>
      <c r="R17" s="131">
        <v>0</v>
      </c>
      <c r="S17" s="4">
        <f t="shared" si="8"/>
        <v>6</v>
      </c>
      <c r="T17" s="4">
        <v>0</v>
      </c>
      <c r="U17" s="12">
        <f t="shared" si="0"/>
        <v>6</v>
      </c>
      <c r="V17" s="131">
        <v>0</v>
      </c>
      <c r="W17" s="131">
        <v>0</v>
      </c>
      <c r="X17" s="131">
        <v>2</v>
      </c>
      <c r="Y17" s="131">
        <v>4</v>
      </c>
      <c r="Z17" s="3">
        <f t="shared" si="1"/>
        <v>0</v>
      </c>
      <c r="AA17" s="131">
        <v>0</v>
      </c>
      <c r="AB17" s="131">
        <v>0</v>
      </c>
      <c r="AC17" s="131">
        <v>0</v>
      </c>
      <c r="AD17" s="131">
        <v>0</v>
      </c>
      <c r="AE17" s="131">
        <v>0</v>
      </c>
      <c r="AF17" s="131"/>
      <c r="AG17" s="3">
        <v>0</v>
      </c>
      <c r="AH17" s="4">
        <f t="shared" si="2"/>
        <v>128.20300000000006</v>
      </c>
    </row>
    <row r="18" spans="1:34" x14ac:dyDescent="0.25">
      <c r="A18" s="2">
        <v>2010</v>
      </c>
      <c r="B18" s="2">
        <v>2010</v>
      </c>
      <c r="C18" s="11">
        <v>40269</v>
      </c>
      <c r="D18" s="4">
        <f t="shared" si="9"/>
        <v>128.20300000000006</v>
      </c>
      <c r="E18" s="4">
        <f t="shared" si="3"/>
        <v>0</v>
      </c>
      <c r="F18" s="127">
        <v>0</v>
      </c>
      <c r="G18" s="12"/>
      <c r="H18" s="3">
        <f t="shared" si="4"/>
        <v>34.332999999999998</v>
      </c>
      <c r="I18" s="130">
        <v>27.332999999999998</v>
      </c>
      <c r="J18" s="130">
        <v>7</v>
      </c>
      <c r="K18" s="4">
        <f t="shared" si="5"/>
        <v>0</v>
      </c>
      <c r="L18" s="4">
        <v>0</v>
      </c>
      <c r="M18" s="3">
        <f t="shared" si="6"/>
        <v>0</v>
      </c>
      <c r="N18" s="131">
        <v>0</v>
      </c>
      <c r="O18" s="131">
        <v>0</v>
      </c>
      <c r="P18" s="128">
        <v>0</v>
      </c>
      <c r="Q18" s="3">
        <f t="shared" si="7"/>
        <v>0</v>
      </c>
      <c r="R18" s="131">
        <v>0</v>
      </c>
      <c r="S18" s="4">
        <f t="shared" si="8"/>
        <v>13</v>
      </c>
      <c r="T18" s="4">
        <v>0</v>
      </c>
      <c r="U18" s="12">
        <f t="shared" si="0"/>
        <v>6</v>
      </c>
      <c r="V18" s="131">
        <v>0</v>
      </c>
      <c r="W18" s="131">
        <v>0</v>
      </c>
      <c r="X18" s="131">
        <v>2</v>
      </c>
      <c r="Y18" s="131">
        <v>4</v>
      </c>
      <c r="Z18" s="3">
        <f t="shared" si="1"/>
        <v>7</v>
      </c>
      <c r="AA18" s="131">
        <v>7</v>
      </c>
      <c r="AB18" s="131">
        <v>0</v>
      </c>
      <c r="AC18" s="131">
        <v>0</v>
      </c>
      <c r="AD18" s="131">
        <v>0</v>
      </c>
      <c r="AE18" s="131">
        <v>0</v>
      </c>
      <c r="AF18" s="131"/>
      <c r="AG18" s="3">
        <v>0</v>
      </c>
      <c r="AH18" s="4">
        <f t="shared" si="2"/>
        <v>106.87000000000006</v>
      </c>
    </row>
    <row r="19" spans="1:34" x14ac:dyDescent="0.25">
      <c r="A19" s="2">
        <v>2010</v>
      </c>
      <c r="B19" s="2">
        <v>2010</v>
      </c>
      <c r="C19" s="11">
        <v>40299</v>
      </c>
      <c r="D19" s="4">
        <f t="shared" si="9"/>
        <v>106.87000000000006</v>
      </c>
      <c r="E19" s="4">
        <f t="shared" si="3"/>
        <v>0</v>
      </c>
      <c r="F19" s="127">
        <v>0</v>
      </c>
      <c r="G19" s="12"/>
      <c r="H19" s="3">
        <f t="shared" si="4"/>
        <v>34.332999999999998</v>
      </c>
      <c r="I19" s="130">
        <v>27.332999999999998</v>
      </c>
      <c r="J19" s="130">
        <v>7</v>
      </c>
      <c r="K19" s="4">
        <f t="shared" si="5"/>
        <v>0</v>
      </c>
      <c r="L19" s="4">
        <v>0</v>
      </c>
      <c r="M19" s="3">
        <f t="shared" si="6"/>
        <v>0</v>
      </c>
      <c r="N19" s="131">
        <v>0</v>
      </c>
      <c r="O19" s="131">
        <v>0</v>
      </c>
      <c r="P19" s="128">
        <v>0</v>
      </c>
      <c r="Q19" s="3">
        <f t="shared" si="7"/>
        <v>0</v>
      </c>
      <c r="R19" s="131">
        <v>0</v>
      </c>
      <c r="S19" s="4">
        <f t="shared" si="8"/>
        <v>13</v>
      </c>
      <c r="T19" s="4">
        <v>0</v>
      </c>
      <c r="U19" s="12">
        <f t="shared" si="0"/>
        <v>6</v>
      </c>
      <c r="V19" s="131">
        <v>0</v>
      </c>
      <c r="W19" s="131">
        <v>0</v>
      </c>
      <c r="X19" s="131">
        <v>2</v>
      </c>
      <c r="Y19" s="131">
        <v>4</v>
      </c>
      <c r="Z19" s="3">
        <f t="shared" si="1"/>
        <v>7</v>
      </c>
      <c r="AA19" s="131">
        <v>7</v>
      </c>
      <c r="AB19" s="131">
        <v>0</v>
      </c>
      <c r="AC19" s="131">
        <v>0</v>
      </c>
      <c r="AD19" s="131">
        <v>0</v>
      </c>
      <c r="AE19" s="131">
        <v>0</v>
      </c>
      <c r="AF19" s="131"/>
      <c r="AG19" s="3">
        <v>0</v>
      </c>
      <c r="AH19" s="4">
        <f t="shared" si="2"/>
        <v>85.537000000000063</v>
      </c>
    </row>
    <row r="20" spans="1:34" x14ac:dyDescent="0.25">
      <c r="A20" s="2">
        <v>2010</v>
      </c>
      <c r="B20" s="2">
        <v>2010</v>
      </c>
      <c r="C20" s="11">
        <v>40330</v>
      </c>
      <c r="D20" s="4">
        <f t="shared" si="9"/>
        <v>85.537000000000063</v>
      </c>
      <c r="E20" s="4">
        <f t="shared" si="3"/>
        <v>0</v>
      </c>
      <c r="F20" s="127">
        <v>0</v>
      </c>
      <c r="G20" s="12"/>
      <c r="H20" s="3">
        <f t="shared" si="4"/>
        <v>34.332999999999998</v>
      </c>
      <c r="I20" s="130">
        <v>27.332999999999998</v>
      </c>
      <c r="J20" s="130">
        <v>7</v>
      </c>
      <c r="K20" s="4">
        <f t="shared" si="5"/>
        <v>0</v>
      </c>
      <c r="L20" s="4">
        <v>0</v>
      </c>
      <c r="M20" s="3">
        <f t="shared" si="6"/>
        <v>0</v>
      </c>
      <c r="N20" s="131">
        <v>0</v>
      </c>
      <c r="O20" s="131">
        <v>0</v>
      </c>
      <c r="P20" s="128">
        <v>0</v>
      </c>
      <c r="Q20" s="3">
        <f t="shared" si="7"/>
        <v>0</v>
      </c>
      <c r="R20" s="131">
        <v>0</v>
      </c>
      <c r="S20" s="4">
        <f t="shared" si="8"/>
        <v>13</v>
      </c>
      <c r="T20" s="4">
        <v>0</v>
      </c>
      <c r="U20" s="12">
        <f t="shared" si="0"/>
        <v>6</v>
      </c>
      <c r="V20" s="131">
        <v>0</v>
      </c>
      <c r="W20" s="131">
        <v>0</v>
      </c>
      <c r="X20" s="131">
        <v>2</v>
      </c>
      <c r="Y20" s="131">
        <v>4</v>
      </c>
      <c r="Z20" s="3">
        <f t="shared" si="1"/>
        <v>7</v>
      </c>
      <c r="AA20" s="131">
        <v>7</v>
      </c>
      <c r="AB20" s="131">
        <v>0</v>
      </c>
      <c r="AC20" s="131">
        <v>0</v>
      </c>
      <c r="AD20" s="131">
        <v>0</v>
      </c>
      <c r="AE20" s="131">
        <v>0</v>
      </c>
      <c r="AF20" s="131"/>
      <c r="AG20" s="3">
        <v>0</v>
      </c>
      <c r="AH20" s="4">
        <f t="shared" si="2"/>
        <v>64.204000000000065</v>
      </c>
    </row>
    <row r="21" spans="1:34" x14ac:dyDescent="0.25">
      <c r="A21" s="2">
        <v>2010</v>
      </c>
      <c r="B21" s="2">
        <v>2010</v>
      </c>
      <c r="C21" s="11">
        <v>40360</v>
      </c>
      <c r="D21" s="4">
        <f t="shared" si="9"/>
        <v>64.204000000000065</v>
      </c>
      <c r="E21" s="4">
        <f t="shared" si="3"/>
        <v>38</v>
      </c>
      <c r="F21" s="127">
        <v>38</v>
      </c>
      <c r="G21" s="12"/>
      <c r="H21" s="3">
        <f t="shared" si="4"/>
        <v>32.583300000000001</v>
      </c>
      <c r="I21" s="130">
        <v>25.833300000000001</v>
      </c>
      <c r="J21" s="130">
        <v>6.75</v>
      </c>
      <c r="K21" s="4">
        <f t="shared" si="5"/>
        <v>0</v>
      </c>
      <c r="L21" s="4">
        <v>0</v>
      </c>
      <c r="M21" s="3">
        <f t="shared" si="6"/>
        <v>0</v>
      </c>
      <c r="N21" s="131">
        <v>0</v>
      </c>
      <c r="O21" s="131">
        <v>0</v>
      </c>
      <c r="P21" s="128">
        <v>0</v>
      </c>
      <c r="Q21" s="3">
        <f t="shared" si="7"/>
        <v>0</v>
      </c>
      <c r="R21" s="131">
        <v>0</v>
      </c>
      <c r="S21" s="4">
        <f t="shared" si="8"/>
        <v>6</v>
      </c>
      <c r="T21" s="4">
        <v>0</v>
      </c>
      <c r="U21" s="12">
        <f t="shared" si="0"/>
        <v>6</v>
      </c>
      <c r="V21" s="131">
        <v>0</v>
      </c>
      <c r="W21" s="131">
        <v>0</v>
      </c>
      <c r="X21" s="131">
        <v>2</v>
      </c>
      <c r="Y21" s="131">
        <v>4</v>
      </c>
      <c r="Z21" s="3">
        <f t="shared" si="1"/>
        <v>0</v>
      </c>
      <c r="AA21" s="131">
        <v>0</v>
      </c>
      <c r="AB21" s="131">
        <v>0</v>
      </c>
      <c r="AC21" s="131">
        <v>0</v>
      </c>
      <c r="AD21" s="131">
        <v>0</v>
      </c>
      <c r="AE21" s="131">
        <v>0</v>
      </c>
      <c r="AF21" s="131"/>
      <c r="AG21" s="3">
        <v>0</v>
      </c>
      <c r="AH21" s="4">
        <f t="shared" si="2"/>
        <v>75.620700000000056</v>
      </c>
    </row>
    <row r="22" spans="1:34" x14ac:dyDescent="0.25">
      <c r="A22" s="2">
        <v>2010</v>
      </c>
      <c r="B22" s="2">
        <v>2010</v>
      </c>
      <c r="C22" s="11">
        <v>40391</v>
      </c>
      <c r="D22" s="4">
        <f t="shared" si="9"/>
        <v>75.620700000000056</v>
      </c>
      <c r="E22" s="4">
        <f t="shared" si="3"/>
        <v>32</v>
      </c>
      <c r="F22" s="127">
        <v>32</v>
      </c>
      <c r="G22" s="12"/>
      <c r="H22" s="3">
        <f t="shared" si="4"/>
        <v>32.583300000000001</v>
      </c>
      <c r="I22" s="130">
        <v>25.833300000000001</v>
      </c>
      <c r="J22" s="130">
        <v>6.75</v>
      </c>
      <c r="K22" s="4">
        <f t="shared" si="5"/>
        <v>0</v>
      </c>
      <c r="L22" s="4">
        <v>0</v>
      </c>
      <c r="M22" s="3">
        <f t="shared" si="6"/>
        <v>0</v>
      </c>
      <c r="N22" s="131">
        <v>0</v>
      </c>
      <c r="O22" s="131">
        <v>0</v>
      </c>
      <c r="P22" s="128">
        <v>0</v>
      </c>
      <c r="Q22" s="3">
        <f t="shared" si="7"/>
        <v>0</v>
      </c>
      <c r="R22" s="131">
        <v>0</v>
      </c>
      <c r="S22" s="4">
        <f t="shared" si="8"/>
        <v>6</v>
      </c>
      <c r="T22" s="4">
        <v>0</v>
      </c>
      <c r="U22" s="12">
        <f t="shared" si="0"/>
        <v>6</v>
      </c>
      <c r="V22" s="131">
        <v>0</v>
      </c>
      <c r="W22" s="131">
        <v>0</v>
      </c>
      <c r="X22" s="131">
        <v>2</v>
      </c>
      <c r="Y22" s="131">
        <v>4</v>
      </c>
      <c r="Z22" s="3">
        <f t="shared" si="1"/>
        <v>0</v>
      </c>
      <c r="AA22" s="131">
        <v>0</v>
      </c>
      <c r="AB22" s="131">
        <v>0</v>
      </c>
      <c r="AC22" s="131">
        <v>0</v>
      </c>
      <c r="AD22" s="131">
        <v>0</v>
      </c>
      <c r="AE22" s="131">
        <v>0</v>
      </c>
      <c r="AF22" s="131"/>
      <c r="AG22" s="3">
        <v>0</v>
      </c>
      <c r="AH22" s="4">
        <f t="shared" si="2"/>
        <v>81.037400000000048</v>
      </c>
    </row>
    <row r="23" spans="1:34" x14ac:dyDescent="0.25">
      <c r="A23" s="2">
        <v>2010</v>
      </c>
      <c r="B23" s="2">
        <v>2010</v>
      </c>
      <c r="C23" s="11">
        <v>40422</v>
      </c>
      <c r="D23" s="4">
        <f t="shared" si="9"/>
        <v>81.037400000000048</v>
      </c>
      <c r="E23" s="4">
        <f t="shared" si="3"/>
        <v>32</v>
      </c>
      <c r="F23" s="127">
        <v>32</v>
      </c>
      <c r="G23" s="12"/>
      <c r="H23" s="3">
        <f t="shared" si="4"/>
        <v>32.583300000000001</v>
      </c>
      <c r="I23" s="130">
        <v>25.833300000000001</v>
      </c>
      <c r="J23" s="130">
        <v>6.75</v>
      </c>
      <c r="K23" s="4">
        <f t="shared" si="5"/>
        <v>0</v>
      </c>
      <c r="L23" s="4">
        <v>0</v>
      </c>
      <c r="M23" s="3">
        <f t="shared" si="6"/>
        <v>0</v>
      </c>
      <c r="N23" s="131">
        <v>0</v>
      </c>
      <c r="O23" s="131">
        <v>0</v>
      </c>
      <c r="P23" s="128">
        <v>0</v>
      </c>
      <c r="Q23" s="3">
        <f t="shared" si="7"/>
        <v>0</v>
      </c>
      <c r="R23" s="131">
        <v>0</v>
      </c>
      <c r="S23" s="4">
        <f t="shared" si="8"/>
        <v>6</v>
      </c>
      <c r="T23" s="4">
        <v>0</v>
      </c>
      <c r="U23" s="12">
        <f t="shared" si="0"/>
        <v>6</v>
      </c>
      <c r="V23" s="131">
        <v>0</v>
      </c>
      <c r="W23" s="131">
        <v>0</v>
      </c>
      <c r="X23" s="131">
        <v>2</v>
      </c>
      <c r="Y23" s="131">
        <v>4</v>
      </c>
      <c r="Z23" s="3">
        <f t="shared" si="1"/>
        <v>0</v>
      </c>
      <c r="AA23" s="131">
        <v>0</v>
      </c>
      <c r="AB23" s="131">
        <v>0</v>
      </c>
      <c r="AC23" s="131">
        <v>0</v>
      </c>
      <c r="AD23" s="131">
        <v>0</v>
      </c>
      <c r="AE23" s="131">
        <v>0</v>
      </c>
      <c r="AF23" s="131"/>
      <c r="AG23" s="3">
        <v>0</v>
      </c>
      <c r="AH23" s="4">
        <f t="shared" si="2"/>
        <v>86.454100000000039</v>
      </c>
    </row>
    <row r="24" spans="1:34" x14ac:dyDescent="0.25">
      <c r="A24" s="2">
        <v>2010</v>
      </c>
      <c r="B24" s="2">
        <v>2010</v>
      </c>
      <c r="C24" s="11">
        <v>40452</v>
      </c>
      <c r="D24" s="4">
        <f t="shared" si="9"/>
        <v>86.454100000000039</v>
      </c>
      <c r="E24" s="4">
        <f t="shared" si="3"/>
        <v>32</v>
      </c>
      <c r="F24" s="127">
        <v>32</v>
      </c>
      <c r="G24" s="12"/>
      <c r="H24" s="3">
        <f t="shared" si="4"/>
        <v>32.583300000000001</v>
      </c>
      <c r="I24" s="130">
        <v>25.833300000000001</v>
      </c>
      <c r="J24" s="130">
        <v>6.75</v>
      </c>
      <c r="K24" s="4">
        <f t="shared" si="5"/>
        <v>10</v>
      </c>
      <c r="L24" s="4">
        <v>0</v>
      </c>
      <c r="M24" s="3">
        <f t="shared" si="6"/>
        <v>10</v>
      </c>
      <c r="N24" s="131">
        <v>0</v>
      </c>
      <c r="O24" s="131">
        <v>10</v>
      </c>
      <c r="P24" s="128">
        <v>0</v>
      </c>
      <c r="Q24" s="3">
        <f t="shared" si="7"/>
        <v>0</v>
      </c>
      <c r="R24" s="131">
        <v>0</v>
      </c>
      <c r="S24" s="4">
        <f t="shared" si="8"/>
        <v>6</v>
      </c>
      <c r="T24" s="4">
        <v>0</v>
      </c>
      <c r="U24" s="12">
        <f t="shared" si="0"/>
        <v>6</v>
      </c>
      <c r="V24" s="131">
        <v>0</v>
      </c>
      <c r="W24" s="131">
        <v>0</v>
      </c>
      <c r="X24" s="131">
        <v>2</v>
      </c>
      <c r="Y24" s="131">
        <v>4</v>
      </c>
      <c r="Z24" s="3">
        <f t="shared" si="1"/>
        <v>0</v>
      </c>
      <c r="AA24" s="131">
        <v>0</v>
      </c>
      <c r="AB24" s="131">
        <v>0</v>
      </c>
      <c r="AC24" s="131">
        <v>0</v>
      </c>
      <c r="AD24" s="131">
        <v>0</v>
      </c>
      <c r="AE24" s="131">
        <v>0</v>
      </c>
      <c r="AF24" s="131"/>
      <c r="AG24" s="3">
        <v>0</v>
      </c>
      <c r="AH24" s="4">
        <f t="shared" si="2"/>
        <v>81.870800000000031</v>
      </c>
    </row>
    <row r="25" spans="1:34" x14ac:dyDescent="0.25">
      <c r="A25" s="2">
        <v>2010</v>
      </c>
      <c r="B25" s="2">
        <v>2010</v>
      </c>
      <c r="C25" s="11">
        <v>40483</v>
      </c>
      <c r="D25" s="4">
        <f t="shared" si="9"/>
        <v>81.870800000000031</v>
      </c>
      <c r="E25" s="4">
        <f t="shared" si="3"/>
        <v>32</v>
      </c>
      <c r="F25" s="127">
        <v>32</v>
      </c>
      <c r="G25" s="12"/>
      <c r="H25" s="3">
        <f t="shared" si="4"/>
        <v>32.583300000000001</v>
      </c>
      <c r="I25" s="130">
        <v>25.833300000000001</v>
      </c>
      <c r="J25" s="130">
        <v>6.75</v>
      </c>
      <c r="K25" s="4">
        <f t="shared" si="5"/>
        <v>0</v>
      </c>
      <c r="L25" s="4">
        <v>0</v>
      </c>
      <c r="M25" s="3">
        <f t="shared" si="6"/>
        <v>0</v>
      </c>
      <c r="N25" s="131">
        <v>0</v>
      </c>
      <c r="O25" s="131">
        <v>0</v>
      </c>
      <c r="P25" s="128">
        <v>0</v>
      </c>
      <c r="Q25" s="3">
        <f t="shared" si="7"/>
        <v>0</v>
      </c>
      <c r="R25" s="131">
        <v>0</v>
      </c>
      <c r="S25" s="4">
        <f t="shared" si="8"/>
        <v>6</v>
      </c>
      <c r="T25" s="4">
        <v>0</v>
      </c>
      <c r="U25" s="12">
        <f t="shared" si="0"/>
        <v>6</v>
      </c>
      <c r="V25" s="131">
        <v>0</v>
      </c>
      <c r="W25" s="131">
        <v>0</v>
      </c>
      <c r="X25" s="131">
        <v>2</v>
      </c>
      <c r="Y25" s="131">
        <v>4</v>
      </c>
      <c r="Z25" s="3">
        <f t="shared" si="1"/>
        <v>0</v>
      </c>
      <c r="AA25" s="131">
        <v>0</v>
      </c>
      <c r="AB25" s="131">
        <v>0</v>
      </c>
      <c r="AC25" s="131">
        <v>0</v>
      </c>
      <c r="AD25" s="131">
        <v>0</v>
      </c>
      <c r="AE25" s="131">
        <v>0</v>
      </c>
      <c r="AF25" s="131"/>
      <c r="AG25" s="3">
        <v>0</v>
      </c>
      <c r="AH25" s="4">
        <f t="shared" si="2"/>
        <v>87.287500000000023</v>
      </c>
    </row>
    <row r="26" spans="1:34" x14ac:dyDescent="0.25">
      <c r="A26" s="2">
        <v>2010</v>
      </c>
      <c r="B26" s="2">
        <v>2010</v>
      </c>
      <c r="C26" s="11">
        <v>40513</v>
      </c>
      <c r="D26" s="4">
        <f t="shared" si="9"/>
        <v>87.287500000000023</v>
      </c>
      <c r="E26" s="4">
        <f t="shared" si="3"/>
        <v>32</v>
      </c>
      <c r="F26" s="127">
        <v>32</v>
      </c>
      <c r="G26" s="12"/>
      <c r="H26" s="3">
        <f t="shared" si="4"/>
        <v>32.583300000000001</v>
      </c>
      <c r="I26" s="130">
        <v>25.833300000000001</v>
      </c>
      <c r="J26" s="130">
        <v>6.75</v>
      </c>
      <c r="K26" s="4">
        <f t="shared" si="5"/>
        <v>0</v>
      </c>
      <c r="L26" s="4">
        <v>0</v>
      </c>
      <c r="M26" s="3">
        <f t="shared" si="6"/>
        <v>0</v>
      </c>
      <c r="N26" s="131">
        <v>0</v>
      </c>
      <c r="O26" s="131">
        <v>0</v>
      </c>
      <c r="P26" s="128">
        <v>0</v>
      </c>
      <c r="Q26" s="3">
        <f t="shared" si="7"/>
        <v>0</v>
      </c>
      <c r="R26" s="131">
        <v>0</v>
      </c>
      <c r="S26" s="4">
        <f t="shared" si="8"/>
        <v>3</v>
      </c>
      <c r="T26" s="4">
        <v>0</v>
      </c>
      <c r="U26" s="12">
        <f t="shared" si="0"/>
        <v>3</v>
      </c>
      <c r="V26" s="131">
        <v>0</v>
      </c>
      <c r="W26" s="131">
        <v>0</v>
      </c>
      <c r="X26" s="131">
        <v>2</v>
      </c>
      <c r="Y26" s="131">
        <v>1</v>
      </c>
      <c r="Z26" s="3">
        <f t="shared" si="1"/>
        <v>0</v>
      </c>
      <c r="AA26" s="131">
        <v>0</v>
      </c>
      <c r="AB26" s="131">
        <v>0</v>
      </c>
      <c r="AC26" s="131">
        <v>0</v>
      </c>
      <c r="AD26" s="131">
        <v>0</v>
      </c>
      <c r="AE26" s="131">
        <v>0</v>
      </c>
      <c r="AF26" s="131"/>
      <c r="AG26" s="3">
        <v>0</v>
      </c>
      <c r="AH26" s="4">
        <f t="shared" si="2"/>
        <v>89.704200000000014</v>
      </c>
    </row>
    <row r="27" spans="1:34" x14ac:dyDescent="0.25">
      <c r="A27" s="2">
        <v>2011</v>
      </c>
      <c r="B27" s="2">
        <v>2011</v>
      </c>
      <c r="C27" s="11">
        <v>40544</v>
      </c>
      <c r="D27" s="4">
        <f t="shared" si="9"/>
        <v>89.704200000000014</v>
      </c>
      <c r="E27" s="4">
        <f t="shared" si="3"/>
        <v>32</v>
      </c>
      <c r="F27" s="127">
        <v>32</v>
      </c>
      <c r="G27" s="12"/>
      <c r="H27" s="3">
        <f t="shared" si="4"/>
        <v>32.583300000000001</v>
      </c>
      <c r="I27" s="130">
        <v>25.833300000000001</v>
      </c>
      <c r="J27" s="130">
        <v>6.75</v>
      </c>
      <c r="K27" s="4">
        <f t="shared" si="5"/>
        <v>0.5</v>
      </c>
      <c r="L27" s="4">
        <v>0</v>
      </c>
      <c r="M27" s="3">
        <f t="shared" si="6"/>
        <v>0.5</v>
      </c>
      <c r="N27" s="131">
        <v>0</v>
      </c>
      <c r="O27" s="131">
        <v>0.5</v>
      </c>
      <c r="P27" s="128">
        <v>0</v>
      </c>
      <c r="Q27" s="3">
        <f t="shared" si="7"/>
        <v>0</v>
      </c>
      <c r="R27" s="131">
        <v>0</v>
      </c>
      <c r="S27" s="4">
        <f t="shared" si="8"/>
        <v>9</v>
      </c>
      <c r="T27" s="4">
        <v>0</v>
      </c>
      <c r="U27" s="12">
        <f t="shared" si="0"/>
        <v>6</v>
      </c>
      <c r="V27" s="131">
        <v>0</v>
      </c>
      <c r="W27" s="131">
        <v>0</v>
      </c>
      <c r="X27" s="131">
        <v>2</v>
      </c>
      <c r="Y27" s="131">
        <v>4</v>
      </c>
      <c r="Z27" s="3">
        <f t="shared" si="1"/>
        <v>3</v>
      </c>
      <c r="AA27" s="131">
        <v>3</v>
      </c>
      <c r="AB27" s="131">
        <v>0</v>
      </c>
      <c r="AC27" s="131">
        <v>0</v>
      </c>
      <c r="AD27" s="131">
        <v>0</v>
      </c>
      <c r="AE27" s="131">
        <v>0</v>
      </c>
      <c r="AF27" s="131"/>
      <c r="AG27" s="3">
        <v>0</v>
      </c>
      <c r="AH27" s="4">
        <f t="shared" si="2"/>
        <v>97.620900000000006</v>
      </c>
    </row>
    <row r="28" spans="1:34" x14ac:dyDescent="0.25">
      <c r="A28" s="2">
        <v>2011</v>
      </c>
      <c r="B28" s="2">
        <v>2011</v>
      </c>
      <c r="C28" s="11">
        <v>40575</v>
      </c>
      <c r="D28" s="4">
        <f t="shared" si="9"/>
        <v>97.620900000000006</v>
      </c>
      <c r="E28" s="4">
        <f t="shared" si="3"/>
        <v>32</v>
      </c>
      <c r="F28" s="127">
        <v>32</v>
      </c>
      <c r="G28" s="12"/>
      <c r="H28" s="3">
        <f t="shared" si="4"/>
        <v>32.583300000000001</v>
      </c>
      <c r="I28" s="130">
        <v>25.833300000000001</v>
      </c>
      <c r="J28" s="130">
        <v>6.75</v>
      </c>
      <c r="K28" s="4">
        <f t="shared" si="5"/>
        <v>13.5</v>
      </c>
      <c r="L28" s="4">
        <v>0</v>
      </c>
      <c r="M28" s="3">
        <f t="shared" si="6"/>
        <v>13.5</v>
      </c>
      <c r="N28" s="131">
        <v>10</v>
      </c>
      <c r="O28" s="131">
        <v>3.5</v>
      </c>
      <c r="P28" s="128">
        <v>0</v>
      </c>
      <c r="Q28" s="3">
        <f t="shared" si="7"/>
        <v>0</v>
      </c>
      <c r="R28" s="131">
        <v>0</v>
      </c>
      <c r="S28" s="4">
        <f t="shared" si="8"/>
        <v>13</v>
      </c>
      <c r="T28" s="4">
        <v>0</v>
      </c>
      <c r="U28" s="12">
        <f t="shared" si="0"/>
        <v>6</v>
      </c>
      <c r="V28" s="131">
        <v>0</v>
      </c>
      <c r="W28" s="131">
        <v>0</v>
      </c>
      <c r="X28" s="131">
        <v>2</v>
      </c>
      <c r="Y28" s="131">
        <v>4</v>
      </c>
      <c r="Z28" s="3">
        <f t="shared" si="1"/>
        <v>7</v>
      </c>
      <c r="AA28" s="131">
        <v>7</v>
      </c>
      <c r="AB28" s="131">
        <v>0</v>
      </c>
      <c r="AC28" s="131">
        <v>0</v>
      </c>
      <c r="AD28" s="131">
        <v>0</v>
      </c>
      <c r="AE28" s="131">
        <v>0</v>
      </c>
      <c r="AF28" s="131"/>
      <c r="AG28" s="3">
        <v>0</v>
      </c>
      <c r="AH28" s="4">
        <f t="shared" si="2"/>
        <v>96.537599999999998</v>
      </c>
    </row>
    <row r="29" spans="1:34" x14ac:dyDescent="0.25">
      <c r="A29" s="2">
        <v>2011</v>
      </c>
      <c r="B29" s="2">
        <v>2011</v>
      </c>
      <c r="C29" s="11">
        <v>40603</v>
      </c>
      <c r="D29" s="4">
        <f t="shared" si="9"/>
        <v>96.537599999999998</v>
      </c>
      <c r="E29" s="4">
        <f t="shared" si="3"/>
        <v>32</v>
      </c>
      <c r="F29" s="127">
        <v>32</v>
      </c>
      <c r="G29" s="12"/>
      <c r="H29" s="3">
        <f t="shared" si="4"/>
        <v>32.583300000000001</v>
      </c>
      <c r="I29" s="130">
        <v>25.833300000000001</v>
      </c>
      <c r="J29" s="130">
        <v>6.75</v>
      </c>
      <c r="K29" s="4">
        <f t="shared" si="5"/>
        <v>0</v>
      </c>
      <c r="L29" s="4">
        <v>0</v>
      </c>
      <c r="M29" s="3">
        <f t="shared" si="6"/>
        <v>0</v>
      </c>
      <c r="N29" s="131">
        <v>0</v>
      </c>
      <c r="O29" s="131">
        <v>0</v>
      </c>
      <c r="P29" s="128">
        <v>0</v>
      </c>
      <c r="Q29" s="3">
        <f t="shared" si="7"/>
        <v>0</v>
      </c>
      <c r="R29" s="131">
        <v>0</v>
      </c>
      <c r="S29" s="4">
        <f t="shared" si="8"/>
        <v>13</v>
      </c>
      <c r="T29" s="4">
        <v>0</v>
      </c>
      <c r="U29" s="12">
        <f t="shared" si="0"/>
        <v>6</v>
      </c>
      <c r="V29" s="131">
        <v>0</v>
      </c>
      <c r="W29" s="131">
        <v>0</v>
      </c>
      <c r="X29" s="131">
        <v>2</v>
      </c>
      <c r="Y29" s="131">
        <v>4</v>
      </c>
      <c r="Z29" s="3">
        <f t="shared" si="1"/>
        <v>7</v>
      </c>
      <c r="AA29" s="131">
        <v>7</v>
      </c>
      <c r="AB29" s="131">
        <v>0</v>
      </c>
      <c r="AC29" s="131">
        <v>0</v>
      </c>
      <c r="AD29" s="131">
        <v>0</v>
      </c>
      <c r="AE29" s="131">
        <v>0</v>
      </c>
      <c r="AF29" s="131"/>
      <c r="AG29" s="3">
        <v>0</v>
      </c>
      <c r="AH29" s="4">
        <f t="shared" si="2"/>
        <v>108.95429999999999</v>
      </c>
    </row>
    <row r="30" spans="1:34" x14ac:dyDescent="0.25">
      <c r="A30" s="2">
        <v>2011</v>
      </c>
      <c r="B30" s="2">
        <v>2011</v>
      </c>
      <c r="C30" s="11">
        <v>40634</v>
      </c>
      <c r="D30" s="4">
        <f t="shared" si="9"/>
        <v>108.95429999999999</v>
      </c>
      <c r="E30" s="4">
        <f t="shared" si="3"/>
        <v>10</v>
      </c>
      <c r="F30" s="127">
        <v>10</v>
      </c>
      <c r="G30" s="12"/>
      <c r="H30" s="3">
        <f t="shared" si="4"/>
        <v>32.583300000000001</v>
      </c>
      <c r="I30" s="130">
        <v>25.833300000000001</v>
      </c>
      <c r="J30" s="130">
        <v>6.75</v>
      </c>
      <c r="K30" s="4">
        <f t="shared" si="5"/>
        <v>0</v>
      </c>
      <c r="L30" s="4">
        <v>0</v>
      </c>
      <c r="M30" s="3">
        <f t="shared" si="6"/>
        <v>0</v>
      </c>
      <c r="N30" s="131">
        <v>0</v>
      </c>
      <c r="O30" s="131">
        <v>0</v>
      </c>
      <c r="P30" s="128">
        <v>0</v>
      </c>
      <c r="Q30" s="3">
        <f t="shared" si="7"/>
        <v>0</v>
      </c>
      <c r="R30" s="131">
        <v>0</v>
      </c>
      <c r="S30" s="4">
        <f t="shared" si="8"/>
        <v>13</v>
      </c>
      <c r="T30" s="4">
        <v>0</v>
      </c>
      <c r="U30" s="12">
        <f t="shared" si="0"/>
        <v>6</v>
      </c>
      <c r="V30" s="131">
        <v>0</v>
      </c>
      <c r="W30" s="131">
        <v>0</v>
      </c>
      <c r="X30" s="131">
        <v>2</v>
      </c>
      <c r="Y30" s="131">
        <v>4</v>
      </c>
      <c r="Z30" s="3">
        <f t="shared" si="1"/>
        <v>7</v>
      </c>
      <c r="AA30" s="131">
        <v>7</v>
      </c>
      <c r="AB30" s="131">
        <v>0</v>
      </c>
      <c r="AC30" s="131">
        <v>0</v>
      </c>
      <c r="AD30" s="131">
        <v>0</v>
      </c>
      <c r="AE30" s="131">
        <v>0</v>
      </c>
      <c r="AF30" s="131"/>
      <c r="AG30" s="3">
        <v>0</v>
      </c>
      <c r="AH30" s="4">
        <f t="shared" si="2"/>
        <v>99.370999999999981</v>
      </c>
    </row>
    <row r="31" spans="1:34" x14ac:dyDescent="0.25">
      <c r="A31" s="2">
        <v>2011</v>
      </c>
      <c r="B31" s="2">
        <v>2011</v>
      </c>
      <c r="C31" s="11">
        <v>40664</v>
      </c>
      <c r="D31" s="4">
        <f t="shared" si="9"/>
        <v>99.370999999999981</v>
      </c>
      <c r="E31" s="4">
        <f t="shared" si="3"/>
        <v>0</v>
      </c>
      <c r="F31" s="127">
        <v>0</v>
      </c>
      <c r="G31" s="12"/>
      <c r="H31" s="3">
        <f t="shared" si="4"/>
        <v>32.583300000000001</v>
      </c>
      <c r="I31" s="130">
        <v>25.833300000000001</v>
      </c>
      <c r="J31" s="130">
        <v>6.75</v>
      </c>
      <c r="K31" s="4">
        <f t="shared" si="5"/>
        <v>6.5</v>
      </c>
      <c r="L31" s="4">
        <v>0</v>
      </c>
      <c r="M31" s="3">
        <f t="shared" si="6"/>
        <v>6.5</v>
      </c>
      <c r="N31" s="131">
        <v>6.5</v>
      </c>
      <c r="O31" s="131">
        <v>0</v>
      </c>
      <c r="P31" s="128">
        <v>0</v>
      </c>
      <c r="Q31" s="3">
        <f t="shared" si="7"/>
        <v>0</v>
      </c>
      <c r="R31" s="131">
        <v>0</v>
      </c>
      <c r="S31" s="4">
        <f t="shared" si="8"/>
        <v>12</v>
      </c>
      <c r="T31" s="4">
        <v>0</v>
      </c>
      <c r="U31" s="12">
        <f t="shared" si="0"/>
        <v>5</v>
      </c>
      <c r="V31" s="131">
        <v>0</v>
      </c>
      <c r="W31" s="131">
        <v>0</v>
      </c>
      <c r="X31" s="131">
        <v>2</v>
      </c>
      <c r="Y31" s="131">
        <v>3</v>
      </c>
      <c r="Z31" s="3">
        <f t="shared" si="1"/>
        <v>7</v>
      </c>
      <c r="AA31" s="131">
        <v>7</v>
      </c>
      <c r="AB31" s="131">
        <v>0</v>
      </c>
      <c r="AC31" s="131">
        <v>0</v>
      </c>
      <c r="AD31" s="131">
        <v>0</v>
      </c>
      <c r="AE31" s="131">
        <v>0</v>
      </c>
      <c r="AF31" s="131"/>
      <c r="AG31" s="3">
        <v>0</v>
      </c>
      <c r="AH31" s="4">
        <f t="shared" si="2"/>
        <v>72.287699999999973</v>
      </c>
    </row>
    <row r="32" spans="1:34" x14ac:dyDescent="0.25">
      <c r="A32" s="2">
        <v>2011</v>
      </c>
      <c r="B32" s="2">
        <v>2011</v>
      </c>
      <c r="C32" s="11">
        <v>40695</v>
      </c>
      <c r="D32" s="4">
        <f t="shared" si="9"/>
        <v>72.287699999999973</v>
      </c>
      <c r="E32" s="4">
        <f t="shared" si="3"/>
        <v>0</v>
      </c>
      <c r="F32" s="127">
        <v>0</v>
      </c>
      <c r="G32" s="12"/>
      <c r="H32" s="3">
        <f t="shared" si="4"/>
        <v>32.583300000000001</v>
      </c>
      <c r="I32" s="130">
        <v>25.833300000000001</v>
      </c>
      <c r="J32" s="130">
        <v>6.75</v>
      </c>
      <c r="K32" s="4">
        <f t="shared" si="5"/>
        <v>0</v>
      </c>
      <c r="L32" s="4">
        <v>0</v>
      </c>
      <c r="M32" s="3">
        <f t="shared" si="6"/>
        <v>0</v>
      </c>
      <c r="N32" s="131">
        <v>0</v>
      </c>
      <c r="O32" s="131">
        <v>0</v>
      </c>
      <c r="P32" s="128">
        <v>0</v>
      </c>
      <c r="Q32" s="3">
        <f t="shared" si="7"/>
        <v>0</v>
      </c>
      <c r="R32" s="131">
        <v>0</v>
      </c>
      <c r="S32" s="4">
        <f t="shared" si="8"/>
        <v>12</v>
      </c>
      <c r="T32" s="4">
        <v>0</v>
      </c>
      <c r="U32" s="12">
        <f t="shared" si="0"/>
        <v>5</v>
      </c>
      <c r="V32" s="131">
        <v>0</v>
      </c>
      <c r="W32" s="131">
        <v>0</v>
      </c>
      <c r="X32" s="131">
        <v>2</v>
      </c>
      <c r="Y32" s="131">
        <v>3</v>
      </c>
      <c r="Z32" s="3">
        <f t="shared" si="1"/>
        <v>7</v>
      </c>
      <c r="AA32" s="131">
        <v>7</v>
      </c>
      <c r="AB32" s="131">
        <v>0</v>
      </c>
      <c r="AC32" s="131">
        <v>0</v>
      </c>
      <c r="AD32" s="131">
        <v>0</v>
      </c>
      <c r="AE32" s="131">
        <v>0</v>
      </c>
      <c r="AF32" s="131"/>
      <c r="AG32" s="3">
        <v>0</v>
      </c>
      <c r="AH32" s="4">
        <f t="shared" si="2"/>
        <v>51.704399999999971</v>
      </c>
    </row>
    <row r="33" spans="1:34" x14ac:dyDescent="0.25">
      <c r="A33" s="2">
        <v>2011</v>
      </c>
      <c r="B33" s="2">
        <v>2011</v>
      </c>
      <c r="C33" s="11">
        <v>40725</v>
      </c>
      <c r="D33" s="4">
        <f t="shared" si="9"/>
        <v>51.704399999999971</v>
      </c>
      <c r="E33" s="4">
        <f t="shared" si="3"/>
        <v>33</v>
      </c>
      <c r="F33" s="127">
        <v>33</v>
      </c>
      <c r="G33" s="12"/>
      <c r="H33" s="3">
        <f t="shared" si="4"/>
        <v>37.232999999999997</v>
      </c>
      <c r="I33" s="130">
        <v>29.832999999999998</v>
      </c>
      <c r="J33" s="130">
        <v>7.4</v>
      </c>
      <c r="K33" s="4">
        <f t="shared" si="5"/>
        <v>0</v>
      </c>
      <c r="L33" s="4">
        <v>0</v>
      </c>
      <c r="M33" s="3">
        <f t="shared" si="6"/>
        <v>0</v>
      </c>
      <c r="N33" s="131">
        <v>0</v>
      </c>
      <c r="O33" s="131">
        <v>0</v>
      </c>
      <c r="P33" s="128">
        <v>0</v>
      </c>
      <c r="Q33" s="3">
        <f t="shared" si="7"/>
        <v>0</v>
      </c>
      <c r="R33" s="131">
        <v>0</v>
      </c>
      <c r="S33" s="4">
        <f t="shared" si="8"/>
        <v>52</v>
      </c>
      <c r="T33" s="4">
        <v>0</v>
      </c>
      <c r="U33" s="12">
        <f t="shared" si="0"/>
        <v>5</v>
      </c>
      <c r="V33" s="131">
        <v>0</v>
      </c>
      <c r="W33" s="131">
        <v>0</v>
      </c>
      <c r="X33" s="131">
        <v>2</v>
      </c>
      <c r="Y33" s="131">
        <v>3</v>
      </c>
      <c r="Z33" s="3">
        <f t="shared" si="1"/>
        <v>47</v>
      </c>
      <c r="AA33" s="131">
        <v>7</v>
      </c>
      <c r="AB33" s="131">
        <v>20</v>
      </c>
      <c r="AC33" s="131">
        <v>0</v>
      </c>
      <c r="AD33" s="131">
        <v>0</v>
      </c>
      <c r="AE33" s="131">
        <v>20</v>
      </c>
      <c r="AF33" s="131"/>
      <c r="AG33" s="3">
        <v>0</v>
      </c>
      <c r="AH33" s="4">
        <f t="shared" si="2"/>
        <v>99.47139999999996</v>
      </c>
    </row>
    <row r="34" spans="1:34" x14ac:dyDescent="0.25">
      <c r="A34" s="2">
        <v>2011</v>
      </c>
      <c r="B34" s="2">
        <v>2011</v>
      </c>
      <c r="C34" s="11">
        <v>40756</v>
      </c>
      <c r="D34" s="4">
        <f t="shared" si="9"/>
        <v>99.47139999999996</v>
      </c>
      <c r="E34" s="4">
        <f t="shared" si="3"/>
        <v>33</v>
      </c>
      <c r="F34" s="127">
        <v>33</v>
      </c>
      <c r="G34" s="12"/>
      <c r="H34" s="3">
        <f t="shared" si="4"/>
        <v>37.433</v>
      </c>
      <c r="I34" s="130">
        <v>29.832999999999998</v>
      </c>
      <c r="J34" s="130">
        <v>7.6000000000000005</v>
      </c>
      <c r="K34" s="4">
        <f t="shared" si="5"/>
        <v>7</v>
      </c>
      <c r="L34" s="4">
        <v>0</v>
      </c>
      <c r="M34" s="3">
        <f t="shared" si="6"/>
        <v>7</v>
      </c>
      <c r="N34" s="131">
        <v>0</v>
      </c>
      <c r="O34" s="131">
        <v>7</v>
      </c>
      <c r="P34" s="128">
        <v>0</v>
      </c>
      <c r="Q34" s="3">
        <f t="shared" si="7"/>
        <v>0</v>
      </c>
      <c r="R34" s="131">
        <v>0</v>
      </c>
      <c r="S34" s="4">
        <f t="shared" si="8"/>
        <v>18</v>
      </c>
      <c r="T34" s="4">
        <v>0</v>
      </c>
      <c r="U34" s="12">
        <f t="shared" si="0"/>
        <v>11</v>
      </c>
      <c r="V34" s="131">
        <v>5</v>
      </c>
      <c r="W34" s="131">
        <v>0</v>
      </c>
      <c r="X34" s="131">
        <v>3</v>
      </c>
      <c r="Y34" s="131">
        <v>3</v>
      </c>
      <c r="Z34" s="3">
        <f t="shared" si="1"/>
        <v>7</v>
      </c>
      <c r="AA34" s="131">
        <v>7</v>
      </c>
      <c r="AB34" s="131">
        <v>0</v>
      </c>
      <c r="AC34" s="131">
        <v>0</v>
      </c>
      <c r="AD34" s="131">
        <v>0</v>
      </c>
      <c r="AE34" s="131">
        <v>0</v>
      </c>
      <c r="AF34" s="131"/>
      <c r="AG34" s="3">
        <v>0</v>
      </c>
      <c r="AH34" s="4">
        <f t="shared" si="2"/>
        <v>106.03839999999997</v>
      </c>
    </row>
    <row r="35" spans="1:34" x14ac:dyDescent="0.25">
      <c r="A35" s="2">
        <v>2011</v>
      </c>
      <c r="B35" s="2">
        <v>2011</v>
      </c>
      <c r="C35" s="11">
        <v>40787</v>
      </c>
      <c r="D35" s="4">
        <f t="shared" si="9"/>
        <v>106.03839999999997</v>
      </c>
      <c r="E35" s="4">
        <f t="shared" si="3"/>
        <v>33</v>
      </c>
      <c r="F35" s="127">
        <v>33</v>
      </c>
      <c r="G35" s="12"/>
      <c r="H35" s="3">
        <f t="shared" si="4"/>
        <v>37.433</v>
      </c>
      <c r="I35" s="130">
        <v>29.832999999999998</v>
      </c>
      <c r="J35" s="130">
        <v>7.6000000000000005</v>
      </c>
      <c r="K35" s="4">
        <f t="shared" si="5"/>
        <v>0</v>
      </c>
      <c r="L35" s="4">
        <v>0</v>
      </c>
      <c r="M35" s="3">
        <f t="shared" si="6"/>
        <v>0</v>
      </c>
      <c r="N35" s="131">
        <v>0</v>
      </c>
      <c r="O35" s="131">
        <v>0</v>
      </c>
      <c r="P35" s="128">
        <v>0</v>
      </c>
      <c r="Q35" s="3">
        <f t="shared" si="7"/>
        <v>0</v>
      </c>
      <c r="R35" s="131">
        <v>0</v>
      </c>
      <c r="S35" s="4">
        <f t="shared" si="8"/>
        <v>19</v>
      </c>
      <c r="T35" s="4">
        <v>0</v>
      </c>
      <c r="U35" s="12">
        <f t="shared" si="0"/>
        <v>11</v>
      </c>
      <c r="V35" s="131">
        <v>5</v>
      </c>
      <c r="W35" s="131">
        <v>0</v>
      </c>
      <c r="X35" s="131">
        <v>3</v>
      </c>
      <c r="Y35" s="131">
        <v>3</v>
      </c>
      <c r="Z35" s="3">
        <f t="shared" si="1"/>
        <v>8</v>
      </c>
      <c r="AA35" s="131">
        <v>8</v>
      </c>
      <c r="AB35" s="131">
        <v>0</v>
      </c>
      <c r="AC35" s="131">
        <v>0</v>
      </c>
      <c r="AD35" s="131">
        <v>0</v>
      </c>
      <c r="AE35" s="131">
        <v>0</v>
      </c>
      <c r="AF35" s="131"/>
      <c r="AG35" s="3">
        <v>0</v>
      </c>
      <c r="AH35" s="4">
        <f t="shared" si="2"/>
        <v>120.60539999999997</v>
      </c>
    </row>
    <row r="36" spans="1:34" x14ac:dyDescent="0.25">
      <c r="A36" s="2">
        <v>2011</v>
      </c>
      <c r="B36" s="2">
        <v>2011</v>
      </c>
      <c r="C36" s="11">
        <v>40817</v>
      </c>
      <c r="D36" s="4">
        <f t="shared" si="9"/>
        <v>120.60539999999997</v>
      </c>
      <c r="E36" s="4">
        <f t="shared" si="3"/>
        <v>33</v>
      </c>
      <c r="F36" s="127">
        <v>33</v>
      </c>
      <c r="G36" s="12"/>
      <c r="H36" s="3">
        <f t="shared" si="4"/>
        <v>37.433</v>
      </c>
      <c r="I36" s="130">
        <v>29.832999999999998</v>
      </c>
      <c r="J36" s="130">
        <v>7.6000000000000005</v>
      </c>
      <c r="K36" s="4">
        <f t="shared" si="5"/>
        <v>0</v>
      </c>
      <c r="L36" s="4">
        <v>0</v>
      </c>
      <c r="M36" s="3">
        <f t="shared" si="6"/>
        <v>0</v>
      </c>
      <c r="N36" s="131">
        <v>0</v>
      </c>
      <c r="O36" s="131">
        <v>0</v>
      </c>
      <c r="P36" s="128">
        <v>0</v>
      </c>
      <c r="Q36" s="3">
        <f t="shared" si="7"/>
        <v>0</v>
      </c>
      <c r="R36" s="131">
        <v>0</v>
      </c>
      <c r="S36" s="4">
        <f t="shared" si="8"/>
        <v>28</v>
      </c>
      <c r="T36" s="4">
        <v>0</v>
      </c>
      <c r="U36" s="12">
        <f t="shared" si="0"/>
        <v>11</v>
      </c>
      <c r="V36" s="131">
        <v>5</v>
      </c>
      <c r="W36" s="131">
        <v>0</v>
      </c>
      <c r="X36" s="131">
        <v>3</v>
      </c>
      <c r="Y36" s="131">
        <v>3</v>
      </c>
      <c r="Z36" s="3">
        <f t="shared" si="1"/>
        <v>17</v>
      </c>
      <c r="AA36" s="131">
        <v>8</v>
      </c>
      <c r="AB36" s="131">
        <v>0</v>
      </c>
      <c r="AC36" s="131">
        <v>0</v>
      </c>
      <c r="AD36" s="131">
        <v>9</v>
      </c>
      <c r="AE36" s="131">
        <v>0</v>
      </c>
      <c r="AF36" s="131"/>
      <c r="AG36" s="3">
        <v>0</v>
      </c>
      <c r="AH36" s="4">
        <f t="shared" si="2"/>
        <v>144.17239999999998</v>
      </c>
    </row>
    <row r="37" spans="1:34" x14ac:dyDescent="0.25">
      <c r="A37" s="2">
        <v>2011</v>
      </c>
      <c r="B37" s="2">
        <v>2011</v>
      </c>
      <c r="C37" s="11">
        <v>40848</v>
      </c>
      <c r="D37" s="4">
        <f t="shared" si="9"/>
        <v>144.17239999999998</v>
      </c>
      <c r="E37" s="4">
        <f t="shared" si="3"/>
        <v>30</v>
      </c>
      <c r="F37" s="127">
        <v>30</v>
      </c>
      <c r="G37" s="12"/>
      <c r="H37" s="3">
        <f t="shared" si="4"/>
        <v>37.632999999999996</v>
      </c>
      <c r="I37" s="130">
        <v>29.832999999999998</v>
      </c>
      <c r="J37" s="130">
        <v>7.8000000000000007</v>
      </c>
      <c r="K37" s="4">
        <f t="shared" si="5"/>
        <v>0</v>
      </c>
      <c r="L37" s="4">
        <v>0</v>
      </c>
      <c r="M37" s="3">
        <f t="shared" si="6"/>
        <v>0</v>
      </c>
      <c r="N37" s="131">
        <v>0</v>
      </c>
      <c r="O37" s="131">
        <v>0</v>
      </c>
      <c r="P37" s="128">
        <v>0</v>
      </c>
      <c r="Q37" s="3">
        <f t="shared" si="7"/>
        <v>0</v>
      </c>
      <c r="R37" s="131">
        <v>0</v>
      </c>
      <c r="S37" s="4">
        <f t="shared" si="8"/>
        <v>18</v>
      </c>
      <c r="T37" s="4">
        <v>0</v>
      </c>
      <c r="U37" s="12">
        <f t="shared" si="0"/>
        <v>10</v>
      </c>
      <c r="V37" s="131">
        <v>4</v>
      </c>
      <c r="W37" s="131">
        <v>0</v>
      </c>
      <c r="X37" s="131">
        <v>3</v>
      </c>
      <c r="Y37" s="131">
        <v>3</v>
      </c>
      <c r="Z37" s="3">
        <f t="shared" si="1"/>
        <v>8</v>
      </c>
      <c r="AA37" s="131">
        <v>8</v>
      </c>
      <c r="AB37" s="131">
        <v>0</v>
      </c>
      <c r="AC37" s="131">
        <v>0</v>
      </c>
      <c r="AD37" s="131">
        <v>0</v>
      </c>
      <c r="AE37" s="131">
        <v>0</v>
      </c>
      <c r="AF37" s="131"/>
      <c r="AG37" s="3">
        <v>0</v>
      </c>
      <c r="AH37" s="4">
        <f t="shared" si="2"/>
        <v>154.5394</v>
      </c>
    </row>
    <row r="38" spans="1:34" x14ac:dyDescent="0.25">
      <c r="A38" s="2">
        <v>2011</v>
      </c>
      <c r="B38" s="2">
        <v>2011</v>
      </c>
      <c r="C38" s="11">
        <v>40878</v>
      </c>
      <c r="D38" s="4">
        <f t="shared" si="9"/>
        <v>154.5394</v>
      </c>
      <c r="E38" s="4">
        <f t="shared" si="3"/>
        <v>28</v>
      </c>
      <c r="F38" s="127">
        <v>28</v>
      </c>
      <c r="G38" s="12"/>
      <c r="H38" s="3">
        <f t="shared" si="4"/>
        <v>37.632999999999996</v>
      </c>
      <c r="I38" s="130">
        <v>29.832999999999998</v>
      </c>
      <c r="J38" s="130">
        <v>7.8000000000000007</v>
      </c>
      <c r="K38" s="4">
        <f t="shared" si="5"/>
        <v>9</v>
      </c>
      <c r="L38" s="4">
        <v>0</v>
      </c>
      <c r="M38" s="3">
        <f t="shared" si="6"/>
        <v>9</v>
      </c>
      <c r="N38" s="131">
        <v>9</v>
      </c>
      <c r="O38" s="131">
        <v>0</v>
      </c>
      <c r="P38" s="128">
        <v>0</v>
      </c>
      <c r="Q38" s="3">
        <f t="shared" si="7"/>
        <v>0</v>
      </c>
      <c r="R38" s="131">
        <v>0</v>
      </c>
      <c r="S38" s="4">
        <f t="shared" si="8"/>
        <v>24</v>
      </c>
      <c r="T38" s="4">
        <v>0</v>
      </c>
      <c r="U38" s="12">
        <f t="shared" si="0"/>
        <v>6</v>
      </c>
      <c r="V38" s="131">
        <v>0</v>
      </c>
      <c r="W38" s="131">
        <v>0</v>
      </c>
      <c r="X38" s="131">
        <v>3</v>
      </c>
      <c r="Y38" s="131">
        <v>3</v>
      </c>
      <c r="Z38" s="3">
        <f t="shared" si="1"/>
        <v>18</v>
      </c>
      <c r="AA38" s="131">
        <v>18</v>
      </c>
      <c r="AB38" s="131">
        <v>0</v>
      </c>
      <c r="AC38" s="131">
        <v>0</v>
      </c>
      <c r="AD38" s="131">
        <v>0</v>
      </c>
      <c r="AE38" s="131">
        <v>0</v>
      </c>
      <c r="AF38" s="131"/>
      <c r="AG38" s="3">
        <v>0</v>
      </c>
      <c r="AH38" s="4">
        <f t="shared" si="2"/>
        <v>159.90640000000002</v>
      </c>
    </row>
    <row r="39" spans="1:34" x14ac:dyDescent="0.25">
      <c r="A39" s="2">
        <v>2012</v>
      </c>
      <c r="B39" s="2">
        <v>2012</v>
      </c>
      <c r="C39" s="11">
        <v>40909</v>
      </c>
      <c r="D39" s="4">
        <f t="shared" si="9"/>
        <v>159.90640000000002</v>
      </c>
      <c r="E39" s="4">
        <f t="shared" si="3"/>
        <v>25</v>
      </c>
      <c r="F39" s="127">
        <v>25</v>
      </c>
      <c r="G39" s="12"/>
      <c r="H39" s="3">
        <f t="shared" si="4"/>
        <v>37.632999999999996</v>
      </c>
      <c r="I39" s="130">
        <v>29.832999999999998</v>
      </c>
      <c r="J39" s="130">
        <v>7.8000000000000007</v>
      </c>
      <c r="K39" s="4">
        <f t="shared" si="5"/>
        <v>0</v>
      </c>
      <c r="L39" s="4">
        <v>0</v>
      </c>
      <c r="M39" s="3">
        <f t="shared" si="6"/>
        <v>0</v>
      </c>
      <c r="N39" s="131">
        <v>0</v>
      </c>
      <c r="O39" s="131">
        <v>0</v>
      </c>
      <c r="P39" s="128">
        <v>0</v>
      </c>
      <c r="Q39" s="3">
        <f t="shared" si="7"/>
        <v>0</v>
      </c>
      <c r="R39" s="131">
        <v>0</v>
      </c>
      <c r="S39" s="4">
        <f t="shared" si="8"/>
        <v>15</v>
      </c>
      <c r="T39" s="4">
        <v>0</v>
      </c>
      <c r="U39" s="12">
        <f t="shared" si="0"/>
        <v>7</v>
      </c>
      <c r="V39" s="131">
        <v>0</v>
      </c>
      <c r="W39" s="131">
        <v>0</v>
      </c>
      <c r="X39" s="131">
        <v>4</v>
      </c>
      <c r="Y39" s="131">
        <v>3</v>
      </c>
      <c r="Z39" s="3">
        <f t="shared" si="1"/>
        <v>8</v>
      </c>
      <c r="AA39" s="131">
        <v>8</v>
      </c>
      <c r="AB39" s="131">
        <v>0</v>
      </c>
      <c r="AC39" s="131">
        <v>0</v>
      </c>
      <c r="AD39" s="131">
        <v>0</v>
      </c>
      <c r="AE39" s="131">
        <v>0</v>
      </c>
      <c r="AF39" s="131"/>
      <c r="AG39" s="3">
        <v>0</v>
      </c>
      <c r="AH39" s="4">
        <f t="shared" si="2"/>
        <v>162.27340000000004</v>
      </c>
    </row>
    <row r="40" spans="1:34" x14ac:dyDescent="0.25">
      <c r="A40" s="2">
        <v>2012</v>
      </c>
      <c r="B40" s="2">
        <v>2012</v>
      </c>
      <c r="C40" s="11">
        <v>40940</v>
      </c>
      <c r="D40" s="4">
        <f t="shared" si="9"/>
        <v>162.27340000000004</v>
      </c>
      <c r="E40" s="4">
        <f t="shared" si="3"/>
        <v>25</v>
      </c>
      <c r="F40" s="127">
        <v>25</v>
      </c>
      <c r="G40" s="12"/>
      <c r="H40" s="3">
        <f t="shared" si="4"/>
        <v>37.433</v>
      </c>
      <c r="I40" s="130">
        <v>29.832999999999998</v>
      </c>
      <c r="J40" s="130">
        <v>7.6000000000000005</v>
      </c>
      <c r="K40" s="4">
        <f t="shared" si="5"/>
        <v>4</v>
      </c>
      <c r="L40" s="4">
        <v>0</v>
      </c>
      <c r="M40" s="3">
        <f t="shared" si="6"/>
        <v>4</v>
      </c>
      <c r="N40" s="131">
        <v>4</v>
      </c>
      <c r="O40" s="131">
        <v>0</v>
      </c>
      <c r="P40" s="128">
        <v>0</v>
      </c>
      <c r="Q40" s="3">
        <f t="shared" si="7"/>
        <v>0</v>
      </c>
      <c r="R40" s="131">
        <v>0</v>
      </c>
      <c r="S40" s="4">
        <f t="shared" si="8"/>
        <v>15</v>
      </c>
      <c r="T40" s="4">
        <v>0</v>
      </c>
      <c r="U40" s="12">
        <f t="shared" si="0"/>
        <v>7</v>
      </c>
      <c r="V40" s="131">
        <v>0</v>
      </c>
      <c r="W40" s="131">
        <v>0</v>
      </c>
      <c r="X40" s="131">
        <v>4</v>
      </c>
      <c r="Y40" s="131">
        <v>3</v>
      </c>
      <c r="Z40" s="3">
        <f t="shared" si="1"/>
        <v>8</v>
      </c>
      <c r="AA40" s="131">
        <v>8</v>
      </c>
      <c r="AB40" s="131">
        <v>0</v>
      </c>
      <c r="AC40" s="131">
        <v>0</v>
      </c>
      <c r="AD40" s="131">
        <v>0</v>
      </c>
      <c r="AE40" s="131">
        <v>0</v>
      </c>
      <c r="AF40" s="131"/>
      <c r="AG40" s="3">
        <v>0</v>
      </c>
      <c r="AH40" s="4">
        <f t="shared" si="2"/>
        <v>160.84040000000005</v>
      </c>
    </row>
    <row r="41" spans="1:34" x14ac:dyDescent="0.25">
      <c r="A41" s="2">
        <v>2012</v>
      </c>
      <c r="B41" s="2">
        <v>2012</v>
      </c>
      <c r="C41" s="11">
        <v>40969</v>
      </c>
      <c r="D41" s="4">
        <f t="shared" si="9"/>
        <v>160.84040000000005</v>
      </c>
      <c r="E41" s="4">
        <f t="shared" si="3"/>
        <v>23</v>
      </c>
      <c r="F41" s="127">
        <v>23</v>
      </c>
      <c r="G41" s="12"/>
      <c r="H41" s="3">
        <f t="shared" si="4"/>
        <v>37.433</v>
      </c>
      <c r="I41" s="130">
        <v>29.832999999999998</v>
      </c>
      <c r="J41" s="130">
        <v>7.6000000000000005</v>
      </c>
      <c r="K41" s="4">
        <f t="shared" si="5"/>
        <v>0</v>
      </c>
      <c r="L41" s="4">
        <v>0</v>
      </c>
      <c r="M41" s="3">
        <f t="shared" si="6"/>
        <v>0</v>
      </c>
      <c r="N41" s="131">
        <v>0</v>
      </c>
      <c r="O41" s="131">
        <v>0</v>
      </c>
      <c r="P41" s="128">
        <v>0</v>
      </c>
      <c r="Q41" s="3">
        <f t="shared" si="7"/>
        <v>0</v>
      </c>
      <c r="R41" s="131">
        <v>0</v>
      </c>
      <c r="S41" s="4">
        <f t="shared" si="8"/>
        <v>35</v>
      </c>
      <c r="T41" s="4">
        <v>0</v>
      </c>
      <c r="U41" s="12">
        <f t="shared" si="0"/>
        <v>7</v>
      </c>
      <c r="V41" s="131">
        <v>0</v>
      </c>
      <c r="W41" s="131">
        <v>0</v>
      </c>
      <c r="X41" s="131">
        <v>4</v>
      </c>
      <c r="Y41" s="131">
        <v>3</v>
      </c>
      <c r="Z41" s="3">
        <f t="shared" si="1"/>
        <v>28</v>
      </c>
      <c r="AA41" s="131">
        <v>8</v>
      </c>
      <c r="AB41" s="131">
        <v>20</v>
      </c>
      <c r="AC41" s="131">
        <v>0</v>
      </c>
      <c r="AD41" s="131">
        <v>0</v>
      </c>
      <c r="AE41" s="131">
        <v>0</v>
      </c>
      <c r="AF41" s="131"/>
      <c r="AG41" s="3">
        <v>0</v>
      </c>
      <c r="AH41" s="4">
        <f t="shared" si="2"/>
        <v>181.40740000000005</v>
      </c>
    </row>
    <row r="42" spans="1:34" x14ac:dyDescent="0.25">
      <c r="A42" s="2">
        <v>2012</v>
      </c>
      <c r="B42" s="2">
        <v>2012</v>
      </c>
      <c r="C42" s="11">
        <v>41000</v>
      </c>
      <c r="D42" s="4">
        <f t="shared" si="9"/>
        <v>181.40740000000005</v>
      </c>
      <c r="E42" s="4">
        <f t="shared" si="3"/>
        <v>0</v>
      </c>
      <c r="F42" s="127">
        <v>0</v>
      </c>
      <c r="G42" s="12"/>
      <c r="H42" s="3">
        <f t="shared" si="4"/>
        <v>37.433</v>
      </c>
      <c r="I42" s="130">
        <v>29.832999999999998</v>
      </c>
      <c r="J42" s="130">
        <v>7.6000000000000005</v>
      </c>
      <c r="K42" s="4">
        <f t="shared" si="5"/>
        <v>3</v>
      </c>
      <c r="L42" s="4">
        <v>0</v>
      </c>
      <c r="M42" s="3">
        <f t="shared" si="6"/>
        <v>3</v>
      </c>
      <c r="N42" s="131">
        <v>3</v>
      </c>
      <c r="O42" s="131">
        <v>0</v>
      </c>
      <c r="P42" s="128">
        <v>0</v>
      </c>
      <c r="Q42" s="3">
        <f t="shared" si="7"/>
        <v>0</v>
      </c>
      <c r="R42" s="131">
        <v>0</v>
      </c>
      <c r="S42" s="4">
        <f t="shared" si="8"/>
        <v>25</v>
      </c>
      <c r="T42" s="4">
        <v>0</v>
      </c>
      <c r="U42" s="12">
        <f t="shared" si="0"/>
        <v>7</v>
      </c>
      <c r="V42" s="131">
        <v>0</v>
      </c>
      <c r="W42" s="131">
        <v>0</v>
      </c>
      <c r="X42" s="131">
        <v>4</v>
      </c>
      <c r="Y42" s="131">
        <v>3</v>
      </c>
      <c r="Z42" s="3">
        <f t="shared" si="1"/>
        <v>18</v>
      </c>
      <c r="AA42" s="131">
        <v>8</v>
      </c>
      <c r="AB42" s="131">
        <v>0</v>
      </c>
      <c r="AC42" s="131">
        <v>0</v>
      </c>
      <c r="AD42" s="131">
        <v>0</v>
      </c>
      <c r="AE42" s="131">
        <v>10</v>
      </c>
      <c r="AF42" s="131"/>
      <c r="AG42" s="3">
        <v>0</v>
      </c>
      <c r="AH42" s="4">
        <f t="shared" si="2"/>
        <v>165.97440000000006</v>
      </c>
    </row>
    <row r="43" spans="1:34" x14ac:dyDescent="0.25">
      <c r="A43" s="2">
        <v>2012</v>
      </c>
      <c r="B43" s="2">
        <v>2012</v>
      </c>
      <c r="C43" s="11">
        <v>41030</v>
      </c>
      <c r="D43" s="4">
        <f t="shared" si="9"/>
        <v>165.97440000000006</v>
      </c>
      <c r="E43" s="4">
        <f t="shared" si="3"/>
        <v>0</v>
      </c>
      <c r="F43" s="127">
        <v>0</v>
      </c>
      <c r="G43" s="12"/>
      <c r="H43" s="3">
        <f t="shared" si="4"/>
        <v>37.632999999999996</v>
      </c>
      <c r="I43" s="130">
        <v>29.832999999999998</v>
      </c>
      <c r="J43" s="130">
        <v>7.8000000000000007</v>
      </c>
      <c r="K43" s="4">
        <f t="shared" si="5"/>
        <v>2.1</v>
      </c>
      <c r="L43" s="4">
        <v>0</v>
      </c>
      <c r="M43" s="3">
        <f t="shared" si="6"/>
        <v>2.1</v>
      </c>
      <c r="N43" s="131">
        <v>0</v>
      </c>
      <c r="O43" s="131">
        <v>2.1</v>
      </c>
      <c r="P43" s="128">
        <v>0</v>
      </c>
      <c r="Q43" s="3">
        <f t="shared" si="7"/>
        <v>0</v>
      </c>
      <c r="R43" s="131">
        <v>0</v>
      </c>
      <c r="S43" s="4">
        <f t="shared" si="8"/>
        <v>15</v>
      </c>
      <c r="T43" s="4">
        <v>0</v>
      </c>
      <c r="U43" s="12">
        <f t="shared" si="0"/>
        <v>7</v>
      </c>
      <c r="V43" s="131">
        <v>0</v>
      </c>
      <c r="W43" s="131">
        <v>0</v>
      </c>
      <c r="X43" s="131">
        <v>4</v>
      </c>
      <c r="Y43" s="131">
        <v>3</v>
      </c>
      <c r="Z43" s="3">
        <f t="shared" si="1"/>
        <v>8</v>
      </c>
      <c r="AA43" s="131">
        <v>8</v>
      </c>
      <c r="AB43" s="131">
        <v>0</v>
      </c>
      <c r="AC43" s="131">
        <v>0</v>
      </c>
      <c r="AD43" s="131">
        <v>0</v>
      </c>
      <c r="AE43" s="131">
        <v>0</v>
      </c>
      <c r="AF43" s="131"/>
      <c r="AG43" s="3">
        <v>0</v>
      </c>
      <c r="AH43" s="4">
        <f t="shared" si="2"/>
        <v>141.24140000000008</v>
      </c>
    </row>
    <row r="44" spans="1:34" x14ac:dyDescent="0.25">
      <c r="A44" s="2">
        <v>2012</v>
      </c>
      <c r="B44" s="2">
        <v>2012</v>
      </c>
      <c r="C44" s="11">
        <v>41061</v>
      </c>
      <c r="D44" s="4">
        <f t="shared" si="9"/>
        <v>141.24140000000008</v>
      </c>
      <c r="E44" s="4">
        <f t="shared" si="3"/>
        <v>0</v>
      </c>
      <c r="F44" s="127">
        <v>0</v>
      </c>
      <c r="G44" s="12"/>
      <c r="H44" s="3">
        <f t="shared" si="4"/>
        <v>37.632999999999996</v>
      </c>
      <c r="I44" s="130">
        <v>29.832999999999998</v>
      </c>
      <c r="J44" s="130">
        <v>7.8000000000000007</v>
      </c>
      <c r="K44" s="4">
        <f t="shared" si="5"/>
        <v>0</v>
      </c>
      <c r="L44" s="4">
        <v>0</v>
      </c>
      <c r="M44" s="3">
        <f t="shared" si="6"/>
        <v>0</v>
      </c>
      <c r="N44" s="131">
        <v>0</v>
      </c>
      <c r="O44" s="131">
        <v>0</v>
      </c>
      <c r="P44" s="128">
        <v>0</v>
      </c>
      <c r="Q44" s="3">
        <f t="shared" si="7"/>
        <v>0</v>
      </c>
      <c r="R44" s="131">
        <v>0</v>
      </c>
      <c r="S44" s="4">
        <f t="shared" si="8"/>
        <v>15</v>
      </c>
      <c r="T44" s="4">
        <v>0</v>
      </c>
      <c r="U44" s="12">
        <f t="shared" si="0"/>
        <v>7</v>
      </c>
      <c r="V44" s="131">
        <v>0</v>
      </c>
      <c r="W44" s="131">
        <v>0</v>
      </c>
      <c r="X44" s="131">
        <v>4</v>
      </c>
      <c r="Y44" s="131">
        <v>3</v>
      </c>
      <c r="Z44" s="3">
        <f t="shared" si="1"/>
        <v>8</v>
      </c>
      <c r="AA44" s="131">
        <v>8</v>
      </c>
      <c r="AB44" s="131">
        <v>0</v>
      </c>
      <c r="AC44" s="131">
        <v>0</v>
      </c>
      <c r="AD44" s="131">
        <v>0</v>
      </c>
      <c r="AE44" s="131">
        <v>0</v>
      </c>
      <c r="AF44" s="131"/>
      <c r="AG44" s="3">
        <v>0</v>
      </c>
      <c r="AH44" s="4">
        <f t="shared" si="2"/>
        <v>118.60840000000009</v>
      </c>
    </row>
    <row r="45" spans="1:34" x14ac:dyDescent="0.25">
      <c r="A45" s="2">
        <v>2012</v>
      </c>
      <c r="B45" s="2">
        <v>2012</v>
      </c>
      <c r="C45" s="11">
        <v>41091</v>
      </c>
      <c r="D45" s="4">
        <f t="shared" si="9"/>
        <v>118.60840000000009</v>
      </c>
      <c r="E45" s="4">
        <f t="shared" si="3"/>
        <v>35</v>
      </c>
      <c r="F45" s="127">
        <v>35</v>
      </c>
      <c r="G45" s="12"/>
      <c r="H45" s="3">
        <f t="shared" si="4"/>
        <v>39.049999999999997</v>
      </c>
      <c r="I45" s="130">
        <v>31.25</v>
      </c>
      <c r="J45" s="130">
        <v>7.8000000000000007</v>
      </c>
      <c r="K45" s="4">
        <f t="shared" si="5"/>
        <v>8</v>
      </c>
      <c r="L45" s="4">
        <v>0</v>
      </c>
      <c r="M45" s="3">
        <f t="shared" si="6"/>
        <v>8</v>
      </c>
      <c r="N45" s="131">
        <v>0</v>
      </c>
      <c r="O45" s="131">
        <v>8</v>
      </c>
      <c r="P45" s="128">
        <v>0</v>
      </c>
      <c r="Q45" s="3">
        <f t="shared" si="7"/>
        <v>0</v>
      </c>
      <c r="R45" s="131">
        <v>0</v>
      </c>
      <c r="S45" s="4">
        <f t="shared" si="8"/>
        <v>12</v>
      </c>
      <c r="T45" s="4">
        <v>0</v>
      </c>
      <c r="U45" s="12">
        <f t="shared" si="0"/>
        <v>7</v>
      </c>
      <c r="V45" s="131">
        <v>0</v>
      </c>
      <c r="W45" s="131">
        <v>0</v>
      </c>
      <c r="X45" s="131">
        <v>4</v>
      </c>
      <c r="Y45" s="131">
        <v>3</v>
      </c>
      <c r="Z45" s="3">
        <f t="shared" si="1"/>
        <v>5</v>
      </c>
      <c r="AA45" s="131">
        <v>0</v>
      </c>
      <c r="AB45" s="131">
        <v>5</v>
      </c>
      <c r="AC45" s="131">
        <v>0</v>
      </c>
      <c r="AD45" s="131">
        <v>0</v>
      </c>
      <c r="AE45" s="131">
        <v>0</v>
      </c>
      <c r="AF45" s="131"/>
      <c r="AG45" s="3">
        <v>0</v>
      </c>
      <c r="AH45" s="4">
        <f t="shared" si="2"/>
        <v>118.55840000000008</v>
      </c>
    </row>
    <row r="46" spans="1:34" x14ac:dyDescent="0.25">
      <c r="A46" s="2">
        <v>2012</v>
      </c>
      <c r="B46" s="2">
        <v>2012</v>
      </c>
      <c r="C46" s="11">
        <v>41122</v>
      </c>
      <c r="D46" s="4">
        <f t="shared" si="9"/>
        <v>118.55840000000008</v>
      </c>
      <c r="E46" s="4">
        <f t="shared" si="3"/>
        <v>34</v>
      </c>
      <c r="F46" s="127">
        <v>34</v>
      </c>
      <c r="G46" s="12"/>
      <c r="H46" s="3">
        <f t="shared" si="4"/>
        <v>39.049999999999997</v>
      </c>
      <c r="I46" s="130">
        <v>31.25</v>
      </c>
      <c r="J46" s="130">
        <v>7.8000000000000007</v>
      </c>
      <c r="K46" s="4">
        <f t="shared" si="5"/>
        <v>0</v>
      </c>
      <c r="L46" s="4">
        <v>0</v>
      </c>
      <c r="M46" s="3">
        <f t="shared" si="6"/>
        <v>0</v>
      </c>
      <c r="N46" s="131">
        <v>0</v>
      </c>
      <c r="O46" s="131">
        <v>0</v>
      </c>
      <c r="P46" s="128">
        <v>0</v>
      </c>
      <c r="Q46" s="3">
        <f t="shared" si="7"/>
        <v>0</v>
      </c>
      <c r="R46" s="131">
        <v>0</v>
      </c>
      <c r="S46" s="4">
        <f t="shared" si="8"/>
        <v>9</v>
      </c>
      <c r="T46" s="4">
        <v>0</v>
      </c>
      <c r="U46" s="12">
        <f t="shared" si="0"/>
        <v>4</v>
      </c>
      <c r="V46" s="131">
        <v>0</v>
      </c>
      <c r="W46" s="131">
        <v>0</v>
      </c>
      <c r="X46" s="131">
        <v>4</v>
      </c>
      <c r="Y46" s="131">
        <v>0</v>
      </c>
      <c r="Z46" s="3">
        <f t="shared" si="1"/>
        <v>5</v>
      </c>
      <c r="AA46" s="131">
        <v>0</v>
      </c>
      <c r="AB46" s="131">
        <v>5</v>
      </c>
      <c r="AC46" s="131">
        <v>0</v>
      </c>
      <c r="AD46" s="131">
        <v>0</v>
      </c>
      <c r="AE46" s="131">
        <v>0</v>
      </c>
      <c r="AF46" s="131"/>
      <c r="AG46" s="3">
        <v>0</v>
      </c>
      <c r="AH46" s="4">
        <f t="shared" si="2"/>
        <v>122.50840000000007</v>
      </c>
    </row>
    <row r="47" spans="1:34" x14ac:dyDescent="0.25">
      <c r="A47" s="2">
        <v>2012</v>
      </c>
      <c r="B47" s="2">
        <v>2012</v>
      </c>
      <c r="C47" s="11">
        <v>41153</v>
      </c>
      <c r="D47" s="4">
        <f t="shared" si="9"/>
        <v>122.50840000000007</v>
      </c>
      <c r="E47" s="4">
        <f t="shared" si="3"/>
        <v>33</v>
      </c>
      <c r="F47" s="127">
        <v>33</v>
      </c>
      <c r="G47" s="12"/>
      <c r="H47" s="3">
        <f t="shared" si="4"/>
        <v>39.049999999999997</v>
      </c>
      <c r="I47" s="130">
        <v>31.25</v>
      </c>
      <c r="J47" s="130">
        <v>7.8000000000000007</v>
      </c>
      <c r="K47" s="4">
        <f t="shared" si="5"/>
        <v>10</v>
      </c>
      <c r="L47" s="4">
        <v>0</v>
      </c>
      <c r="M47" s="3">
        <f t="shared" si="6"/>
        <v>10</v>
      </c>
      <c r="N47" s="131">
        <v>10</v>
      </c>
      <c r="O47" s="131">
        <v>0</v>
      </c>
      <c r="P47" s="128">
        <v>0</v>
      </c>
      <c r="Q47" s="3">
        <f t="shared" si="7"/>
        <v>0</v>
      </c>
      <c r="R47" s="131">
        <v>0</v>
      </c>
      <c r="S47" s="4">
        <f t="shared" si="8"/>
        <v>10</v>
      </c>
      <c r="T47" s="4">
        <v>0</v>
      </c>
      <c r="U47" s="12">
        <f t="shared" si="0"/>
        <v>10</v>
      </c>
      <c r="V47" s="131">
        <v>0</v>
      </c>
      <c r="W47" s="131">
        <v>0</v>
      </c>
      <c r="X47" s="131">
        <v>10</v>
      </c>
      <c r="Y47" s="131">
        <v>0</v>
      </c>
      <c r="Z47" s="3">
        <f t="shared" si="1"/>
        <v>0</v>
      </c>
      <c r="AA47" s="131">
        <v>0</v>
      </c>
      <c r="AB47" s="131">
        <v>0</v>
      </c>
      <c r="AC47" s="131">
        <v>0</v>
      </c>
      <c r="AD47" s="131">
        <v>0</v>
      </c>
      <c r="AE47" s="131">
        <v>0</v>
      </c>
      <c r="AF47" s="131"/>
      <c r="AG47" s="3">
        <v>0</v>
      </c>
      <c r="AH47" s="4">
        <f t="shared" si="2"/>
        <v>116.45840000000005</v>
      </c>
    </row>
    <row r="48" spans="1:34" x14ac:dyDescent="0.25">
      <c r="A48" s="2">
        <v>2012</v>
      </c>
      <c r="B48" s="2">
        <v>2012</v>
      </c>
      <c r="C48" s="11">
        <v>41183</v>
      </c>
      <c r="D48" s="4">
        <f t="shared" si="9"/>
        <v>116.45840000000005</v>
      </c>
      <c r="E48" s="4">
        <f t="shared" si="3"/>
        <v>33</v>
      </c>
      <c r="F48" s="127">
        <v>33</v>
      </c>
      <c r="G48" s="12"/>
      <c r="H48" s="3">
        <f t="shared" si="4"/>
        <v>39.049999999999997</v>
      </c>
      <c r="I48" s="130">
        <v>31.25</v>
      </c>
      <c r="J48" s="130">
        <v>7.8000000000000007</v>
      </c>
      <c r="K48" s="4">
        <f t="shared" si="5"/>
        <v>0</v>
      </c>
      <c r="L48" s="4">
        <v>0</v>
      </c>
      <c r="M48" s="3">
        <f t="shared" si="6"/>
        <v>0</v>
      </c>
      <c r="N48" s="131">
        <v>0</v>
      </c>
      <c r="O48" s="131">
        <v>0</v>
      </c>
      <c r="P48" s="128">
        <v>0</v>
      </c>
      <c r="Q48" s="3">
        <f t="shared" si="7"/>
        <v>0</v>
      </c>
      <c r="R48" s="131">
        <v>0</v>
      </c>
      <c r="S48" s="4">
        <f t="shared" si="8"/>
        <v>20</v>
      </c>
      <c r="T48" s="4">
        <v>0</v>
      </c>
      <c r="U48" s="12">
        <f t="shared" si="0"/>
        <v>10</v>
      </c>
      <c r="V48" s="131">
        <v>0</v>
      </c>
      <c r="W48" s="131">
        <v>0</v>
      </c>
      <c r="X48" s="131">
        <v>0</v>
      </c>
      <c r="Y48" s="131">
        <v>10</v>
      </c>
      <c r="Z48" s="3">
        <f t="shared" si="1"/>
        <v>10</v>
      </c>
      <c r="AA48" s="131">
        <v>0</v>
      </c>
      <c r="AB48" s="131">
        <v>0</v>
      </c>
      <c r="AC48" s="131">
        <v>0</v>
      </c>
      <c r="AD48" s="131">
        <v>0</v>
      </c>
      <c r="AE48" s="131">
        <v>10</v>
      </c>
      <c r="AF48" s="131"/>
      <c r="AG48" s="3">
        <v>0</v>
      </c>
      <c r="AH48" s="4">
        <f t="shared" si="2"/>
        <v>130.40840000000003</v>
      </c>
    </row>
    <row r="49" spans="1:34" x14ac:dyDescent="0.25">
      <c r="A49" s="2">
        <v>2012</v>
      </c>
      <c r="B49" s="2">
        <v>2012</v>
      </c>
      <c r="C49" s="11">
        <v>41214</v>
      </c>
      <c r="D49" s="4">
        <f t="shared" si="9"/>
        <v>130.40840000000003</v>
      </c>
      <c r="E49" s="4">
        <f t="shared" si="3"/>
        <v>33</v>
      </c>
      <c r="F49" s="127">
        <v>33</v>
      </c>
      <c r="G49" s="12"/>
      <c r="H49" s="3">
        <f t="shared" si="4"/>
        <v>39.25</v>
      </c>
      <c r="I49" s="130">
        <v>31.25</v>
      </c>
      <c r="J49" s="130">
        <v>8</v>
      </c>
      <c r="K49" s="4">
        <f t="shared" si="5"/>
        <v>0</v>
      </c>
      <c r="L49" s="4">
        <v>0</v>
      </c>
      <c r="M49" s="3">
        <f t="shared" si="6"/>
        <v>0</v>
      </c>
      <c r="N49" s="131">
        <v>0</v>
      </c>
      <c r="O49" s="131">
        <v>0</v>
      </c>
      <c r="P49" s="128">
        <v>0</v>
      </c>
      <c r="Q49" s="3">
        <f t="shared" si="7"/>
        <v>0</v>
      </c>
      <c r="R49" s="131">
        <v>0</v>
      </c>
      <c r="S49" s="4">
        <f t="shared" si="8"/>
        <v>18</v>
      </c>
      <c r="T49" s="4">
        <v>0</v>
      </c>
      <c r="U49" s="12">
        <f t="shared" si="0"/>
        <v>18</v>
      </c>
      <c r="V49" s="131">
        <v>0</v>
      </c>
      <c r="W49" s="131">
        <v>0</v>
      </c>
      <c r="X49" s="131">
        <v>18</v>
      </c>
      <c r="Y49" s="131">
        <v>0</v>
      </c>
      <c r="Z49" s="3">
        <f t="shared" si="1"/>
        <v>0</v>
      </c>
      <c r="AA49" s="131">
        <v>0</v>
      </c>
      <c r="AB49" s="131">
        <v>0</v>
      </c>
      <c r="AC49" s="131">
        <v>0</v>
      </c>
      <c r="AD49" s="131">
        <v>0</v>
      </c>
      <c r="AE49" s="131">
        <v>0</v>
      </c>
      <c r="AF49" s="131"/>
      <c r="AG49" s="3">
        <v>0</v>
      </c>
      <c r="AH49" s="4">
        <f t="shared" si="2"/>
        <v>142.15840000000003</v>
      </c>
    </row>
    <row r="50" spans="1:34" x14ac:dyDescent="0.25">
      <c r="A50" s="2">
        <v>2012</v>
      </c>
      <c r="B50" s="2">
        <v>2012</v>
      </c>
      <c r="C50" s="11">
        <v>41244</v>
      </c>
      <c r="D50" s="4">
        <f t="shared" si="9"/>
        <v>142.15840000000003</v>
      </c>
      <c r="E50" s="4">
        <f t="shared" si="3"/>
        <v>33</v>
      </c>
      <c r="F50" s="127">
        <v>33</v>
      </c>
      <c r="G50" s="12"/>
      <c r="H50" s="3">
        <f t="shared" si="4"/>
        <v>39.25</v>
      </c>
      <c r="I50" s="130">
        <v>31.25</v>
      </c>
      <c r="J50" s="130">
        <v>8</v>
      </c>
      <c r="K50" s="4">
        <f t="shared" si="5"/>
        <v>0</v>
      </c>
      <c r="L50" s="4">
        <v>0</v>
      </c>
      <c r="M50" s="3">
        <f t="shared" si="6"/>
        <v>0</v>
      </c>
      <c r="N50" s="131">
        <v>0</v>
      </c>
      <c r="O50" s="131">
        <v>0</v>
      </c>
      <c r="P50" s="128">
        <v>0</v>
      </c>
      <c r="Q50" s="3">
        <f t="shared" si="7"/>
        <v>0</v>
      </c>
      <c r="R50" s="131">
        <v>0</v>
      </c>
      <c r="S50" s="4">
        <f t="shared" si="8"/>
        <v>5</v>
      </c>
      <c r="T50" s="4">
        <v>0</v>
      </c>
      <c r="U50" s="12">
        <f t="shared" si="0"/>
        <v>0</v>
      </c>
      <c r="V50" s="131">
        <v>0</v>
      </c>
      <c r="W50" s="131">
        <v>0</v>
      </c>
      <c r="X50" s="131">
        <v>0</v>
      </c>
      <c r="Y50" s="131">
        <v>0</v>
      </c>
      <c r="Z50" s="3">
        <f t="shared" si="1"/>
        <v>5</v>
      </c>
      <c r="AA50" s="131">
        <v>5</v>
      </c>
      <c r="AB50" s="131">
        <v>0</v>
      </c>
      <c r="AC50" s="131">
        <v>0</v>
      </c>
      <c r="AD50" s="131">
        <v>0</v>
      </c>
      <c r="AE50" s="131">
        <v>0</v>
      </c>
      <c r="AF50" s="131"/>
      <c r="AG50" s="3">
        <v>0</v>
      </c>
      <c r="AH50" s="4">
        <f t="shared" si="2"/>
        <v>140.90840000000003</v>
      </c>
    </row>
    <row r="51" spans="1:34" x14ac:dyDescent="0.25">
      <c r="A51" s="2">
        <v>2013</v>
      </c>
      <c r="B51" s="2">
        <v>2013</v>
      </c>
      <c r="C51" s="11">
        <v>41275</v>
      </c>
      <c r="D51" s="4">
        <f t="shared" si="9"/>
        <v>140.90840000000003</v>
      </c>
      <c r="E51" s="4">
        <f t="shared" si="3"/>
        <v>33</v>
      </c>
      <c r="F51" s="127">
        <v>33</v>
      </c>
      <c r="G51" s="12"/>
      <c r="H51" s="3">
        <f t="shared" si="4"/>
        <v>39.25</v>
      </c>
      <c r="I51" s="130">
        <v>31.25</v>
      </c>
      <c r="J51" s="130">
        <v>8</v>
      </c>
      <c r="K51" s="4">
        <f t="shared" si="5"/>
        <v>13</v>
      </c>
      <c r="L51" s="4">
        <v>0</v>
      </c>
      <c r="M51" s="3">
        <f t="shared" si="6"/>
        <v>6</v>
      </c>
      <c r="N51" s="131">
        <v>6</v>
      </c>
      <c r="O51" s="131">
        <v>0</v>
      </c>
      <c r="P51" s="128">
        <v>0</v>
      </c>
      <c r="Q51" s="3">
        <f t="shared" si="7"/>
        <v>7</v>
      </c>
      <c r="R51" s="131">
        <v>7</v>
      </c>
      <c r="S51" s="4">
        <f t="shared" si="8"/>
        <v>22</v>
      </c>
      <c r="T51" s="4">
        <v>0</v>
      </c>
      <c r="U51" s="12">
        <f t="shared" si="0"/>
        <v>17</v>
      </c>
      <c r="V51" s="131">
        <v>0</v>
      </c>
      <c r="W51" s="131">
        <v>0</v>
      </c>
      <c r="X51" s="131">
        <v>14</v>
      </c>
      <c r="Y51" s="131">
        <v>3</v>
      </c>
      <c r="Z51" s="3">
        <f t="shared" si="1"/>
        <v>5</v>
      </c>
      <c r="AA51" s="131">
        <v>5</v>
      </c>
      <c r="AB51" s="131">
        <v>0</v>
      </c>
      <c r="AC51" s="131">
        <v>0</v>
      </c>
      <c r="AD51" s="131">
        <v>0</v>
      </c>
      <c r="AE51" s="131">
        <v>0</v>
      </c>
      <c r="AF51" s="131"/>
      <c r="AG51" s="3">
        <v>0</v>
      </c>
      <c r="AH51" s="4">
        <f t="shared" si="2"/>
        <v>143.65840000000003</v>
      </c>
    </row>
    <row r="52" spans="1:34" x14ac:dyDescent="0.25">
      <c r="A52" s="2">
        <v>2013</v>
      </c>
      <c r="B52" s="2">
        <v>2013</v>
      </c>
      <c r="C52" s="11">
        <v>41306</v>
      </c>
      <c r="D52" s="4">
        <f t="shared" si="9"/>
        <v>143.65840000000003</v>
      </c>
      <c r="E52" s="4">
        <f t="shared" si="3"/>
        <v>33</v>
      </c>
      <c r="F52" s="127">
        <v>33</v>
      </c>
      <c r="G52" s="12"/>
      <c r="H52" s="3">
        <f t="shared" si="4"/>
        <v>39.25</v>
      </c>
      <c r="I52" s="130">
        <v>31.25</v>
      </c>
      <c r="J52" s="130">
        <v>8</v>
      </c>
      <c r="K52" s="4">
        <f t="shared" si="5"/>
        <v>0</v>
      </c>
      <c r="L52" s="4">
        <v>0</v>
      </c>
      <c r="M52" s="3">
        <f t="shared" si="6"/>
        <v>0</v>
      </c>
      <c r="N52" s="131">
        <v>0</v>
      </c>
      <c r="O52" s="131">
        <v>0</v>
      </c>
      <c r="P52" s="128">
        <v>0</v>
      </c>
      <c r="Q52" s="3">
        <f t="shared" si="7"/>
        <v>0</v>
      </c>
      <c r="R52" s="131">
        <v>0</v>
      </c>
      <c r="S52" s="4">
        <f t="shared" si="8"/>
        <v>11.58</v>
      </c>
      <c r="T52" s="4">
        <v>0</v>
      </c>
      <c r="U52" s="12">
        <f t="shared" si="0"/>
        <v>6.58</v>
      </c>
      <c r="V52" s="131">
        <v>0</v>
      </c>
      <c r="W52" s="131">
        <v>0</v>
      </c>
      <c r="X52" s="131">
        <v>3.58</v>
      </c>
      <c r="Y52" s="131">
        <v>3</v>
      </c>
      <c r="Z52" s="3">
        <f t="shared" si="1"/>
        <v>5</v>
      </c>
      <c r="AA52" s="131">
        <v>5</v>
      </c>
      <c r="AB52" s="131">
        <v>0</v>
      </c>
      <c r="AC52" s="131">
        <v>0</v>
      </c>
      <c r="AD52" s="131">
        <v>0</v>
      </c>
      <c r="AE52" s="131">
        <v>0</v>
      </c>
      <c r="AF52" s="131"/>
      <c r="AG52" s="3">
        <v>0</v>
      </c>
      <c r="AH52" s="4">
        <f t="shared" si="2"/>
        <v>148.98840000000004</v>
      </c>
    </row>
    <row r="53" spans="1:34" x14ac:dyDescent="0.25">
      <c r="A53" s="2">
        <v>2013</v>
      </c>
      <c r="B53" s="2">
        <v>2013</v>
      </c>
      <c r="C53" s="11">
        <v>41334</v>
      </c>
      <c r="D53" s="4">
        <f t="shared" si="9"/>
        <v>148.98840000000004</v>
      </c>
      <c r="E53" s="4">
        <f t="shared" si="3"/>
        <v>33</v>
      </c>
      <c r="F53" s="127">
        <v>33</v>
      </c>
      <c r="G53" s="12"/>
      <c r="H53" s="3">
        <f t="shared" si="4"/>
        <v>39.25</v>
      </c>
      <c r="I53" s="130">
        <v>31.25</v>
      </c>
      <c r="J53" s="130">
        <v>8</v>
      </c>
      <c r="K53" s="4">
        <f t="shared" si="5"/>
        <v>7</v>
      </c>
      <c r="L53" s="4">
        <v>0</v>
      </c>
      <c r="M53" s="3">
        <f t="shared" si="6"/>
        <v>0</v>
      </c>
      <c r="N53" s="131">
        <v>0</v>
      </c>
      <c r="O53" s="131">
        <v>0</v>
      </c>
      <c r="P53" s="128">
        <v>0</v>
      </c>
      <c r="Q53" s="3">
        <f t="shared" si="7"/>
        <v>7</v>
      </c>
      <c r="R53" s="131">
        <v>7</v>
      </c>
      <c r="S53" s="4">
        <f t="shared" si="8"/>
        <v>18</v>
      </c>
      <c r="T53" s="4">
        <v>0</v>
      </c>
      <c r="U53" s="12">
        <f t="shared" si="0"/>
        <v>18</v>
      </c>
      <c r="V53" s="131">
        <v>0</v>
      </c>
      <c r="W53" s="131">
        <v>0</v>
      </c>
      <c r="X53" s="131">
        <v>15</v>
      </c>
      <c r="Y53" s="131">
        <v>3</v>
      </c>
      <c r="Z53" s="3">
        <f t="shared" si="1"/>
        <v>0</v>
      </c>
      <c r="AA53" s="131">
        <v>0</v>
      </c>
      <c r="AB53" s="131">
        <v>0</v>
      </c>
      <c r="AC53" s="131">
        <v>0</v>
      </c>
      <c r="AD53" s="131">
        <v>0</v>
      </c>
      <c r="AE53" s="131">
        <v>0</v>
      </c>
      <c r="AF53" s="131"/>
      <c r="AG53" s="3">
        <v>0</v>
      </c>
      <c r="AH53" s="4">
        <f t="shared" si="2"/>
        <v>153.73840000000004</v>
      </c>
    </row>
    <row r="54" spans="1:34" x14ac:dyDescent="0.25">
      <c r="A54" s="2">
        <v>2013</v>
      </c>
      <c r="B54" s="2">
        <v>2013</v>
      </c>
      <c r="C54" s="11">
        <v>41365</v>
      </c>
      <c r="D54" s="4">
        <f t="shared" si="9"/>
        <v>153.73840000000004</v>
      </c>
      <c r="E54" s="4">
        <f t="shared" si="3"/>
        <v>0</v>
      </c>
      <c r="F54" s="127">
        <v>0</v>
      </c>
      <c r="G54" s="12"/>
      <c r="H54" s="3">
        <f t="shared" si="4"/>
        <v>39.25</v>
      </c>
      <c r="I54" s="130">
        <v>31.25</v>
      </c>
      <c r="J54" s="130">
        <v>8</v>
      </c>
      <c r="K54" s="4">
        <f t="shared" si="5"/>
        <v>0</v>
      </c>
      <c r="L54" s="4">
        <v>0</v>
      </c>
      <c r="M54" s="3">
        <f t="shared" si="6"/>
        <v>0</v>
      </c>
      <c r="N54" s="131">
        <v>0</v>
      </c>
      <c r="O54" s="131">
        <v>0</v>
      </c>
      <c r="P54" s="128">
        <v>0</v>
      </c>
      <c r="Q54" s="3">
        <f t="shared" si="7"/>
        <v>0</v>
      </c>
      <c r="R54" s="131">
        <v>0</v>
      </c>
      <c r="S54" s="4">
        <f t="shared" si="8"/>
        <v>7</v>
      </c>
      <c r="T54" s="4">
        <v>0</v>
      </c>
      <c r="U54" s="12">
        <f t="shared" si="0"/>
        <v>7</v>
      </c>
      <c r="V54" s="131">
        <v>0</v>
      </c>
      <c r="W54" s="131">
        <v>0</v>
      </c>
      <c r="X54" s="131">
        <v>4</v>
      </c>
      <c r="Y54" s="131">
        <v>3</v>
      </c>
      <c r="Z54" s="3">
        <f t="shared" si="1"/>
        <v>0</v>
      </c>
      <c r="AA54" s="131">
        <v>0</v>
      </c>
      <c r="AB54" s="131">
        <v>0</v>
      </c>
      <c r="AC54" s="131">
        <v>0</v>
      </c>
      <c r="AD54" s="131">
        <v>0</v>
      </c>
      <c r="AE54" s="131">
        <v>0</v>
      </c>
      <c r="AF54" s="131"/>
      <c r="AG54" s="3">
        <v>0</v>
      </c>
      <c r="AH54" s="4">
        <f t="shared" si="2"/>
        <v>121.48840000000004</v>
      </c>
    </row>
    <row r="55" spans="1:34" x14ac:dyDescent="0.25">
      <c r="A55" s="2">
        <v>2013</v>
      </c>
      <c r="B55" s="2">
        <v>2013</v>
      </c>
      <c r="C55" s="11">
        <v>41395</v>
      </c>
      <c r="D55" s="4">
        <f t="shared" si="9"/>
        <v>121.48840000000004</v>
      </c>
      <c r="E55" s="4">
        <f t="shared" si="3"/>
        <v>0</v>
      </c>
      <c r="F55" s="127">
        <v>0</v>
      </c>
      <c r="G55" s="12"/>
      <c r="H55" s="3">
        <f t="shared" si="4"/>
        <v>39.25</v>
      </c>
      <c r="I55" s="130">
        <v>31.25</v>
      </c>
      <c r="J55" s="130">
        <v>8</v>
      </c>
      <c r="K55" s="4">
        <f t="shared" si="5"/>
        <v>15</v>
      </c>
      <c r="L55" s="4">
        <v>0</v>
      </c>
      <c r="M55" s="3">
        <f t="shared" si="6"/>
        <v>8</v>
      </c>
      <c r="N55" s="131">
        <v>8</v>
      </c>
      <c r="O55" s="131">
        <v>0</v>
      </c>
      <c r="P55" s="128">
        <v>0</v>
      </c>
      <c r="Q55" s="3">
        <f t="shared" si="7"/>
        <v>7</v>
      </c>
      <c r="R55" s="131">
        <v>7</v>
      </c>
      <c r="S55" s="4">
        <f t="shared" si="8"/>
        <v>17</v>
      </c>
      <c r="T55" s="4">
        <v>0</v>
      </c>
      <c r="U55" s="12">
        <f t="shared" si="0"/>
        <v>17</v>
      </c>
      <c r="V55" s="131">
        <v>0</v>
      </c>
      <c r="W55" s="131">
        <v>0</v>
      </c>
      <c r="X55" s="131">
        <v>4</v>
      </c>
      <c r="Y55" s="131">
        <v>13</v>
      </c>
      <c r="Z55" s="3">
        <f t="shared" si="1"/>
        <v>0</v>
      </c>
      <c r="AA55" s="131">
        <v>0</v>
      </c>
      <c r="AB55" s="131">
        <v>0</v>
      </c>
      <c r="AC55" s="131">
        <v>0</v>
      </c>
      <c r="AD55" s="131">
        <v>0</v>
      </c>
      <c r="AE55" s="131">
        <v>0</v>
      </c>
      <c r="AF55" s="131"/>
      <c r="AG55" s="3">
        <v>0</v>
      </c>
      <c r="AH55" s="4">
        <f t="shared" si="2"/>
        <v>84.238400000000041</v>
      </c>
    </row>
    <row r="56" spans="1:34" x14ac:dyDescent="0.25">
      <c r="A56" s="2">
        <v>2013</v>
      </c>
      <c r="B56" s="2">
        <v>2013</v>
      </c>
      <c r="C56" s="11">
        <v>41426</v>
      </c>
      <c r="D56" s="4">
        <f t="shared" si="9"/>
        <v>84.238400000000041</v>
      </c>
      <c r="E56" s="4">
        <f t="shared" si="3"/>
        <v>0</v>
      </c>
      <c r="F56" s="127">
        <v>0</v>
      </c>
      <c r="G56" s="12"/>
      <c r="H56" s="3">
        <f t="shared" si="4"/>
        <v>39.450000000000003</v>
      </c>
      <c r="I56" s="130">
        <v>31.25</v>
      </c>
      <c r="J56" s="130">
        <v>8.2000000000000011</v>
      </c>
      <c r="K56" s="4">
        <f t="shared" si="5"/>
        <v>7</v>
      </c>
      <c r="L56" s="4">
        <v>0</v>
      </c>
      <c r="M56" s="3">
        <f t="shared" si="6"/>
        <v>0</v>
      </c>
      <c r="N56" s="131">
        <v>0</v>
      </c>
      <c r="O56" s="131">
        <v>0</v>
      </c>
      <c r="P56" s="128">
        <v>0</v>
      </c>
      <c r="Q56" s="3">
        <f t="shared" si="7"/>
        <v>7</v>
      </c>
      <c r="R56" s="131">
        <v>7</v>
      </c>
      <c r="S56" s="4">
        <f t="shared" si="8"/>
        <v>13.858000000000001</v>
      </c>
      <c r="T56" s="4">
        <v>0</v>
      </c>
      <c r="U56" s="12">
        <f t="shared" si="0"/>
        <v>7</v>
      </c>
      <c r="V56" s="131">
        <v>0</v>
      </c>
      <c r="W56" s="131">
        <v>0</v>
      </c>
      <c r="X56" s="131">
        <v>4</v>
      </c>
      <c r="Y56" s="131">
        <v>3</v>
      </c>
      <c r="Z56" s="3">
        <f t="shared" si="1"/>
        <v>6.8579999999999997</v>
      </c>
      <c r="AA56" s="131">
        <v>0</v>
      </c>
      <c r="AB56" s="131">
        <v>6.8579999999999997</v>
      </c>
      <c r="AC56" s="131">
        <v>0</v>
      </c>
      <c r="AD56" s="131">
        <v>0</v>
      </c>
      <c r="AE56" s="131">
        <v>0</v>
      </c>
      <c r="AF56" s="131"/>
      <c r="AG56" s="3">
        <v>0</v>
      </c>
      <c r="AH56" s="4">
        <f t="shared" si="2"/>
        <v>51.646400000000042</v>
      </c>
    </row>
    <row r="57" spans="1:34" x14ac:dyDescent="0.25">
      <c r="A57" s="2">
        <v>2013</v>
      </c>
      <c r="B57" s="2">
        <v>2013</v>
      </c>
      <c r="C57" s="11">
        <v>41456</v>
      </c>
      <c r="D57" s="4">
        <f t="shared" si="9"/>
        <v>51.646400000000042</v>
      </c>
      <c r="E57" s="4">
        <f t="shared" si="3"/>
        <v>30</v>
      </c>
      <c r="F57" s="127">
        <v>30</v>
      </c>
      <c r="G57" s="12"/>
      <c r="H57" s="3">
        <f t="shared" si="4"/>
        <v>41.000000000000007</v>
      </c>
      <c r="I57" s="130">
        <v>32.800000000000004</v>
      </c>
      <c r="J57" s="130">
        <v>8.2000000000000011</v>
      </c>
      <c r="K57" s="4">
        <f t="shared" si="5"/>
        <v>0</v>
      </c>
      <c r="L57" s="4">
        <v>0</v>
      </c>
      <c r="M57" s="3">
        <f t="shared" si="6"/>
        <v>0</v>
      </c>
      <c r="N57" s="131">
        <v>0</v>
      </c>
      <c r="O57" s="131">
        <v>0</v>
      </c>
      <c r="P57" s="128">
        <v>0</v>
      </c>
      <c r="Q57" s="3">
        <f t="shared" si="7"/>
        <v>0</v>
      </c>
      <c r="R57" s="131">
        <v>0</v>
      </c>
      <c r="S57" s="4">
        <f t="shared" si="8"/>
        <v>15</v>
      </c>
      <c r="T57" s="4">
        <v>0</v>
      </c>
      <c r="U57" s="12">
        <f t="shared" si="0"/>
        <v>7</v>
      </c>
      <c r="V57" s="131">
        <v>0</v>
      </c>
      <c r="W57" s="131">
        <v>0</v>
      </c>
      <c r="X57" s="131">
        <v>4</v>
      </c>
      <c r="Y57" s="131">
        <v>3</v>
      </c>
      <c r="Z57" s="3">
        <f t="shared" si="1"/>
        <v>8</v>
      </c>
      <c r="AA57" s="131">
        <v>8</v>
      </c>
      <c r="AB57" s="131">
        <v>0</v>
      </c>
      <c r="AC57" s="131">
        <v>0</v>
      </c>
      <c r="AD57" s="131">
        <v>0</v>
      </c>
      <c r="AE57" s="131">
        <v>0</v>
      </c>
      <c r="AF57" s="131"/>
      <c r="AG57" s="3">
        <v>0</v>
      </c>
      <c r="AH57" s="4">
        <f t="shared" si="2"/>
        <v>55.646400000000035</v>
      </c>
    </row>
    <row r="58" spans="1:34" x14ac:dyDescent="0.25">
      <c r="A58" s="2">
        <v>2013</v>
      </c>
      <c r="B58" s="2">
        <v>2013</v>
      </c>
      <c r="C58" s="11">
        <v>41487</v>
      </c>
      <c r="D58" s="4">
        <f t="shared" si="9"/>
        <v>55.646400000000035</v>
      </c>
      <c r="E58" s="4">
        <f t="shared" si="3"/>
        <v>34</v>
      </c>
      <c r="F58" s="127">
        <v>34</v>
      </c>
      <c r="G58" s="12"/>
      <c r="H58" s="3">
        <f t="shared" si="4"/>
        <v>41.000000000000007</v>
      </c>
      <c r="I58" s="130">
        <v>32.800000000000004</v>
      </c>
      <c r="J58" s="130">
        <v>8.2000000000000011</v>
      </c>
      <c r="K58" s="4">
        <f t="shared" si="5"/>
        <v>0</v>
      </c>
      <c r="L58" s="4">
        <v>0</v>
      </c>
      <c r="M58" s="3">
        <f t="shared" si="6"/>
        <v>0</v>
      </c>
      <c r="N58" s="131">
        <v>0</v>
      </c>
      <c r="O58" s="131">
        <v>0</v>
      </c>
      <c r="P58" s="128">
        <v>0</v>
      </c>
      <c r="Q58" s="3">
        <f t="shared" si="7"/>
        <v>0</v>
      </c>
      <c r="R58" s="131">
        <v>0</v>
      </c>
      <c r="S58" s="4">
        <f t="shared" si="8"/>
        <v>27</v>
      </c>
      <c r="T58" s="4">
        <v>0</v>
      </c>
      <c r="U58" s="12">
        <f t="shared" si="0"/>
        <v>17</v>
      </c>
      <c r="V58" s="131">
        <v>0</v>
      </c>
      <c r="W58" s="131">
        <v>0</v>
      </c>
      <c r="X58" s="131">
        <v>14</v>
      </c>
      <c r="Y58" s="131">
        <v>3</v>
      </c>
      <c r="Z58" s="3">
        <f t="shared" si="1"/>
        <v>10</v>
      </c>
      <c r="AA58" s="131">
        <v>10</v>
      </c>
      <c r="AB58" s="131">
        <v>0</v>
      </c>
      <c r="AC58" s="131">
        <v>0</v>
      </c>
      <c r="AD58" s="131">
        <v>0</v>
      </c>
      <c r="AE58" s="131">
        <v>0</v>
      </c>
      <c r="AF58" s="131"/>
      <c r="AG58" s="3">
        <v>0</v>
      </c>
      <c r="AH58" s="4">
        <f t="shared" si="2"/>
        <v>75.646400000000028</v>
      </c>
    </row>
    <row r="59" spans="1:34" x14ac:dyDescent="0.25">
      <c r="A59" s="2">
        <v>2013</v>
      </c>
      <c r="B59" s="2">
        <v>2013</v>
      </c>
      <c r="C59" s="11">
        <v>41518</v>
      </c>
      <c r="D59" s="4">
        <f t="shared" si="9"/>
        <v>75.646400000000028</v>
      </c>
      <c r="E59" s="4">
        <f t="shared" si="3"/>
        <v>34</v>
      </c>
      <c r="F59" s="127">
        <v>34</v>
      </c>
      <c r="G59" s="12"/>
      <c r="H59" s="3">
        <f t="shared" si="4"/>
        <v>41.000000000000007</v>
      </c>
      <c r="I59" s="130">
        <v>32.800000000000004</v>
      </c>
      <c r="J59" s="130">
        <v>8.2000000000000011</v>
      </c>
      <c r="K59" s="4">
        <f t="shared" si="5"/>
        <v>0</v>
      </c>
      <c r="L59" s="4">
        <v>0</v>
      </c>
      <c r="M59" s="3">
        <f t="shared" si="6"/>
        <v>0</v>
      </c>
      <c r="N59" s="131">
        <v>0</v>
      </c>
      <c r="O59" s="131">
        <v>0</v>
      </c>
      <c r="P59" s="128">
        <v>0</v>
      </c>
      <c r="Q59" s="3">
        <f t="shared" si="7"/>
        <v>0</v>
      </c>
      <c r="R59" s="131">
        <v>0</v>
      </c>
      <c r="S59" s="4">
        <f t="shared" si="8"/>
        <v>32</v>
      </c>
      <c r="T59" s="4">
        <v>0</v>
      </c>
      <c r="U59" s="12">
        <f t="shared" si="0"/>
        <v>23</v>
      </c>
      <c r="V59" s="131">
        <v>0</v>
      </c>
      <c r="W59" s="131">
        <v>0</v>
      </c>
      <c r="X59" s="131">
        <v>20</v>
      </c>
      <c r="Y59" s="131">
        <v>3</v>
      </c>
      <c r="Z59" s="3">
        <f t="shared" si="1"/>
        <v>9</v>
      </c>
      <c r="AA59" s="131">
        <v>9</v>
      </c>
      <c r="AB59" s="131">
        <v>0</v>
      </c>
      <c r="AC59" s="131">
        <v>0</v>
      </c>
      <c r="AD59" s="131">
        <v>0</v>
      </c>
      <c r="AE59" s="131">
        <v>0</v>
      </c>
      <c r="AF59" s="131"/>
      <c r="AG59" s="3">
        <v>0</v>
      </c>
      <c r="AH59" s="4">
        <f t="shared" si="2"/>
        <v>100.64640000000003</v>
      </c>
    </row>
    <row r="60" spans="1:34" x14ac:dyDescent="0.25">
      <c r="A60" s="2">
        <v>2013</v>
      </c>
      <c r="B60" s="2">
        <v>2013</v>
      </c>
      <c r="C60" s="11">
        <v>41548</v>
      </c>
      <c r="D60" s="4">
        <f t="shared" si="9"/>
        <v>100.64640000000003</v>
      </c>
      <c r="E60" s="4">
        <f t="shared" si="3"/>
        <v>34</v>
      </c>
      <c r="F60" s="127">
        <v>34</v>
      </c>
      <c r="G60" s="12"/>
      <c r="H60" s="3">
        <f t="shared" si="4"/>
        <v>41.000000000000007</v>
      </c>
      <c r="I60" s="130">
        <v>32.800000000000004</v>
      </c>
      <c r="J60" s="130">
        <v>8.2000000000000011</v>
      </c>
      <c r="K60" s="4">
        <f t="shared" si="5"/>
        <v>0</v>
      </c>
      <c r="L60" s="4">
        <v>0</v>
      </c>
      <c r="M60" s="3">
        <f t="shared" si="6"/>
        <v>0</v>
      </c>
      <c r="N60" s="131">
        <v>0</v>
      </c>
      <c r="O60" s="131">
        <v>0</v>
      </c>
      <c r="P60" s="128">
        <v>0</v>
      </c>
      <c r="Q60" s="3">
        <f t="shared" si="7"/>
        <v>0</v>
      </c>
      <c r="R60" s="131">
        <v>0</v>
      </c>
      <c r="S60" s="4">
        <f t="shared" si="8"/>
        <v>17</v>
      </c>
      <c r="T60" s="4">
        <v>0</v>
      </c>
      <c r="U60" s="12">
        <f t="shared" si="0"/>
        <v>7</v>
      </c>
      <c r="V60" s="131">
        <v>0</v>
      </c>
      <c r="W60" s="131">
        <v>0</v>
      </c>
      <c r="X60" s="131">
        <v>4</v>
      </c>
      <c r="Y60" s="131">
        <v>3</v>
      </c>
      <c r="Z60" s="3">
        <f t="shared" si="1"/>
        <v>10</v>
      </c>
      <c r="AA60" s="131">
        <v>10</v>
      </c>
      <c r="AB60" s="131">
        <v>0</v>
      </c>
      <c r="AC60" s="131">
        <v>0</v>
      </c>
      <c r="AD60" s="131">
        <v>0</v>
      </c>
      <c r="AE60" s="131">
        <v>0</v>
      </c>
      <c r="AF60" s="131"/>
      <c r="AG60" s="3">
        <v>0</v>
      </c>
      <c r="AH60" s="4">
        <f t="shared" si="2"/>
        <v>110.64640000000003</v>
      </c>
    </row>
    <row r="61" spans="1:34" x14ac:dyDescent="0.25">
      <c r="A61" s="2">
        <v>2013</v>
      </c>
      <c r="B61" s="2">
        <v>2013</v>
      </c>
      <c r="C61" s="11">
        <v>41579</v>
      </c>
      <c r="D61" s="4">
        <f t="shared" si="9"/>
        <v>110.64640000000003</v>
      </c>
      <c r="E61" s="4">
        <f t="shared" si="3"/>
        <v>34</v>
      </c>
      <c r="F61" s="127">
        <v>34</v>
      </c>
      <c r="G61" s="12"/>
      <c r="H61" s="3">
        <f t="shared" si="4"/>
        <v>41.000000000000007</v>
      </c>
      <c r="I61" s="130">
        <v>32.800000000000004</v>
      </c>
      <c r="J61" s="130">
        <v>8.2000000000000011</v>
      </c>
      <c r="K61" s="4">
        <f t="shared" si="5"/>
        <v>2.8</v>
      </c>
      <c r="L61" s="4">
        <v>0</v>
      </c>
      <c r="M61" s="3">
        <f t="shared" si="6"/>
        <v>2.8</v>
      </c>
      <c r="N61" s="131">
        <v>2.8</v>
      </c>
      <c r="O61" s="131">
        <v>0</v>
      </c>
      <c r="P61" s="128">
        <v>0</v>
      </c>
      <c r="Q61" s="3">
        <f t="shared" si="7"/>
        <v>0</v>
      </c>
      <c r="R61" s="131">
        <v>0</v>
      </c>
      <c r="S61" s="4">
        <f t="shared" si="8"/>
        <v>7</v>
      </c>
      <c r="T61" s="4">
        <v>0</v>
      </c>
      <c r="U61" s="12">
        <f t="shared" si="0"/>
        <v>7</v>
      </c>
      <c r="V61" s="131">
        <v>0</v>
      </c>
      <c r="W61" s="131">
        <v>0</v>
      </c>
      <c r="X61" s="131">
        <v>4</v>
      </c>
      <c r="Y61" s="131">
        <v>3</v>
      </c>
      <c r="Z61" s="3">
        <f t="shared" si="1"/>
        <v>0</v>
      </c>
      <c r="AA61" s="131">
        <v>0</v>
      </c>
      <c r="AB61" s="131">
        <v>0</v>
      </c>
      <c r="AC61" s="131">
        <v>0</v>
      </c>
      <c r="AD61" s="131">
        <v>0</v>
      </c>
      <c r="AE61" s="131">
        <v>0</v>
      </c>
      <c r="AF61" s="131"/>
      <c r="AG61" s="3">
        <v>0</v>
      </c>
      <c r="AH61" s="4">
        <f t="shared" si="2"/>
        <v>107.84640000000003</v>
      </c>
    </row>
    <row r="62" spans="1:34" x14ac:dyDescent="0.25">
      <c r="A62" s="2">
        <v>2013</v>
      </c>
      <c r="B62" s="2">
        <v>2013</v>
      </c>
      <c r="C62" s="11">
        <v>41609</v>
      </c>
      <c r="D62" s="4">
        <f t="shared" si="9"/>
        <v>107.84640000000003</v>
      </c>
      <c r="E62" s="4">
        <f t="shared" si="3"/>
        <v>34</v>
      </c>
      <c r="F62" s="127">
        <v>34</v>
      </c>
      <c r="G62" s="12"/>
      <c r="H62" s="3">
        <f t="shared" si="4"/>
        <v>41.000000000000007</v>
      </c>
      <c r="I62" s="130">
        <v>32.800000000000004</v>
      </c>
      <c r="J62" s="130">
        <v>8.2000000000000011</v>
      </c>
      <c r="K62" s="4">
        <f t="shared" si="5"/>
        <v>0</v>
      </c>
      <c r="L62" s="4">
        <v>0</v>
      </c>
      <c r="M62" s="3">
        <f t="shared" si="6"/>
        <v>0</v>
      </c>
      <c r="N62" s="131">
        <v>0</v>
      </c>
      <c r="O62" s="131">
        <v>0</v>
      </c>
      <c r="P62" s="128">
        <v>0</v>
      </c>
      <c r="Q62" s="3">
        <f t="shared" si="7"/>
        <v>0</v>
      </c>
      <c r="R62" s="131">
        <v>0</v>
      </c>
      <c r="S62" s="4">
        <f t="shared" si="8"/>
        <v>17</v>
      </c>
      <c r="T62" s="4">
        <v>0</v>
      </c>
      <c r="U62" s="12">
        <f t="shared" si="0"/>
        <v>17</v>
      </c>
      <c r="V62" s="131">
        <v>0</v>
      </c>
      <c r="W62" s="131">
        <v>0</v>
      </c>
      <c r="X62" s="131">
        <v>14</v>
      </c>
      <c r="Y62" s="131">
        <v>3</v>
      </c>
      <c r="Z62" s="3">
        <f t="shared" si="1"/>
        <v>0</v>
      </c>
      <c r="AA62" s="131">
        <v>0</v>
      </c>
      <c r="AB62" s="131">
        <v>0</v>
      </c>
      <c r="AC62" s="131">
        <v>0</v>
      </c>
      <c r="AD62" s="131">
        <v>0</v>
      </c>
      <c r="AE62" s="131">
        <v>0</v>
      </c>
      <c r="AF62" s="131"/>
      <c r="AG62" s="3">
        <v>0</v>
      </c>
      <c r="AH62" s="4">
        <f t="shared" si="2"/>
        <v>117.84640000000002</v>
      </c>
    </row>
    <row r="63" spans="1:34" x14ac:dyDescent="0.25">
      <c r="A63" s="2">
        <v>2014</v>
      </c>
      <c r="B63" s="2">
        <v>2014</v>
      </c>
      <c r="C63" s="11">
        <v>41640</v>
      </c>
      <c r="D63" s="4">
        <f t="shared" si="9"/>
        <v>117.84640000000002</v>
      </c>
      <c r="E63" s="4">
        <f t="shared" si="3"/>
        <v>34</v>
      </c>
      <c r="F63" s="127">
        <v>34</v>
      </c>
      <c r="G63" s="12"/>
      <c r="H63" s="3">
        <f t="shared" si="4"/>
        <v>41.000000000000007</v>
      </c>
      <c r="I63" s="130">
        <v>32.800000000000004</v>
      </c>
      <c r="J63" s="130">
        <v>8.2000000000000011</v>
      </c>
      <c r="K63" s="4">
        <f t="shared" si="5"/>
        <v>0</v>
      </c>
      <c r="L63" s="4">
        <v>0</v>
      </c>
      <c r="M63" s="3">
        <f t="shared" si="6"/>
        <v>0</v>
      </c>
      <c r="N63" s="131">
        <v>0</v>
      </c>
      <c r="O63" s="131">
        <v>0</v>
      </c>
      <c r="P63" s="128">
        <v>0</v>
      </c>
      <c r="Q63" s="3">
        <f t="shared" si="7"/>
        <v>0</v>
      </c>
      <c r="R63" s="131">
        <v>0</v>
      </c>
      <c r="S63" s="4">
        <f t="shared" si="8"/>
        <v>30</v>
      </c>
      <c r="T63" s="4">
        <v>0</v>
      </c>
      <c r="U63" s="12">
        <f t="shared" si="0"/>
        <v>20</v>
      </c>
      <c r="V63" s="131">
        <v>0</v>
      </c>
      <c r="W63" s="131">
        <v>0</v>
      </c>
      <c r="X63" s="131">
        <v>17</v>
      </c>
      <c r="Y63" s="131">
        <v>3</v>
      </c>
      <c r="Z63" s="3">
        <f t="shared" si="1"/>
        <v>10</v>
      </c>
      <c r="AA63" s="131">
        <v>10</v>
      </c>
      <c r="AB63" s="131">
        <v>0</v>
      </c>
      <c r="AC63" s="131">
        <v>0</v>
      </c>
      <c r="AD63" s="131">
        <v>0</v>
      </c>
      <c r="AE63" s="131">
        <v>0</v>
      </c>
      <c r="AF63" s="131"/>
      <c r="AG63" s="3">
        <v>0</v>
      </c>
      <c r="AH63" s="4">
        <f t="shared" si="2"/>
        <v>140.84640000000002</v>
      </c>
    </row>
    <row r="64" spans="1:34" x14ac:dyDescent="0.25">
      <c r="A64" s="2">
        <v>2014</v>
      </c>
      <c r="B64" s="2">
        <v>2014</v>
      </c>
      <c r="C64" s="11">
        <v>41671</v>
      </c>
      <c r="D64" s="4">
        <f t="shared" si="9"/>
        <v>140.84640000000002</v>
      </c>
      <c r="E64" s="4">
        <f t="shared" si="3"/>
        <v>30</v>
      </c>
      <c r="F64" s="127">
        <v>30</v>
      </c>
      <c r="G64" s="12"/>
      <c r="H64" s="3">
        <f t="shared" si="4"/>
        <v>41.000000000000007</v>
      </c>
      <c r="I64" s="130">
        <v>32.800000000000004</v>
      </c>
      <c r="J64" s="130">
        <v>8.2000000000000011</v>
      </c>
      <c r="K64" s="4">
        <f t="shared" si="5"/>
        <v>0</v>
      </c>
      <c r="L64" s="4">
        <v>0</v>
      </c>
      <c r="M64" s="3">
        <f t="shared" si="6"/>
        <v>0</v>
      </c>
      <c r="N64" s="131">
        <v>0</v>
      </c>
      <c r="O64" s="131">
        <v>0</v>
      </c>
      <c r="P64" s="128">
        <v>0</v>
      </c>
      <c r="Q64" s="3">
        <f t="shared" si="7"/>
        <v>0</v>
      </c>
      <c r="R64" s="131">
        <v>0</v>
      </c>
      <c r="S64" s="4">
        <f t="shared" si="8"/>
        <v>7</v>
      </c>
      <c r="T64" s="4">
        <v>0</v>
      </c>
      <c r="U64" s="12">
        <f t="shared" si="0"/>
        <v>7</v>
      </c>
      <c r="V64" s="131">
        <v>0</v>
      </c>
      <c r="W64" s="131">
        <v>0</v>
      </c>
      <c r="X64" s="131">
        <v>4</v>
      </c>
      <c r="Y64" s="131">
        <v>3</v>
      </c>
      <c r="Z64" s="3">
        <f t="shared" si="1"/>
        <v>0</v>
      </c>
      <c r="AA64" s="131">
        <v>0</v>
      </c>
      <c r="AB64" s="131">
        <v>0</v>
      </c>
      <c r="AC64" s="131">
        <v>0</v>
      </c>
      <c r="AD64" s="131">
        <v>0</v>
      </c>
      <c r="AE64" s="131">
        <v>0</v>
      </c>
      <c r="AF64" s="131"/>
      <c r="AG64" s="3">
        <v>0</v>
      </c>
      <c r="AH64" s="4">
        <f t="shared" si="2"/>
        <v>136.84640000000002</v>
      </c>
    </row>
    <row r="65" spans="1:34" x14ac:dyDescent="0.25">
      <c r="A65" s="2">
        <v>2014</v>
      </c>
      <c r="B65" s="2">
        <v>2014</v>
      </c>
      <c r="C65" s="11">
        <v>41699</v>
      </c>
      <c r="D65" s="4">
        <f t="shared" si="9"/>
        <v>136.84640000000002</v>
      </c>
      <c r="E65" s="4">
        <f t="shared" si="3"/>
        <v>30</v>
      </c>
      <c r="F65" s="127">
        <v>30</v>
      </c>
      <c r="G65" s="12"/>
      <c r="H65" s="3">
        <f t="shared" si="4"/>
        <v>41.000000000000007</v>
      </c>
      <c r="I65" s="130">
        <v>32.800000000000004</v>
      </c>
      <c r="J65" s="130">
        <v>8.2000000000000011</v>
      </c>
      <c r="K65" s="4">
        <f t="shared" si="5"/>
        <v>0</v>
      </c>
      <c r="L65" s="4">
        <v>0</v>
      </c>
      <c r="M65" s="3">
        <f t="shared" si="6"/>
        <v>0</v>
      </c>
      <c r="N65" s="131">
        <v>0</v>
      </c>
      <c r="O65" s="131">
        <v>0</v>
      </c>
      <c r="P65" s="128">
        <v>0</v>
      </c>
      <c r="Q65" s="3">
        <f t="shared" si="7"/>
        <v>0</v>
      </c>
      <c r="R65" s="131">
        <v>0</v>
      </c>
      <c r="S65" s="4">
        <f t="shared" si="8"/>
        <v>19</v>
      </c>
      <c r="T65" s="4">
        <v>0</v>
      </c>
      <c r="U65" s="12">
        <f t="shared" si="0"/>
        <v>17</v>
      </c>
      <c r="V65" s="131">
        <v>0</v>
      </c>
      <c r="W65" s="131">
        <v>0</v>
      </c>
      <c r="X65" s="131">
        <v>14</v>
      </c>
      <c r="Y65" s="131">
        <v>3</v>
      </c>
      <c r="Z65" s="3">
        <f t="shared" si="1"/>
        <v>2</v>
      </c>
      <c r="AA65" s="131">
        <v>2</v>
      </c>
      <c r="AB65" s="131">
        <v>0</v>
      </c>
      <c r="AC65" s="131">
        <v>0</v>
      </c>
      <c r="AD65" s="131">
        <v>0</v>
      </c>
      <c r="AE65" s="131">
        <v>0</v>
      </c>
      <c r="AF65" s="131"/>
      <c r="AG65" s="3">
        <v>0</v>
      </c>
      <c r="AH65" s="4">
        <f t="shared" si="2"/>
        <v>144.84640000000002</v>
      </c>
    </row>
    <row r="66" spans="1:34" x14ac:dyDescent="0.25">
      <c r="A66" s="2">
        <v>2014</v>
      </c>
      <c r="B66" s="2">
        <v>2014</v>
      </c>
      <c r="C66" s="11">
        <v>41730</v>
      </c>
      <c r="D66" s="4">
        <f t="shared" si="9"/>
        <v>144.84640000000002</v>
      </c>
      <c r="E66" s="4">
        <f t="shared" si="3"/>
        <v>0</v>
      </c>
      <c r="F66" s="127">
        <v>0</v>
      </c>
      <c r="G66" s="12"/>
      <c r="H66" s="3">
        <f t="shared" si="4"/>
        <v>41.000000000000007</v>
      </c>
      <c r="I66" s="130">
        <v>32.800000000000004</v>
      </c>
      <c r="J66" s="130">
        <v>8.2000000000000011</v>
      </c>
      <c r="K66" s="4">
        <f t="shared" si="5"/>
        <v>0</v>
      </c>
      <c r="L66" s="4">
        <v>0</v>
      </c>
      <c r="M66" s="3">
        <f t="shared" si="6"/>
        <v>0</v>
      </c>
      <c r="N66" s="131">
        <v>0</v>
      </c>
      <c r="O66" s="131">
        <v>0</v>
      </c>
      <c r="P66" s="128">
        <v>0</v>
      </c>
      <c r="Q66" s="3">
        <f t="shared" si="7"/>
        <v>0</v>
      </c>
      <c r="R66" s="131">
        <v>0</v>
      </c>
      <c r="S66" s="4">
        <f t="shared" si="8"/>
        <v>7</v>
      </c>
      <c r="T66" s="4">
        <v>0</v>
      </c>
      <c r="U66" s="12">
        <f t="shared" si="0"/>
        <v>7</v>
      </c>
      <c r="V66" s="131">
        <v>0</v>
      </c>
      <c r="W66" s="131">
        <v>0</v>
      </c>
      <c r="X66" s="131">
        <v>4</v>
      </c>
      <c r="Y66" s="131">
        <v>3</v>
      </c>
      <c r="Z66" s="3">
        <f t="shared" si="1"/>
        <v>0</v>
      </c>
      <c r="AA66" s="131">
        <v>0</v>
      </c>
      <c r="AB66" s="131">
        <v>0</v>
      </c>
      <c r="AC66" s="131">
        <v>0</v>
      </c>
      <c r="AD66" s="131">
        <v>0</v>
      </c>
      <c r="AE66" s="131">
        <v>0</v>
      </c>
      <c r="AF66" s="131"/>
      <c r="AG66" s="3">
        <v>0</v>
      </c>
      <c r="AH66" s="4">
        <f t="shared" si="2"/>
        <v>110.84640000000002</v>
      </c>
    </row>
    <row r="67" spans="1:34" x14ac:dyDescent="0.25">
      <c r="A67" s="2">
        <v>2014</v>
      </c>
      <c r="B67" s="2">
        <v>2014</v>
      </c>
      <c r="C67" s="11">
        <v>41760</v>
      </c>
      <c r="D67" s="4">
        <f t="shared" si="9"/>
        <v>110.84640000000002</v>
      </c>
      <c r="E67" s="4">
        <f t="shared" si="3"/>
        <v>0</v>
      </c>
      <c r="F67" s="127">
        <v>0</v>
      </c>
      <c r="G67" s="12"/>
      <c r="H67" s="3">
        <f t="shared" si="4"/>
        <v>41.000000000000007</v>
      </c>
      <c r="I67" s="130">
        <v>32.800000000000004</v>
      </c>
      <c r="J67" s="130">
        <v>8.2000000000000011</v>
      </c>
      <c r="K67" s="4">
        <f t="shared" si="5"/>
        <v>0</v>
      </c>
      <c r="L67" s="4">
        <v>0</v>
      </c>
      <c r="M67" s="3">
        <f t="shared" si="6"/>
        <v>0</v>
      </c>
      <c r="N67" s="131">
        <v>0</v>
      </c>
      <c r="O67" s="131">
        <v>0</v>
      </c>
      <c r="P67" s="128">
        <v>0</v>
      </c>
      <c r="Q67" s="3">
        <f t="shared" si="7"/>
        <v>0</v>
      </c>
      <c r="R67" s="131">
        <v>0</v>
      </c>
      <c r="S67" s="4">
        <f t="shared" si="8"/>
        <v>17</v>
      </c>
      <c r="T67" s="4">
        <v>0</v>
      </c>
      <c r="U67" s="12">
        <f t="shared" ref="U67:U130" si="10">SUM(V67:Y67)</f>
        <v>7</v>
      </c>
      <c r="V67" s="131">
        <v>0</v>
      </c>
      <c r="W67" s="131">
        <v>0</v>
      </c>
      <c r="X67" s="131">
        <v>4</v>
      </c>
      <c r="Y67" s="131">
        <v>3</v>
      </c>
      <c r="Z67" s="3">
        <f t="shared" ref="Z67:Z130" si="11">SUM(AA67:AF67)</f>
        <v>10</v>
      </c>
      <c r="AA67" s="131">
        <v>10</v>
      </c>
      <c r="AB67" s="131">
        <v>0</v>
      </c>
      <c r="AC67" s="131">
        <v>0</v>
      </c>
      <c r="AD67" s="131">
        <v>0</v>
      </c>
      <c r="AE67" s="131">
        <v>0</v>
      </c>
      <c r="AF67" s="131"/>
      <c r="AG67" s="3">
        <v>0</v>
      </c>
      <c r="AH67" s="4">
        <f t="shared" ref="AH67:AH130" si="12">D67+E67-H67-K67+S67</f>
        <v>86.846400000000017</v>
      </c>
    </row>
    <row r="68" spans="1:34" x14ac:dyDescent="0.25">
      <c r="A68" s="2">
        <v>2014</v>
      </c>
      <c r="B68" s="2">
        <v>2014</v>
      </c>
      <c r="C68" s="11">
        <v>41791</v>
      </c>
      <c r="D68" s="4">
        <f t="shared" si="9"/>
        <v>86.846400000000017</v>
      </c>
      <c r="E68" s="4">
        <f t="shared" ref="E68:E131" si="13">F68+G68</f>
        <v>0</v>
      </c>
      <c r="F68" s="127">
        <v>0</v>
      </c>
      <c r="G68" s="12"/>
      <c r="H68" s="3">
        <f t="shared" ref="H68:H131" si="14">SUM(I68:J68)</f>
        <v>41.000000000000007</v>
      </c>
      <c r="I68" s="130">
        <v>32.800000000000004</v>
      </c>
      <c r="J68" s="130">
        <v>8.2000000000000011</v>
      </c>
      <c r="K68" s="4">
        <f t="shared" ref="K68:K131" si="15">M68+L68+Q68</f>
        <v>0</v>
      </c>
      <c r="L68" s="4">
        <v>0</v>
      </c>
      <c r="M68" s="3">
        <f t="shared" ref="M68:M131" si="16">SUM(N68:P68)</f>
        <v>0</v>
      </c>
      <c r="N68" s="131">
        <v>0</v>
      </c>
      <c r="O68" s="131">
        <v>0</v>
      </c>
      <c r="P68" s="128">
        <v>0</v>
      </c>
      <c r="Q68" s="3">
        <f t="shared" ref="Q68:Q131" si="17">R68</f>
        <v>0</v>
      </c>
      <c r="R68" s="131">
        <v>0</v>
      </c>
      <c r="S68" s="4">
        <f t="shared" ref="S68:S131" si="18">U68+Z68</f>
        <v>7</v>
      </c>
      <c r="T68" s="4">
        <v>0</v>
      </c>
      <c r="U68" s="12">
        <f t="shared" si="10"/>
        <v>7</v>
      </c>
      <c r="V68" s="131">
        <v>0</v>
      </c>
      <c r="W68" s="131">
        <v>0</v>
      </c>
      <c r="X68" s="131">
        <v>4</v>
      </c>
      <c r="Y68" s="131">
        <v>3</v>
      </c>
      <c r="Z68" s="3">
        <f t="shared" si="11"/>
        <v>0</v>
      </c>
      <c r="AA68" s="131">
        <v>0</v>
      </c>
      <c r="AB68" s="131">
        <v>0</v>
      </c>
      <c r="AC68" s="131">
        <v>0</v>
      </c>
      <c r="AD68" s="131">
        <v>0</v>
      </c>
      <c r="AE68" s="131">
        <v>0</v>
      </c>
      <c r="AF68" s="131"/>
      <c r="AG68" s="3">
        <v>0</v>
      </c>
      <c r="AH68" s="4">
        <f t="shared" si="12"/>
        <v>52.84640000000001</v>
      </c>
    </row>
    <row r="69" spans="1:34" x14ac:dyDescent="0.25">
      <c r="A69" s="2">
        <v>2014</v>
      </c>
      <c r="B69" s="2">
        <v>2014</v>
      </c>
      <c r="C69" s="11">
        <v>41821</v>
      </c>
      <c r="D69" s="4">
        <f t="shared" ref="D69:D132" si="19">AH68</f>
        <v>52.84640000000001</v>
      </c>
      <c r="E69" s="4">
        <f t="shared" si="13"/>
        <v>34</v>
      </c>
      <c r="F69" s="127">
        <v>34</v>
      </c>
      <c r="G69" s="12"/>
      <c r="H69" s="3">
        <f t="shared" si="14"/>
        <v>41.9833</v>
      </c>
      <c r="I69" s="130">
        <v>33.583300000000001</v>
      </c>
      <c r="J69" s="130">
        <v>8.4</v>
      </c>
      <c r="K69" s="4">
        <f t="shared" si="15"/>
        <v>0</v>
      </c>
      <c r="L69" s="4">
        <v>0</v>
      </c>
      <c r="M69" s="3">
        <f t="shared" si="16"/>
        <v>0</v>
      </c>
      <c r="N69" s="131">
        <v>0</v>
      </c>
      <c r="O69" s="131">
        <v>0</v>
      </c>
      <c r="P69" s="128">
        <v>0</v>
      </c>
      <c r="Q69" s="3">
        <f t="shared" si="17"/>
        <v>0</v>
      </c>
      <c r="R69" s="131">
        <v>0</v>
      </c>
      <c r="S69" s="4">
        <f t="shared" si="18"/>
        <v>17</v>
      </c>
      <c r="T69" s="4">
        <v>0</v>
      </c>
      <c r="U69" s="12">
        <f t="shared" si="10"/>
        <v>7</v>
      </c>
      <c r="V69" s="131">
        <v>0</v>
      </c>
      <c r="W69" s="131">
        <v>0</v>
      </c>
      <c r="X69" s="131">
        <v>4</v>
      </c>
      <c r="Y69" s="131">
        <v>3</v>
      </c>
      <c r="Z69" s="3">
        <f t="shared" si="11"/>
        <v>10</v>
      </c>
      <c r="AA69" s="131">
        <v>10</v>
      </c>
      <c r="AB69" s="131">
        <v>0</v>
      </c>
      <c r="AC69" s="131">
        <v>0</v>
      </c>
      <c r="AD69" s="131">
        <v>0</v>
      </c>
      <c r="AE69" s="131">
        <v>0</v>
      </c>
      <c r="AF69" s="131"/>
      <c r="AG69" s="3">
        <v>0</v>
      </c>
      <c r="AH69" s="4">
        <f t="shared" si="12"/>
        <v>61.863100000000017</v>
      </c>
    </row>
    <row r="70" spans="1:34" x14ac:dyDescent="0.25">
      <c r="A70" s="2">
        <v>2014</v>
      </c>
      <c r="B70" s="2">
        <v>2014</v>
      </c>
      <c r="C70" s="11">
        <v>41852</v>
      </c>
      <c r="D70" s="4">
        <f t="shared" si="19"/>
        <v>61.863100000000017</v>
      </c>
      <c r="E70" s="4">
        <f t="shared" si="13"/>
        <v>34</v>
      </c>
      <c r="F70" s="127">
        <v>34</v>
      </c>
      <c r="G70" s="12"/>
      <c r="H70" s="3">
        <f t="shared" si="14"/>
        <v>42.583300000000001</v>
      </c>
      <c r="I70" s="130">
        <v>33.583300000000001</v>
      </c>
      <c r="J70" s="130">
        <v>9</v>
      </c>
      <c r="K70" s="4">
        <f t="shared" si="15"/>
        <v>0</v>
      </c>
      <c r="L70" s="4">
        <v>0</v>
      </c>
      <c r="M70" s="3">
        <f t="shared" si="16"/>
        <v>0</v>
      </c>
      <c r="N70" s="131">
        <v>0</v>
      </c>
      <c r="O70" s="131">
        <v>0</v>
      </c>
      <c r="P70" s="128">
        <v>0</v>
      </c>
      <c r="Q70" s="3">
        <f t="shared" si="17"/>
        <v>0</v>
      </c>
      <c r="R70" s="131">
        <v>0</v>
      </c>
      <c r="S70" s="4">
        <f t="shared" si="18"/>
        <v>17</v>
      </c>
      <c r="T70" s="4">
        <v>0</v>
      </c>
      <c r="U70" s="12">
        <f t="shared" si="10"/>
        <v>7</v>
      </c>
      <c r="V70" s="131">
        <v>0</v>
      </c>
      <c r="W70" s="131">
        <v>0</v>
      </c>
      <c r="X70" s="131">
        <v>4</v>
      </c>
      <c r="Y70" s="131">
        <v>3</v>
      </c>
      <c r="Z70" s="3">
        <f t="shared" si="11"/>
        <v>10</v>
      </c>
      <c r="AA70" s="131">
        <v>10</v>
      </c>
      <c r="AB70" s="131">
        <v>0</v>
      </c>
      <c r="AC70" s="131">
        <v>0</v>
      </c>
      <c r="AD70" s="131">
        <v>0</v>
      </c>
      <c r="AE70" s="131">
        <v>0</v>
      </c>
      <c r="AF70" s="131"/>
      <c r="AG70" s="3">
        <v>0</v>
      </c>
      <c r="AH70" s="4">
        <f t="shared" si="12"/>
        <v>70.279800000000023</v>
      </c>
    </row>
    <row r="71" spans="1:34" x14ac:dyDescent="0.25">
      <c r="A71" s="2">
        <v>2014</v>
      </c>
      <c r="B71" s="2">
        <v>2014</v>
      </c>
      <c r="C71" s="11">
        <v>41883</v>
      </c>
      <c r="D71" s="4">
        <f t="shared" si="19"/>
        <v>70.279800000000023</v>
      </c>
      <c r="E71" s="4">
        <f t="shared" si="13"/>
        <v>34</v>
      </c>
      <c r="F71" s="127">
        <v>34</v>
      </c>
      <c r="G71" s="12"/>
      <c r="H71" s="3">
        <f t="shared" si="14"/>
        <v>42.583300000000001</v>
      </c>
      <c r="I71" s="130">
        <v>33.583300000000001</v>
      </c>
      <c r="J71" s="130">
        <v>9</v>
      </c>
      <c r="K71" s="4">
        <f t="shared" si="15"/>
        <v>0</v>
      </c>
      <c r="L71" s="4">
        <v>0</v>
      </c>
      <c r="M71" s="3">
        <f t="shared" si="16"/>
        <v>0</v>
      </c>
      <c r="N71" s="131">
        <v>0</v>
      </c>
      <c r="O71" s="131">
        <v>0</v>
      </c>
      <c r="P71" s="128">
        <v>0</v>
      </c>
      <c r="Q71" s="3">
        <f t="shared" si="17"/>
        <v>0</v>
      </c>
      <c r="R71" s="131">
        <v>0</v>
      </c>
      <c r="S71" s="4">
        <f t="shared" si="18"/>
        <v>17.45</v>
      </c>
      <c r="T71" s="4">
        <v>0</v>
      </c>
      <c r="U71" s="12">
        <f t="shared" si="10"/>
        <v>17</v>
      </c>
      <c r="V71" s="131">
        <v>10</v>
      </c>
      <c r="W71" s="131">
        <v>0</v>
      </c>
      <c r="X71" s="131">
        <v>4</v>
      </c>
      <c r="Y71" s="131">
        <v>3</v>
      </c>
      <c r="Z71" s="3">
        <f t="shared" si="11"/>
        <v>0.45</v>
      </c>
      <c r="AA71" s="131">
        <v>0.45</v>
      </c>
      <c r="AB71" s="131">
        <v>0</v>
      </c>
      <c r="AC71" s="131">
        <v>0</v>
      </c>
      <c r="AD71" s="131">
        <v>0</v>
      </c>
      <c r="AE71" s="131">
        <v>0</v>
      </c>
      <c r="AF71" s="131"/>
      <c r="AG71" s="3">
        <v>0</v>
      </c>
      <c r="AH71" s="4">
        <f t="shared" si="12"/>
        <v>79.146500000000017</v>
      </c>
    </row>
    <row r="72" spans="1:34" x14ac:dyDescent="0.25">
      <c r="A72" s="2">
        <v>2014</v>
      </c>
      <c r="B72" s="2">
        <v>2014</v>
      </c>
      <c r="C72" s="11">
        <v>41913</v>
      </c>
      <c r="D72" s="4">
        <f t="shared" si="19"/>
        <v>79.146500000000017</v>
      </c>
      <c r="E72" s="4">
        <f t="shared" si="13"/>
        <v>34</v>
      </c>
      <c r="F72" s="127">
        <v>34</v>
      </c>
      <c r="G72" s="12"/>
      <c r="H72" s="3">
        <f t="shared" si="14"/>
        <v>42.583300000000001</v>
      </c>
      <c r="I72" s="130">
        <v>33.583300000000001</v>
      </c>
      <c r="J72" s="130">
        <v>9</v>
      </c>
      <c r="K72" s="4">
        <f t="shared" si="15"/>
        <v>0</v>
      </c>
      <c r="L72" s="4">
        <v>0</v>
      </c>
      <c r="M72" s="3">
        <f t="shared" si="16"/>
        <v>0</v>
      </c>
      <c r="N72" s="131">
        <v>0</v>
      </c>
      <c r="O72" s="131">
        <v>0</v>
      </c>
      <c r="P72" s="128">
        <v>0</v>
      </c>
      <c r="Q72" s="3">
        <f t="shared" si="17"/>
        <v>0</v>
      </c>
      <c r="R72" s="131">
        <v>0</v>
      </c>
      <c r="S72" s="4">
        <f t="shared" si="18"/>
        <v>7</v>
      </c>
      <c r="T72" s="4">
        <v>0</v>
      </c>
      <c r="U72" s="12">
        <f t="shared" si="10"/>
        <v>7</v>
      </c>
      <c r="V72" s="131">
        <v>0</v>
      </c>
      <c r="W72" s="131">
        <v>0</v>
      </c>
      <c r="X72" s="131">
        <v>4</v>
      </c>
      <c r="Y72" s="131">
        <v>3</v>
      </c>
      <c r="Z72" s="3">
        <f t="shared" si="11"/>
        <v>0</v>
      </c>
      <c r="AA72" s="131">
        <v>0</v>
      </c>
      <c r="AB72" s="131">
        <v>0</v>
      </c>
      <c r="AC72" s="131">
        <v>0</v>
      </c>
      <c r="AD72" s="131">
        <v>0</v>
      </c>
      <c r="AE72" s="131">
        <v>0</v>
      </c>
      <c r="AF72" s="131"/>
      <c r="AG72" s="3">
        <v>0</v>
      </c>
      <c r="AH72" s="4">
        <f t="shared" si="12"/>
        <v>77.563200000000023</v>
      </c>
    </row>
    <row r="73" spans="1:34" x14ac:dyDescent="0.25">
      <c r="A73" s="2">
        <v>2014</v>
      </c>
      <c r="B73" s="2">
        <v>2014</v>
      </c>
      <c r="C73" s="11">
        <v>41944</v>
      </c>
      <c r="D73" s="4">
        <f t="shared" si="19"/>
        <v>77.563200000000023</v>
      </c>
      <c r="E73" s="4">
        <f t="shared" si="13"/>
        <v>34</v>
      </c>
      <c r="F73" s="127">
        <v>34</v>
      </c>
      <c r="G73" s="12"/>
      <c r="H73" s="3">
        <f t="shared" si="14"/>
        <v>42.583300000000001</v>
      </c>
      <c r="I73" s="130">
        <v>33.583300000000001</v>
      </c>
      <c r="J73" s="130">
        <v>9</v>
      </c>
      <c r="K73" s="4">
        <f t="shared" si="15"/>
        <v>0</v>
      </c>
      <c r="L73" s="4">
        <v>0</v>
      </c>
      <c r="M73" s="3">
        <f t="shared" si="16"/>
        <v>0</v>
      </c>
      <c r="N73" s="131">
        <v>0</v>
      </c>
      <c r="O73" s="131">
        <v>0</v>
      </c>
      <c r="P73" s="128">
        <v>0</v>
      </c>
      <c r="Q73" s="3">
        <f t="shared" si="17"/>
        <v>0</v>
      </c>
      <c r="R73" s="131">
        <v>0</v>
      </c>
      <c r="S73" s="4">
        <f t="shared" si="18"/>
        <v>17</v>
      </c>
      <c r="T73" s="4">
        <v>0</v>
      </c>
      <c r="U73" s="12">
        <f t="shared" si="10"/>
        <v>7</v>
      </c>
      <c r="V73" s="131">
        <v>0</v>
      </c>
      <c r="W73" s="131">
        <v>0</v>
      </c>
      <c r="X73" s="131">
        <v>4</v>
      </c>
      <c r="Y73" s="131">
        <v>3</v>
      </c>
      <c r="Z73" s="3">
        <f t="shared" si="11"/>
        <v>10</v>
      </c>
      <c r="AA73" s="131">
        <v>10</v>
      </c>
      <c r="AB73" s="131">
        <v>0</v>
      </c>
      <c r="AC73" s="131">
        <v>0</v>
      </c>
      <c r="AD73" s="131">
        <v>0</v>
      </c>
      <c r="AE73" s="131">
        <v>0</v>
      </c>
      <c r="AF73" s="131"/>
      <c r="AG73" s="3">
        <v>0</v>
      </c>
      <c r="AH73" s="4">
        <f t="shared" si="12"/>
        <v>85.979900000000015</v>
      </c>
    </row>
    <row r="74" spans="1:34" x14ac:dyDescent="0.25">
      <c r="A74" s="2">
        <v>2014</v>
      </c>
      <c r="B74" s="2">
        <v>2014</v>
      </c>
      <c r="C74" s="11">
        <v>41974</v>
      </c>
      <c r="D74" s="4">
        <f t="shared" si="19"/>
        <v>85.979900000000015</v>
      </c>
      <c r="E74" s="4">
        <f t="shared" si="13"/>
        <v>34</v>
      </c>
      <c r="F74" s="127">
        <v>34</v>
      </c>
      <c r="G74" s="12"/>
      <c r="H74" s="3">
        <f t="shared" si="14"/>
        <v>42.583300000000001</v>
      </c>
      <c r="I74" s="130">
        <v>33.583300000000001</v>
      </c>
      <c r="J74" s="130">
        <v>9</v>
      </c>
      <c r="K74" s="4">
        <f t="shared" si="15"/>
        <v>0</v>
      </c>
      <c r="L74" s="4">
        <v>0</v>
      </c>
      <c r="M74" s="3">
        <f t="shared" si="16"/>
        <v>0</v>
      </c>
      <c r="N74" s="131">
        <v>0</v>
      </c>
      <c r="O74" s="131">
        <v>0</v>
      </c>
      <c r="P74" s="128">
        <v>0</v>
      </c>
      <c r="Q74" s="3">
        <f t="shared" si="17"/>
        <v>0</v>
      </c>
      <c r="R74" s="131">
        <v>0</v>
      </c>
      <c r="S74" s="4">
        <f t="shared" si="18"/>
        <v>17</v>
      </c>
      <c r="T74" s="4">
        <v>0</v>
      </c>
      <c r="U74" s="12">
        <f t="shared" si="10"/>
        <v>7</v>
      </c>
      <c r="V74" s="131">
        <v>0</v>
      </c>
      <c r="W74" s="131">
        <v>0</v>
      </c>
      <c r="X74" s="131">
        <v>4</v>
      </c>
      <c r="Y74" s="131">
        <v>3</v>
      </c>
      <c r="Z74" s="3">
        <f t="shared" si="11"/>
        <v>10</v>
      </c>
      <c r="AA74" s="131">
        <v>10</v>
      </c>
      <c r="AB74" s="131">
        <v>0</v>
      </c>
      <c r="AC74" s="131">
        <v>0</v>
      </c>
      <c r="AD74" s="131">
        <v>0</v>
      </c>
      <c r="AE74" s="131">
        <v>0</v>
      </c>
      <c r="AF74" s="131"/>
      <c r="AG74" s="3">
        <v>0</v>
      </c>
      <c r="AH74" s="4">
        <f t="shared" si="12"/>
        <v>94.396600000000007</v>
      </c>
    </row>
    <row r="75" spans="1:34" x14ac:dyDescent="0.25">
      <c r="A75" s="2">
        <v>2015</v>
      </c>
      <c r="B75" s="2">
        <v>2015</v>
      </c>
      <c r="C75" s="11">
        <v>42005</v>
      </c>
      <c r="D75" s="4">
        <f t="shared" si="19"/>
        <v>94.396600000000007</v>
      </c>
      <c r="E75" s="4">
        <f t="shared" si="13"/>
        <v>34</v>
      </c>
      <c r="F75" s="127">
        <v>34</v>
      </c>
      <c r="G75" s="12"/>
      <c r="H75" s="3">
        <f t="shared" si="14"/>
        <v>42.583300000000001</v>
      </c>
      <c r="I75" s="130">
        <v>33.583300000000001</v>
      </c>
      <c r="J75" s="130">
        <v>9</v>
      </c>
      <c r="K75" s="4">
        <f t="shared" si="15"/>
        <v>0</v>
      </c>
      <c r="L75" s="4">
        <v>0</v>
      </c>
      <c r="M75" s="3">
        <f t="shared" si="16"/>
        <v>0</v>
      </c>
      <c r="N75" s="131">
        <v>0</v>
      </c>
      <c r="O75" s="131">
        <v>0</v>
      </c>
      <c r="P75" s="128">
        <v>0</v>
      </c>
      <c r="Q75" s="3">
        <f t="shared" si="17"/>
        <v>0</v>
      </c>
      <c r="R75" s="131">
        <v>0</v>
      </c>
      <c r="S75" s="4">
        <f t="shared" si="18"/>
        <v>17</v>
      </c>
      <c r="T75" s="4">
        <v>0</v>
      </c>
      <c r="U75" s="12">
        <f t="shared" si="10"/>
        <v>17</v>
      </c>
      <c r="V75" s="131">
        <v>10</v>
      </c>
      <c r="W75" s="131">
        <v>0</v>
      </c>
      <c r="X75" s="131">
        <v>4</v>
      </c>
      <c r="Y75" s="131">
        <v>3</v>
      </c>
      <c r="Z75" s="3">
        <f t="shared" si="11"/>
        <v>0</v>
      </c>
      <c r="AA75" s="131">
        <v>0</v>
      </c>
      <c r="AB75" s="131">
        <v>0</v>
      </c>
      <c r="AC75" s="131">
        <v>0</v>
      </c>
      <c r="AD75" s="131">
        <v>0</v>
      </c>
      <c r="AE75" s="131">
        <v>0</v>
      </c>
      <c r="AF75" s="131"/>
      <c r="AG75" s="3">
        <v>0</v>
      </c>
      <c r="AH75" s="4">
        <f t="shared" si="12"/>
        <v>102.8133</v>
      </c>
    </row>
    <row r="76" spans="1:34" x14ac:dyDescent="0.25">
      <c r="A76" s="2">
        <v>2015</v>
      </c>
      <c r="B76" s="2">
        <v>2015</v>
      </c>
      <c r="C76" s="11">
        <v>42036</v>
      </c>
      <c r="D76" s="4">
        <f t="shared" si="19"/>
        <v>102.8133</v>
      </c>
      <c r="E76" s="4">
        <f t="shared" si="13"/>
        <v>34</v>
      </c>
      <c r="F76" s="127">
        <v>34</v>
      </c>
      <c r="G76" s="12"/>
      <c r="H76" s="3">
        <f t="shared" si="14"/>
        <v>42.583300000000001</v>
      </c>
      <c r="I76" s="130">
        <v>33.583300000000001</v>
      </c>
      <c r="J76" s="130">
        <v>9</v>
      </c>
      <c r="K76" s="4">
        <f t="shared" si="15"/>
        <v>0</v>
      </c>
      <c r="L76" s="4">
        <v>0</v>
      </c>
      <c r="M76" s="3">
        <f t="shared" si="16"/>
        <v>0</v>
      </c>
      <c r="N76" s="131">
        <v>0</v>
      </c>
      <c r="O76" s="131">
        <v>0</v>
      </c>
      <c r="P76" s="128">
        <v>0</v>
      </c>
      <c r="Q76" s="3">
        <f t="shared" si="17"/>
        <v>0</v>
      </c>
      <c r="R76" s="131">
        <v>0</v>
      </c>
      <c r="S76" s="4">
        <f t="shared" si="18"/>
        <v>17</v>
      </c>
      <c r="T76" s="4">
        <v>0</v>
      </c>
      <c r="U76" s="12">
        <f t="shared" si="10"/>
        <v>7</v>
      </c>
      <c r="V76" s="131">
        <v>0</v>
      </c>
      <c r="W76" s="131">
        <v>0</v>
      </c>
      <c r="X76" s="131">
        <v>4</v>
      </c>
      <c r="Y76" s="131">
        <v>3</v>
      </c>
      <c r="Z76" s="3">
        <f t="shared" si="11"/>
        <v>10</v>
      </c>
      <c r="AA76" s="131">
        <v>10</v>
      </c>
      <c r="AB76" s="131">
        <v>0</v>
      </c>
      <c r="AC76" s="131">
        <v>0</v>
      </c>
      <c r="AD76" s="131">
        <v>0</v>
      </c>
      <c r="AE76" s="131">
        <v>0</v>
      </c>
      <c r="AF76" s="131"/>
      <c r="AG76" s="3">
        <v>0</v>
      </c>
      <c r="AH76" s="4">
        <f t="shared" si="12"/>
        <v>111.22999999999999</v>
      </c>
    </row>
    <row r="77" spans="1:34" x14ac:dyDescent="0.25">
      <c r="A77" s="2">
        <v>2015</v>
      </c>
      <c r="B77" s="2">
        <v>2015</v>
      </c>
      <c r="C77" s="11">
        <v>42064</v>
      </c>
      <c r="D77" s="4">
        <f t="shared" si="19"/>
        <v>111.22999999999999</v>
      </c>
      <c r="E77" s="4">
        <f t="shared" si="13"/>
        <v>32</v>
      </c>
      <c r="F77" s="127">
        <v>32</v>
      </c>
      <c r="G77" s="12"/>
      <c r="H77" s="3">
        <f t="shared" si="14"/>
        <v>42.583300000000001</v>
      </c>
      <c r="I77" s="130">
        <v>33.583300000000001</v>
      </c>
      <c r="J77" s="130">
        <v>9</v>
      </c>
      <c r="K77" s="4">
        <f t="shared" si="15"/>
        <v>0</v>
      </c>
      <c r="L77" s="4">
        <v>0</v>
      </c>
      <c r="M77" s="3">
        <f t="shared" si="16"/>
        <v>0</v>
      </c>
      <c r="N77" s="131">
        <v>0</v>
      </c>
      <c r="O77" s="131">
        <v>0</v>
      </c>
      <c r="P77" s="128">
        <v>0</v>
      </c>
      <c r="Q77" s="3">
        <f t="shared" si="17"/>
        <v>0</v>
      </c>
      <c r="R77" s="131">
        <v>0</v>
      </c>
      <c r="S77" s="4">
        <f t="shared" si="18"/>
        <v>14</v>
      </c>
      <c r="T77" s="4">
        <v>0</v>
      </c>
      <c r="U77" s="12">
        <f t="shared" si="10"/>
        <v>7</v>
      </c>
      <c r="V77" s="131">
        <v>0</v>
      </c>
      <c r="W77" s="131">
        <v>0</v>
      </c>
      <c r="X77" s="131">
        <v>4</v>
      </c>
      <c r="Y77" s="131">
        <v>3</v>
      </c>
      <c r="Z77" s="3">
        <f t="shared" si="11"/>
        <v>7</v>
      </c>
      <c r="AA77" s="131">
        <v>7</v>
      </c>
      <c r="AB77" s="131">
        <v>0</v>
      </c>
      <c r="AC77" s="131">
        <v>0</v>
      </c>
      <c r="AD77" s="131">
        <v>0</v>
      </c>
      <c r="AE77" s="131">
        <v>0</v>
      </c>
      <c r="AF77" s="131"/>
      <c r="AG77" s="3">
        <v>0</v>
      </c>
      <c r="AH77" s="4">
        <f t="shared" si="12"/>
        <v>114.64669999999998</v>
      </c>
    </row>
    <row r="78" spans="1:34" x14ac:dyDescent="0.25">
      <c r="A78" s="2">
        <v>2015</v>
      </c>
      <c r="B78" s="2">
        <v>2015</v>
      </c>
      <c r="C78" s="11">
        <v>42095</v>
      </c>
      <c r="D78" s="4">
        <f t="shared" si="19"/>
        <v>114.64669999999998</v>
      </c>
      <c r="E78" s="4">
        <f t="shared" si="13"/>
        <v>0</v>
      </c>
      <c r="F78" s="127">
        <v>0</v>
      </c>
      <c r="G78" s="12"/>
      <c r="H78" s="3">
        <f t="shared" si="14"/>
        <v>42.583300000000001</v>
      </c>
      <c r="I78" s="130">
        <v>33.583300000000001</v>
      </c>
      <c r="J78" s="130">
        <v>9</v>
      </c>
      <c r="K78" s="4">
        <f t="shared" si="15"/>
        <v>0</v>
      </c>
      <c r="L78" s="4">
        <v>0</v>
      </c>
      <c r="M78" s="3">
        <f t="shared" si="16"/>
        <v>0</v>
      </c>
      <c r="N78" s="131">
        <v>0</v>
      </c>
      <c r="O78" s="131">
        <v>0</v>
      </c>
      <c r="P78" s="128">
        <v>0</v>
      </c>
      <c r="Q78" s="3">
        <f t="shared" si="17"/>
        <v>0</v>
      </c>
      <c r="R78" s="131">
        <v>0</v>
      </c>
      <c r="S78" s="4">
        <f t="shared" si="18"/>
        <v>27</v>
      </c>
      <c r="T78" s="4">
        <v>0</v>
      </c>
      <c r="U78" s="12">
        <f t="shared" si="10"/>
        <v>17</v>
      </c>
      <c r="V78" s="131">
        <v>10</v>
      </c>
      <c r="W78" s="131">
        <v>0</v>
      </c>
      <c r="X78" s="131">
        <v>4</v>
      </c>
      <c r="Y78" s="131">
        <v>3</v>
      </c>
      <c r="Z78" s="3">
        <f t="shared" si="11"/>
        <v>10</v>
      </c>
      <c r="AA78" s="131">
        <v>10</v>
      </c>
      <c r="AB78" s="131">
        <v>0</v>
      </c>
      <c r="AC78" s="131">
        <v>0</v>
      </c>
      <c r="AD78" s="131">
        <v>0</v>
      </c>
      <c r="AE78" s="131">
        <v>0</v>
      </c>
      <c r="AF78" s="131"/>
      <c r="AG78" s="3">
        <v>0</v>
      </c>
      <c r="AH78" s="4">
        <f t="shared" si="12"/>
        <v>99.063399999999973</v>
      </c>
    </row>
    <row r="79" spans="1:34" x14ac:dyDescent="0.25">
      <c r="A79" s="2">
        <v>2015</v>
      </c>
      <c r="B79" s="2">
        <v>2015</v>
      </c>
      <c r="C79" s="11">
        <v>42125</v>
      </c>
      <c r="D79" s="4">
        <f t="shared" si="19"/>
        <v>99.063399999999973</v>
      </c>
      <c r="E79" s="4">
        <f t="shared" si="13"/>
        <v>0</v>
      </c>
      <c r="F79" s="127">
        <v>0</v>
      </c>
      <c r="G79" s="12"/>
      <c r="H79" s="3">
        <f t="shared" si="14"/>
        <v>42.583300000000001</v>
      </c>
      <c r="I79" s="130">
        <v>33.583300000000001</v>
      </c>
      <c r="J79" s="130">
        <v>9</v>
      </c>
      <c r="K79" s="4">
        <f t="shared" si="15"/>
        <v>0</v>
      </c>
      <c r="L79" s="4">
        <v>0</v>
      </c>
      <c r="M79" s="3">
        <f t="shared" si="16"/>
        <v>0</v>
      </c>
      <c r="N79" s="131">
        <v>0</v>
      </c>
      <c r="O79" s="131">
        <v>0</v>
      </c>
      <c r="P79" s="128">
        <v>0</v>
      </c>
      <c r="Q79" s="3">
        <f t="shared" si="17"/>
        <v>0</v>
      </c>
      <c r="R79" s="131">
        <v>0</v>
      </c>
      <c r="S79" s="4">
        <f t="shared" si="18"/>
        <v>17</v>
      </c>
      <c r="T79" s="4">
        <v>0</v>
      </c>
      <c r="U79" s="12">
        <f t="shared" si="10"/>
        <v>7</v>
      </c>
      <c r="V79" s="131">
        <v>0</v>
      </c>
      <c r="W79" s="131">
        <v>0</v>
      </c>
      <c r="X79" s="131">
        <v>4</v>
      </c>
      <c r="Y79" s="131">
        <v>3</v>
      </c>
      <c r="Z79" s="3">
        <f t="shared" si="11"/>
        <v>10</v>
      </c>
      <c r="AA79" s="131">
        <v>10</v>
      </c>
      <c r="AB79" s="131">
        <v>0</v>
      </c>
      <c r="AC79" s="131">
        <v>0</v>
      </c>
      <c r="AD79" s="131">
        <v>0</v>
      </c>
      <c r="AE79" s="131">
        <v>0</v>
      </c>
      <c r="AF79" s="131"/>
      <c r="AG79" s="3">
        <v>0</v>
      </c>
      <c r="AH79" s="4">
        <f t="shared" si="12"/>
        <v>73.480099999999965</v>
      </c>
    </row>
    <row r="80" spans="1:34" x14ac:dyDescent="0.25">
      <c r="A80" s="2">
        <v>2015</v>
      </c>
      <c r="B80" s="2">
        <v>2015</v>
      </c>
      <c r="C80" s="11">
        <v>42156</v>
      </c>
      <c r="D80" s="4">
        <f t="shared" si="19"/>
        <v>73.480099999999965</v>
      </c>
      <c r="E80" s="4">
        <f t="shared" si="13"/>
        <v>0</v>
      </c>
      <c r="F80" s="127">
        <v>0</v>
      </c>
      <c r="G80" s="12"/>
      <c r="H80" s="3">
        <f t="shared" si="14"/>
        <v>42.583300000000001</v>
      </c>
      <c r="I80" s="130">
        <v>33.583300000000001</v>
      </c>
      <c r="J80" s="130">
        <v>9</v>
      </c>
      <c r="K80" s="4">
        <f t="shared" si="15"/>
        <v>0</v>
      </c>
      <c r="L80" s="4">
        <v>0</v>
      </c>
      <c r="M80" s="3">
        <f t="shared" si="16"/>
        <v>0</v>
      </c>
      <c r="N80" s="131">
        <v>0</v>
      </c>
      <c r="O80" s="131">
        <v>0</v>
      </c>
      <c r="P80" s="128">
        <v>0</v>
      </c>
      <c r="Q80" s="3">
        <f t="shared" si="17"/>
        <v>0</v>
      </c>
      <c r="R80" s="131">
        <v>0</v>
      </c>
      <c r="S80" s="4">
        <f t="shared" si="18"/>
        <v>24</v>
      </c>
      <c r="T80" s="4">
        <v>0</v>
      </c>
      <c r="U80" s="12">
        <f t="shared" si="10"/>
        <v>14</v>
      </c>
      <c r="V80" s="131">
        <v>7</v>
      </c>
      <c r="W80" s="131">
        <v>0</v>
      </c>
      <c r="X80" s="131">
        <v>4</v>
      </c>
      <c r="Y80" s="131">
        <v>3</v>
      </c>
      <c r="Z80" s="3">
        <f t="shared" si="11"/>
        <v>10</v>
      </c>
      <c r="AA80" s="131">
        <v>10</v>
      </c>
      <c r="AB80" s="131">
        <v>0</v>
      </c>
      <c r="AC80" s="131">
        <v>0</v>
      </c>
      <c r="AD80" s="131">
        <v>0</v>
      </c>
      <c r="AE80" s="131">
        <v>0</v>
      </c>
      <c r="AF80" s="131"/>
      <c r="AG80" s="3">
        <v>0</v>
      </c>
      <c r="AH80" s="4">
        <f t="shared" si="12"/>
        <v>54.896799999999963</v>
      </c>
    </row>
    <row r="81" spans="1:34" x14ac:dyDescent="0.25">
      <c r="A81" s="2">
        <v>2015</v>
      </c>
      <c r="B81" s="2">
        <v>2015</v>
      </c>
      <c r="C81" s="11">
        <v>42186</v>
      </c>
      <c r="D81" s="4">
        <f t="shared" si="19"/>
        <v>54.896799999999963</v>
      </c>
      <c r="E81" s="4">
        <f t="shared" si="13"/>
        <v>30</v>
      </c>
      <c r="F81" s="127">
        <v>30</v>
      </c>
      <c r="G81" s="12"/>
      <c r="H81" s="3">
        <f t="shared" si="14"/>
        <v>44.25</v>
      </c>
      <c r="I81" s="130">
        <v>34.25</v>
      </c>
      <c r="J81" s="130">
        <v>10</v>
      </c>
      <c r="K81" s="4">
        <f t="shared" si="15"/>
        <v>0</v>
      </c>
      <c r="L81" s="4">
        <v>0</v>
      </c>
      <c r="M81" s="3">
        <f t="shared" si="16"/>
        <v>0</v>
      </c>
      <c r="N81" s="131">
        <v>0</v>
      </c>
      <c r="O81" s="131">
        <v>0</v>
      </c>
      <c r="P81" s="128">
        <v>0</v>
      </c>
      <c r="Q81" s="3">
        <f t="shared" si="17"/>
        <v>0</v>
      </c>
      <c r="R81" s="131">
        <v>0</v>
      </c>
      <c r="S81" s="4">
        <f t="shared" si="18"/>
        <v>10</v>
      </c>
      <c r="T81" s="4">
        <v>0</v>
      </c>
      <c r="U81" s="12">
        <f t="shared" si="10"/>
        <v>7</v>
      </c>
      <c r="V81" s="131">
        <v>0</v>
      </c>
      <c r="W81" s="131">
        <v>0</v>
      </c>
      <c r="X81" s="131">
        <v>4</v>
      </c>
      <c r="Y81" s="131">
        <v>3</v>
      </c>
      <c r="Z81" s="3">
        <f t="shared" si="11"/>
        <v>3</v>
      </c>
      <c r="AA81" s="131">
        <v>3</v>
      </c>
      <c r="AB81" s="131">
        <v>0</v>
      </c>
      <c r="AC81" s="131">
        <v>0</v>
      </c>
      <c r="AD81" s="131">
        <v>0</v>
      </c>
      <c r="AE81" s="131">
        <v>0</v>
      </c>
      <c r="AF81" s="131"/>
      <c r="AG81" s="3">
        <v>0</v>
      </c>
      <c r="AH81" s="4">
        <f t="shared" si="12"/>
        <v>50.646799999999956</v>
      </c>
    </row>
    <row r="82" spans="1:34" x14ac:dyDescent="0.25">
      <c r="A82" s="2">
        <v>2015</v>
      </c>
      <c r="B82" s="2">
        <v>2015</v>
      </c>
      <c r="C82" s="11">
        <v>42217</v>
      </c>
      <c r="D82" s="4">
        <f t="shared" si="19"/>
        <v>50.646799999999956</v>
      </c>
      <c r="E82" s="4">
        <f t="shared" si="13"/>
        <v>34</v>
      </c>
      <c r="F82" s="127">
        <v>34</v>
      </c>
      <c r="G82" s="12"/>
      <c r="H82" s="3">
        <f t="shared" si="14"/>
        <v>44.25</v>
      </c>
      <c r="I82" s="130">
        <v>34.25</v>
      </c>
      <c r="J82" s="130">
        <v>10</v>
      </c>
      <c r="K82" s="4">
        <f t="shared" si="15"/>
        <v>0</v>
      </c>
      <c r="L82" s="4">
        <v>0</v>
      </c>
      <c r="M82" s="3">
        <f t="shared" si="16"/>
        <v>0</v>
      </c>
      <c r="N82" s="131">
        <v>0</v>
      </c>
      <c r="O82" s="131">
        <v>0</v>
      </c>
      <c r="P82" s="128">
        <v>0</v>
      </c>
      <c r="Q82" s="3">
        <f t="shared" si="17"/>
        <v>0</v>
      </c>
      <c r="R82" s="131">
        <v>0</v>
      </c>
      <c r="S82" s="4">
        <f t="shared" si="18"/>
        <v>17</v>
      </c>
      <c r="T82" s="4">
        <v>0</v>
      </c>
      <c r="U82" s="12">
        <f t="shared" si="10"/>
        <v>7</v>
      </c>
      <c r="V82" s="131">
        <v>0</v>
      </c>
      <c r="W82" s="131">
        <v>0</v>
      </c>
      <c r="X82" s="131">
        <v>4</v>
      </c>
      <c r="Y82" s="131">
        <v>3</v>
      </c>
      <c r="Z82" s="3">
        <f t="shared" si="11"/>
        <v>10</v>
      </c>
      <c r="AA82" s="131">
        <v>10</v>
      </c>
      <c r="AB82" s="131">
        <v>0</v>
      </c>
      <c r="AC82" s="131">
        <v>0</v>
      </c>
      <c r="AD82" s="131">
        <v>0</v>
      </c>
      <c r="AE82" s="131">
        <v>0</v>
      </c>
      <c r="AF82" s="131"/>
      <c r="AG82" s="3">
        <v>0</v>
      </c>
      <c r="AH82" s="4">
        <f t="shared" si="12"/>
        <v>57.396799999999956</v>
      </c>
    </row>
    <row r="83" spans="1:34" x14ac:dyDescent="0.25">
      <c r="A83" s="2">
        <v>2015</v>
      </c>
      <c r="B83" s="2">
        <v>2015</v>
      </c>
      <c r="C83" s="11">
        <v>42248</v>
      </c>
      <c r="D83" s="4">
        <f t="shared" si="19"/>
        <v>57.396799999999956</v>
      </c>
      <c r="E83" s="4">
        <f t="shared" si="13"/>
        <v>34</v>
      </c>
      <c r="F83" s="127">
        <v>34</v>
      </c>
      <c r="G83" s="12"/>
      <c r="H83" s="3">
        <f t="shared" si="14"/>
        <v>44.25</v>
      </c>
      <c r="I83" s="130">
        <v>34.25</v>
      </c>
      <c r="J83" s="130">
        <v>10</v>
      </c>
      <c r="K83" s="4">
        <f t="shared" si="15"/>
        <v>0</v>
      </c>
      <c r="L83" s="4">
        <v>0</v>
      </c>
      <c r="M83" s="3">
        <f t="shared" si="16"/>
        <v>0</v>
      </c>
      <c r="N83" s="131">
        <v>0</v>
      </c>
      <c r="O83" s="131">
        <v>0</v>
      </c>
      <c r="P83" s="128">
        <v>0</v>
      </c>
      <c r="Q83" s="3">
        <f t="shared" si="17"/>
        <v>0</v>
      </c>
      <c r="R83" s="131">
        <v>0</v>
      </c>
      <c r="S83" s="4">
        <f t="shared" si="18"/>
        <v>29</v>
      </c>
      <c r="T83" s="4">
        <v>0</v>
      </c>
      <c r="U83" s="12">
        <f t="shared" si="10"/>
        <v>9</v>
      </c>
      <c r="V83" s="131">
        <v>0</v>
      </c>
      <c r="W83" s="131">
        <v>0</v>
      </c>
      <c r="X83" s="131">
        <v>4</v>
      </c>
      <c r="Y83" s="131">
        <v>5</v>
      </c>
      <c r="Z83" s="3">
        <f t="shared" si="11"/>
        <v>20</v>
      </c>
      <c r="AA83" s="131">
        <v>20</v>
      </c>
      <c r="AB83" s="131">
        <v>0</v>
      </c>
      <c r="AC83" s="131">
        <v>0</v>
      </c>
      <c r="AD83" s="131">
        <v>0</v>
      </c>
      <c r="AE83" s="131">
        <v>0</v>
      </c>
      <c r="AF83" s="131"/>
      <c r="AG83" s="3">
        <v>0</v>
      </c>
      <c r="AH83" s="4">
        <f t="shared" si="12"/>
        <v>76.146799999999956</v>
      </c>
    </row>
    <row r="84" spans="1:34" x14ac:dyDescent="0.25">
      <c r="A84" s="2">
        <v>2015</v>
      </c>
      <c r="B84" s="2">
        <v>2015</v>
      </c>
      <c r="C84" s="11">
        <v>42278</v>
      </c>
      <c r="D84" s="4">
        <f t="shared" si="19"/>
        <v>76.146799999999956</v>
      </c>
      <c r="E84" s="4">
        <f t="shared" si="13"/>
        <v>34</v>
      </c>
      <c r="F84" s="127">
        <v>34</v>
      </c>
      <c r="G84" s="12"/>
      <c r="H84" s="3">
        <f t="shared" si="14"/>
        <v>44.25</v>
      </c>
      <c r="I84" s="130">
        <v>34.25</v>
      </c>
      <c r="J84" s="130">
        <v>10</v>
      </c>
      <c r="K84" s="4">
        <f t="shared" si="15"/>
        <v>0</v>
      </c>
      <c r="L84" s="4">
        <v>0</v>
      </c>
      <c r="M84" s="3">
        <f t="shared" si="16"/>
        <v>0</v>
      </c>
      <c r="N84" s="131">
        <v>0</v>
      </c>
      <c r="O84" s="131">
        <v>0</v>
      </c>
      <c r="P84" s="128">
        <v>0</v>
      </c>
      <c r="Q84" s="3">
        <f t="shared" si="17"/>
        <v>0</v>
      </c>
      <c r="R84" s="131">
        <v>0</v>
      </c>
      <c r="S84" s="4">
        <f t="shared" si="18"/>
        <v>29</v>
      </c>
      <c r="T84" s="4">
        <v>0</v>
      </c>
      <c r="U84" s="12">
        <f t="shared" si="10"/>
        <v>9</v>
      </c>
      <c r="V84" s="131">
        <v>0</v>
      </c>
      <c r="W84" s="131">
        <v>0</v>
      </c>
      <c r="X84" s="131">
        <v>4</v>
      </c>
      <c r="Y84" s="131">
        <v>5</v>
      </c>
      <c r="Z84" s="3">
        <f t="shared" si="11"/>
        <v>20</v>
      </c>
      <c r="AA84" s="131">
        <v>20</v>
      </c>
      <c r="AB84" s="131">
        <v>0</v>
      </c>
      <c r="AC84" s="131">
        <v>0</v>
      </c>
      <c r="AD84" s="131">
        <v>0</v>
      </c>
      <c r="AE84" s="131">
        <v>0</v>
      </c>
      <c r="AF84" s="131"/>
      <c r="AG84" s="3">
        <v>0</v>
      </c>
      <c r="AH84" s="4">
        <f t="shared" si="12"/>
        <v>94.896799999999956</v>
      </c>
    </row>
    <row r="85" spans="1:34" x14ac:dyDescent="0.25">
      <c r="A85" s="2">
        <v>2015</v>
      </c>
      <c r="B85" s="2">
        <v>2015</v>
      </c>
      <c r="C85" s="11">
        <v>42309</v>
      </c>
      <c r="D85" s="4">
        <f t="shared" si="19"/>
        <v>94.896799999999956</v>
      </c>
      <c r="E85" s="4">
        <f t="shared" si="13"/>
        <v>34</v>
      </c>
      <c r="F85" s="127">
        <v>34</v>
      </c>
      <c r="G85" s="12"/>
      <c r="H85" s="3">
        <f t="shared" si="14"/>
        <v>44.25</v>
      </c>
      <c r="I85" s="130">
        <v>34.25</v>
      </c>
      <c r="J85" s="130">
        <v>10</v>
      </c>
      <c r="K85" s="4">
        <f t="shared" si="15"/>
        <v>0</v>
      </c>
      <c r="L85" s="4">
        <v>0</v>
      </c>
      <c r="M85" s="3">
        <f t="shared" si="16"/>
        <v>0</v>
      </c>
      <c r="N85" s="131">
        <v>0</v>
      </c>
      <c r="O85" s="131">
        <v>0</v>
      </c>
      <c r="P85" s="128">
        <v>0</v>
      </c>
      <c r="Q85" s="3">
        <f t="shared" si="17"/>
        <v>0</v>
      </c>
      <c r="R85" s="131">
        <v>0</v>
      </c>
      <c r="S85" s="4">
        <f t="shared" si="18"/>
        <v>19</v>
      </c>
      <c r="T85" s="4">
        <v>0</v>
      </c>
      <c r="U85" s="12">
        <f t="shared" si="10"/>
        <v>9</v>
      </c>
      <c r="V85" s="131">
        <v>0</v>
      </c>
      <c r="W85" s="131">
        <v>0</v>
      </c>
      <c r="X85" s="131">
        <v>4</v>
      </c>
      <c r="Y85" s="131">
        <v>5</v>
      </c>
      <c r="Z85" s="3">
        <f t="shared" si="11"/>
        <v>10</v>
      </c>
      <c r="AA85" s="131">
        <v>10</v>
      </c>
      <c r="AB85" s="131">
        <v>0</v>
      </c>
      <c r="AC85" s="131">
        <v>0</v>
      </c>
      <c r="AD85" s="131">
        <v>0</v>
      </c>
      <c r="AE85" s="131">
        <v>0</v>
      </c>
      <c r="AF85" s="131"/>
      <c r="AG85" s="3">
        <v>0</v>
      </c>
      <c r="AH85" s="4">
        <f t="shared" si="12"/>
        <v>103.64679999999996</v>
      </c>
    </row>
    <row r="86" spans="1:34" x14ac:dyDescent="0.25">
      <c r="A86" s="14">
        <v>2015</v>
      </c>
      <c r="B86" s="14">
        <v>2015</v>
      </c>
      <c r="C86" s="15">
        <v>42339</v>
      </c>
      <c r="D86" s="4">
        <f t="shared" si="19"/>
        <v>103.64679999999996</v>
      </c>
      <c r="E86" s="4">
        <f t="shared" si="13"/>
        <v>34</v>
      </c>
      <c r="F86" s="16">
        <v>34</v>
      </c>
      <c r="G86" s="12"/>
      <c r="H86" s="3">
        <f t="shared" si="14"/>
        <v>44.25</v>
      </c>
      <c r="I86" s="130">
        <v>34.25</v>
      </c>
      <c r="J86" s="17">
        <v>10</v>
      </c>
      <c r="K86" s="4">
        <f t="shared" si="15"/>
        <v>0</v>
      </c>
      <c r="L86" s="4">
        <v>0</v>
      </c>
      <c r="M86" s="3">
        <f t="shared" si="16"/>
        <v>0</v>
      </c>
      <c r="N86" s="8">
        <v>0</v>
      </c>
      <c r="O86" s="8">
        <v>0</v>
      </c>
      <c r="P86" s="9">
        <v>0</v>
      </c>
      <c r="Q86" s="3">
        <f t="shared" si="17"/>
        <v>0</v>
      </c>
      <c r="R86" s="8">
        <v>0</v>
      </c>
      <c r="S86" s="4">
        <f t="shared" si="18"/>
        <v>20</v>
      </c>
      <c r="T86" s="4">
        <v>0</v>
      </c>
      <c r="U86" s="12">
        <f t="shared" si="10"/>
        <v>10</v>
      </c>
      <c r="V86" s="8">
        <v>0</v>
      </c>
      <c r="W86" s="8">
        <v>0</v>
      </c>
      <c r="X86" s="8">
        <v>4</v>
      </c>
      <c r="Y86" s="8">
        <v>6</v>
      </c>
      <c r="Z86" s="3">
        <f t="shared" si="11"/>
        <v>10</v>
      </c>
      <c r="AA86" s="8">
        <v>10</v>
      </c>
      <c r="AB86" s="8">
        <v>0</v>
      </c>
      <c r="AC86" s="8">
        <v>0</v>
      </c>
      <c r="AD86" s="8">
        <v>0</v>
      </c>
      <c r="AE86" s="8">
        <v>0</v>
      </c>
      <c r="AF86" s="8"/>
      <c r="AG86" s="3">
        <v>0</v>
      </c>
      <c r="AH86" s="4">
        <f t="shared" si="12"/>
        <v>113.39679999999996</v>
      </c>
    </row>
    <row r="87" spans="1:34" x14ac:dyDescent="0.25">
      <c r="A87" s="2">
        <v>2016</v>
      </c>
      <c r="B87" s="2">
        <v>2016</v>
      </c>
      <c r="C87" s="11">
        <v>42370</v>
      </c>
      <c r="D87" s="4">
        <f t="shared" si="19"/>
        <v>113.39679999999996</v>
      </c>
      <c r="E87" s="4">
        <f t="shared" si="13"/>
        <v>34</v>
      </c>
      <c r="F87" s="127">
        <v>34</v>
      </c>
      <c r="G87" s="12"/>
      <c r="H87" s="3">
        <f t="shared" si="14"/>
        <v>44.25</v>
      </c>
      <c r="I87" s="130">
        <v>34.25</v>
      </c>
      <c r="J87" s="130">
        <v>10</v>
      </c>
      <c r="K87" s="4">
        <f t="shared" si="15"/>
        <v>0</v>
      </c>
      <c r="L87" s="4">
        <v>0</v>
      </c>
      <c r="M87" s="3">
        <f t="shared" si="16"/>
        <v>0</v>
      </c>
      <c r="N87" s="131">
        <v>0</v>
      </c>
      <c r="O87" s="131">
        <v>0</v>
      </c>
      <c r="P87" s="128">
        <v>0</v>
      </c>
      <c r="Q87" s="3">
        <f t="shared" si="17"/>
        <v>0</v>
      </c>
      <c r="R87" s="131">
        <v>0</v>
      </c>
      <c r="S87" s="4">
        <f t="shared" si="18"/>
        <v>19</v>
      </c>
      <c r="T87" s="4">
        <v>0</v>
      </c>
      <c r="U87" s="12">
        <f t="shared" si="10"/>
        <v>9</v>
      </c>
      <c r="V87" s="131">
        <v>0</v>
      </c>
      <c r="W87" s="131">
        <v>0</v>
      </c>
      <c r="X87" s="131">
        <v>4</v>
      </c>
      <c r="Y87" s="131">
        <v>5</v>
      </c>
      <c r="Z87" s="3">
        <f t="shared" si="11"/>
        <v>10</v>
      </c>
      <c r="AA87" s="131">
        <v>10</v>
      </c>
      <c r="AB87" s="131">
        <v>0</v>
      </c>
      <c r="AC87" s="131">
        <v>0</v>
      </c>
      <c r="AD87" s="131">
        <v>0</v>
      </c>
      <c r="AE87" s="131">
        <v>0</v>
      </c>
      <c r="AF87" s="131"/>
      <c r="AG87" s="3">
        <v>0</v>
      </c>
      <c r="AH87" s="4">
        <f t="shared" si="12"/>
        <v>122.14679999999996</v>
      </c>
    </row>
    <row r="88" spans="1:34" x14ac:dyDescent="0.25">
      <c r="A88" s="2">
        <v>2016</v>
      </c>
      <c r="B88" s="2">
        <v>2016</v>
      </c>
      <c r="C88" s="11">
        <v>42401</v>
      </c>
      <c r="D88" s="4">
        <f t="shared" si="19"/>
        <v>122.14679999999996</v>
      </c>
      <c r="E88" s="4">
        <f t="shared" si="13"/>
        <v>34</v>
      </c>
      <c r="F88" s="127">
        <v>34</v>
      </c>
      <c r="G88" s="12"/>
      <c r="H88" s="3">
        <f t="shared" si="14"/>
        <v>44.25</v>
      </c>
      <c r="I88" s="130">
        <v>34.25</v>
      </c>
      <c r="J88" s="130">
        <v>10</v>
      </c>
      <c r="K88" s="4">
        <f t="shared" si="15"/>
        <v>0</v>
      </c>
      <c r="L88" s="4">
        <v>0</v>
      </c>
      <c r="M88" s="3">
        <f t="shared" si="16"/>
        <v>0</v>
      </c>
      <c r="N88" s="131">
        <v>0</v>
      </c>
      <c r="O88" s="131">
        <v>0</v>
      </c>
      <c r="P88" s="128">
        <v>0</v>
      </c>
      <c r="Q88" s="3">
        <f t="shared" si="17"/>
        <v>0</v>
      </c>
      <c r="R88" s="131">
        <v>0</v>
      </c>
      <c r="S88" s="4">
        <f t="shared" si="18"/>
        <v>19</v>
      </c>
      <c r="T88" s="4">
        <v>0</v>
      </c>
      <c r="U88" s="12">
        <f t="shared" si="10"/>
        <v>9</v>
      </c>
      <c r="V88" s="131">
        <v>0</v>
      </c>
      <c r="W88" s="131">
        <v>0</v>
      </c>
      <c r="X88" s="131">
        <v>4</v>
      </c>
      <c r="Y88" s="131">
        <v>5</v>
      </c>
      <c r="Z88" s="3">
        <f t="shared" si="11"/>
        <v>10</v>
      </c>
      <c r="AA88" s="131">
        <v>10</v>
      </c>
      <c r="AB88" s="131">
        <v>0</v>
      </c>
      <c r="AC88" s="131">
        <v>0</v>
      </c>
      <c r="AD88" s="131">
        <v>0</v>
      </c>
      <c r="AE88" s="131">
        <v>0</v>
      </c>
      <c r="AF88" s="131"/>
      <c r="AG88" s="3">
        <v>0</v>
      </c>
      <c r="AH88" s="4">
        <f t="shared" si="12"/>
        <v>130.89679999999996</v>
      </c>
    </row>
    <row r="89" spans="1:34" x14ac:dyDescent="0.25">
      <c r="A89" s="2">
        <v>2016</v>
      </c>
      <c r="B89" s="2">
        <v>2016</v>
      </c>
      <c r="C89" s="11">
        <v>42430</v>
      </c>
      <c r="D89" s="4">
        <f t="shared" si="19"/>
        <v>130.89679999999996</v>
      </c>
      <c r="E89" s="4">
        <f t="shared" si="13"/>
        <v>21</v>
      </c>
      <c r="F89" s="127">
        <v>21</v>
      </c>
      <c r="G89" s="12"/>
      <c r="H89" s="3">
        <f t="shared" si="14"/>
        <v>44.25</v>
      </c>
      <c r="I89" s="130">
        <v>34.25</v>
      </c>
      <c r="J89" s="130">
        <v>10</v>
      </c>
      <c r="K89" s="4">
        <f t="shared" si="15"/>
        <v>0</v>
      </c>
      <c r="L89" s="4">
        <v>0</v>
      </c>
      <c r="M89" s="3">
        <f t="shared" si="16"/>
        <v>0</v>
      </c>
      <c r="N89" s="131">
        <v>0</v>
      </c>
      <c r="O89" s="131">
        <v>0</v>
      </c>
      <c r="P89" s="128">
        <v>0</v>
      </c>
      <c r="Q89" s="3">
        <f t="shared" si="17"/>
        <v>0</v>
      </c>
      <c r="R89" s="131">
        <v>0</v>
      </c>
      <c r="S89" s="4">
        <f t="shared" si="18"/>
        <v>19</v>
      </c>
      <c r="T89" s="4">
        <v>0</v>
      </c>
      <c r="U89" s="12">
        <f t="shared" si="10"/>
        <v>9</v>
      </c>
      <c r="V89" s="131">
        <v>0</v>
      </c>
      <c r="W89" s="131">
        <v>0</v>
      </c>
      <c r="X89" s="131">
        <v>4</v>
      </c>
      <c r="Y89" s="131">
        <v>5</v>
      </c>
      <c r="Z89" s="3">
        <f t="shared" si="11"/>
        <v>10</v>
      </c>
      <c r="AA89" s="131">
        <v>10</v>
      </c>
      <c r="AB89" s="131">
        <v>0</v>
      </c>
      <c r="AC89" s="131">
        <v>0</v>
      </c>
      <c r="AD89" s="131">
        <v>0</v>
      </c>
      <c r="AE89" s="131">
        <v>0</v>
      </c>
      <c r="AF89" s="131"/>
      <c r="AG89" s="3">
        <v>0</v>
      </c>
      <c r="AH89" s="4">
        <f t="shared" si="12"/>
        <v>126.64679999999996</v>
      </c>
    </row>
    <row r="90" spans="1:34" x14ac:dyDescent="0.25">
      <c r="A90" s="2">
        <v>2016</v>
      </c>
      <c r="B90" s="2">
        <v>2016</v>
      </c>
      <c r="C90" s="11">
        <v>42461</v>
      </c>
      <c r="D90" s="4">
        <f t="shared" si="19"/>
        <v>126.64679999999996</v>
      </c>
      <c r="E90" s="4">
        <f t="shared" si="13"/>
        <v>0</v>
      </c>
      <c r="F90" s="127">
        <v>0</v>
      </c>
      <c r="G90" s="12"/>
      <c r="H90" s="3">
        <f t="shared" si="14"/>
        <v>44.25</v>
      </c>
      <c r="I90" s="130">
        <v>34.25</v>
      </c>
      <c r="J90" s="130">
        <v>10</v>
      </c>
      <c r="K90" s="4">
        <f t="shared" si="15"/>
        <v>0</v>
      </c>
      <c r="L90" s="4">
        <v>0</v>
      </c>
      <c r="M90" s="3">
        <f t="shared" si="16"/>
        <v>0</v>
      </c>
      <c r="N90" s="131">
        <v>0</v>
      </c>
      <c r="O90" s="131">
        <v>0</v>
      </c>
      <c r="P90" s="128">
        <v>0</v>
      </c>
      <c r="Q90" s="3">
        <f t="shared" si="17"/>
        <v>0</v>
      </c>
      <c r="R90" s="131">
        <v>0</v>
      </c>
      <c r="S90" s="4">
        <f t="shared" si="18"/>
        <v>19</v>
      </c>
      <c r="T90" s="4">
        <v>0</v>
      </c>
      <c r="U90" s="12">
        <f t="shared" si="10"/>
        <v>9</v>
      </c>
      <c r="V90" s="131">
        <v>0</v>
      </c>
      <c r="W90" s="131">
        <v>0</v>
      </c>
      <c r="X90" s="131">
        <v>4</v>
      </c>
      <c r="Y90" s="131">
        <v>5</v>
      </c>
      <c r="Z90" s="3">
        <f t="shared" si="11"/>
        <v>10</v>
      </c>
      <c r="AA90" s="131">
        <v>10</v>
      </c>
      <c r="AB90" s="131">
        <v>0</v>
      </c>
      <c r="AC90" s="131">
        <v>0</v>
      </c>
      <c r="AD90" s="131">
        <v>0</v>
      </c>
      <c r="AE90" s="131">
        <v>0</v>
      </c>
      <c r="AF90" s="131"/>
      <c r="AG90" s="3">
        <v>0</v>
      </c>
      <c r="AH90" s="4">
        <f t="shared" si="12"/>
        <v>101.39679999999996</v>
      </c>
    </row>
    <row r="91" spans="1:34" x14ac:dyDescent="0.25">
      <c r="A91" s="2">
        <v>2016</v>
      </c>
      <c r="B91" s="2">
        <v>2016</v>
      </c>
      <c r="C91" s="11">
        <v>42491</v>
      </c>
      <c r="D91" s="4">
        <f t="shared" si="19"/>
        <v>101.39679999999996</v>
      </c>
      <c r="E91" s="4">
        <f t="shared" si="13"/>
        <v>0</v>
      </c>
      <c r="F91" s="127">
        <v>0</v>
      </c>
      <c r="G91" s="12"/>
      <c r="H91" s="3">
        <f t="shared" si="14"/>
        <v>44.25</v>
      </c>
      <c r="I91" s="130">
        <v>34.25</v>
      </c>
      <c r="J91" s="130">
        <v>10</v>
      </c>
      <c r="K91" s="4">
        <f t="shared" si="15"/>
        <v>0</v>
      </c>
      <c r="L91" s="4">
        <v>0</v>
      </c>
      <c r="M91" s="3">
        <f t="shared" si="16"/>
        <v>0</v>
      </c>
      <c r="N91" s="131">
        <v>0</v>
      </c>
      <c r="O91" s="131">
        <v>0</v>
      </c>
      <c r="P91" s="128">
        <v>0</v>
      </c>
      <c r="Q91" s="3">
        <f t="shared" si="17"/>
        <v>0</v>
      </c>
      <c r="R91" s="131">
        <v>0</v>
      </c>
      <c r="S91" s="4">
        <f t="shared" si="18"/>
        <v>19</v>
      </c>
      <c r="T91" s="4">
        <v>0</v>
      </c>
      <c r="U91" s="12">
        <f t="shared" si="10"/>
        <v>9</v>
      </c>
      <c r="V91" s="131">
        <v>0</v>
      </c>
      <c r="W91" s="131">
        <v>0</v>
      </c>
      <c r="X91" s="131">
        <v>4</v>
      </c>
      <c r="Y91" s="131">
        <v>5</v>
      </c>
      <c r="Z91" s="3">
        <f t="shared" si="11"/>
        <v>10</v>
      </c>
      <c r="AA91" s="131">
        <v>10</v>
      </c>
      <c r="AB91" s="131">
        <v>0</v>
      </c>
      <c r="AC91" s="131">
        <v>0</v>
      </c>
      <c r="AD91" s="131">
        <v>0</v>
      </c>
      <c r="AE91" s="131">
        <v>0</v>
      </c>
      <c r="AF91" s="131"/>
      <c r="AG91" s="3">
        <v>0</v>
      </c>
      <c r="AH91" s="4">
        <f t="shared" si="12"/>
        <v>76.146799999999956</v>
      </c>
    </row>
    <row r="92" spans="1:34" x14ac:dyDescent="0.25">
      <c r="A92" s="2">
        <v>2016</v>
      </c>
      <c r="B92" s="2">
        <v>2016</v>
      </c>
      <c r="C92" s="11">
        <v>42522</v>
      </c>
      <c r="D92" s="4">
        <f t="shared" si="19"/>
        <v>76.146799999999956</v>
      </c>
      <c r="E92" s="4">
        <f t="shared" si="13"/>
        <v>0</v>
      </c>
      <c r="F92" s="127">
        <v>0</v>
      </c>
      <c r="G92" s="12"/>
      <c r="H92" s="3">
        <f t="shared" si="14"/>
        <v>44.25</v>
      </c>
      <c r="I92" s="130">
        <v>34.25</v>
      </c>
      <c r="J92" s="130">
        <v>10</v>
      </c>
      <c r="K92" s="4">
        <f t="shared" si="15"/>
        <v>0</v>
      </c>
      <c r="L92" s="4">
        <v>0</v>
      </c>
      <c r="M92" s="3">
        <f t="shared" si="16"/>
        <v>0</v>
      </c>
      <c r="N92" s="131">
        <v>0</v>
      </c>
      <c r="O92" s="131">
        <v>0</v>
      </c>
      <c r="P92" s="128">
        <v>0</v>
      </c>
      <c r="Q92" s="3">
        <f t="shared" si="17"/>
        <v>0</v>
      </c>
      <c r="R92" s="131">
        <v>0</v>
      </c>
      <c r="S92" s="4">
        <f t="shared" si="18"/>
        <v>19</v>
      </c>
      <c r="T92" s="4">
        <v>0</v>
      </c>
      <c r="U92" s="12">
        <f t="shared" si="10"/>
        <v>9</v>
      </c>
      <c r="V92" s="131">
        <v>0</v>
      </c>
      <c r="W92" s="131">
        <v>0</v>
      </c>
      <c r="X92" s="131">
        <v>4</v>
      </c>
      <c r="Y92" s="131">
        <v>5</v>
      </c>
      <c r="Z92" s="3">
        <f t="shared" si="11"/>
        <v>10</v>
      </c>
      <c r="AA92" s="131">
        <v>10</v>
      </c>
      <c r="AB92" s="131">
        <v>0</v>
      </c>
      <c r="AC92" s="131">
        <v>0</v>
      </c>
      <c r="AD92" s="131">
        <v>0</v>
      </c>
      <c r="AE92" s="131">
        <v>0</v>
      </c>
      <c r="AF92" s="131"/>
      <c r="AG92" s="3">
        <v>0</v>
      </c>
      <c r="AH92" s="4">
        <f t="shared" si="12"/>
        <v>50.896799999999956</v>
      </c>
    </row>
    <row r="93" spans="1:34" x14ac:dyDescent="0.25">
      <c r="A93" s="2">
        <v>2016</v>
      </c>
      <c r="B93" s="2">
        <v>2016</v>
      </c>
      <c r="C93" s="11">
        <v>42552</v>
      </c>
      <c r="D93" s="4">
        <f t="shared" si="19"/>
        <v>50.896799999999956</v>
      </c>
      <c r="E93" s="4">
        <f t="shared" si="13"/>
        <v>34</v>
      </c>
      <c r="F93" s="127">
        <v>34</v>
      </c>
      <c r="G93" s="12"/>
      <c r="H93" s="3">
        <f t="shared" si="14"/>
        <v>46.083329999999997</v>
      </c>
      <c r="I93" s="130">
        <v>35.083329999999997</v>
      </c>
      <c r="J93" s="130">
        <v>11</v>
      </c>
      <c r="K93" s="4">
        <f t="shared" si="15"/>
        <v>0</v>
      </c>
      <c r="L93" s="4">
        <v>0</v>
      </c>
      <c r="M93" s="3">
        <f t="shared" si="16"/>
        <v>0</v>
      </c>
      <c r="N93" s="131">
        <v>0</v>
      </c>
      <c r="O93" s="131">
        <v>0</v>
      </c>
      <c r="P93" s="128">
        <v>0</v>
      </c>
      <c r="Q93" s="3">
        <f t="shared" si="17"/>
        <v>0</v>
      </c>
      <c r="R93" s="131">
        <v>0</v>
      </c>
      <c r="S93" s="4">
        <f t="shared" si="18"/>
        <v>19</v>
      </c>
      <c r="T93" s="4">
        <v>0</v>
      </c>
      <c r="U93" s="12">
        <f t="shared" si="10"/>
        <v>9</v>
      </c>
      <c r="V93" s="131">
        <v>0</v>
      </c>
      <c r="W93" s="131">
        <v>0</v>
      </c>
      <c r="X93" s="131">
        <v>4</v>
      </c>
      <c r="Y93" s="131">
        <v>5</v>
      </c>
      <c r="Z93" s="3">
        <f t="shared" si="11"/>
        <v>10</v>
      </c>
      <c r="AA93" s="131">
        <v>10</v>
      </c>
      <c r="AB93" s="131">
        <v>0</v>
      </c>
      <c r="AC93" s="131">
        <v>0</v>
      </c>
      <c r="AD93" s="131">
        <v>0</v>
      </c>
      <c r="AE93" s="131">
        <v>0</v>
      </c>
      <c r="AF93" s="131"/>
      <c r="AG93" s="3">
        <v>0</v>
      </c>
      <c r="AH93" s="4">
        <f t="shared" si="12"/>
        <v>57.81346999999996</v>
      </c>
    </row>
    <row r="94" spans="1:34" x14ac:dyDescent="0.25">
      <c r="A94" s="2">
        <v>2016</v>
      </c>
      <c r="B94" s="2">
        <v>2016</v>
      </c>
      <c r="C94" s="11">
        <v>42583</v>
      </c>
      <c r="D94" s="4">
        <f t="shared" si="19"/>
        <v>57.81346999999996</v>
      </c>
      <c r="E94" s="4">
        <f t="shared" si="13"/>
        <v>34</v>
      </c>
      <c r="F94" s="127">
        <v>34</v>
      </c>
      <c r="G94" s="12"/>
      <c r="H94" s="3">
        <f t="shared" si="14"/>
        <v>46.083329999999997</v>
      </c>
      <c r="I94" s="130">
        <v>35.083329999999997</v>
      </c>
      <c r="J94" s="130">
        <v>11</v>
      </c>
      <c r="K94" s="4">
        <f t="shared" si="15"/>
        <v>0</v>
      </c>
      <c r="L94" s="4">
        <v>0</v>
      </c>
      <c r="M94" s="3">
        <f t="shared" si="16"/>
        <v>0</v>
      </c>
      <c r="N94" s="131">
        <v>0</v>
      </c>
      <c r="O94" s="131">
        <v>0</v>
      </c>
      <c r="P94" s="128">
        <v>0</v>
      </c>
      <c r="Q94" s="3">
        <f t="shared" si="17"/>
        <v>0</v>
      </c>
      <c r="R94" s="131">
        <v>0</v>
      </c>
      <c r="S94" s="4">
        <f t="shared" si="18"/>
        <v>19</v>
      </c>
      <c r="T94" s="4">
        <v>0</v>
      </c>
      <c r="U94" s="12">
        <f t="shared" si="10"/>
        <v>9</v>
      </c>
      <c r="V94" s="131">
        <v>0</v>
      </c>
      <c r="W94" s="131">
        <v>0</v>
      </c>
      <c r="X94" s="131">
        <v>4</v>
      </c>
      <c r="Y94" s="131">
        <v>5</v>
      </c>
      <c r="Z94" s="3">
        <f t="shared" si="11"/>
        <v>10</v>
      </c>
      <c r="AA94" s="131">
        <v>10</v>
      </c>
      <c r="AB94" s="131">
        <v>0</v>
      </c>
      <c r="AC94" s="131">
        <v>0</v>
      </c>
      <c r="AD94" s="131">
        <v>0</v>
      </c>
      <c r="AE94" s="131">
        <v>0</v>
      </c>
      <c r="AF94" s="131"/>
      <c r="AG94" s="3">
        <v>0</v>
      </c>
      <c r="AH94" s="4">
        <f t="shared" si="12"/>
        <v>64.730139999999977</v>
      </c>
    </row>
    <row r="95" spans="1:34" x14ac:dyDescent="0.25">
      <c r="A95" s="2">
        <v>2016</v>
      </c>
      <c r="B95" s="2">
        <v>2016</v>
      </c>
      <c r="C95" s="11">
        <v>42614</v>
      </c>
      <c r="D95" s="4">
        <f t="shared" si="19"/>
        <v>64.730139999999977</v>
      </c>
      <c r="E95" s="4">
        <f t="shared" si="13"/>
        <v>34</v>
      </c>
      <c r="F95" s="127">
        <v>34</v>
      </c>
      <c r="G95" s="12"/>
      <c r="H95" s="3">
        <f t="shared" si="14"/>
        <v>46.083329999999997</v>
      </c>
      <c r="I95" s="130">
        <v>35.083329999999997</v>
      </c>
      <c r="J95" s="130">
        <v>11</v>
      </c>
      <c r="K95" s="4">
        <f t="shared" si="15"/>
        <v>0</v>
      </c>
      <c r="L95" s="4">
        <v>0</v>
      </c>
      <c r="M95" s="3">
        <f t="shared" si="16"/>
        <v>0</v>
      </c>
      <c r="N95" s="131">
        <v>0</v>
      </c>
      <c r="O95" s="131">
        <v>0</v>
      </c>
      <c r="P95" s="128">
        <v>0</v>
      </c>
      <c r="Q95" s="3">
        <f t="shared" si="17"/>
        <v>0</v>
      </c>
      <c r="R95" s="131">
        <v>0</v>
      </c>
      <c r="S95" s="4">
        <f t="shared" si="18"/>
        <v>19</v>
      </c>
      <c r="T95" s="4">
        <v>0</v>
      </c>
      <c r="U95" s="12">
        <f t="shared" si="10"/>
        <v>9</v>
      </c>
      <c r="V95" s="131">
        <v>0</v>
      </c>
      <c r="W95" s="131">
        <v>0</v>
      </c>
      <c r="X95" s="131">
        <v>4</v>
      </c>
      <c r="Y95" s="131">
        <v>5</v>
      </c>
      <c r="Z95" s="3">
        <f t="shared" si="11"/>
        <v>10</v>
      </c>
      <c r="AA95" s="131">
        <v>10</v>
      </c>
      <c r="AB95" s="131">
        <v>0</v>
      </c>
      <c r="AC95" s="131">
        <v>0</v>
      </c>
      <c r="AD95" s="131">
        <v>0</v>
      </c>
      <c r="AE95" s="131">
        <v>0</v>
      </c>
      <c r="AF95" s="131"/>
      <c r="AG95" s="3">
        <v>0</v>
      </c>
      <c r="AH95" s="4">
        <f t="shared" si="12"/>
        <v>71.646809999999988</v>
      </c>
    </row>
    <row r="96" spans="1:34" x14ac:dyDescent="0.25">
      <c r="A96" s="2">
        <v>2016</v>
      </c>
      <c r="B96" s="2">
        <v>2016</v>
      </c>
      <c r="C96" s="11">
        <v>42644</v>
      </c>
      <c r="D96" s="4">
        <f t="shared" si="19"/>
        <v>71.646809999999988</v>
      </c>
      <c r="E96" s="4">
        <f t="shared" si="13"/>
        <v>34</v>
      </c>
      <c r="F96" s="127">
        <v>34</v>
      </c>
      <c r="G96" s="12"/>
      <c r="H96" s="3">
        <f t="shared" si="14"/>
        <v>46.083329999999997</v>
      </c>
      <c r="I96" s="130">
        <v>35.083329999999997</v>
      </c>
      <c r="J96" s="130">
        <v>11</v>
      </c>
      <c r="K96" s="4">
        <f t="shared" si="15"/>
        <v>0</v>
      </c>
      <c r="L96" s="4">
        <v>0</v>
      </c>
      <c r="M96" s="3">
        <f t="shared" si="16"/>
        <v>0</v>
      </c>
      <c r="N96" s="131">
        <v>0</v>
      </c>
      <c r="O96" s="131">
        <v>0</v>
      </c>
      <c r="P96" s="128">
        <v>0</v>
      </c>
      <c r="Q96" s="3">
        <f t="shared" si="17"/>
        <v>0</v>
      </c>
      <c r="R96" s="131">
        <v>0</v>
      </c>
      <c r="S96" s="4">
        <f t="shared" si="18"/>
        <v>19</v>
      </c>
      <c r="T96" s="4">
        <v>0</v>
      </c>
      <c r="U96" s="12">
        <f t="shared" si="10"/>
        <v>9</v>
      </c>
      <c r="V96" s="131">
        <v>0</v>
      </c>
      <c r="W96" s="131">
        <v>0</v>
      </c>
      <c r="X96" s="131">
        <v>4</v>
      </c>
      <c r="Y96" s="131">
        <v>5</v>
      </c>
      <c r="Z96" s="3">
        <f t="shared" si="11"/>
        <v>10</v>
      </c>
      <c r="AA96" s="131">
        <v>10</v>
      </c>
      <c r="AB96" s="131">
        <v>0</v>
      </c>
      <c r="AC96" s="131">
        <v>0</v>
      </c>
      <c r="AD96" s="131">
        <v>0</v>
      </c>
      <c r="AE96" s="131">
        <v>0</v>
      </c>
      <c r="AF96" s="131"/>
      <c r="AG96" s="3">
        <v>0</v>
      </c>
      <c r="AH96" s="4">
        <f t="shared" si="12"/>
        <v>78.563479999999998</v>
      </c>
    </row>
    <row r="97" spans="1:34" x14ac:dyDescent="0.25">
      <c r="A97" s="2">
        <v>2016</v>
      </c>
      <c r="B97" s="2">
        <v>2016</v>
      </c>
      <c r="C97" s="11">
        <v>42675</v>
      </c>
      <c r="D97" s="4">
        <f t="shared" si="19"/>
        <v>78.563479999999998</v>
      </c>
      <c r="E97" s="4">
        <f t="shared" si="13"/>
        <v>40</v>
      </c>
      <c r="F97" s="127">
        <v>40</v>
      </c>
      <c r="G97" s="12"/>
      <c r="H97" s="3">
        <f t="shared" si="14"/>
        <v>46.083329999999997</v>
      </c>
      <c r="I97" s="130">
        <v>35.083329999999997</v>
      </c>
      <c r="J97" s="130">
        <v>11</v>
      </c>
      <c r="K97" s="4">
        <f t="shared" si="15"/>
        <v>0</v>
      </c>
      <c r="L97" s="4">
        <v>0</v>
      </c>
      <c r="M97" s="3">
        <f t="shared" si="16"/>
        <v>0</v>
      </c>
      <c r="N97" s="131">
        <v>0</v>
      </c>
      <c r="O97" s="131">
        <v>0</v>
      </c>
      <c r="P97" s="128">
        <v>0</v>
      </c>
      <c r="Q97" s="3">
        <f t="shared" si="17"/>
        <v>0</v>
      </c>
      <c r="R97" s="131">
        <v>0</v>
      </c>
      <c r="S97" s="4">
        <f t="shared" si="18"/>
        <v>19</v>
      </c>
      <c r="T97" s="4">
        <v>0</v>
      </c>
      <c r="U97" s="12">
        <f t="shared" si="10"/>
        <v>9</v>
      </c>
      <c r="V97" s="131">
        <v>0</v>
      </c>
      <c r="W97" s="131">
        <v>0</v>
      </c>
      <c r="X97" s="131">
        <v>4</v>
      </c>
      <c r="Y97" s="131">
        <v>5</v>
      </c>
      <c r="Z97" s="3">
        <f t="shared" si="11"/>
        <v>10</v>
      </c>
      <c r="AA97" s="131">
        <v>10</v>
      </c>
      <c r="AB97" s="131">
        <v>0</v>
      </c>
      <c r="AC97" s="131">
        <v>0</v>
      </c>
      <c r="AD97" s="131">
        <v>0</v>
      </c>
      <c r="AE97" s="131">
        <v>0</v>
      </c>
      <c r="AF97" s="131"/>
      <c r="AG97" s="3">
        <v>0</v>
      </c>
      <c r="AH97" s="4">
        <f t="shared" si="12"/>
        <v>91.480150000000009</v>
      </c>
    </row>
    <row r="98" spans="1:34" x14ac:dyDescent="0.25">
      <c r="A98" s="2">
        <v>2016</v>
      </c>
      <c r="B98" s="2">
        <v>2016</v>
      </c>
      <c r="C98" s="11">
        <v>42705</v>
      </c>
      <c r="D98" s="4">
        <f t="shared" si="19"/>
        <v>91.480150000000009</v>
      </c>
      <c r="E98" s="4">
        <f t="shared" si="13"/>
        <v>40</v>
      </c>
      <c r="F98" s="127">
        <v>40</v>
      </c>
      <c r="G98" s="12"/>
      <c r="H98" s="3">
        <f t="shared" si="14"/>
        <v>46.083329999999997</v>
      </c>
      <c r="I98" s="130">
        <v>35.083329999999997</v>
      </c>
      <c r="J98" s="130">
        <v>11</v>
      </c>
      <c r="K98" s="4">
        <f t="shared" si="15"/>
        <v>0</v>
      </c>
      <c r="L98" s="4">
        <v>0</v>
      </c>
      <c r="M98" s="3">
        <f t="shared" si="16"/>
        <v>0</v>
      </c>
      <c r="N98" s="131">
        <v>0</v>
      </c>
      <c r="O98" s="131">
        <v>0</v>
      </c>
      <c r="P98" s="128">
        <v>0</v>
      </c>
      <c r="Q98" s="3">
        <f t="shared" si="17"/>
        <v>0</v>
      </c>
      <c r="R98" s="131">
        <v>0</v>
      </c>
      <c r="S98" s="4">
        <f t="shared" si="18"/>
        <v>19</v>
      </c>
      <c r="T98" s="4">
        <v>0</v>
      </c>
      <c r="U98" s="12">
        <f t="shared" si="10"/>
        <v>9</v>
      </c>
      <c r="V98" s="131">
        <v>0</v>
      </c>
      <c r="W98" s="131">
        <v>0</v>
      </c>
      <c r="X98" s="131">
        <v>4</v>
      </c>
      <c r="Y98" s="131">
        <v>5</v>
      </c>
      <c r="Z98" s="3">
        <f t="shared" si="11"/>
        <v>10</v>
      </c>
      <c r="AA98" s="131">
        <v>10</v>
      </c>
      <c r="AB98" s="131">
        <v>0</v>
      </c>
      <c r="AC98" s="131">
        <v>0</v>
      </c>
      <c r="AD98" s="131">
        <v>0</v>
      </c>
      <c r="AE98" s="131">
        <v>0</v>
      </c>
      <c r="AF98" s="131"/>
      <c r="AG98" s="3">
        <v>0</v>
      </c>
      <c r="AH98" s="4">
        <f t="shared" si="12"/>
        <v>104.39682000000002</v>
      </c>
    </row>
    <row r="99" spans="1:34" x14ac:dyDescent="0.25">
      <c r="A99" s="2">
        <v>2017</v>
      </c>
      <c r="B99" s="2">
        <v>2017</v>
      </c>
      <c r="C99" s="11">
        <v>42736</v>
      </c>
      <c r="D99" s="4">
        <f t="shared" si="19"/>
        <v>104.39682000000002</v>
      </c>
      <c r="E99" s="4">
        <f t="shared" si="13"/>
        <v>40</v>
      </c>
      <c r="F99" s="127">
        <v>40</v>
      </c>
      <c r="G99" s="12"/>
      <c r="H99" s="3">
        <f t="shared" si="14"/>
        <v>46.083329999999997</v>
      </c>
      <c r="I99" s="130">
        <v>35.083329999999997</v>
      </c>
      <c r="J99" s="130">
        <v>11</v>
      </c>
      <c r="K99" s="4">
        <f t="shared" si="15"/>
        <v>0</v>
      </c>
      <c r="L99" s="4">
        <v>0</v>
      </c>
      <c r="M99" s="3">
        <f t="shared" si="16"/>
        <v>0</v>
      </c>
      <c r="N99" s="131">
        <v>0</v>
      </c>
      <c r="O99" s="131">
        <v>0</v>
      </c>
      <c r="P99" s="128">
        <v>0</v>
      </c>
      <c r="Q99" s="3">
        <f t="shared" si="17"/>
        <v>0</v>
      </c>
      <c r="R99" s="131">
        <v>0</v>
      </c>
      <c r="S99" s="4">
        <f t="shared" si="18"/>
        <v>19</v>
      </c>
      <c r="T99" s="4">
        <v>0</v>
      </c>
      <c r="U99" s="12">
        <f t="shared" si="10"/>
        <v>9</v>
      </c>
      <c r="V99" s="131">
        <v>0</v>
      </c>
      <c r="W99" s="131">
        <v>0</v>
      </c>
      <c r="X99" s="131">
        <v>4</v>
      </c>
      <c r="Y99" s="131">
        <v>5</v>
      </c>
      <c r="Z99" s="3">
        <f t="shared" si="11"/>
        <v>10</v>
      </c>
      <c r="AA99" s="131">
        <v>10</v>
      </c>
      <c r="AB99" s="131">
        <v>0</v>
      </c>
      <c r="AC99" s="131">
        <v>0</v>
      </c>
      <c r="AD99" s="131">
        <v>0</v>
      </c>
      <c r="AE99" s="131">
        <v>0</v>
      </c>
      <c r="AF99" s="131"/>
      <c r="AG99" s="3">
        <v>0</v>
      </c>
      <c r="AH99" s="4">
        <f t="shared" si="12"/>
        <v>117.31349000000003</v>
      </c>
    </row>
    <row r="100" spans="1:34" x14ac:dyDescent="0.25">
      <c r="A100" s="2">
        <v>2017</v>
      </c>
      <c r="B100" s="2">
        <v>2017</v>
      </c>
      <c r="C100" s="11">
        <v>42767</v>
      </c>
      <c r="D100" s="4">
        <f t="shared" si="19"/>
        <v>117.31349000000003</v>
      </c>
      <c r="E100" s="4">
        <f t="shared" si="13"/>
        <v>40</v>
      </c>
      <c r="F100" s="127">
        <v>40</v>
      </c>
      <c r="G100" s="12"/>
      <c r="H100" s="3">
        <f t="shared" si="14"/>
        <v>46.083329999999997</v>
      </c>
      <c r="I100" s="130">
        <v>35.083329999999997</v>
      </c>
      <c r="J100" s="130">
        <v>11</v>
      </c>
      <c r="K100" s="4">
        <f t="shared" si="15"/>
        <v>0</v>
      </c>
      <c r="L100" s="4">
        <v>0</v>
      </c>
      <c r="M100" s="3">
        <f t="shared" si="16"/>
        <v>0</v>
      </c>
      <c r="N100" s="131">
        <v>0</v>
      </c>
      <c r="O100" s="131">
        <v>0</v>
      </c>
      <c r="P100" s="128">
        <v>0</v>
      </c>
      <c r="Q100" s="3">
        <f t="shared" si="17"/>
        <v>0</v>
      </c>
      <c r="R100" s="131">
        <v>0</v>
      </c>
      <c r="S100" s="4">
        <f t="shared" si="18"/>
        <v>19</v>
      </c>
      <c r="T100" s="4">
        <v>0</v>
      </c>
      <c r="U100" s="12">
        <f t="shared" si="10"/>
        <v>9</v>
      </c>
      <c r="V100" s="131">
        <v>0</v>
      </c>
      <c r="W100" s="131">
        <v>0</v>
      </c>
      <c r="X100" s="131">
        <v>4</v>
      </c>
      <c r="Y100" s="131">
        <v>5</v>
      </c>
      <c r="Z100" s="3">
        <f t="shared" si="11"/>
        <v>10</v>
      </c>
      <c r="AA100" s="131">
        <v>10</v>
      </c>
      <c r="AB100" s="131">
        <v>0</v>
      </c>
      <c r="AC100" s="131">
        <v>0</v>
      </c>
      <c r="AD100" s="131">
        <v>0</v>
      </c>
      <c r="AE100" s="131">
        <v>0</v>
      </c>
      <c r="AF100" s="131"/>
      <c r="AG100" s="3">
        <v>0</v>
      </c>
      <c r="AH100" s="4">
        <f t="shared" si="12"/>
        <v>130.23016000000004</v>
      </c>
    </row>
    <row r="101" spans="1:34" x14ac:dyDescent="0.25">
      <c r="A101" s="2">
        <v>2017</v>
      </c>
      <c r="B101" s="2">
        <v>2017</v>
      </c>
      <c r="C101" s="11">
        <v>42795</v>
      </c>
      <c r="D101" s="4">
        <f t="shared" si="19"/>
        <v>130.23016000000004</v>
      </c>
      <c r="E101" s="4">
        <f t="shared" si="13"/>
        <v>34</v>
      </c>
      <c r="F101" s="127">
        <v>34</v>
      </c>
      <c r="G101" s="12"/>
      <c r="H101" s="3">
        <f t="shared" si="14"/>
        <v>46.083329999999997</v>
      </c>
      <c r="I101" s="130">
        <v>35.083329999999997</v>
      </c>
      <c r="J101" s="130">
        <v>11</v>
      </c>
      <c r="K101" s="4">
        <f t="shared" si="15"/>
        <v>0</v>
      </c>
      <c r="L101" s="4">
        <v>0</v>
      </c>
      <c r="M101" s="3">
        <f t="shared" si="16"/>
        <v>0</v>
      </c>
      <c r="N101" s="131">
        <v>0</v>
      </c>
      <c r="O101" s="131">
        <v>0</v>
      </c>
      <c r="P101" s="128">
        <v>0</v>
      </c>
      <c r="Q101" s="3">
        <f t="shared" si="17"/>
        <v>0</v>
      </c>
      <c r="R101" s="131">
        <v>0</v>
      </c>
      <c r="S101" s="4">
        <f t="shared" si="18"/>
        <v>19</v>
      </c>
      <c r="T101" s="4">
        <v>0</v>
      </c>
      <c r="U101" s="12">
        <f t="shared" si="10"/>
        <v>9</v>
      </c>
      <c r="V101" s="131">
        <v>0</v>
      </c>
      <c r="W101" s="131">
        <v>0</v>
      </c>
      <c r="X101" s="131">
        <v>4</v>
      </c>
      <c r="Y101" s="131">
        <v>5</v>
      </c>
      <c r="Z101" s="3">
        <f t="shared" si="11"/>
        <v>10</v>
      </c>
      <c r="AA101" s="131">
        <v>10</v>
      </c>
      <c r="AB101" s="131">
        <v>0</v>
      </c>
      <c r="AC101" s="131">
        <v>0</v>
      </c>
      <c r="AD101" s="131">
        <v>0</v>
      </c>
      <c r="AE101" s="131">
        <v>0</v>
      </c>
      <c r="AF101" s="131"/>
      <c r="AG101" s="3">
        <v>0</v>
      </c>
      <c r="AH101" s="4">
        <f t="shared" si="12"/>
        <v>137.14683000000005</v>
      </c>
    </row>
    <row r="102" spans="1:34" x14ac:dyDescent="0.25">
      <c r="A102" s="2">
        <v>2017</v>
      </c>
      <c r="B102" s="2">
        <v>2017</v>
      </c>
      <c r="C102" s="11">
        <v>42826</v>
      </c>
      <c r="D102" s="4">
        <f t="shared" si="19"/>
        <v>137.14683000000005</v>
      </c>
      <c r="E102" s="4">
        <f t="shared" si="13"/>
        <v>0</v>
      </c>
      <c r="F102" s="127">
        <v>0</v>
      </c>
      <c r="G102" s="12"/>
      <c r="H102" s="3">
        <f t="shared" si="14"/>
        <v>46.083329999999997</v>
      </c>
      <c r="I102" s="130">
        <v>35.083329999999997</v>
      </c>
      <c r="J102" s="130">
        <v>11</v>
      </c>
      <c r="K102" s="4">
        <f t="shared" si="15"/>
        <v>0</v>
      </c>
      <c r="L102" s="4">
        <v>0</v>
      </c>
      <c r="M102" s="3">
        <f t="shared" si="16"/>
        <v>0</v>
      </c>
      <c r="N102" s="131">
        <v>0</v>
      </c>
      <c r="O102" s="131">
        <v>0</v>
      </c>
      <c r="P102" s="128">
        <v>0</v>
      </c>
      <c r="Q102" s="3">
        <f t="shared" si="17"/>
        <v>0</v>
      </c>
      <c r="R102" s="131">
        <v>0</v>
      </c>
      <c r="S102" s="4">
        <f t="shared" si="18"/>
        <v>19</v>
      </c>
      <c r="T102" s="4">
        <v>0</v>
      </c>
      <c r="U102" s="12">
        <f t="shared" si="10"/>
        <v>9</v>
      </c>
      <c r="V102" s="131">
        <v>0</v>
      </c>
      <c r="W102" s="131">
        <v>0</v>
      </c>
      <c r="X102" s="131">
        <v>4</v>
      </c>
      <c r="Y102" s="131">
        <v>5</v>
      </c>
      <c r="Z102" s="3">
        <f t="shared" si="11"/>
        <v>10</v>
      </c>
      <c r="AA102" s="131">
        <v>10</v>
      </c>
      <c r="AB102" s="131">
        <v>0</v>
      </c>
      <c r="AC102" s="131">
        <v>0</v>
      </c>
      <c r="AD102" s="131">
        <v>0</v>
      </c>
      <c r="AE102" s="131">
        <v>0</v>
      </c>
      <c r="AF102" s="131"/>
      <c r="AG102" s="3">
        <v>0</v>
      </c>
      <c r="AH102" s="4">
        <f t="shared" si="12"/>
        <v>110.06350000000006</v>
      </c>
    </row>
    <row r="103" spans="1:34" x14ac:dyDescent="0.25">
      <c r="A103" s="2">
        <v>2017</v>
      </c>
      <c r="B103" s="2">
        <v>2017</v>
      </c>
      <c r="C103" s="11">
        <v>42856</v>
      </c>
      <c r="D103" s="4">
        <f t="shared" si="19"/>
        <v>110.06350000000006</v>
      </c>
      <c r="E103" s="4">
        <f t="shared" si="13"/>
        <v>0</v>
      </c>
      <c r="F103" s="127">
        <v>0</v>
      </c>
      <c r="G103" s="12"/>
      <c r="H103" s="3">
        <f t="shared" si="14"/>
        <v>46.083329999999997</v>
      </c>
      <c r="I103" s="130">
        <v>35.083329999999997</v>
      </c>
      <c r="J103" s="130">
        <v>11</v>
      </c>
      <c r="K103" s="4">
        <f t="shared" si="15"/>
        <v>0</v>
      </c>
      <c r="L103" s="4">
        <v>0</v>
      </c>
      <c r="M103" s="3">
        <f t="shared" si="16"/>
        <v>0</v>
      </c>
      <c r="N103" s="131">
        <v>0</v>
      </c>
      <c r="O103" s="131">
        <v>0</v>
      </c>
      <c r="P103" s="128">
        <v>0</v>
      </c>
      <c r="Q103" s="3">
        <f t="shared" si="17"/>
        <v>0</v>
      </c>
      <c r="R103" s="131">
        <v>0</v>
      </c>
      <c r="S103" s="4">
        <f t="shared" si="18"/>
        <v>19</v>
      </c>
      <c r="T103" s="4">
        <v>0</v>
      </c>
      <c r="U103" s="12">
        <f t="shared" si="10"/>
        <v>9</v>
      </c>
      <c r="V103" s="131">
        <v>0</v>
      </c>
      <c r="W103" s="131">
        <v>0</v>
      </c>
      <c r="X103" s="131">
        <v>4</v>
      </c>
      <c r="Y103" s="131">
        <v>5</v>
      </c>
      <c r="Z103" s="3">
        <f t="shared" si="11"/>
        <v>10</v>
      </c>
      <c r="AA103" s="131">
        <v>10</v>
      </c>
      <c r="AB103" s="131">
        <v>0</v>
      </c>
      <c r="AC103" s="131">
        <v>0</v>
      </c>
      <c r="AD103" s="131">
        <v>0</v>
      </c>
      <c r="AE103" s="131">
        <v>0</v>
      </c>
      <c r="AF103" s="131"/>
      <c r="AG103" s="3">
        <v>0</v>
      </c>
      <c r="AH103" s="4">
        <f t="shared" si="12"/>
        <v>82.980170000000072</v>
      </c>
    </row>
    <row r="104" spans="1:34" x14ac:dyDescent="0.25">
      <c r="A104" s="2">
        <v>2017</v>
      </c>
      <c r="B104" s="2">
        <v>2017</v>
      </c>
      <c r="C104" s="11">
        <v>42887</v>
      </c>
      <c r="D104" s="4">
        <f t="shared" si="19"/>
        <v>82.980170000000072</v>
      </c>
      <c r="E104" s="4">
        <f t="shared" si="13"/>
        <v>0</v>
      </c>
      <c r="F104" s="127">
        <v>0</v>
      </c>
      <c r="G104" s="12"/>
      <c r="H104" s="3">
        <f t="shared" si="14"/>
        <v>46.083329999999997</v>
      </c>
      <c r="I104" s="130">
        <v>35.083329999999997</v>
      </c>
      <c r="J104" s="130">
        <v>11</v>
      </c>
      <c r="K104" s="4">
        <f t="shared" si="15"/>
        <v>0</v>
      </c>
      <c r="L104" s="4">
        <v>0</v>
      </c>
      <c r="M104" s="3">
        <f t="shared" si="16"/>
        <v>0</v>
      </c>
      <c r="N104" s="131">
        <v>0</v>
      </c>
      <c r="O104" s="131">
        <v>0</v>
      </c>
      <c r="P104" s="128">
        <v>0</v>
      </c>
      <c r="Q104" s="3">
        <f t="shared" si="17"/>
        <v>0</v>
      </c>
      <c r="R104" s="131">
        <v>0</v>
      </c>
      <c r="S104" s="4">
        <f t="shared" si="18"/>
        <v>19</v>
      </c>
      <c r="T104" s="4">
        <v>0</v>
      </c>
      <c r="U104" s="12">
        <f t="shared" si="10"/>
        <v>9</v>
      </c>
      <c r="V104" s="131">
        <v>0</v>
      </c>
      <c r="W104" s="131">
        <v>0</v>
      </c>
      <c r="X104" s="131">
        <v>4</v>
      </c>
      <c r="Y104" s="131">
        <v>5</v>
      </c>
      <c r="Z104" s="3">
        <f t="shared" si="11"/>
        <v>10</v>
      </c>
      <c r="AA104" s="131">
        <v>10</v>
      </c>
      <c r="AB104" s="131">
        <v>0</v>
      </c>
      <c r="AC104" s="131">
        <v>0</v>
      </c>
      <c r="AD104" s="131">
        <v>0</v>
      </c>
      <c r="AE104" s="131">
        <v>0</v>
      </c>
      <c r="AF104" s="131"/>
      <c r="AG104" s="3">
        <v>0</v>
      </c>
      <c r="AH104" s="4">
        <f t="shared" si="12"/>
        <v>55.896840000000076</v>
      </c>
    </row>
    <row r="105" spans="1:34" x14ac:dyDescent="0.25">
      <c r="A105" s="2">
        <v>2017</v>
      </c>
      <c r="B105" s="2">
        <v>2017</v>
      </c>
      <c r="C105" s="11">
        <v>42917</v>
      </c>
      <c r="D105" s="4">
        <f t="shared" si="19"/>
        <v>55.896840000000076</v>
      </c>
      <c r="E105" s="4">
        <f t="shared" si="13"/>
        <v>30</v>
      </c>
      <c r="F105" s="127">
        <v>30</v>
      </c>
      <c r="G105" s="12"/>
      <c r="H105" s="3">
        <f t="shared" si="14"/>
        <v>48.333300000000001</v>
      </c>
      <c r="I105" s="130">
        <v>36.333300000000001</v>
      </c>
      <c r="J105" s="130">
        <v>12</v>
      </c>
      <c r="K105" s="4">
        <f t="shared" si="15"/>
        <v>0</v>
      </c>
      <c r="L105" s="4">
        <v>0</v>
      </c>
      <c r="M105" s="3">
        <f t="shared" si="16"/>
        <v>0</v>
      </c>
      <c r="N105" s="131">
        <v>0</v>
      </c>
      <c r="O105" s="131">
        <v>0</v>
      </c>
      <c r="P105" s="128">
        <v>0</v>
      </c>
      <c r="Q105" s="3">
        <f t="shared" si="17"/>
        <v>0</v>
      </c>
      <c r="R105" s="131">
        <v>0</v>
      </c>
      <c r="S105" s="4">
        <f t="shared" si="18"/>
        <v>19</v>
      </c>
      <c r="T105" s="4">
        <v>0</v>
      </c>
      <c r="U105" s="12">
        <f t="shared" si="10"/>
        <v>9</v>
      </c>
      <c r="V105" s="131">
        <v>0</v>
      </c>
      <c r="W105" s="131">
        <v>0</v>
      </c>
      <c r="X105" s="131">
        <v>4</v>
      </c>
      <c r="Y105" s="131">
        <v>5</v>
      </c>
      <c r="Z105" s="3">
        <f t="shared" si="11"/>
        <v>10</v>
      </c>
      <c r="AA105" s="131">
        <v>10</v>
      </c>
      <c r="AB105" s="131">
        <v>0</v>
      </c>
      <c r="AC105" s="131">
        <v>0</v>
      </c>
      <c r="AD105" s="131">
        <v>0</v>
      </c>
      <c r="AE105" s="131">
        <v>0</v>
      </c>
      <c r="AF105" s="131"/>
      <c r="AG105" s="3">
        <v>0</v>
      </c>
      <c r="AH105" s="4">
        <f t="shared" si="12"/>
        <v>56.563540000000081</v>
      </c>
    </row>
    <row r="106" spans="1:34" x14ac:dyDescent="0.25">
      <c r="A106" s="2">
        <v>2017</v>
      </c>
      <c r="B106" s="2">
        <v>2017</v>
      </c>
      <c r="C106" s="11">
        <v>42948</v>
      </c>
      <c r="D106" s="4">
        <f t="shared" si="19"/>
        <v>56.563540000000081</v>
      </c>
      <c r="E106" s="4">
        <f t="shared" si="13"/>
        <v>34</v>
      </c>
      <c r="F106" s="127">
        <v>34</v>
      </c>
      <c r="G106" s="12"/>
      <c r="H106" s="3">
        <f t="shared" si="14"/>
        <v>48.333300000000001</v>
      </c>
      <c r="I106" s="130">
        <v>36.333300000000001</v>
      </c>
      <c r="J106" s="130">
        <v>12</v>
      </c>
      <c r="K106" s="4">
        <f t="shared" si="15"/>
        <v>5</v>
      </c>
      <c r="L106" s="4">
        <v>0</v>
      </c>
      <c r="M106" s="3">
        <f t="shared" si="16"/>
        <v>5</v>
      </c>
      <c r="N106" s="131">
        <v>5</v>
      </c>
      <c r="O106" s="131">
        <v>0</v>
      </c>
      <c r="P106" s="128">
        <v>0</v>
      </c>
      <c r="Q106" s="3">
        <f t="shared" si="17"/>
        <v>0</v>
      </c>
      <c r="R106" s="131">
        <v>0</v>
      </c>
      <c r="S106" s="4">
        <f t="shared" si="18"/>
        <v>19</v>
      </c>
      <c r="T106" s="4">
        <v>0</v>
      </c>
      <c r="U106" s="12">
        <f t="shared" si="10"/>
        <v>9</v>
      </c>
      <c r="V106" s="131">
        <v>0</v>
      </c>
      <c r="W106" s="131">
        <v>0</v>
      </c>
      <c r="X106" s="131">
        <v>4</v>
      </c>
      <c r="Y106" s="131">
        <v>5</v>
      </c>
      <c r="Z106" s="3">
        <f t="shared" si="11"/>
        <v>10</v>
      </c>
      <c r="AA106" s="131">
        <v>10</v>
      </c>
      <c r="AB106" s="131">
        <v>0</v>
      </c>
      <c r="AC106" s="131">
        <v>0</v>
      </c>
      <c r="AD106" s="131">
        <v>0</v>
      </c>
      <c r="AE106" s="131">
        <v>0</v>
      </c>
      <c r="AF106" s="131"/>
      <c r="AG106" s="3">
        <v>0</v>
      </c>
      <c r="AH106" s="4">
        <f t="shared" si="12"/>
        <v>56.230240000000073</v>
      </c>
    </row>
    <row r="107" spans="1:34" x14ac:dyDescent="0.25">
      <c r="A107" s="2">
        <v>2017</v>
      </c>
      <c r="B107" s="2">
        <v>2017</v>
      </c>
      <c r="C107" s="11">
        <v>42979</v>
      </c>
      <c r="D107" s="4">
        <f t="shared" si="19"/>
        <v>56.230240000000073</v>
      </c>
      <c r="E107" s="4">
        <f t="shared" si="13"/>
        <v>34</v>
      </c>
      <c r="F107" s="127">
        <v>34</v>
      </c>
      <c r="G107" s="12"/>
      <c r="H107" s="3">
        <f t="shared" si="14"/>
        <v>48.333300000000001</v>
      </c>
      <c r="I107" s="130">
        <v>36.333300000000001</v>
      </c>
      <c r="J107" s="130">
        <v>12</v>
      </c>
      <c r="K107" s="4">
        <f t="shared" si="15"/>
        <v>0</v>
      </c>
      <c r="L107" s="4">
        <v>0</v>
      </c>
      <c r="M107" s="3">
        <f t="shared" si="16"/>
        <v>0</v>
      </c>
      <c r="N107" s="131">
        <v>0</v>
      </c>
      <c r="O107" s="131">
        <v>0</v>
      </c>
      <c r="P107" s="128">
        <v>0</v>
      </c>
      <c r="Q107" s="3">
        <f t="shared" si="17"/>
        <v>0</v>
      </c>
      <c r="R107" s="131">
        <v>0</v>
      </c>
      <c r="S107" s="4">
        <f t="shared" si="18"/>
        <v>19</v>
      </c>
      <c r="T107" s="4">
        <v>0</v>
      </c>
      <c r="U107" s="12">
        <f t="shared" si="10"/>
        <v>9</v>
      </c>
      <c r="V107" s="131">
        <v>0</v>
      </c>
      <c r="W107" s="131">
        <v>0</v>
      </c>
      <c r="X107" s="131">
        <v>4</v>
      </c>
      <c r="Y107" s="131">
        <v>5</v>
      </c>
      <c r="Z107" s="3">
        <f t="shared" si="11"/>
        <v>10</v>
      </c>
      <c r="AA107" s="131">
        <v>10</v>
      </c>
      <c r="AB107" s="131">
        <v>0</v>
      </c>
      <c r="AC107" s="131">
        <v>0</v>
      </c>
      <c r="AD107" s="131">
        <v>0</v>
      </c>
      <c r="AE107" s="131">
        <v>0</v>
      </c>
      <c r="AF107" s="131"/>
      <c r="AG107" s="3">
        <v>0</v>
      </c>
      <c r="AH107" s="4">
        <f t="shared" si="12"/>
        <v>60.896940000000065</v>
      </c>
    </row>
    <row r="108" spans="1:34" x14ac:dyDescent="0.25">
      <c r="A108" s="2">
        <v>2017</v>
      </c>
      <c r="B108" s="2">
        <v>2017</v>
      </c>
      <c r="C108" s="11">
        <v>43009</v>
      </c>
      <c r="D108" s="4">
        <f t="shared" si="19"/>
        <v>60.896940000000065</v>
      </c>
      <c r="E108" s="4">
        <f t="shared" si="13"/>
        <v>34</v>
      </c>
      <c r="F108" s="127">
        <v>34</v>
      </c>
      <c r="G108" s="12"/>
      <c r="H108" s="3">
        <f t="shared" si="14"/>
        <v>48.333300000000001</v>
      </c>
      <c r="I108" s="130">
        <v>36.333300000000001</v>
      </c>
      <c r="J108" s="130">
        <v>12</v>
      </c>
      <c r="K108" s="4">
        <f t="shared" si="15"/>
        <v>0</v>
      </c>
      <c r="L108" s="4">
        <v>0</v>
      </c>
      <c r="M108" s="3">
        <f t="shared" si="16"/>
        <v>0</v>
      </c>
      <c r="N108" s="131">
        <v>0</v>
      </c>
      <c r="O108" s="131">
        <v>0</v>
      </c>
      <c r="P108" s="128">
        <v>0</v>
      </c>
      <c r="Q108" s="3">
        <f t="shared" si="17"/>
        <v>0</v>
      </c>
      <c r="R108" s="131">
        <v>0</v>
      </c>
      <c r="S108" s="4">
        <f t="shared" si="18"/>
        <v>16</v>
      </c>
      <c r="T108" s="4">
        <v>0</v>
      </c>
      <c r="U108" s="12">
        <f t="shared" si="10"/>
        <v>14</v>
      </c>
      <c r="V108" s="131">
        <v>0</v>
      </c>
      <c r="W108" s="131">
        <v>5</v>
      </c>
      <c r="X108" s="131">
        <v>4</v>
      </c>
      <c r="Y108" s="131">
        <v>5</v>
      </c>
      <c r="Z108" s="3">
        <f t="shared" si="11"/>
        <v>2</v>
      </c>
      <c r="AA108" s="131">
        <v>0</v>
      </c>
      <c r="AB108" s="131">
        <v>0</v>
      </c>
      <c r="AC108" s="131">
        <v>0</v>
      </c>
      <c r="AD108" s="131">
        <v>0</v>
      </c>
      <c r="AE108" s="131">
        <v>0</v>
      </c>
      <c r="AF108" s="131">
        <v>2</v>
      </c>
      <c r="AG108" s="3">
        <v>0</v>
      </c>
      <c r="AH108" s="4">
        <f t="shared" si="12"/>
        <v>62.563640000000056</v>
      </c>
    </row>
    <row r="109" spans="1:34" x14ac:dyDescent="0.25">
      <c r="A109" s="2">
        <v>2017</v>
      </c>
      <c r="B109" s="2">
        <v>2017</v>
      </c>
      <c r="C109" s="11">
        <v>43040</v>
      </c>
      <c r="D109" s="4">
        <f t="shared" si="19"/>
        <v>62.563640000000056</v>
      </c>
      <c r="E109" s="4">
        <f t="shared" si="13"/>
        <v>37</v>
      </c>
      <c r="F109" s="127">
        <v>37</v>
      </c>
      <c r="G109" s="12"/>
      <c r="H109" s="3">
        <f t="shared" si="14"/>
        <v>48.333300000000001</v>
      </c>
      <c r="I109" s="130">
        <v>36.333300000000001</v>
      </c>
      <c r="J109" s="130">
        <v>12</v>
      </c>
      <c r="K109" s="4">
        <f t="shared" si="15"/>
        <v>0</v>
      </c>
      <c r="L109" s="4">
        <v>0</v>
      </c>
      <c r="M109" s="3">
        <f t="shared" si="16"/>
        <v>0</v>
      </c>
      <c r="N109" s="131">
        <v>0</v>
      </c>
      <c r="O109" s="131">
        <v>0</v>
      </c>
      <c r="P109" s="128">
        <v>0</v>
      </c>
      <c r="Q109" s="3">
        <f t="shared" si="17"/>
        <v>0</v>
      </c>
      <c r="R109" s="131">
        <v>0</v>
      </c>
      <c r="S109" s="4">
        <f t="shared" si="18"/>
        <v>21</v>
      </c>
      <c r="T109" s="4">
        <v>0</v>
      </c>
      <c r="U109" s="12">
        <f t="shared" si="10"/>
        <v>14</v>
      </c>
      <c r="V109" s="131">
        <v>0</v>
      </c>
      <c r="W109" s="131">
        <v>5</v>
      </c>
      <c r="X109" s="131">
        <v>4</v>
      </c>
      <c r="Y109" s="131">
        <v>5</v>
      </c>
      <c r="Z109" s="3">
        <f t="shared" si="11"/>
        <v>7</v>
      </c>
      <c r="AA109" s="131">
        <v>0</v>
      </c>
      <c r="AB109" s="131">
        <v>0</v>
      </c>
      <c r="AC109" s="131">
        <v>0</v>
      </c>
      <c r="AD109" s="131">
        <v>0</v>
      </c>
      <c r="AE109" s="131">
        <v>0</v>
      </c>
      <c r="AF109" s="131">
        <v>7</v>
      </c>
      <c r="AG109" s="3">
        <v>0</v>
      </c>
      <c r="AH109" s="4">
        <f t="shared" si="12"/>
        <v>72.230340000000041</v>
      </c>
    </row>
    <row r="110" spans="1:34" s="18" customFormat="1" x14ac:dyDescent="0.25">
      <c r="A110" s="2">
        <v>2017</v>
      </c>
      <c r="B110" s="2">
        <v>2017</v>
      </c>
      <c r="C110" s="11">
        <v>43070</v>
      </c>
      <c r="D110" s="4">
        <f t="shared" si="19"/>
        <v>72.230340000000041</v>
      </c>
      <c r="E110" s="4">
        <f t="shared" si="13"/>
        <v>40</v>
      </c>
      <c r="F110" s="127">
        <v>40</v>
      </c>
      <c r="G110" s="16"/>
      <c r="H110" s="8">
        <f t="shared" si="14"/>
        <v>48.333300000000001</v>
      </c>
      <c r="I110" s="130">
        <v>36.333300000000001</v>
      </c>
      <c r="J110" s="130">
        <v>12</v>
      </c>
      <c r="K110" s="4">
        <f t="shared" si="15"/>
        <v>0</v>
      </c>
      <c r="L110" s="4">
        <v>0</v>
      </c>
      <c r="M110" s="3">
        <f t="shared" si="16"/>
        <v>0</v>
      </c>
      <c r="N110" s="131">
        <v>0</v>
      </c>
      <c r="O110" s="131">
        <v>0</v>
      </c>
      <c r="P110" s="128">
        <v>0</v>
      </c>
      <c r="Q110" s="8">
        <f t="shared" si="17"/>
        <v>0</v>
      </c>
      <c r="R110" s="131">
        <v>0</v>
      </c>
      <c r="S110" s="4">
        <f t="shared" si="18"/>
        <v>18</v>
      </c>
      <c r="T110" s="7">
        <v>0</v>
      </c>
      <c r="U110" s="12">
        <f t="shared" si="10"/>
        <v>11</v>
      </c>
      <c r="V110" s="131">
        <v>0</v>
      </c>
      <c r="W110" s="131">
        <v>2</v>
      </c>
      <c r="X110" s="131">
        <v>4</v>
      </c>
      <c r="Y110" s="131">
        <v>5</v>
      </c>
      <c r="Z110" s="3">
        <f t="shared" si="11"/>
        <v>7</v>
      </c>
      <c r="AA110" s="131">
        <v>0</v>
      </c>
      <c r="AB110" s="131">
        <v>0</v>
      </c>
      <c r="AC110" s="131">
        <v>0</v>
      </c>
      <c r="AD110" s="131">
        <v>0</v>
      </c>
      <c r="AE110" s="131">
        <v>0</v>
      </c>
      <c r="AF110" s="131">
        <v>7</v>
      </c>
      <c r="AG110" s="3">
        <v>0</v>
      </c>
      <c r="AH110" s="4">
        <f t="shared" si="12"/>
        <v>81.897040000000032</v>
      </c>
    </row>
    <row r="111" spans="1:34" x14ac:dyDescent="0.25">
      <c r="A111" s="2">
        <v>2018</v>
      </c>
      <c r="B111" s="2">
        <v>2018</v>
      </c>
      <c r="C111" s="11">
        <v>43101</v>
      </c>
      <c r="D111" s="4">
        <f t="shared" si="19"/>
        <v>81.897040000000032</v>
      </c>
      <c r="E111" s="4">
        <f t="shared" si="13"/>
        <v>34</v>
      </c>
      <c r="F111" s="127">
        <v>34</v>
      </c>
      <c r="G111" s="12"/>
      <c r="H111" s="3">
        <f t="shared" si="14"/>
        <v>48.333300000000001</v>
      </c>
      <c r="I111" s="130">
        <v>36.333300000000001</v>
      </c>
      <c r="J111" s="130">
        <v>12</v>
      </c>
      <c r="K111" s="4">
        <f t="shared" si="15"/>
        <v>0</v>
      </c>
      <c r="L111" s="4">
        <v>0</v>
      </c>
      <c r="M111" s="3">
        <f t="shared" si="16"/>
        <v>0</v>
      </c>
      <c r="N111" s="131">
        <v>0</v>
      </c>
      <c r="O111" s="131">
        <v>0</v>
      </c>
      <c r="P111" s="128">
        <v>0</v>
      </c>
      <c r="Q111" s="3">
        <f t="shared" si="17"/>
        <v>0</v>
      </c>
      <c r="R111" s="131">
        <v>0</v>
      </c>
      <c r="S111" s="4">
        <f t="shared" si="18"/>
        <v>18</v>
      </c>
      <c r="T111" s="4">
        <v>0</v>
      </c>
      <c r="U111" s="12">
        <f t="shared" si="10"/>
        <v>11</v>
      </c>
      <c r="V111" s="131">
        <v>0</v>
      </c>
      <c r="W111" s="131">
        <v>2</v>
      </c>
      <c r="X111" s="131">
        <v>4</v>
      </c>
      <c r="Y111" s="131">
        <v>5</v>
      </c>
      <c r="Z111" s="3">
        <f t="shared" si="11"/>
        <v>7</v>
      </c>
      <c r="AA111" s="131">
        <v>0</v>
      </c>
      <c r="AB111" s="131">
        <v>0</v>
      </c>
      <c r="AC111" s="131">
        <v>0</v>
      </c>
      <c r="AD111" s="131">
        <v>0</v>
      </c>
      <c r="AE111" s="131">
        <v>0</v>
      </c>
      <c r="AF111" s="131">
        <v>7</v>
      </c>
      <c r="AG111" s="3">
        <v>0</v>
      </c>
      <c r="AH111" s="4">
        <f t="shared" si="12"/>
        <v>85.563740000000024</v>
      </c>
    </row>
    <row r="112" spans="1:34" x14ac:dyDescent="0.25">
      <c r="A112" s="2">
        <v>2018</v>
      </c>
      <c r="B112" s="2">
        <v>2018</v>
      </c>
      <c r="C112" s="11">
        <v>43132</v>
      </c>
      <c r="D112" s="4">
        <f t="shared" si="19"/>
        <v>85.563740000000024</v>
      </c>
      <c r="E112" s="4">
        <f t="shared" si="13"/>
        <v>34</v>
      </c>
      <c r="F112" s="127">
        <v>34</v>
      </c>
      <c r="G112" s="12"/>
      <c r="H112" s="3">
        <f t="shared" si="14"/>
        <v>48.333300000000001</v>
      </c>
      <c r="I112" s="130">
        <v>36.333300000000001</v>
      </c>
      <c r="J112" s="130">
        <v>12</v>
      </c>
      <c r="K112" s="4">
        <f t="shared" si="15"/>
        <v>0</v>
      </c>
      <c r="L112" s="4">
        <v>0</v>
      </c>
      <c r="M112" s="3">
        <f t="shared" si="16"/>
        <v>0</v>
      </c>
      <c r="N112" s="131">
        <v>0</v>
      </c>
      <c r="O112" s="131">
        <v>0</v>
      </c>
      <c r="P112" s="128">
        <v>0</v>
      </c>
      <c r="Q112" s="3">
        <f t="shared" si="17"/>
        <v>0</v>
      </c>
      <c r="R112" s="131">
        <v>0</v>
      </c>
      <c r="S112" s="4">
        <f t="shared" si="18"/>
        <v>16</v>
      </c>
      <c r="T112" s="4">
        <v>0</v>
      </c>
      <c r="U112" s="12">
        <f t="shared" si="10"/>
        <v>11</v>
      </c>
      <c r="V112" s="131">
        <v>0</v>
      </c>
      <c r="W112" s="131">
        <v>2</v>
      </c>
      <c r="X112" s="131">
        <v>4</v>
      </c>
      <c r="Y112" s="131">
        <v>5</v>
      </c>
      <c r="Z112" s="3">
        <f t="shared" si="11"/>
        <v>5</v>
      </c>
      <c r="AA112" s="131">
        <v>0</v>
      </c>
      <c r="AB112" s="131">
        <v>0</v>
      </c>
      <c r="AC112" s="131">
        <v>0</v>
      </c>
      <c r="AD112" s="131">
        <v>0</v>
      </c>
      <c r="AE112" s="131">
        <v>0</v>
      </c>
      <c r="AF112" s="131">
        <v>5</v>
      </c>
      <c r="AG112" s="3">
        <v>0</v>
      </c>
      <c r="AH112" s="4">
        <f t="shared" si="12"/>
        <v>87.230440000000016</v>
      </c>
    </row>
    <row r="113" spans="1:34" x14ac:dyDescent="0.25">
      <c r="A113" s="2">
        <v>2018</v>
      </c>
      <c r="B113" s="2">
        <v>2018</v>
      </c>
      <c r="C113" s="11">
        <v>43160</v>
      </c>
      <c r="D113" s="4">
        <f t="shared" si="19"/>
        <v>87.230440000000016</v>
      </c>
      <c r="E113" s="4">
        <f t="shared" si="13"/>
        <v>30</v>
      </c>
      <c r="F113" s="127">
        <v>30</v>
      </c>
      <c r="G113" s="12"/>
      <c r="H113" s="3">
        <f t="shared" si="14"/>
        <v>48.333300000000001</v>
      </c>
      <c r="I113" s="130">
        <v>36.333300000000001</v>
      </c>
      <c r="J113" s="130">
        <v>12</v>
      </c>
      <c r="K113" s="4">
        <f t="shared" si="15"/>
        <v>0</v>
      </c>
      <c r="L113" s="4">
        <v>0</v>
      </c>
      <c r="M113" s="3">
        <f t="shared" si="16"/>
        <v>0</v>
      </c>
      <c r="N113" s="131">
        <v>0</v>
      </c>
      <c r="O113" s="131">
        <v>0</v>
      </c>
      <c r="P113" s="128">
        <v>0</v>
      </c>
      <c r="Q113" s="3">
        <f t="shared" si="17"/>
        <v>0</v>
      </c>
      <c r="R113" s="131">
        <v>0</v>
      </c>
      <c r="S113" s="4">
        <f t="shared" si="18"/>
        <v>28</v>
      </c>
      <c r="T113" s="4">
        <v>0</v>
      </c>
      <c r="U113" s="12">
        <f t="shared" si="10"/>
        <v>13</v>
      </c>
      <c r="V113" s="131">
        <v>0</v>
      </c>
      <c r="W113" s="131">
        <v>4</v>
      </c>
      <c r="X113" s="131">
        <v>4</v>
      </c>
      <c r="Y113" s="131">
        <v>5</v>
      </c>
      <c r="Z113" s="3">
        <f t="shared" si="11"/>
        <v>15</v>
      </c>
      <c r="AA113" s="131">
        <v>0</v>
      </c>
      <c r="AB113" s="131">
        <v>5</v>
      </c>
      <c r="AC113" s="131">
        <v>0</v>
      </c>
      <c r="AD113" s="131">
        <v>5</v>
      </c>
      <c r="AE113" s="131">
        <v>0</v>
      </c>
      <c r="AF113" s="131">
        <v>5</v>
      </c>
      <c r="AG113" s="3">
        <v>0</v>
      </c>
      <c r="AH113" s="4">
        <f t="shared" si="12"/>
        <v>96.897140000000007</v>
      </c>
    </row>
    <row r="114" spans="1:34" x14ac:dyDescent="0.25">
      <c r="A114" s="2">
        <v>2018</v>
      </c>
      <c r="B114" s="2">
        <v>2018</v>
      </c>
      <c r="C114" s="11">
        <v>43191</v>
      </c>
      <c r="D114" s="4">
        <f t="shared" si="19"/>
        <v>96.897140000000007</v>
      </c>
      <c r="E114" s="4">
        <f t="shared" si="13"/>
        <v>0</v>
      </c>
      <c r="F114" s="127">
        <v>0</v>
      </c>
      <c r="G114" s="12"/>
      <c r="H114" s="3">
        <f t="shared" si="14"/>
        <v>48.333300000000001</v>
      </c>
      <c r="I114" s="130">
        <v>36.333300000000001</v>
      </c>
      <c r="J114" s="130">
        <v>12</v>
      </c>
      <c r="K114" s="4">
        <f t="shared" si="15"/>
        <v>0</v>
      </c>
      <c r="L114" s="4">
        <v>0</v>
      </c>
      <c r="M114" s="3">
        <f t="shared" si="16"/>
        <v>0</v>
      </c>
      <c r="N114" s="131">
        <v>0</v>
      </c>
      <c r="O114" s="131">
        <v>0</v>
      </c>
      <c r="P114" s="128">
        <v>0</v>
      </c>
      <c r="Q114" s="3">
        <f t="shared" si="17"/>
        <v>0</v>
      </c>
      <c r="R114" s="131">
        <v>0</v>
      </c>
      <c r="S114" s="4">
        <f t="shared" si="18"/>
        <v>41</v>
      </c>
      <c r="T114" s="4">
        <v>0</v>
      </c>
      <c r="U114" s="12">
        <f t="shared" si="10"/>
        <v>13</v>
      </c>
      <c r="V114" s="131">
        <v>0</v>
      </c>
      <c r="W114" s="131">
        <v>4</v>
      </c>
      <c r="X114" s="131">
        <v>4</v>
      </c>
      <c r="Y114" s="131">
        <v>5</v>
      </c>
      <c r="Z114" s="3">
        <f t="shared" si="11"/>
        <v>28</v>
      </c>
      <c r="AA114" s="131">
        <v>10</v>
      </c>
      <c r="AB114" s="131">
        <v>5</v>
      </c>
      <c r="AC114" s="131">
        <v>0</v>
      </c>
      <c r="AD114" s="131">
        <v>10</v>
      </c>
      <c r="AE114" s="131">
        <v>0</v>
      </c>
      <c r="AF114" s="131">
        <v>3</v>
      </c>
      <c r="AG114" s="3">
        <v>0</v>
      </c>
      <c r="AH114" s="4">
        <f t="shared" si="12"/>
        <v>89.563839999999999</v>
      </c>
    </row>
    <row r="115" spans="1:34" x14ac:dyDescent="0.25">
      <c r="A115" s="2">
        <v>2018</v>
      </c>
      <c r="B115" s="2">
        <v>2018</v>
      </c>
      <c r="C115" s="11">
        <v>43221</v>
      </c>
      <c r="D115" s="4">
        <f t="shared" si="19"/>
        <v>89.563839999999999</v>
      </c>
      <c r="E115" s="4">
        <f t="shared" si="13"/>
        <v>0</v>
      </c>
      <c r="F115" s="127">
        <v>0</v>
      </c>
      <c r="G115" s="12"/>
      <c r="H115" s="3">
        <f t="shared" si="14"/>
        <v>48.333300000000001</v>
      </c>
      <c r="I115" s="130">
        <v>36.333300000000001</v>
      </c>
      <c r="J115" s="130">
        <v>12</v>
      </c>
      <c r="K115" s="4">
        <f t="shared" si="15"/>
        <v>0</v>
      </c>
      <c r="L115" s="4">
        <v>0</v>
      </c>
      <c r="M115" s="3">
        <f t="shared" si="16"/>
        <v>0</v>
      </c>
      <c r="N115" s="131">
        <v>0</v>
      </c>
      <c r="O115" s="131">
        <v>0</v>
      </c>
      <c r="P115" s="128">
        <v>0</v>
      </c>
      <c r="Q115" s="3">
        <f t="shared" si="17"/>
        <v>0</v>
      </c>
      <c r="R115" s="131">
        <v>0</v>
      </c>
      <c r="S115" s="4">
        <f t="shared" si="18"/>
        <v>51.7</v>
      </c>
      <c r="T115" s="4">
        <v>0</v>
      </c>
      <c r="U115" s="12">
        <f t="shared" si="10"/>
        <v>13</v>
      </c>
      <c r="V115" s="131">
        <v>0</v>
      </c>
      <c r="W115" s="131">
        <v>4</v>
      </c>
      <c r="X115" s="131">
        <v>4</v>
      </c>
      <c r="Y115" s="131">
        <v>5</v>
      </c>
      <c r="Z115" s="3">
        <f t="shared" si="11"/>
        <v>38.700000000000003</v>
      </c>
      <c r="AA115" s="131">
        <v>10</v>
      </c>
      <c r="AB115" s="131">
        <v>5</v>
      </c>
      <c r="AC115" s="131">
        <v>0</v>
      </c>
      <c r="AD115" s="131">
        <v>23.7</v>
      </c>
      <c r="AE115" s="131">
        <v>0</v>
      </c>
      <c r="AF115" s="131"/>
      <c r="AG115" s="3">
        <v>0</v>
      </c>
      <c r="AH115" s="4">
        <f t="shared" si="12"/>
        <v>92.930540000000008</v>
      </c>
    </row>
    <row r="116" spans="1:34" x14ac:dyDescent="0.25">
      <c r="A116" s="2">
        <v>2018</v>
      </c>
      <c r="B116" s="2">
        <v>2018</v>
      </c>
      <c r="C116" s="11">
        <v>43252</v>
      </c>
      <c r="D116" s="4">
        <f t="shared" si="19"/>
        <v>92.930540000000008</v>
      </c>
      <c r="E116" s="4">
        <f t="shared" si="13"/>
        <v>0</v>
      </c>
      <c r="F116" s="127">
        <v>0</v>
      </c>
      <c r="G116" s="12"/>
      <c r="H116" s="3">
        <f t="shared" si="14"/>
        <v>48.333300000000001</v>
      </c>
      <c r="I116" s="130">
        <v>36.333300000000001</v>
      </c>
      <c r="J116" s="130">
        <v>12</v>
      </c>
      <c r="K116" s="4">
        <f t="shared" si="15"/>
        <v>0</v>
      </c>
      <c r="L116" s="4">
        <v>0</v>
      </c>
      <c r="M116" s="3">
        <f t="shared" si="16"/>
        <v>0</v>
      </c>
      <c r="N116" s="131">
        <v>0</v>
      </c>
      <c r="O116" s="131">
        <v>0</v>
      </c>
      <c r="P116" s="128">
        <v>0</v>
      </c>
      <c r="Q116" s="3">
        <f t="shared" si="17"/>
        <v>0</v>
      </c>
      <c r="R116" s="131">
        <v>0</v>
      </c>
      <c r="S116" s="4">
        <f t="shared" si="18"/>
        <v>33.799999999999997</v>
      </c>
      <c r="T116" s="4">
        <v>0</v>
      </c>
      <c r="U116" s="12">
        <f t="shared" si="10"/>
        <v>13</v>
      </c>
      <c r="V116" s="131">
        <v>0</v>
      </c>
      <c r="W116" s="131">
        <v>4</v>
      </c>
      <c r="X116" s="131">
        <v>4</v>
      </c>
      <c r="Y116" s="131">
        <v>5</v>
      </c>
      <c r="Z116" s="3">
        <f t="shared" si="11"/>
        <v>20.8</v>
      </c>
      <c r="AA116" s="131">
        <v>0</v>
      </c>
      <c r="AB116" s="131">
        <v>5</v>
      </c>
      <c r="AC116" s="131" t="s">
        <v>184</v>
      </c>
      <c r="AD116" s="131">
        <v>15</v>
      </c>
      <c r="AE116" s="131">
        <v>0.8</v>
      </c>
      <c r="AF116" s="131"/>
      <c r="AG116" s="3">
        <v>0</v>
      </c>
      <c r="AH116" s="4">
        <f t="shared" si="12"/>
        <v>78.397240000000011</v>
      </c>
    </row>
    <row r="117" spans="1:34" x14ac:dyDescent="0.25">
      <c r="A117" s="2">
        <v>2018</v>
      </c>
      <c r="B117" s="2">
        <v>2018</v>
      </c>
      <c r="C117" s="11">
        <v>43282</v>
      </c>
      <c r="D117" s="4">
        <f t="shared" si="19"/>
        <v>78.397240000000011</v>
      </c>
      <c r="E117" s="4">
        <f t="shared" si="13"/>
        <v>34</v>
      </c>
      <c r="F117" s="127">
        <v>34</v>
      </c>
      <c r="G117" s="12"/>
      <c r="H117" s="3">
        <f t="shared" si="14"/>
        <v>50.75</v>
      </c>
      <c r="I117" s="130">
        <v>37.75</v>
      </c>
      <c r="J117" s="130">
        <v>13</v>
      </c>
      <c r="K117" s="4">
        <f t="shared" si="15"/>
        <v>0</v>
      </c>
      <c r="L117" s="4">
        <v>0</v>
      </c>
      <c r="M117" s="3">
        <f t="shared" si="16"/>
        <v>0</v>
      </c>
      <c r="N117" s="131">
        <v>0</v>
      </c>
      <c r="O117" s="131">
        <v>0</v>
      </c>
      <c r="P117" s="128">
        <v>0</v>
      </c>
      <c r="Q117" s="3">
        <f t="shared" si="17"/>
        <v>0</v>
      </c>
      <c r="R117" s="131">
        <v>0</v>
      </c>
      <c r="S117" s="4">
        <f t="shared" si="18"/>
        <v>13</v>
      </c>
      <c r="T117" s="4">
        <v>0</v>
      </c>
      <c r="U117" s="12">
        <f t="shared" si="10"/>
        <v>13</v>
      </c>
      <c r="V117" s="131">
        <v>0</v>
      </c>
      <c r="W117" s="131">
        <v>4</v>
      </c>
      <c r="X117" s="131">
        <v>4</v>
      </c>
      <c r="Y117" s="131">
        <v>5</v>
      </c>
      <c r="Z117" s="3">
        <f t="shared" si="11"/>
        <v>0</v>
      </c>
      <c r="AA117" s="131">
        <v>0</v>
      </c>
      <c r="AB117" s="131">
        <v>0</v>
      </c>
      <c r="AC117" s="131">
        <v>0</v>
      </c>
      <c r="AD117" s="131">
        <v>0</v>
      </c>
      <c r="AE117" s="131">
        <v>0</v>
      </c>
      <c r="AF117" s="131"/>
      <c r="AG117" s="3">
        <v>0</v>
      </c>
      <c r="AH117" s="4">
        <f t="shared" si="12"/>
        <v>74.647240000000011</v>
      </c>
    </row>
    <row r="118" spans="1:34" x14ac:dyDescent="0.25">
      <c r="A118" s="2">
        <v>2018</v>
      </c>
      <c r="B118" s="2">
        <v>2018</v>
      </c>
      <c r="C118" s="11">
        <v>43313</v>
      </c>
      <c r="D118" s="4">
        <f t="shared" si="19"/>
        <v>74.647240000000011</v>
      </c>
      <c r="E118" s="4">
        <f t="shared" si="13"/>
        <v>35</v>
      </c>
      <c r="F118" s="127">
        <v>35</v>
      </c>
      <c r="G118" s="12"/>
      <c r="H118" s="3">
        <f t="shared" si="14"/>
        <v>50.75</v>
      </c>
      <c r="I118" s="130">
        <v>37.75</v>
      </c>
      <c r="J118" s="130">
        <v>13</v>
      </c>
      <c r="K118" s="4">
        <f t="shared" si="15"/>
        <v>0</v>
      </c>
      <c r="L118" s="4">
        <v>0</v>
      </c>
      <c r="M118" s="3">
        <f t="shared" si="16"/>
        <v>0</v>
      </c>
      <c r="N118" s="131">
        <v>0</v>
      </c>
      <c r="O118" s="131">
        <v>0</v>
      </c>
      <c r="P118" s="128">
        <v>0</v>
      </c>
      <c r="Q118" s="3">
        <f t="shared" si="17"/>
        <v>0</v>
      </c>
      <c r="R118" s="131">
        <v>0</v>
      </c>
      <c r="S118" s="4">
        <f t="shared" si="18"/>
        <v>13</v>
      </c>
      <c r="T118" s="4">
        <v>0</v>
      </c>
      <c r="U118" s="12">
        <f t="shared" si="10"/>
        <v>13</v>
      </c>
      <c r="V118" s="131">
        <v>0</v>
      </c>
      <c r="W118" s="131">
        <v>4</v>
      </c>
      <c r="X118" s="131">
        <v>4</v>
      </c>
      <c r="Y118" s="131">
        <v>5</v>
      </c>
      <c r="Z118" s="3">
        <f t="shared" si="11"/>
        <v>0</v>
      </c>
      <c r="AA118" s="131">
        <v>0</v>
      </c>
      <c r="AB118" s="131">
        <v>0</v>
      </c>
      <c r="AC118" s="131">
        <v>0</v>
      </c>
      <c r="AD118" s="131">
        <v>0</v>
      </c>
      <c r="AE118" s="131">
        <v>0</v>
      </c>
      <c r="AF118" s="131"/>
      <c r="AG118" s="3">
        <v>0</v>
      </c>
      <c r="AH118" s="4">
        <f t="shared" si="12"/>
        <v>71.897240000000011</v>
      </c>
    </row>
    <row r="119" spans="1:34" x14ac:dyDescent="0.25">
      <c r="A119" s="2">
        <v>2018</v>
      </c>
      <c r="B119" s="2">
        <v>2018</v>
      </c>
      <c r="C119" s="11">
        <v>43344</v>
      </c>
      <c r="D119" s="4">
        <f t="shared" si="19"/>
        <v>71.897240000000011</v>
      </c>
      <c r="E119" s="4">
        <f t="shared" si="13"/>
        <v>35</v>
      </c>
      <c r="F119" s="128">
        <v>35</v>
      </c>
      <c r="G119" s="12"/>
      <c r="H119" s="3">
        <f t="shared" si="14"/>
        <v>50.75</v>
      </c>
      <c r="I119" s="130">
        <v>37.75</v>
      </c>
      <c r="J119" s="130">
        <v>13</v>
      </c>
      <c r="K119" s="4">
        <f t="shared" si="15"/>
        <v>0</v>
      </c>
      <c r="L119" s="4">
        <v>0</v>
      </c>
      <c r="M119" s="3">
        <f t="shared" si="16"/>
        <v>0</v>
      </c>
      <c r="N119" s="131">
        <v>0</v>
      </c>
      <c r="O119" s="131">
        <v>0</v>
      </c>
      <c r="P119" s="128">
        <v>0</v>
      </c>
      <c r="Q119" s="3">
        <f t="shared" si="17"/>
        <v>0</v>
      </c>
      <c r="R119" s="131">
        <v>0</v>
      </c>
      <c r="S119" s="4">
        <f t="shared" si="18"/>
        <v>13</v>
      </c>
      <c r="T119" s="4">
        <v>0</v>
      </c>
      <c r="U119" s="12">
        <f t="shared" si="10"/>
        <v>13</v>
      </c>
      <c r="V119" s="131">
        <v>0</v>
      </c>
      <c r="W119" s="131">
        <v>4</v>
      </c>
      <c r="X119" s="131">
        <v>4</v>
      </c>
      <c r="Y119" s="131">
        <v>5</v>
      </c>
      <c r="Z119" s="3">
        <f t="shared" si="11"/>
        <v>0</v>
      </c>
      <c r="AA119" s="131">
        <v>0</v>
      </c>
      <c r="AB119" s="131">
        <v>0</v>
      </c>
      <c r="AC119" s="131">
        <v>0</v>
      </c>
      <c r="AD119" s="131">
        <v>0</v>
      </c>
      <c r="AE119" s="131">
        <v>0</v>
      </c>
      <c r="AF119" s="131"/>
      <c r="AG119" s="3">
        <v>0</v>
      </c>
      <c r="AH119" s="4">
        <f t="shared" si="12"/>
        <v>69.147240000000011</v>
      </c>
    </row>
    <row r="120" spans="1:34" x14ac:dyDescent="0.25">
      <c r="A120" s="2">
        <v>2018</v>
      </c>
      <c r="B120" s="2">
        <v>2018</v>
      </c>
      <c r="C120" s="11">
        <v>43374</v>
      </c>
      <c r="D120" s="4">
        <f t="shared" si="19"/>
        <v>69.147240000000011</v>
      </c>
      <c r="E120" s="4">
        <f t="shared" si="13"/>
        <v>40</v>
      </c>
      <c r="F120" s="128">
        <v>40</v>
      </c>
      <c r="G120" s="12"/>
      <c r="H120" s="3">
        <f t="shared" si="14"/>
        <v>50.75</v>
      </c>
      <c r="I120" s="130">
        <v>37.75</v>
      </c>
      <c r="J120" s="130">
        <v>13</v>
      </c>
      <c r="K120" s="4">
        <f t="shared" si="15"/>
        <v>0</v>
      </c>
      <c r="L120" s="4">
        <v>0</v>
      </c>
      <c r="M120" s="3">
        <f t="shared" si="16"/>
        <v>0</v>
      </c>
      <c r="N120" s="131">
        <v>0</v>
      </c>
      <c r="O120" s="131">
        <v>0</v>
      </c>
      <c r="P120" s="128">
        <v>0</v>
      </c>
      <c r="Q120" s="3">
        <f t="shared" si="17"/>
        <v>0</v>
      </c>
      <c r="R120" s="131">
        <v>0</v>
      </c>
      <c r="S120" s="4">
        <f t="shared" si="18"/>
        <v>13</v>
      </c>
      <c r="T120" s="4">
        <v>0</v>
      </c>
      <c r="U120" s="12">
        <f t="shared" si="10"/>
        <v>13</v>
      </c>
      <c r="V120" s="131">
        <v>0</v>
      </c>
      <c r="W120" s="131">
        <v>4</v>
      </c>
      <c r="X120" s="131">
        <v>4</v>
      </c>
      <c r="Y120" s="131">
        <v>5</v>
      </c>
      <c r="Z120" s="3">
        <f t="shared" si="11"/>
        <v>0</v>
      </c>
      <c r="AA120" s="131">
        <v>0</v>
      </c>
      <c r="AB120" s="131">
        <v>0</v>
      </c>
      <c r="AC120" s="131">
        <v>0</v>
      </c>
      <c r="AD120" s="131">
        <v>0</v>
      </c>
      <c r="AE120" s="131">
        <v>0</v>
      </c>
      <c r="AF120" s="131"/>
      <c r="AG120" s="3">
        <v>0</v>
      </c>
      <c r="AH120" s="4">
        <f t="shared" si="12"/>
        <v>71.397240000000011</v>
      </c>
    </row>
    <row r="121" spans="1:34" x14ac:dyDescent="0.25">
      <c r="A121" s="2">
        <v>2018</v>
      </c>
      <c r="B121" s="2">
        <v>2018</v>
      </c>
      <c r="C121" s="11">
        <v>43405</v>
      </c>
      <c r="D121" s="4">
        <f t="shared" si="19"/>
        <v>71.397240000000011</v>
      </c>
      <c r="E121" s="4">
        <f t="shared" si="13"/>
        <v>40</v>
      </c>
      <c r="F121" s="128">
        <v>40</v>
      </c>
      <c r="G121" s="12"/>
      <c r="H121" s="3">
        <f t="shared" si="14"/>
        <v>50.75</v>
      </c>
      <c r="I121" s="130">
        <v>37.75</v>
      </c>
      <c r="J121" s="130">
        <v>13</v>
      </c>
      <c r="K121" s="4">
        <f t="shared" si="15"/>
        <v>0</v>
      </c>
      <c r="L121" s="4">
        <v>0</v>
      </c>
      <c r="M121" s="3">
        <f t="shared" si="16"/>
        <v>0</v>
      </c>
      <c r="N121" s="131">
        <v>0</v>
      </c>
      <c r="O121" s="131">
        <v>0</v>
      </c>
      <c r="P121" s="128">
        <v>0</v>
      </c>
      <c r="Q121" s="3">
        <f t="shared" si="17"/>
        <v>0</v>
      </c>
      <c r="R121" s="131">
        <v>0</v>
      </c>
      <c r="S121" s="4">
        <f t="shared" si="18"/>
        <v>13</v>
      </c>
      <c r="T121" s="4">
        <v>0</v>
      </c>
      <c r="U121" s="12">
        <f t="shared" si="10"/>
        <v>13</v>
      </c>
      <c r="V121" s="131">
        <v>0</v>
      </c>
      <c r="W121" s="131">
        <v>4</v>
      </c>
      <c r="X121" s="131">
        <v>4</v>
      </c>
      <c r="Y121" s="131">
        <v>5</v>
      </c>
      <c r="Z121" s="3">
        <f t="shared" si="11"/>
        <v>0</v>
      </c>
      <c r="AA121" s="131">
        <v>0</v>
      </c>
      <c r="AB121" s="131">
        <v>0</v>
      </c>
      <c r="AC121" s="131">
        <v>0</v>
      </c>
      <c r="AD121" s="131">
        <v>0</v>
      </c>
      <c r="AE121" s="131">
        <v>0</v>
      </c>
      <c r="AF121" s="131"/>
      <c r="AG121" s="3">
        <v>0</v>
      </c>
      <c r="AH121" s="4">
        <f t="shared" si="12"/>
        <v>73.647240000000011</v>
      </c>
    </row>
    <row r="122" spans="1:34" x14ac:dyDescent="0.25">
      <c r="A122" s="2">
        <v>2018</v>
      </c>
      <c r="B122" s="2">
        <v>2018</v>
      </c>
      <c r="C122" s="11">
        <v>43435</v>
      </c>
      <c r="D122" s="4">
        <f t="shared" si="19"/>
        <v>73.647240000000011</v>
      </c>
      <c r="E122" s="4">
        <f t="shared" si="13"/>
        <v>40</v>
      </c>
      <c r="F122" s="128">
        <v>40</v>
      </c>
      <c r="G122" s="12"/>
      <c r="H122" s="3">
        <f t="shared" si="14"/>
        <v>50.75</v>
      </c>
      <c r="I122" s="130">
        <v>37.75</v>
      </c>
      <c r="J122" s="130">
        <v>13</v>
      </c>
      <c r="K122" s="4">
        <f t="shared" si="15"/>
        <v>0</v>
      </c>
      <c r="L122" s="4">
        <v>0</v>
      </c>
      <c r="M122" s="3">
        <f t="shared" si="16"/>
        <v>0</v>
      </c>
      <c r="N122" s="131">
        <v>0</v>
      </c>
      <c r="O122" s="131">
        <v>0</v>
      </c>
      <c r="P122" s="128">
        <v>0</v>
      </c>
      <c r="Q122" s="3">
        <f t="shared" si="17"/>
        <v>0</v>
      </c>
      <c r="R122" s="131">
        <v>0</v>
      </c>
      <c r="S122" s="4">
        <f t="shared" si="18"/>
        <v>13</v>
      </c>
      <c r="T122" s="4">
        <v>0</v>
      </c>
      <c r="U122" s="12">
        <f t="shared" si="10"/>
        <v>13</v>
      </c>
      <c r="V122" s="131">
        <v>0</v>
      </c>
      <c r="W122" s="131">
        <v>4</v>
      </c>
      <c r="X122" s="131">
        <v>4</v>
      </c>
      <c r="Y122" s="131">
        <v>5</v>
      </c>
      <c r="Z122" s="3">
        <f t="shared" si="11"/>
        <v>0</v>
      </c>
      <c r="AA122" s="131">
        <v>0</v>
      </c>
      <c r="AB122" s="131">
        <v>0</v>
      </c>
      <c r="AC122" s="131">
        <v>0</v>
      </c>
      <c r="AD122" s="131">
        <v>0</v>
      </c>
      <c r="AE122" s="131">
        <v>0</v>
      </c>
      <c r="AF122" s="131"/>
      <c r="AG122" s="3">
        <v>0</v>
      </c>
      <c r="AH122" s="4">
        <f t="shared" si="12"/>
        <v>75.897240000000011</v>
      </c>
    </row>
    <row r="123" spans="1:34" x14ac:dyDescent="0.25">
      <c r="A123" s="2">
        <v>2019</v>
      </c>
      <c r="B123" s="2">
        <v>2019</v>
      </c>
      <c r="C123" s="11">
        <v>43466</v>
      </c>
      <c r="D123" s="4">
        <f t="shared" si="19"/>
        <v>75.897240000000011</v>
      </c>
      <c r="E123" s="4">
        <f t="shared" si="13"/>
        <v>40</v>
      </c>
      <c r="F123" s="128">
        <v>40</v>
      </c>
      <c r="G123" s="12"/>
      <c r="H123" s="3">
        <f t="shared" si="14"/>
        <v>50.75</v>
      </c>
      <c r="I123" s="130">
        <v>37.75</v>
      </c>
      <c r="J123" s="130">
        <v>13</v>
      </c>
      <c r="K123" s="4">
        <f t="shared" si="15"/>
        <v>0</v>
      </c>
      <c r="L123" s="4">
        <v>0</v>
      </c>
      <c r="M123" s="3">
        <f t="shared" si="16"/>
        <v>0</v>
      </c>
      <c r="N123" s="131">
        <v>0</v>
      </c>
      <c r="O123" s="131">
        <v>0</v>
      </c>
      <c r="P123" s="128">
        <v>0</v>
      </c>
      <c r="Q123" s="3">
        <f t="shared" si="17"/>
        <v>0</v>
      </c>
      <c r="R123" s="131">
        <v>0</v>
      </c>
      <c r="S123" s="4">
        <f t="shared" si="18"/>
        <v>13</v>
      </c>
      <c r="T123" s="4">
        <v>0</v>
      </c>
      <c r="U123" s="12">
        <f t="shared" si="10"/>
        <v>13</v>
      </c>
      <c r="V123" s="131">
        <v>0</v>
      </c>
      <c r="W123" s="131">
        <v>4</v>
      </c>
      <c r="X123" s="131">
        <v>4</v>
      </c>
      <c r="Y123" s="131">
        <v>5</v>
      </c>
      <c r="Z123" s="3">
        <f t="shared" si="11"/>
        <v>0</v>
      </c>
      <c r="AA123" s="131">
        <v>0</v>
      </c>
      <c r="AB123" s="131">
        <v>0</v>
      </c>
      <c r="AC123" s="131">
        <v>0</v>
      </c>
      <c r="AD123" s="131">
        <v>0</v>
      </c>
      <c r="AE123" s="131">
        <v>0</v>
      </c>
      <c r="AF123" s="131"/>
      <c r="AG123" s="3">
        <v>0</v>
      </c>
      <c r="AH123" s="4">
        <f t="shared" si="12"/>
        <v>78.147240000000011</v>
      </c>
    </row>
    <row r="124" spans="1:34" x14ac:dyDescent="0.25">
      <c r="A124" s="2">
        <v>2019</v>
      </c>
      <c r="B124" s="2">
        <v>2019</v>
      </c>
      <c r="C124" s="11">
        <v>43497</v>
      </c>
      <c r="D124" s="4">
        <f t="shared" si="19"/>
        <v>78.147240000000011</v>
      </c>
      <c r="E124" s="4">
        <f t="shared" si="13"/>
        <v>34</v>
      </c>
      <c r="F124" s="128">
        <v>34</v>
      </c>
      <c r="G124" s="12"/>
      <c r="H124" s="3">
        <f t="shared" si="14"/>
        <v>50.75</v>
      </c>
      <c r="I124" s="130">
        <v>37.75</v>
      </c>
      <c r="J124" s="130">
        <v>13</v>
      </c>
      <c r="K124" s="4">
        <f t="shared" si="15"/>
        <v>0</v>
      </c>
      <c r="L124" s="4">
        <v>0</v>
      </c>
      <c r="M124" s="3">
        <f t="shared" si="16"/>
        <v>0</v>
      </c>
      <c r="N124" s="131">
        <v>0</v>
      </c>
      <c r="O124" s="131">
        <v>0</v>
      </c>
      <c r="P124" s="128">
        <v>0</v>
      </c>
      <c r="Q124" s="3">
        <f t="shared" si="17"/>
        <v>0</v>
      </c>
      <c r="R124" s="131">
        <v>0</v>
      </c>
      <c r="S124" s="4">
        <f t="shared" si="18"/>
        <v>28</v>
      </c>
      <c r="T124" s="4">
        <v>0</v>
      </c>
      <c r="U124" s="12">
        <f t="shared" si="10"/>
        <v>13</v>
      </c>
      <c r="V124" s="131">
        <v>0</v>
      </c>
      <c r="W124" s="131">
        <v>4</v>
      </c>
      <c r="X124" s="131">
        <v>4</v>
      </c>
      <c r="Y124" s="131">
        <v>5</v>
      </c>
      <c r="Z124" s="3">
        <f t="shared" si="11"/>
        <v>15</v>
      </c>
      <c r="AA124" s="131">
        <v>5</v>
      </c>
      <c r="AB124" s="131">
        <v>5</v>
      </c>
      <c r="AC124" s="131">
        <v>0</v>
      </c>
      <c r="AD124" s="131">
        <v>5</v>
      </c>
      <c r="AE124" s="131">
        <v>0</v>
      </c>
      <c r="AF124" s="131"/>
      <c r="AG124" s="3">
        <v>0</v>
      </c>
      <c r="AH124" s="4">
        <f t="shared" si="12"/>
        <v>89.397240000000011</v>
      </c>
    </row>
    <row r="125" spans="1:34" x14ac:dyDescent="0.25">
      <c r="A125" s="2">
        <v>2019</v>
      </c>
      <c r="B125" s="2">
        <v>2019</v>
      </c>
      <c r="C125" s="11">
        <v>43525</v>
      </c>
      <c r="D125" s="4">
        <f t="shared" si="19"/>
        <v>89.397240000000011</v>
      </c>
      <c r="E125" s="4">
        <f t="shared" si="13"/>
        <v>33</v>
      </c>
      <c r="F125" s="128">
        <v>33</v>
      </c>
      <c r="G125" s="12"/>
      <c r="H125" s="3">
        <f t="shared" si="14"/>
        <v>50.75</v>
      </c>
      <c r="I125" s="130">
        <v>37.75</v>
      </c>
      <c r="J125" s="130">
        <v>13</v>
      </c>
      <c r="K125" s="4">
        <f t="shared" si="15"/>
        <v>0</v>
      </c>
      <c r="L125" s="4">
        <v>0</v>
      </c>
      <c r="M125" s="3">
        <f t="shared" si="16"/>
        <v>0</v>
      </c>
      <c r="N125" s="131">
        <v>0</v>
      </c>
      <c r="O125" s="131">
        <v>0</v>
      </c>
      <c r="P125" s="128">
        <v>0</v>
      </c>
      <c r="Q125" s="3">
        <f t="shared" si="17"/>
        <v>0</v>
      </c>
      <c r="R125" s="131">
        <v>0</v>
      </c>
      <c r="S125" s="4">
        <f t="shared" si="18"/>
        <v>51</v>
      </c>
      <c r="T125" s="4">
        <v>0</v>
      </c>
      <c r="U125" s="12">
        <f t="shared" si="10"/>
        <v>13</v>
      </c>
      <c r="V125" s="131">
        <v>0</v>
      </c>
      <c r="W125" s="131">
        <v>4</v>
      </c>
      <c r="X125" s="131">
        <v>4</v>
      </c>
      <c r="Y125" s="131">
        <v>5</v>
      </c>
      <c r="Z125" s="3">
        <f t="shared" si="11"/>
        <v>38</v>
      </c>
      <c r="AA125" s="131">
        <v>20</v>
      </c>
      <c r="AB125" s="131">
        <v>5</v>
      </c>
      <c r="AC125" s="131">
        <v>0</v>
      </c>
      <c r="AD125" s="131">
        <v>10</v>
      </c>
      <c r="AE125" s="131">
        <v>3</v>
      </c>
      <c r="AF125" s="131"/>
      <c r="AG125" s="3">
        <v>0</v>
      </c>
      <c r="AH125" s="4">
        <f t="shared" si="12"/>
        <v>122.64724000000001</v>
      </c>
    </row>
    <row r="126" spans="1:34" x14ac:dyDescent="0.25">
      <c r="A126" s="2">
        <v>2019</v>
      </c>
      <c r="B126" s="2">
        <v>2019</v>
      </c>
      <c r="C126" s="11">
        <v>43556</v>
      </c>
      <c r="D126" s="4">
        <f t="shared" si="19"/>
        <v>122.64724000000001</v>
      </c>
      <c r="E126" s="4">
        <f t="shared" si="13"/>
        <v>28</v>
      </c>
      <c r="F126" s="128">
        <v>28</v>
      </c>
      <c r="G126" s="12"/>
      <c r="H126" s="3">
        <f t="shared" si="14"/>
        <v>50.75</v>
      </c>
      <c r="I126" s="130">
        <v>37.75</v>
      </c>
      <c r="J126" s="130">
        <v>13</v>
      </c>
      <c r="K126" s="4">
        <f t="shared" si="15"/>
        <v>0</v>
      </c>
      <c r="L126" s="4">
        <v>0</v>
      </c>
      <c r="M126" s="3">
        <f t="shared" si="16"/>
        <v>0</v>
      </c>
      <c r="N126" s="131">
        <v>0</v>
      </c>
      <c r="O126" s="131">
        <v>0</v>
      </c>
      <c r="P126" s="128">
        <v>0</v>
      </c>
      <c r="Q126" s="3">
        <f t="shared" si="17"/>
        <v>0</v>
      </c>
      <c r="R126" s="131">
        <v>0</v>
      </c>
      <c r="S126" s="4">
        <f t="shared" si="18"/>
        <v>31</v>
      </c>
      <c r="T126" s="4">
        <v>0</v>
      </c>
      <c r="U126" s="12">
        <f t="shared" si="10"/>
        <v>13</v>
      </c>
      <c r="V126" s="131">
        <v>0</v>
      </c>
      <c r="W126" s="131">
        <v>4</v>
      </c>
      <c r="X126" s="131">
        <v>4</v>
      </c>
      <c r="Y126" s="131">
        <v>5</v>
      </c>
      <c r="Z126" s="3">
        <f t="shared" si="11"/>
        <v>18</v>
      </c>
      <c r="AA126" s="131">
        <v>10</v>
      </c>
      <c r="AB126" s="131">
        <v>5</v>
      </c>
      <c r="AC126" s="131">
        <v>0</v>
      </c>
      <c r="AD126" s="131">
        <v>0</v>
      </c>
      <c r="AE126" s="131">
        <v>3</v>
      </c>
      <c r="AF126" s="131"/>
      <c r="AG126" s="3">
        <v>0</v>
      </c>
      <c r="AH126" s="4">
        <f t="shared" si="12"/>
        <v>130.89724000000001</v>
      </c>
    </row>
    <row r="127" spans="1:34" x14ac:dyDescent="0.25">
      <c r="A127" s="2">
        <v>2019</v>
      </c>
      <c r="B127" s="2">
        <v>2019</v>
      </c>
      <c r="C127" s="11">
        <v>43586</v>
      </c>
      <c r="D127" s="4">
        <f t="shared" si="19"/>
        <v>130.89724000000001</v>
      </c>
      <c r="E127" s="4">
        <f t="shared" si="13"/>
        <v>0</v>
      </c>
      <c r="F127" s="128">
        <v>0</v>
      </c>
      <c r="G127" s="12"/>
      <c r="H127" s="3">
        <f t="shared" si="14"/>
        <v>50.75</v>
      </c>
      <c r="I127" s="130">
        <v>37.75</v>
      </c>
      <c r="J127" s="130">
        <v>13</v>
      </c>
      <c r="K127" s="4">
        <f t="shared" si="15"/>
        <v>0</v>
      </c>
      <c r="L127" s="4">
        <v>0</v>
      </c>
      <c r="M127" s="3">
        <f t="shared" si="16"/>
        <v>0</v>
      </c>
      <c r="N127" s="131">
        <v>0</v>
      </c>
      <c r="O127" s="131">
        <v>0</v>
      </c>
      <c r="P127" s="128">
        <v>0</v>
      </c>
      <c r="Q127" s="3">
        <f t="shared" si="17"/>
        <v>0</v>
      </c>
      <c r="R127" s="131">
        <v>0</v>
      </c>
      <c r="S127" s="4">
        <f t="shared" si="18"/>
        <v>31</v>
      </c>
      <c r="T127" s="4">
        <v>0</v>
      </c>
      <c r="U127" s="12">
        <f t="shared" si="10"/>
        <v>13</v>
      </c>
      <c r="V127" s="131">
        <v>0</v>
      </c>
      <c r="W127" s="131">
        <v>4</v>
      </c>
      <c r="X127" s="131">
        <v>4</v>
      </c>
      <c r="Y127" s="131">
        <v>5</v>
      </c>
      <c r="Z127" s="3">
        <f t="shared" si="11"/>
        <v>18</v>
      </c>
      <c r="AA127" s="131">
        <v>10</v>
      </c>
      <c r="AB127" s="131">
        <v>5</v>
      </c>
      <c r="AC127" s="131">
        <v>0</v>
      </c>
      <c r="AD127" s="131">
        <v>0</v>
      </c>
      <c r="AE127" s="131">
        <v>3</v>
      </c>
      <c r="AF127" s="131"/>
      <c r="AG127" s="3">
        <v>0</v>
      </c>
      <c r="AH127" s="4">
        <f t="shared" si="12"/>
        <v>111.14724000000001</v>
      </c>
    </row>
    <row r="128" spans="1:34" x14ac:dyDescent="0.25">
      <c r="A128" s="2">
        <v>2019</v>
      </c>
      <c r="B128" s="2">
        <v>2019</v>
      </c>
      <c r="C128" s="11">
        <v>43617</v>
      </c>
      <c r="D128" s="4">
        <f t="shared" si="19"/>
        <v>111.14724000000001</v>
      </c>
      <c r="E128" s="4">
        <f t="shared" si="13"/>
        <v>0</v>
      </c>
      <c r="F128" s="128">
        <v>0</v>
      </c>
      <c r="G128" s="12"/>
      <c r="H128" s="3">
        <f t="shared" si="14"/>
        <v>50.75</v>
      </c>
      <c r="I128" s="130">
        <v>37.75</v>
      </c>
      <c r="J128" s="130">
        <v>13</v>
      </c>
      <c r="K128" s="4">
        <f t="shared" si="15"/>
        <v>0</v>
      </c>
      <c r="L128" s="4">
        <v>0</v>
      </c>
      <c r="M128" s="3">
        <f t="shared" si="16"/>
        <v>0</v>
      </c>
      <c r="N128" s="131">
        <v>0</v>
      </c>
      <c r="O128" s="131">
        <v>0</v>
      </c>
      <c r="P128" s="128">
        <v>0</v>
      </c>
      <c r="Q128" s="3">
        <f t="shared" si="17"/>
        <v>0</v>
      </c>
      <c r="R128" s="131">
        <v>0</v>
      </c>
      <c r="S128" s="4">
        <f t="shared" si="18"/>
        <v>43</v>
      </c>
      <c r="T128" s="4">
        <v>0</v>
      </c>
      <c r="U128" s="12">
        <f t="shared" si="10"/>
        <v>14</v>
      </c>
      <c r="V128" s="131">
        <v>0</v>
      </c>
      <c r="W128" s="131">
        <v>4</v>
      </c>
      <c r="X128" s="131">
        <v>4</v>
      </c>
      <c r="Y128" s="131">
        <v>6</v>
      </c>
      <c r="Z128" s="3">
        <f t="shared" si="11"/>
        <v>29</v>
      </c>
      <c r="AA128" s="128">
        <v>14</v>
      </c>
      <c r="AB128" s="128">
        <v>0</v>
      </c>
      <c r="AC128" s="128">
        <v>0</v>
      </c>
      <c r="AD128" s="128">
        <v>15</v>
      </c>
      <c r="AE128" s="131">
        <v>0</v>
      </c>
      <c r="AF128" s="131"/>
      <c r="AG128" s="3">
        <v>0</v>
      </c>
      <c r="AH128" s="4">
        <f t="shared" si="12"/>
        <v>103.39724000000001</v>
      </c>
    </row>
    <row r="129" spans="1:34" x14ac:dyDescent="0.25">
      <c r="A129" s="2">
        <v>2019</v>
      </c>
      <c r="B129" s="2">
        <v>2019</v>
      </c>
      <c r="C129" s="11">
        <v>43647</v>
      </c>
      <c r="D129" s="4">
        <f t="shared" si="19"/>
        <v>103.39724000000001</v>
      </c>
      <c r="E129" s="4">
        <f t="shared" si="13"/>
        <v>34</v>
      </c>
      <c r="F129" s="128">
        <v>34</v>
      </c>
      <c r="G129" s="12"/>
      <c r="H129" s="3">
        <f t="shared" si="14"/>
        <v>48.1663</v>
      </c>
      <c r="I129" s="130">
        <v>35.833300000000001</v>
      </c>
      <c r="J129" s="130">
        <v>12.333</v>
      </c>
      <c r="K129" s="4">
        <f t="shared" si="15"/>
        <v>0</v>
      </c>
      <c r="L129" s="4">
        <v>0</v>
      </c>
      <c r="M129" s="3">
        <f t="shared" si="16"/>
        <v>0</v>
      </c>
      <c r="N129" s="131">
        <v>0</v>
      </c>
      <c r="O129" s="131">
        <v>0</v>
      </c>
      <c r="P129" s="128">
        <v>0</v>
      </c>
      <c r="Q129" s="3">
        <f t="shared" si="17"/>
        <v>0</v>
      </c>
      <c r="R129" s="131">
        <v>0</v>
      </c>
      <c r="S129" s="4">
        <f t="shared" si="18"/>
        <v>46</v>
      </c>
      <c r="T129" s="4">
        <v>0</v>
      </c>
      <c r="U129" s="12">
        <f t="shared" si="10"/>
        <v>14</v>
      </c>
      <c r="V129" s="131">
        <v>0</v>
      </c>
      <c r="W129" s="131">
        <v>4</v>
      </c>
      <c r="X129" s="131">
        <v>4</v>
      </c>
      <c r="Y129" s="131">
        <v>6</v>
      </c>
      <c r="Z129" s="3">
        <f t="shared" si="11"/>
        <v>32</v>
      </c>
      <c r="AA129" s="128">
        <v>32</v>
      </c>
      <c r="AB129" s="128">
        <v>0</v>
      </c>
      <c r="AC129" s="128">
        <v>0</v>
      </c>
      <c r="AD129" s="128">
        <v>0</v>
      </c>
      <c r="AE129" s="131">
        <v>0</v>
      </c>
      <c r="AF129" s="131"/>
      <c r="AG129" s="3">
        <v>0</v>
      </c>
      <c r="AH129" s="4">
        <f t="shared" si="12"/>
        <v>135.23094</v>
      </c>
    </row>
    <row r="130" spans="1:34" x14ac:dyDescent="0.25">
      <c r="A130" s="2">
        <v>2019</v>
      </c>
      <c r="B130" s="2">
        <v>2019</v>
      </c>
      <c r="C130" s="11">
        <v>43678</v>
      </c>
      <c r="D130" s="4">
        <f t="shared" si="19"/>
        <v>135.23094</v>
      </c>
      <c r="E130" s="4">
        <f t="shared" si="13"/>
        <v>34</v>
      </c>
      <c r="F130" s="128">
        <v>34</v>
      </c>
      <c r="G130" s="12"/>
      <c r="H130" s="3">
        <f t="shared" si="14"/>
        <v>48.1663</v>
      </c>
      <c r="I130" s="130">
        <v>35.833300000000001</v>
      </c>
      <c r="J130" s="130">
        <v>12.333</v>
      </c>
      <c r="K130" s="4">
        <f t="shared" si="15"/>
        <v>0</v>
      </c>
      <c r="L130" s="4">
        <v>0</v>
      </c>
      <c r="M130" s="3">
        <f t="shared" si="16"/>
        <v>0</v>
      </c>
      <c r="N130" s="131">
        <v>0</v>
      </c>
      <c r="O130" s="131">
        <v>0</v>
      </c>
      <c r="P130" s="128">
        <v>0</v>
      </c>
      <c r="Q130" s="3">
        <f t="shared" si="17"/>
        <v>0</v>
      </c>
      <c r="R130" s="131">
        <v>0</v>
      </c>
      <c r="S130" s="4">
        <f t="shared" si="18"/>
        <v>14</v>
      </c>
      <c r="T130" s="4">
        <v>0</v>
      </c>
      <c r="U130" s="12">
        <f t="shared" si="10"/>
        <v>14</v>
      </c>
      <c r="V130" s="131">
        <v>0</v>
      </c>
      <c r="W130" s="131">
        <v>4</v>
      </c>
      <c r="X130" s="131">
        <v>4</v>
      </c>
      <c r="Y130" s="131">
        <v>6</v>
      </c>
      <c r="Z130" s="3">
        <f t="shared" si="11"/>
        <v>0</v>
      </c>
      <c r="AA130" s="128">
        <v>0</v>
      </c>
      <c r="AB130" s="128">
        <v>0</v>
      </c>
      <c r="AC130" s="128">
        <v>0</v>
      </c>
      <c r="AD130" s="128">
        <v>0</v>
      </c>
      <c r="AE130" s="131">
        <v>0</v>
      </c>
      <c r="AF130" s="131"/>
      <c r="AG130" s="3">
        <v>0</v>
      </c>
      <c r="AH130" s="4">
        <f t="shared" si="12"/>
        <v>135.06464</v>
      </c>
    </row>
    <row r="131" spans="1:34" x14ac:dyDescent="0.25">
      <c r="A131" s="2">
        <v>2019</v>
      </c>
      <c r="B131" s="2">
        <v>2019</v>
      </c>
      <c r="C131" s="11">
        <v>43709</v>
      </c>
      <c r="D131" s="4">
        <f t="shared" si="19"/>
        <v>135.06464</v>
      </c>
      <c r="E131" s="4">
        <f t="shared" si="13"/>
        <v>34</v>
      </c>
      <c r="F131" s="128">
        <v>34</v>
      </c>
      <c r="G131" s="12"/>
      <c r="H131" s="3">
        <f t="shared" si="14"/>
        <v>48.1663</v>
      </c>
      <c r="I131" s="130">
        <v>35.833300000000001</v>
      </c>
      <c r="J131" s="130">
        <v>12.333</v>
      </c>
      <c r="K131" s="4">
        <f t="shared" si="15"/>
        <v>0</v>
      </c>
      <c r="L131" s="4">
        <v>0</v>
      </c>
      <c r="M131" s="3">
        <f t="shared" si="16"/>
        <v>0</v>
      </c>
      <c r="N131" s="131">
        <v>0</v>
      </c>
      <c r="O131" s="131">
        <v>0</v>
      </c>
      <c r="P131" s="128">
        <v>0</v>
      </c>
      <c r="Q131" s="3">
        <f t="shared" si="17"/>
        <v>0</v>
      </c>
      <c r="R131" s="131">
        <v>0</v>
      </c>
      <c r="S131" s="4">
        <f t="shared" si="18"/>
        <v>14</v>
      </c>
      <c r="T131" s="4">
        <v>0</v>
      </c>
      <c r="U131" s="12">
        <f t="shared" ref="U131:U194" si="20">SUM(V131:Y131)</f>
        <v>14</v>
      </c>
      <c r="V131" s="131">
        <v>0</v>
      </c>
      <c r="W131" s="131">
        <v>4</v>
      </c>
      <c r="X131" s="131">
        <v>4</v>
      </c>
      <c r="Y131" s="131">
        <v>6</v>
      </c>
      <c r="Z131" s="3">
        <f t="shared" ref="Z131:Z194" si="21">SUM(AA131:AF131)</f>
        <v>0</v>
      </c>
      <c r="AA131" s="128">
        <v>0</v>
      </c>
      <c r="AB131" s="128">
        <v>0</v>
      </c>
      <c r="AC131" s="128">
        <v>0</v>
      </c>
      <c r="AD131" s="128">
        <v>0</v>
      </c>
      <c r="AE131" s="131">
        <v>0</v>
      </c>
      <c r="AF131" s="131"/>
      <c r="AG131" s="3">
        <v>0</v>
      </c>
      <c r="AH131" s="4">
        <f t="shared" ref="AH131:AH194" si="22">D131+E131-H131-K131+S131</f>
        <v>134.89833999999999</v>
      </c>
    </row>
    <row r="132" spans="1:34" x14ac:dyDescent="0.25">
      <c r="A132" s="2">
        <v>2019</v>
      </c>
      <c r="B132" s="2">
        <v>2019</v>
      </c>
      <c r="C132" s="11">
        <v>43739</v>
      </c>
      <c r="D132" s="4">
        <f t="shared" si="19"/>
        <v>134.89833999999999</v>
      </c>
      <c r="E132" s="4">
        <f t="shared" ref="E132:E195" si="23">F132+G132</f>
        <v>40</v>
      </c>
      <c r="F132" s="128">
        <v>40</v>
      </c>
      <c r="G132" s="12"/>
      <c r="H132" s="3">
        <f t="shared" ref="H132:H194" si="24">SUM(I132:J132)</f>
        <v>48.1663</v>
      </c>
      <c r="I132" s="130">
        <v>35.833300000000001</v>
      </c>
      <c r="J132" s="130">
        <v>12.333</v>
      </c>
      <c r="K132" s="4">
        <f t="shared" ref="K132:K195" si="25">M132+L132+Q132</f>
        <v>0</v>
      </c>
      <c r="L132" s="4">
        <v>0</v>
      </c>
      <c r="M132" s="3">
        <f t="shared" ref="M132:M195" si="26">SUM(N132:P132)</f>
        <v>0</v>
      </c>
      <c r="N132" s="131">
        <v>0</v>
      </c>
      <c r="O132" s="131">
        <v>0</v>
      </c>
      <c r="P132" s="128">
        <v>0</v>
      </c>
      <c r="Q132" s="3">
        <f t="shared" ref="Q132:Q194" si="27">R132</f>
        <v>0</v>
      </c>
      <c r="R132" s="131">
        <v>0</v>
      </c>
      <c r="S132" s="4">
        <f t="shared" ref="S132:S195" si="28">U132+Z132</f>
        <v>14</v>
      </c>
      <c r="T132" s="4">
        <v>0</v>
      </c>
      <c r="U132" s="12">
        <f t="shared" si="20"/>
        <v>14</v>
      </c>
      <c r="V132" s="131">
        <v>0</v>
      </c>
      <c r="W132" s="131">
        <v>4</v>
      </c>
      <c r="X132" s="131">
        <v>4</v>
      </c>
      <c r="Y132" s="131">
        <v>6</v>
      </c>
      <c r="Z132" s="3">
        <f t="shared" si="21"/>
        <v>0</v>
      </c>
      <c r="AA132" s="128">
        <v>0</v>
      </c>
      <c r="AB132" s="128">
        <v>0</v>
      </c>
      <c r="AC132" s="128">
        <v>0</v>
      </c>
      <c r="AD132" s="128">
        <v>0</v>
      </c>
      <c r="AE132" s="131">
        <v>0</v>
      </c>
      <c r="AF132" s="131"/>
      <c r="AG132" s="3">
        <v>0</v>
      </c>
      <c r="AH132" s="4">
        <f t="shared" si="22"/>
        <v>140.73203999999998</v>
      </c>
    </row>
    <row r="133" spans="1:34" x14ac:dyDescent="0.25">
      <c r="A133" s="2">
        <v>2019</v>
      </c>
      <c r="B133" s="2">
        <v>2019</v>
      </c>
      <c r="C133" s="11">
        <v>43770</v>
      </c>
      <c r="D133" s="4">
        <f t="shared" ref="D133:D196" si="29">AH132</f>
        <v>140.73203999999998</v>
      </c>
      <c r="E133" s="4">
        <f t="shared" si="23"/>
        <v>40</v>
      </c>
      <c r="F133" s="128">
        <v>40</v>
      </c>
      <c r="G133" s="12"/>
      <c r="H133" s="3">
        <f t="shared" si="24"/>
        <v>48.1663</v>
      </c>
      <c r="I133" s="130">
        <v>35.833300000000001</v>
      </c>
      <c r="J133" s="130">
        <v>12.333</v>
      </c>
      <c r="K133" s="4">
        <f t="shared" si="25"/>
        <v>0</v>
      </c>
      <c r="L133" s="4">
        <v>0</v>
      </c>
      <c r="M133" s="3">
        <f t="shared" si="26"/>
        <v>0</v>
      </c>
      <c r="N133" s="131">
        <v>0</v>
      </c>
      <c r="O133" s="131">
        <v>0</v>
      </c>
      <c r="P133" s="128">
        <v>0</v>
      </c>
      <c r="Q133" s="3">
        <f t="shared" si="27"/>
        <v>0</v>
      </c>
      <c r="R133" s="131">
        <v>0</v>
      </c>
      <c r="S133" s="4">
        <f t="shared" si="28"/>
        <v>14</v>
      </c>
      <c r="T133" s="4">
        <v>0</v>
      </c>
      <c r="U133" s="12">
        <f t="shared" si="20"/>
        <v>14</v>
      </c>
      <c r="V133" s="131">
        <v>0</v>
      </c>
      <c r="W133" s="131">
        <v>4</v>
      </c>
      <c r="X133" s="131">
        <v>4</v>
      </c>
      <c r="Y133" s="131">
        <v>6</v>
      </c>
      <c r="Z133" s="3">
        <f t="shared" si="21"/>
        <v>0</v>
      </c>
      <c r="AA133" s="128">
        <v>0</v>
      </c>
      <c r="AB133" s="128">
        <v>0</v>
      </c>
      <c r="AC133" s="128">
        <v>0</v>
      </c>
      <c r="AD133" s="128">
        <v>0</v>
      </c>
      <c r="AE133" s="131">
        <v>0</v>
      </c>
      <c r="AF133" s="131"/>
      <c r="AG133" s="3">
        <v>0</v>
      </c>
      <c r="AH133" s="4">
        <f t="shared" si="22"/>
        <v>146.56573999999998</v>
      </c>
    </row>
    <row r="134" spans="1:34" ht="13.5" customHeight="1" x14ac:dyDescent="0.25">
      <c r="A134" s="2">
        <v>2019</v>
      </c>
      <c r="B134" s="2">
        <v>2019</v>
      </c>
      <c r="C134" s="11">
        <v>43800</v>
      </c>
      <c r="D134" s="4">
        <f t="shared" si="29"/>
        <v>146.56573999999998</v>
      </c>
      <c r="E134" s="4">
        <f t="shared" si="23"/>
        <v>40</v>
      </c>
      <c r="F134" s="128">
        <v>40</v>
      </c>
      <c r="G134" s="12"/>
      <c r="H134" s="3">
        <f t="shared" si="24"/>
        <v>48.1663</v>
      </c>
      <c r="I134" s="130">
        <v>35.833300000000001</v>
      </c>
      <c r="J134" s="130">
        <v>12.333</v>
      </c>
      <c r="K134" s="4">
        <f t="shared" si="25"/>
        <v>0</v>
      </c>
      <c r="L134" s="4">
        <v>0</v>
      </c>
      <c r="M134" s="3">
        <f t="shared" si="26"/>
        <v>0</v>
      </c>
      <c r="N134" s="131">
        <v>0</v>
      </c>
      <c r="O134" s="131">
        <v>0</v>
      </c>
      <c r="P134" s="128">
        <v>0</v>
      </c>
      <c r="Q134" s="3">
        <f t="shared" si="27"/>
        <v>0</v>
      </c>
      <c r="R134" s="131">
        <v>0</v>
      </c>
      <c r="S134" s="4">
        <f t="shared" si="28"/>
        <v>14</v>
      </c>
      <c r="T134" s="4">
        <v>0</v>
      </c>
      <c r="U134" s="12">
        <f t="shared" si="20"/>
        <v>14</v>
      </c>
      <c r="V134" s="131">
        <v>0</v>
      </c>
      <c r="W134" s="131">
        <v>4</v>
      </c>
      <c r="X134" s="131">
        <v>4</v>
      </c>
      <c r="Y134" s="131">
        <v>6</v>
      </c>
      <c r="Z134" s="3">
        <f t="shared" si="21"/>
        <v>0</v>
      </c>
      <c r="AA134" s="128">
        <v>0</v>
      </c>
      <c r="AB134" s="128">
        <v>0</v>
      </c>
      <c r="AC134" s="128">
        <v>0</v>
      </c>
      <c r="AD134" s="128">
        <v>0</v>
      </c>
      <c r="AE134" s="131">
        <v>0</v>
      </c>
      <c r="AF134" s="131"/>
      <c r="AG134" s="3">
        <v>0</v>
      </c>
      <c r="AH134" s="4">
        <f t="shared" si="22"/>
        <v>152.39943999999997</v>
      </c>
    </row>
    <row r="135" spans="1:34" x14ac:dyDescent="0.25">
      <c r="A135" s="2">
        <v>2020</v>
      </c>
      <c r="B135" s="2">
        <v>2020</v>
      </c>
      <c r="C135" s="11">
        <v>43831</v>
      </c>
      <c r="D135" s="4">
        <f t="shared" si="29"/>
        <v>152.39943999999997</v>
      </c>
      <c r="E135" s="4">
        <f t="shared" si="23"/>
        <v>40</v>
      </c>
      <c r="F135" s="128">
        <v>40</v>
      </c>
      <c r="G135" s="12"/>
      <c r="H135" s="3">
        <f t="shared" si="24"/>
        <v>48.1663</v>
      </c>
      <c r="I135" s="130">
        <v>35.833300000000001</v>
      </c>
      <c r="J135" s="130">
        <v>12.333</v>
      </c>
      <c r="K135" s="4">
        <f t="shared" si="25"/>
        <v>0</v>
      </c>
      <c r="L135" s="4">
        <v>0</v>
      </c>
      <c r="M135" s="3">
        <f t="shared" si="26"/>
        <v>0</v>
      </c>
      <c r="N135" s="131">
        <v>0</v>
      </c>
      <c r="O135" s="131">
        <v>0</v>
      </c>
      <c r="P135" s="128">
        <v>0</v>
      </c>
      <c r="Q135" s="3">
        <f t="shared" si="27"/>
        <v>0</v>
      </c>
      <c r="R135" s="131">
        <v>0</v>
      </c>
      <c r="S135" s="4">
        <f t="shared" si="28"/>
        <v>21.109000000000002</v>
      </c>
      <c r="T135" s="4">
        <v>0</v>
      </c>
      <c r="U135" s="12">
        <f t="shared" si="20"/>
        <v>14</v>
      </c>
      <c r="V135" s="131">
        <v>0</v>
      </c>
      <c r="W135" s="131">
        <v>4</v>
      </c>
      <c r="X135" s="131">
        <v>4</v>
      </c>
      <c r="Y135" s="131">
        <v>6</v>
      </c>
      <c r="Z135" s="3">
        <f t="shared" si="21"/>
        <v>7.109</v>
      </c>
      <c r="AA135" s="128">
        <v>7.109</v>
      </c>
      <c r="AB135" s="128">
        <v>0</v>
      </c>
      <c r="AC135" s="128">
        <v>0</v>
      </c>
      <c r="AD135" s="128">
        <v>0</v>
      </c>
      <c r="AE135" s="131">
        <v>0</v>
      </c>
      <c r="AF135" s="131"/>
      <c r="AG135" s="3">
        <v>0</v>
      </c>
      <c r="AH135" s="4">
        <f t="shared" si="22"/>
        <v>165.34213999999997</v>
      </c>
    </row>
    <row r="136" spans="1:34" x14ac:dyDescent="0.25">
      <c r="A136" s="2">
        <v>2020</v>
      </c>
      <c r="B136" s="2">
        <v>2020</v>
      </c>
      <c r="C136" s="11">
        <v>43862</v>
      </c>
      <c r="D136" s="4">
        <f t="shared" si="29"/>
        <v>165.34213999999997</v>
      </c>
      <c r="E136" s="4">
        <f t="shared" si="23"/>
        <v>28</v>
      </c>
      <c r="F136" s="128">
        <v>28</v>
      </c>
      <c r="G136" s="12"/>
      <c r="H136" s="3">
        <f t="shared" si="24"/>
        <v>48.1663</v>
      </c>
      <c r="I136" s="130">
        <v>35.833300000000001</v>
      </c>
      <c r="J136" s="130">
        <v>12.333</v>
      </c>
      <c r="K136" s="4">
        <f t="shared" si="25"/>
        <v>0</v>
      </c>
      <c r="L136" s="4">
        <v>0</v>
      </c>
      <c r="M136" s="3">
        <f t="shared" si="26"/>
        <v>0</v>
      </c>
      <c r="N136" s="131">
        <v>0</v>
      </c>
      <c r="O136" s="131">
        <v>0</v>
      </c>
      <c r="P136" s="128">
        <v>0</v>
      </c>
      <c r="Q136" s="3">
        <f t="shared" si="27"/>
        <v>0</v>
      </c>
      <c r="R136" s="131">
        <v>0</v>
      </c>
      <c r="S136" s="4">
        <f t="shared" si="28"/>
        <v>24.465</v>
      </c>
      <c r="T136" s="4">
        <v>0</v>
      </c>
      <c r="U136" s="12">
        <f t="shared" si="20"/>
        <v>14</v>
      </c>
      <c r="V136" s="131">
        <v>0</v>
      </c>
      <c r="W136" s="131">
        <v>4</v>
      </c>
      <c r="X136" s="131">
        <v>4</v>
      </c>
      <c r="Y136" s="131">
        <v>6</v>
      </c>
      <c r="Z136" s="3">
        <f t="shared" si="21"/>
        <v>10.465</v>
      </c>
      <c r="AA136" s="131">
        <v>10.465</v>
      </c>
      <c r="AB136" s="131">
        <v>0</v>
      </c>
      <c r="AC136" s="131"/>
      <c r="AD136" s="131">
        <v>0</v>
      </c>
      <c r="AE136" s="131">
        <v>0</v>
      </c>
      <c r="AF136" s="131"/>
      <c r="AG136" s="3">
        <v>0</v>
      </c>
      <c r="AH136" s="4">
        <f t="shared" si="22"/>
        <v>169.64083999999997</v>
      </c>
    </row>
    <row r="137" spans="1:34" x14ac:dyDescent="0.25">
      <c r="A137" s="2">
        <v>2020</v>
      </c>
      <c r="B137" s="2">
        <v>2020</v>
      </c>
      <c r="C137" s="11">
        <v>43891</v>
      </c>
      <c r="D137" s="4">
        <f t="shared" si="29"/>
        <v>169.64083999999997</v>
      </c>
      <c r="E137" s="4">
        <f t="shared" si="23"/>
        <v>4</v>
      </c>
      <c r="F137" s="128">
        <v>4</v>
      </c>
      <c r="G137" s="12"/>
      <c r="H137" s="3">
        <f t="shared" si="24"/>
        <v>48.1663</v>
      </c>
      <c r="I137" s="130">
        <v>35.833300000000001</v>
      </c>
      <c r="J137" s="130">
        <v>12.333</v>
      </c>
      <c r="K137" s="4">
        <f t="shared" si="25"/>
        <v>0</v>
      </c>
      <c r="L137" s="4">
        <v>0</v>
      </c>
      <c r="M137" s="3">
        <f t="shared" si="26"/>
        <v>0</v>
      </c>
      <c r="N137" s="131">
        <v>0</v>
      </c>
      <c r="O137" s="131">
        <v>0</v>
      </c>
      <c r="P137" s="128">
        <v>0</v>
      </c>
      <c r="Q137" s="3">
        <f t="shared" si="27"/>
        <v>0</v>
      </c>
      <c r="R137" s="131">
        <v>0</v>
      </c>
      <c r="S137" s="4">
        <f t="shared" si="28"/>
        <v>27.009</v>
      </c>
      <c r="T137" s="4">
        <v>0</v>
      </c>
      <c r="U137" s="12">
        <f t="shared" si="20"/>
        <v>12</v>
      </c>
      <c r="V137" s="131">
        <v>0</v>
      </c>
      <c r="W137" s="131">
        <v>4</v>
      </c>
      <c r="X137" s="131">
        <v>4</v>
      </c>
      <c r="Y137" s="131">
        <v>4</v>
      </c>
      <c r="Z137" s="3">
        <f t="shared" si="21"/>
        <v>15.009</v>
      </c>
      <c r="AA137" s="131">
        <v>10.009</v>
      </c>
      <c r="AB137" s="131">
        <v>5</v>
      </c>
      <c r="AC137" s="131">
        <v>0</v>
      </c>
      <c r="AD137" s="131">
        <v>0</v>
      </c>
      <c r="AE137" s="131">
        <v>0</v>
      </c>
      <c r="AF137" s="131"/>
      <c r="AG137" s="3">
        <v>0</v>
      </c>
      <c r="AH137" s="4">
        <f t="shared" si="22"/>
        <v>152.48353999999995</v>
      </c>
    </row>
    <row r="138" spans="1:34" x14ac:dyDescent="0.25">
      <c r="A138" s="2">
        <v>2020</v>
      </c>
      <c r="B138" s="2">
        <v>2020</v>
      </c>
      <c r="C138" s="11">
        <v>43922</v>
      </c>
      <c r="D138" s="4">
        <f t="shared" si="29"/>
        <v>152.48353999999995</v>
      </c>
      <c r="E138" s="4">
        <f t="shared" si="23"/>
        <v>5</v>
      </c>
      <c r="F138" s="128">
        <v>5</v>
      </c>
      <c r="G138" s="12"/>
      <c r="H138" s="3">
        <f t="shared" si="24"/>
        <v>48.1663</v>
      </c>
      <c r="I138" s="130">
        <v>35.833300000000001</v>
      </c>
      <c r="J138" s="130">
        <v>12.333</v>
      </c>
      <c r="K138" s="4">
        <f t="shared" si="25"/>
        <v>0</v>
      </c>
      <c r="L138" s="4">
        <v>0</v>
      </c>
      <c r="M138" s="3">
        <f t="shared" si="26"/>
        <v>0</v>
      </c>
      <c r="N138" s="131">
        <v>0</v>
      </c>
      <c r="O138" s="131">
        <v>0</v>
      </c>
      <c r="P138" s="128">
        <v>0</v>
      </c>
      <c r="Q138" s="3">
        <f t="shared" si="27"/>
        <v>0</v>
      </c>
      <c r="R138" s="131">
        <v>0</v>
      </c>
      <c r="S138" s="4">
        <f t="shared" si="28"/>
        <v>14.417999999999999</v>
      </c>
      <c r="T138" s="4">
        <v>0</v>
      </c>
      <c r="U138" s="12">
        <f t="shared" si="20"/>
        <v>8</v>
      </c>
      <c r="V138" s="131">
        <v>0</v>
      </c>
      <c r="W138" s="131">
        <v>4</v>
      </c>
      <c r="X138" s="131">
        <v>4</v>
      </c>
      <c r="Y138" s="131">
        <v>0</v>
      </c>
      <c r="Z138" s="3">
        <f t="shared" si="21"/>
        <v>6.4180000000000001</v>
      </c>
      <c r="AA138" s="131">
        <v>6.4180000000000001</v>
      </c>
      <c r="AB138" s="131">
        <v>0</v>
      </c>
      <c r="AC138" s="131">
        <v>0</v>
      </c>
      <c r="AD138" s="131">
        <v>0</v>
      </c>
      <c r="AE138" s="131">
        <v>0</v>
      </c>
      <c r="AF138" s="131"/>
      <c r="AG138" s="3">
        <v>0</v>
      </c>
      <c r="AH138" s="4">
        <f t="shared" si="22"/>
        <v>123.73523999999995</v>
      </c>
    </row>
    <row r="139" spans="1:34" x14ac:dyDescent="0.25">
      <c r="A139" s="2">
        <v>2020</v>
      </c>
      <c r="B139" s="2">
        <v>2020</v>
      </c>
      <c r="C139" s="11">
        <v>43952</v>
      </c>
      <c r="D139" s="4">
        <f t="shared" si="29"/>
        <v>123.73523999999995</v>
      </c>
      <c r="E139" s="4">
        <f t="shared" si="23"/>
        <v>0</v>
      </c>
      <c r="F139" s="128">
        <v>0</v>
      </c>
      <c r="G139" s="12"/>
      <c r="H139" s="3">
        <f t="shared" si="24"/>
        <v>48.1663</v>
      </c>
      <c r="I139" s="130">
        <v>35.833300000000001</v>
      </c>
      <c r="J139" s="130">
        <v>12.333</v>
      </c>
      <c r="K139" s="4">
        <f t="shared" si="25"/>
        <v>0</v>
      </c>
      <c r="L139" s="4">
        <v>0</v>
      </c>
      <c r="M139" s="3">
        <f t="shared" si="26"/>
        <v>0</v>
      </c>
      <c r="N139" s="131">
        <v>0</v>
      </c>
      <c r="O139" s="131">
        <v>0</v>
      </c>
      <c r="P139" s="128">
        <v>0</v>
      </c>
      <c r="Q139" s="3">
        <f t="shared" si="27"/>
        <v>0</v>
      </c>
      <c r="R139" s="131">
        <v>0</v>
      </c>
      <c r="S139" s="4">
        <f t="shared" si="28"/>
        <v>22.765000000000001</v>
      </c>
      <c r="T139" s="4">
        <v>0</v>
      </c>
      <c r="U139" s="12">
        <f t="shared" si="20"/>
        <v>9</v>
      </c>
      <c r="V139" s="131">
        <v>0</v>
      </c>
      <c r="W139" s="131">
        <v>5</v>
      </c>
      <c r="X139" s="131">
        <v>4</v>
      </c>
      <c r="Y139" s="131">
        <v>0</v>
      </c>
      <c r="Z139" s="3">
        <f t="shared" si="21"/>
        <v>13.765000000000001</v>
      </c>
      <c r="AA139" s="131">
        <v>0.26</v>
      </c>
      <c r="AB139" s="131">
        <v>0</v>
      </c>
      <c r="AC139" s="131">
        <v>13.505000000000001</v>
      </c>
      <c r="AD139" s="131">
        <v>0</v>
      </c>
      <c r="AE139" s="131">
        <v>0</v>
      </c>
      <c r="AF139" s="131"/>
      <c r="AG139" s="3">
        <v>0</v>
      </c>
      <c r="AH139" s="4">
        <f t="shared" si="22"/>
        <v>98.333939999999942</v>
      </c>
    </row>
    <row r="140" spans="1:34" x14ac:dyDescent="0.25">
      <c r="A140" s="2">
        <v>2020</v>
      </c>
      <c r="B140" s="2">
        <v>2020</v>
      </c>
      <c r="C140" s="11">
        <v>43983</v>
      </c>
      <c r="D140" s="4">
        <f t="shared" si="29"/>
        <v>98.333939999999942</v>
      </c>
      <c r="E140" s="4">
        <f t="shared" si="23"/>
        <v>0</v>
      </c>
      <c r="F140" s="128">
        <v>0</v>
      </c>
      <c r="G140" s="12"/>
      <c r="H140" s="3">
        <f t="shared" si="24"/>
        <v>48.1663</v>
      </c>
      <c r="I140" s="130">
        <v>35.833300000000001</v>
      </c>
      <c r="J140" s="130">
        <v>12.333</v>
      </c>
      <c r="K140" s="4">
        <f t="shared" si="25"/>
        <v>0</v>
      </c>
      <c r="L140" s="4">
        <v>0</v>
      </c>
      <c r="M140" s="3">
        <f t="shared" si="26"/>
        <v>0</v>
      </c>
      <c r="N140" s="131">
        <v>0</v>
      </c>
      <c r="O140" s="131">
        <v>0</v>
      </c>
      <c r="P140" s="128">
        <v>0</v>
      </c>
      <c r="Q140" s="3">
        <f t="shared" si="27"/>
        <v>0</v>
      </c>
      <c r="R140" s="131">
        <v>0</v>
      </c>
      <c r="S140" s="4">
        <f t="shared" si="28"/>
        <v>17.704999999999998</v>
      </c>
      <c r="T140" s="4">
        <v>0</v>
      </c>
      <c r="U140" s="12">
        <f t="shared" si="20"/>
        <v>9</v>
      </c>
      <c r="V140" s="131">
        <v>0</v>
      </c>
      <c r="W140" s="131">
        <v>5</v>
      </c>
      <c r="X140" s="131">
        <v>4</v>
      </c>
      <c r="Y140" s="131">
        <v>0</v>
      </c>
      <c r="Z140" s="3">
        <f t="shared" si="21"/>
        <v>8.7050000000000001</v>
      </c>
      <c r="AA140" s="128">
        <v>2.21</v>
      </c>
      <c r="AB140" s="128">
        <v>0</v>
      </c>
      <c r="AC140" s="128">
        <v>6.4950000000000001</v>
      </c>
      <c r="AD140" s="128">
        <v>0</v>
      </c>
      <c r="AE140" s="131">
        <v>0</v>
      </c>
      <c r="AF140" s="131"/>
      <c r="AG140" s="3">
        <v>0</v>
      </c>
      <c r="AH140" s="4">
        <f t="shared" si="22"/>
        <v>67.872639999999933</v>
      </c>
    </row>
    <row r="141" spans="1:34" x14ac:dyDescent="0.25">
      <c r="A141" s="2">
        <v>2020</v>
      </c>
      <c r="B141" s="2">
        <v>2020</v>
      </c>
      <c r="C141" s="11">
        <v>44013</v>
      </c>
      <c r="D141" s="4">
        <f t="shared" si="29"/>
        <v>67.872639999999933</v>
      </c>
      <c r="E141" s="4">
        <f t="shared" si="23"/>
        <v>32</v>
      </c>
      <c r="F141" s="128">
        <v>32</v>
      </c>
      <c r="G141" s="12"/>
      <c r="H141" s="3">
        <f>SUM(I141:J141)</f>
        <v>49.083329999999997</v>
      </c>
      <c r="I141" s="130">
        <v>36.583329999999997</v>
      </c>
      <c r="J141" s="130">
        <v>12.5</v>
      </c>
      <c r="K141" s="4">
        <f t="shared" si="25"/>
        <v>0</v>
      </c>
      <c r="L141" s="4">
        <v>0</v>
      </c>
      <c r="M141" s="3">
        <f t="shared" si="26"/>
        <v>0</v>
      </c>
      <c r="N141" s="131">
        <v>0</v>
      </c>
      <c r="O141" s="131">
        <v>0</v>
      </c>
      <c r="P141" s="128">
        <v>0</v>
      </c>
      <c r="Q141" s="3">
        <f t="shared" si="27"/>
        <v>0</v>
      </c>
      <c r="R141" s="131">
        <v>0</v>
      </c>
      <c r="S141" s="4">
        <f t="shared" si="28"/>
        <v>16.766999999999999</v>
      </c>
      <c r="T141" s="4">
        <v>0</v>
      </c>
      <c r="U141" s="12">
        <f t="shared" si="20"/>
        <v>15</v>
      </c>
      <c r="V141" s="131">
        <v>0</v>
      </c>
      <c r="W141" s="131">
        <v>5</v>
      </c>
      <c r="X141" s="131">
        <v>4</v>
      </c>
      <c r="Y141" s="131">
        <v>6</v>
      </c>
      <c r="Z141" s="3">
        <f t="shared" si="21"/>
        <v>1.7669999999999999</v>
      </c>
      <c r="AA141" s="128">
        <v>1.7669999999999999</v>
      </c>
      <c r="AB141" s="128">
        <v>0</v>
      </c>
      <c r="AC141" s="128">
        <v>0</v>
      </c>
      <c r="AD141" s="128">
        <v>0</v>
      </c>
      <c r="AE141" s="131">
        <v>0</v>
      </c>
      <c r="AF141" s="131"/>
      <c r="AG141" s="3">
        <v>0</v>
      </c>
      <c r="AH141" s="4">
        <f t="shared" si="22"/>
        <v>67.556309999999939</v>
      </c>
    </row>
    <row r="142" spans="1:34" x14ac:dyDescent="0.25">
      <c r="A142" s="2">
        <v>2020</v>
      </c>
      <c r="B142" s="2">
        <v>2020</v>
      </c>
      <c r="C142" s="11">
        <v>44044</v>
      </c>
      <c r="D142" s="4">
        <f t="shared" si="29"/>
        <v>67.556309999999939</v>
      </c>
      <c r="E142" s="4">
        <f t="shared" si="23"/>
        <v>32</v>
      </c>
      <c r="F142" s="128">
        <v>32</v>
      </c>
      <c r="G142" s="12"/>
      <c r="H142" s="3">
        <f t="shared" si="24"/>
        <v>49.083329999999997</v>
      </c>
      <c r="I142" s="130">
        <v>36.583329999999997</v>
      </c>
      <c r="J142" s="130">
        <v>12.5</v>
      </c>
      <c r="K142" s="4">
        <f t="shared" si="25"/>
        <v>0</v>
      </c>
      <c r="L142" s="4">
        <v>0</v>
      </c>
      <c r="M142" s="3">
        <f t="shared" si="26"/>
        <v>0</v>
      </c>
      <c r="N142" s="131">
        <v>0</v>
      </c>
      <c r="O142" s="131">
        <v>0</v>
      </c>
      <c r="P142" s="128">
        <v>0</v>
      </c>
      <c r="Q142" s="3">
        <f t="shared" si="27"/>
        <v>0</v>
      </c>
      <c r="R142" s="131">
        <v>0</v>
      </c>
      <c r="S142" s="4">
        <f t="shared" si="28"/>
        <v>15</v>
      </c>
      <c r="T142" s="4">
        <v>0</v>
      </c>
      <c r="U142" s="12">
        <f t="shared" si="20"/>
        <v>15</v>
      </c>
      <c r="V142" s="131">
        <v>0</v>
      </c>
      <c r="W142" s="131">
        <v>5</v>
      </c>
      <c r="X142" s="131">
        <v>4</v>
      </c>
      <c r="Y142" s="131">
        <v>6</v>
      </c>
      <c r="Z142" s="3">
        <f t="shared" si="21"/>
        <v>0</v>
      </c>
      <c r="AA142" s="128">
        <v>0</v>
      </c>
      <c r="AB142" s="128">
        <v>0</v>
      </c>
      <c r="AC142" s="128">
        <v>0</v>
      </c>
      <c r="AD142" s="128">
        <v>0</v>
      </c>
      <c r="AE142" s="131">
        <v>0</v>
      </c>
      <c r="AF142" s="131"/>
      <c r="AG142" s="3">
        <v>0</v>
      </c>
      <c r="AH142" s="4">
        <f t="shared" si="22"/>
        <v>65.47297999999995</v>
      </c>
    </row>
    <row r="143" spans="1:34" x14ac:dyDescent="0.25">
      <c r="A143" s="2">
        <v>2020</v>
      </c>
      <c r="B143" s="2">
        <v>2020</v>
      </c>
      <c r="C143" s="11">
        <v>44075</v>
      </c>
      <c r="D143" s="4">
        <f t="shared" si="29"/>
        <v>65.47297999999995</v>
      </c>
      <c r="E143" s="4">
        <f t="shared" si="23"/>
        <v>40</v>
      </c>
      <c r="F143" s="128">
        <v>40</v>
      </c>
      <c r="G143" s="6"/>
      <c r="H143" s="3">
        <f t="shared" si="24"/>
        <v>49.083329999999997</v>
      </c>
      <c r="I143" s="130">
        <v>36.583329999999997</v>
      </c>
      <c r="J143" s="130">
        <v>12.5</v>
      </c>
      <c r="K143" s="4">
        <f t="shared" si="25"/>
        <v>0</v>
      </c>
      <c r="L143" s="4">
        <v>0</v>
      </c>
      <c r="M143" s="3">
        <f t="shared" si="26"/>
        <v>0</v>
      </c>
      <c r="N143" s="131">
        <v>0</v>
      </c>
      <c r="O143" s="131">
        <v>0</v>
      </c>
      <c r="P143" s="128">
        <v>0</v>
      </c>
      <c r="Q143" s="3">
        <f t="shared" si="27"/>
        <v>0</v>
      </c>
      <c r="R143" s="131">
        <v>0</v>
      </c>
      <c r="S143" s="4">
        <f t="shared" si="28"/>
        <v>18</v>
      </c>
      <c r="T143" s="4">
        <v>0</v>
      </c>
      <c r="U143" s="12">
        <f t="shared" si="20"/>
        <v>15</v>
      </c>
      <c r="V143" s="131">
        <v>0</v>
      </c>
      <c r="W143" s="131">
        <v>5</v>
      </c>
      <c r="X143" s="131">
        <v>4</v>
      </c>
      <c r="Y143" s="131">
        <v>6</v>
      </c>
      <c r="Z143" s="3">
        <f t="shared" si="21"/>
        <v>3</v>
      </c>
      <c r="AA143" s="128">
        <v>0</v>
      </c>
      <c r="AB143" s="128">
        <v>0</v>
      </c>
      <c r="AC143" s="128">
        <v>0</v>
      </c>
      <c r="AD143" s="128">
        <v>0</v>
      </c>
      <c r="AE143" s="131">
        <v>3</v>
      </c>
      <c r="AF143" s="131"/>
      <c r="AG143" s="3">
        <v>0</v>
      </c>
      <c r="AH143" s="4">
        <f t="shared" si="22"/>
        <v>74.389649999999961</v>
      </c>
    </row>
    <row r="144" spans="1:34" x14ac:dyDescent="0.25">
      <c r="A144" s="2">
        <v>2020</v>
      </c>
      <c r="B144" s="2">
        <v>2020</v>
      </c>
      <c r="C144" s="11">
        <v>44105</v>
      </c>
      <c r="D144" s="4">
        <f t="shared" si="29"/>
        <v>74.389649999999961</v>
      </c>
      <c r="E144" s="4">
        <f t="shared" si="23"/>
        <v>40</v>
      </c>
      <c r="F144" s="128">
        <v>40</v>
      </c>
      <c r="G144" s="6"/>
      <c r="H144" s="3">
        <f t="shared" si="24"/>
        <v>49.083329999999997</v>
      </c>
      <c r="I144" s="130">
        <v>36.583329999999997</v>
      </c>
      <c r="J144" s="130">
        <v>12.5</v>
      </c>
      <c r="K144" s="4">
        <f t="shared" si="25"/>
        <v>0</v>
      </c>
      <c r="L144" s="4">
        <v>0</v>
      </c>
      <c r="M144" s="3">
        <f t="shared" si="26"/>
        <v>0</v>
      </c>
      <c r="N144" s="131">
        <v>0</v>
      </c>
      <c r="O144" s="131">
        <v>0</v>
      </c>
      <c r="P144" s="128">
        <v>0</v>
      </c>
      <c r="Q144" s="3">
        <f t="shared" si="27"/>
        <v>0</v>
      </c>
      <c r="R144" s="131">
        <v>0</v>
      </c>
      <c r="S144" s="4">
        <f t="shared" si="28"/>
        <v>12.120000000000001</v>
      </c>
      <c r="T144" s="4">
        <v>0</v>
      </c>
      <c r="U144" s="12">
        <f t="shared" si="20"/>
        <v>9</v>
      </c>
      <c r="V144" s="131">
        <v>0</v>
      </c>
      <c r="W144" s="131">
        <v>5</v>
      </c>
      <c r="X144" s="131">
        <v>4</v>
      </c>
      <c r="Y144" s="131">
        <v>0</v>
      </c>
      <c r="Z144" s="3">
        <f t="shared" si="21"/>
        <v>3.12</v>
      </c>
      <c r="AA144" s="128">
        <v>0</v>
      </c>
      <c r="AB144" s="128">
        <v>0</v>
      </c>
      <c r="AC144" s="128">
        <v>0.12</v>
      </c>
      <c r="AD144" s="128">
        <v>0</v>
      </c>
      <c r="AE144" s="131">
        <v>3</v>
      </c>
      <c r="AF144" s="131"/>
      <c r="AG144" s="3">
        <v>0</v>
      </c>
      <c r="AH144" s="4">
        <f t="shared" si="22"/>
        <v>77.426319999999976</v>
      </c>
    </row>
    <row r="145" spans="1:34" x14ac:dyDescent="0.25">
      <c r="A145" s="2">
        <v>2020</v>
      </c>
      <c r="B145" s="2">
        <v>2020</v>
      </c>
      <c r="C145" s="11">
        <v>44136</v>
      </c>
      <c r="D145" s="4">
        <f t="shared" si="29"/>
        <v>77.426319999999976</v>
      </c>
      <c r="E145" s="4">
        <f t="shared" si="23"/>
        <v>38</v>
      </c>
      <c r="F145" s="128">
        <v>38</v>
      </c>
      <c r="G145" s="6"/>
      <c r="H145" s="3">
        <f t="shared" si="24"/>
        <v>49.083329999999997</v>
      </c>
      <c r="I145" s="130">
        <v>36.583329999999997</v>
      </c>
      <c r="J145" s="130">
        <v>12.5</v>
      </c>
      <c r="K145" s="4">
        <f t="shared" si="25"/>
        <v>0</v>
      </c>
      <c r="L145" s="4">
        <v>0</v>
      </c>
      <c r="M145" s="3">
        <f t="shared" si="26"/>
        <v>0</v>
      </c>
      <c r="N145" s="131">
        <v>0</v>
      </c>
      <c r="O145" s="131">
        <v>0</v>
      </c>
      <c r="P145" s="128">
        <v>0</v>
      </c>
      <c r="Q145" s="3">
        <f t="shared" si="27"/>
        <v>0</v>
      </c>
      <c r="R145" s="131">
        <v>0</v>
      </c>
      <c r="S145" s="4">
        <f t="shared" si="28"/>
        <v>12</v>
      </c>
      <c r="T145" s="4">
        <v>0</v>
      </c>
      <c r="U145" s="12">
        <f t="shared" si="20"/>
        <v>9</v>
      </c>
      <c r="V145" s="131">
        <v>0</v>
      </c>
      <c r="W145" s="131">
        <v>5</v>
      </c>
      <c r="X145" s="131">
        <v>4</v>
      </c>
      <c r="Y145" s="131">
        <v>0</v>
      </c>
      <c r="Z145" s="3">
        <f t="shared" si="21"/>
        <v>3</v>
      </c>
      <c r="AA145" s="128">
        <v>0</v>
      </c>
      <c r="AB145" s="128">
        <v>0</v>
      </c>
      <c r="AC145" s="128">
        <v>0</v>
      </c>
      <c r="AD145" s="128">
        <v>0</v>
      </c>
      <c r="AE145" s="131">
        <v>3</v>
      </c>
      <c r="AF145" s="131"/>
      <c r="AG145" s="3">
        <v>0</v>
      </c>
      <c r="AH145" s="4">
        <f t="shared" si="22"/>
        <v>78.342989999999986</v>
      </c>
    </row>
    <row r="146" spans="1:34" x14ac:dyDescent="0.25">
      <c r="A146" s="2">
        <v>2020</v>
      </c>
      <c r="B146" s="2">
        <v>2020</v>
      </c>
      <c r="C146" s="11">
        <v>44166</v>
      </c>
      <c r="D146" s="4">
        <f t="shared" si="29"/>
        <v>78.342989999999986</v>
      </c>
      <c r="E146" s="4">
        <f t="shared" si="23"/>
        <v>38</v>
      </c>
      <c r="F146" s="128">
        <v>38</v>
      </c>
      <c r="G146" s="6"/>
      <c r="H146" s="3">
        <f t="shared" si="24"/>
        <v>49.083329999999997</v>
      </c>
      <c r="I146" s="130">
        <v>36.583329999999997</v>
      </c>
      <c r="J146" s="130">
        <v>12.5</v>
      </c>
      <c r="K146" s="4">
        <f t="shared" si="25"/>
        <v>0</v>
      </c>
      <c r="L146" s="4">
        <v>0</v>
      </c>
      <c r="M146" s="3">
        <f t="shared" si="26"/>
        <v>0</v>
      </c>
      <c r="N146" s="131">
        <v>0</v>
      </c>
      <c r="O146" s="131">
        <v>0</v>
      </c>
      <c r="P146" s="128">
        <v>0</v>
      </c>
      <c r="Q146" s="3">
        <f t="shared" si="27"/>
        <v>0</v>
      </c>
      <c r="R146" s="131">
        <v>0</v>
      </c>
      <c r="S146" s="4">
        <f t="shared" si="28"/>
        <v>15</v>
      </c>
      <c r="T146" s="4">
        <v>0</v>
      </c>
      <c r="U146" s="12">
        <f t="shared" si="20"/>
        <v>9</v>
      </c>
      <c r="V146" s="131">
        <v>0</v>
      </c>
      <c r="W146" s="131">
        <v>5</v>
      </c>
      <c r="X146" s="131">
        <v>4</v>
      </c>
      <c r="Y146" s="131">
        <v>0</v>
      </c>
      <c r="Z146" s="3">
        <f t="shared" si="21"/>
        <v>6</v>
      </c>
      <c r="AA146" s="128">
        <v>0</v>
      </c>
      <c r="AB146" s="128">
        <v>0</v>
      </c>
      <c r="AC146" s="128">
        <v>0</v>
      </c>
      <c r="AD146" s="128">
        <v>5</v>
      </c>
      <c r="AE146" s="131">
        <v>1</v>
      </c>
      <c r="AF146" s="131"/>
      <c r="AG146" s="3">
        <v>0</v>
      </c>
      <c r="AH146" s="4">
        <f t="shared" si="22"/>
        <v>82.259659999999997</v>
      </c>
    </row>
    <row r="147" spans="1:34" x14ac:dyDescent="0.25">
      <c r="A147" s="2">
        <v>2021</v>
      </c>
      <c r="B147" s="2">
        <v>2021</v>
      </c>
      <c r="C147" s="11">
        <v>44197</v>
      </c>
      <c r="D147" s="4">
        <f t="shared" si="29"/>
        <v>82.259659999999997</v>
      </c>
      <c r="E147" s="4">
        <f t="shared" si="23"/>
        <v>38</v>
      </c>
      <c r="F147" s="128">
        <v>38</v>
      </c>
      <c r="G147" s="6"/>
      <c r="H147" s="3">
        <f t="shared" si="24"/>
        <v>49.083329999999997</v>
      </c>
      <c r="I147" s="130">
        <v>36.583329999999997</v>
      </c>
      <c r="J147" s="130">
        <v>12.5</v>
      </c>
      <c r="K147" s="4">
        <f t="shared" si="25"/>
        <v>0</v>
      </c>
      <c r="L147" s="4">
        <v>0</v>
      </c>
      <c r="M147" s="3">
        <f t="shared" si="26"/>
        <v>0</v>
      </c>
      <c r="N147" s="131">
        <v>0</v>
      </c>
      <c r="O147" s="131">
        <v>0</v>
      </c>
      <c r="P147" s="128">
        <v>0</v>
      </c>
      <c r="Q147" s="3">
        <f t="shared" si="27"/>
        <v>0</v>
      </c>
      <c r="R147" s="131">
        <v>0</v>
      </c>
      <c r="S147" s="4">
        <f t="shared" si="28"/>
        <v>14.5</v>
      </c>
      <c r="T147" s="4">
        <v>0</v>
      </c>
      <c r="U147" s="12">
        <f t="shared" si="20"/>
        <v>14.5</v>
      </c>
      <c r="V147" s="131">
        <v>0</v>
      </c>
      <c r="W147" s="131">
        <v>5</v>
      </c>
      <c r="X147" s="131">
        <v>9</v>
      </c>
      <c r="Y147" s="131">
        <v>0.5</v>
      </c>
      <c r="Z147" s="3">
        <f t="shared" si="21"/>
        <v>0</v>
      </c>
      <c r="AA147" s="128">
        <v>0</v>
      </c>
      <c r="AB147" s="128">
        <v>0</v>
      </c>
      <c r="AC147" s="128">
        <v>0</v>
      </c>
      <c r="AD147" s="128">
        <v>0</v>
      </c>
      <c r="AE147" s="131">
        <v>0</v>
      </c>
      <c r="AF147" s="131"/>
      <c r="AG147" s="3">
        <v>0</v>
      </c>
      <c r="AH147" s="4">
        <f t="shared" si="22"/>
        <v>85.676330000000007</v>
      </c>
    </row>
    <row r="148" spans="1:34" x14ac:dyDescent="0.25">
      <c r="A148" s="2">
        <v>2021</v>
      </c>
      <c r="B148" s="2">
        <v>2021</v>
      </c>
      <c r="C148" s="11">
        <v>44228</v>
      </c>
      <c r="D148" s="4">
        <f t="shared" si="29"/>
        <v>85.676330000000007</v>
      </c>
      <c r="E148" s="4">
        <f t="shared" si="23"/>
        <v>38</v>
      </c>
      <c r="F148" s="128">
        <v>38</v>
      </c>
      <c r="G148" s="6"/>
      <c r="H148" s="3">
        <f t="shared" si="24"/>
        <v>49.083329999999997</v>
      </c>
      <c r="I148" s="130">
        <v>36.583329999999997</v>
      </c>
      <c r="J148" s="130">
        <v>12.5</v>
      </c>
      <c r="K148" s="4">
        <f t="shared" si="25"/>
        <v>0</v>
      </c>
      <c r="L148" s="4">
        <v>0</v>
      </c>
      <c r="M148" s="3">
        <f t="shared" si="26"/>
        <v>0</v>
      </c>
      <c r="N148" s="131">
        <v>0</v>
      </c>
      <c r="O148" s="131">
        <v>0</v>
      </c>
      <c r="P148" s="128">
        <v>0</v>
      </c>
      <c r="Q148" s="3">
        <f t="shared" si="27"/>
        <v>0</v>
      </c>
      <c r="R148" s="131">
        <v>0</v>
      </c>
      <c r="S148" s="4">
        <f t="shared" si="28"/>
        <v>14.5</v>
      </c>
      <c r="T148" s="4">
        <v>0</v>
      </c>
      <c r="U148" s="12">
        <f t="shared" si="20"/>
        <v>14.5</v>
      </c>
      <c r="V148" s="131">
        <v>0</v>
      </c>
      <c r="W148" s="131">
        <v>5</v>
      </c>
      <c r="X148" s="131">
        <v>9</v>
      </c>
      <c r="Y148" s="131">
        <v>0.5</v>
      </c>
      <c r="Z148" s="3">
        <f>SUM(AA148:AF148)</f>
        <v>0</v>
      </c>
      <c r="AA148" s="131">
        <v>0</v>
      </c>
      <c r="AB148" s="131">
        <v>0</v>
      </c>
      <c r="AC148" s="131">
        <v>0</v>
      </c>
      <c r="AD148" s="131">
        <v>0</v>
      </c>
      <c r="AE148" s="131">
        <v>0</v>
      </c>
      <c r="AF148" s="131"/>
      <c r="AG148" s="3">
        <v>0</v>
      </c>
      <c r="AH148" s="4">
        <f t="shared" si="22"/>
        <v>89.093000000000018</v>
      </c>
    </row>
    <row r="149" spans="1:34" x14ac:dyDescent="0.25">
      <c r="A149" s="2">
        <v>2021</v>
      </c>
      <c r="B149" s="2">
        <v>2021</v>
      </c>
      <c r="C149" s="11">
        <v>44256</v>
      </c>
      <c r="D149" s="4">
        <f t="shared" si="29"/>
        <v>89.093000000000018</v>
      </c>
      <c r="E149" s="4">
        <f t="shared" si="23"/>
        <v>38</v>
      </c>
      <c r="F149" s="128">
        <v>38</v>
      </c>
      <c r="G149" s="6"/>
      <c r="H149" s="3">
        <f t="shared" si="24"/>
        <v>49.083329999999997</v>
      </c>
      <c r="I149" s="130">
        <v>36.583329999999997</v>
      </c>
      <c r="J149" s="130">
        <v>12.5</v>
      </c>
      <c r="K149" s="4">
        <f t="shared" si="25"/>
        <v>0</v>
      </c>
      <c r="L149" s="4">
        <v>0</v>
      </c>
      <c r="M149" s="3">
        <f t="shared" si="26"/>
        <v>0</v>
      </c>
      <c r="N149" s="131">
        <v>0</v>
      </c>
      <c r="O149" s="131">
        <v>0</v>
      </c>
      <c r="P149" s="128">
        <v>0</v>
      </c>
      <c r="Q149" s="3">
        <f t="shared" si="27"/>
        <v>0</v>
      </c>
      <c r="R149" s="131">
        <v>0</v>
      </c>
      <c r="S149" s="4">
        <f t="shared" si="28"/>
        <v>24.573</v>
      </c>
      <c r="T149" s="4">
        <v>0</v>
      </c>
      <c r="U149" s="12">
        <f t="shared" si="20"/>
        <v>14</v>
      </c>
      <c r="V149" s="131">
        <v>0</v>
      </c>
      <c r="W149" s="131">
        <v>5</v>
      </c>
      <c r="X149" s="131">
        <v>9</v>
      </c>
      <c r="Y149" s="131">
        <v>0</v>
      </c>
      <c r="Z149" s="3">
        <f t="shared" si="21"/>
        <v>10.573</v>
      </c>
      <c r="AA149" s="131">
        <v>10.573</v>
      </c>
      <c r="AB149" s="131">
        <v>0</v>
      </c>
      <c r="AC149" s="131">
        <v>0</v>
      </c>
      <c r="AD149" s="131">
        <v>0</v>
      </c>
      <c r="AE149" s="131">
        <v>0</v>
      </c>
      <c r="AF149" s="131"/>
      <c r="AG149" s="3">
        <v>0</v>
      </c>
      <c r="AH149" s="4">
        <f t="shared" si="22"/>
        <v>102.58267000000004</v>
      </c>
    </row>
    <row r="150" spans="1:34" x14ac:dyDescent="0.25">
      <c r="A150" s="2">
        <v>2021</v>
      </c>
      <c r="B150" s="2">
        <v>2021</v>
      </c>
      <c r="C150" s="11">
        <v>44287</v>
      </c>
      <c r="D150" s="4">
        <f t="shared" si="29"/>
        <v>102.58267000000004</v>
      </c>
      <c r="E150" s="4">
        <f t="shared" si="23"/>
        <v>33</v>
      </c>
      <c r="F150" s="128">
        <v>33</v>
      </c>
      <c r="G150" s="6"/>
      <c r="H150" s="3">
        <f t="shared" si="24"/>
        <v>49.083329999999997</v>
      </c>
      <c r="I150" s="130">
        <v>36.583329999999997</v>
      </c>
      <c r="J150" s="130">
        <v>12.5</v>
      </c>
      <c r="K150" s="4">
        <f t="shared" si="25"/>
        <v>0</v>
      </c>
      <c r="L150" s="4">
        <v>0</v>
      </c>
      <c r="M150" s="3">
        <f t="shared" si="26"/>
        <v>0</v>
      </c>
      <c r="N150" s="131">
        <v>0</v>
      </c>
      <c r="O150" s="131">
        <v>0</v>
      </c>
      <c r="P150" s="128">
        <v>0</v>
      </c>
      <c r="Q150" s="3">
        <f t="shared" si="27"/>
        <v>0</v>
      </c>
      <c r="R150" s="131">
        <v>0</v>
      </c>
      <c r="S150" s="4">
        <f t="shared" si="28"/>
        <v>40.316000000000003</v>
      </c>
      <c r="T150" s="4">
        <v>0</v>
      </c>
      <c r="U150" s="12">
        <f t="shared" si="20"/>
        <v>15.625</v>
      </c>
      <c r="V150" s="131">
        <v>0</v>
      </c>
      <c r="W150" s="131">
        <v>5</v>
      </c>
      <c r="X150" s="131">
        <v>9</v>
      </c>
      <c r="Y150" s="131">
        <v>1.625</v>
      </c>
      <c r="Z150" s="3">
        <f t="shared" si="21"/>
        <v>24.690999999999999</v>
      </c>
      <c r="AA150" s="131">
        <v>16.021999999999998</v>
      </c>
      <c r="AB150" s="131">
        <v>0</v>
      </c>
      <c r="AC150" s="131">
        <v>8.6690000000000005</v>
      </c>
      <c r="AD150" s="131">
        <v>0</v>
      </c>
      <c r="AE150" s="131">
        <v>0</v>
      </c>
      <c r="AF150" s="131"/>
      <c r="AG150" s="3">
        <v>0</v>
      </c>
      <c r="AH150" s="4">
        <f t="shared" si="22"/>
        <v>126.81534000000005</v>
      </c>
    </row>
    <row r="151" spans="1:34" x14ac:dyDescent="0.25">
      <c r="A151" s="2">
        <v>2021</v>
      </c>
      <c r="B151" s="2">
        <v>2021</v>
      </c>
      <c r="C151" s="11">
        <v>44317</v>
      </c>
      <c r="D151" s="4">
        <f t="shared" si="29"/>
        <v>126.81534000000005</v>
      </c>
      <c r="E151" s="4">
        <f t="shared" si="23"/>
        <v>0</v>
      </c>
      <c r="F151" s="128">
        <v>0</v>
      </c>
      <c r="G151" s="6"/>
      <c r="H151" s="3">
        <f t="shared" si="24"/>
        <v>49.083329999999997</v>
      </c>
      <c r="I151" s="130">
        <v>36.583329999999997</v>
      </c>
      <c r="J151" s="130">
        <v>12.5</v>
      </c>
      <c r="K151" s="4">
        <f t="shared" si="25"/>
        <v>0</v>
      </c>
      <c r="L151" s="4">
        <v>0</v>
      </c>
      <c r="M151" s="3">
        <f t="shared" si="26"/>
        <v>0</v>
      </c>
      <c r="N151" s="131">
        <v>0</v>
      </c>
      <c r="O151" s="131">
        <v>0</v>
      </c>
      <c r="P151" s="128">
        <v>0</v>
      </c>
      <c r="Q151" s="3">
        <f t="shared" si="27"/>
        <v>0</v>
      </c>
      <c r="R151" s="131">
        <v>0</v>
      </c>
      <c r="S151" s="4">
        <f t="shared" si="28"/>
        <v>33.530999999999999</v>
      </c>
      <c r="T151" s="4">
        <v>0</v>
      </c>
      <c r="U151" s="12">
        <f t="shared" si="20"/>
        <v>14</v>
      </c>
      <c r="V151" s="131">
        <v>0</v>
      </c>
      <c r="W151" s="131">
        <v>5</v>
      </c>
      <c r="X151" s="131">
        <v>9</v>
      </c>
      <c r="Y151" s="131">
        <v>0</v>
      </c>
      <c r="Z151" s="3">
        <f t="shared" si="21"/>
        <v>19.530999999999999</v>
      </c>
      <c r="AA151" s="131">
        <v>11.798999999999999</v>
      </c>
      <c r="AB151" s="131">
        <v>0</v>
      </c>
      <c r="AC151" s="131">
        <v>7.7320000000000002</v>
      </c>
      <c r="AD151" s="131">
        <v>0</v>
      </c>
      <c r="AE151" s="131">
        <v>0</v>
      </c>
      <c r="AF151" s="131"/>
      <c r="AG151" s="3">
        <v>0</v>
      </c>
      <c r="AH151" s="4">
        <f t="shared" si="22"/>
        <v>111.26301000000007</v>
      </c>
    </row>
    <row r="152" spans="1:34" x14ac:dyDescent="0.25">
      <c r="A152" s="2">
        <v>2021</v>
      </c>
      <c r="B152" s="2">
        <v>2021</v>
      </c>
      <c r="C152" s="11">
        <v>44348</v>
      </c>
      <c r="D152" s="4">
        <f t="shared" si="29"/>
        <v>111.26301000000007</v>
      </c>
      <c r="E152" s="4">
        <f t="shared" si="23"/>
        <v>0</v>
      </c>
      <c r="F152" s="128">
        <v>0</v>
      </c>
      <c r="G152" s="6"/>
      <c r="H152" s="3">
        <f t="shared" si="24"/>
        <v>49.083329999999997</v>
      </c>
      <c r="I152" s="130">
        <v>36.583329999999997</v>
      </c>
      <c r="J152" s="130">
        <v>12.5</v>
      </c>
      <c r="K152" s="4">
        <f t="shared" si="25"/>
        <v>0</v>
      </c>
      <c r="L152" s="4">
        <v>0</v>
      </c>
      <c r="M152" s="3">
        <f t="shared" si="26"/>
        <v>0</v>
      </c>
      <c r="N152" s="131">
        <v>0</v>
      </c>
      <c r="O152" s="131">
        <v>0</v>
      </c>
      <c r="P152" s="128">
        <v>0</v>
      </c>
      <c r="Q152" s="3">
        <f t="shared" si="27"/>
        <v>0</v>
      </c>
      <c r="R152" s="131">
        <v>0</v>
      </c>
      <c r="S152" s="4">
        <f t="shared" si="28"/>
        <v>29.634</v>
      </c>
      <c r="T152" s="4">
        <v>0</v>
      </c>
      <c r="U152" s="12">
        <f t="shared" si="20"/>
        <v>10</v>
      </c>
      <c r="V152" s="131">
        <v>0</v>
      </c>
      <c r="W152" s="131">
        <v>6</v>
      </c>
      <c r="X152" s="131">
        <v>4</v>
      </c>
      <c r="Y152" s="131">
        <v>0</v>
      </c>
      <c r="Z152" s="3">
        <f>SUM(AA152:AF152)</f>
        <v>19.634</v>
      </c>
      <c r="AA152" s="128">
        <v>12</v>
      </c>
      <c r="AB152" s="128">
        <v>0</v>
      </c>
      <c r="AC152" s="128">
        <v>7.6340000000000003</v>
      </c>
      <c r="AD152" s="128">
        <v>0</v>
      </c>
      <c r="AE152" s="131">
        <v>0</v>
      </c>
      <c r="AF152" s="131"/>
      <c r="AG152" s="3">
        <v>0</v>
      </c>
      <c r="AH152" s="4">
        <f t="shared" si="22"/>
        <v>91.813680000000062</v>
      </c>
    </row>
    <row r="153" spans="1:34" x14ac:dyDescent="0.25">
      <c r="A153" s="2">
        <v>2021</v>
      </c>
      <c r="B153" s="2">
        <v>2021</v>
      </c>
      <c r="C153" s="11">
        <v>44378</v>
      </c>
      <c r="D153" s="4">
        <f t="shared" si="29"/>
        <v>91.813680000000062</v>
      </c>
      <c r="E153" s="4">
        <f t="shared" si="23"/>
        <v>0</v>
      </c>
      <c r="F153" s="128">
        <v>0</v>
      </c>
      <c r="G153" s="6"/>
      <c r="H153" s="3">
        <f t="shared" si="24"/>
        <v>51.6663</v>
      </c>
      <c r="I153" s="130">
        <v>38.332999999999998</v>
      </c>
      <c r="J153" s="130">
        <v>13.333299999999999</v>
      </c>
      <c r="K153" s="4">
        <f t="shared" si="25"/>
        <v>0</v>
      </c>
      <c r="L153" s="4">
        <v>0</v>
      </c>
      <c r="M153" s="3">
        <f t="shared" si="26"/>
        <v>0</v>
      </c>
      <c r="N153" s="131">
        <v>0</v>
      </c>
      <c r="O153" s="131">
        <v>0</v>
      </c>
      <c r="P153" s="128">
        <v>0</v>
      </c>
      <c r="Q153" s="3">
        <f t="shared" si="27"/>
        <v>0</v>
      </c>
      <c r="R153" s="131">
        <v>0</v>
      </c>
      <c r="S153" s="4">
        <f t="shared" si="28"/>
        <v>5</v>
      </c>
      <c r="T153" s="4">
        <v>0</v>
      </c>
      <c r="U153" s="12">
        <f t="shared" si="20"/>
        <v>5</v>
      </c>
      <c r="V153" s="131">
        <v>0</v>
      </c>
      <c r="W153" s="131">
        <v>1</v>
      </c>
      <c r="X153" s="131">
        <v>4</v>
      </c>
      <c r="Y153" s="131">
        <v>0</v>
      </c>
      <c r="Z153" s="3">
        <f t="shared" si="21"/>
        <v>0</v>
      </c>
      <c r="AA153" s="128">
        <v>0</v>
      </c>
      <c r="AB153" s="128">
        <v>0</v>
      </c>
      <c r="AC153" s="128">
        <v>0</v>
      </c>
      <c r="AD153" s="128">
        <v>0</v>
      </c>
      <c r="AE153" s="131">
        <v>0</v>
      </c>
      <c r="AF153" s="131"/>
      <c r="AG153" s="3">
        <v>0</v>
      </c>
      <c r="AH153" s="4">
        <f t="shared" si="22"/>
        <v>45.147380000000062</v>
      </c>
    </row>
    <row r="154" spans="1:34" x14ac:dyDescent="0.25">
      <c r="A154" s="2">
        <v>2021</v>
      </c>
      <c r="B154" s="2">
        <v>2021</v>
      </c>
      <c r="C154" s="11">
        <v>44409</v>
      </c>
      <c r="D154" s="4">
        <f t="shared" si="29"/>
        <v>45.147380000000062</v>
      </c>
      <c r="E154" s="4">
        <f t="shared" si="23"/>
        <v>45</v>
      </c>
      <c r="F154" s="128">
        <v>45</v>
      </c>
      <c r="G154" s="6"/>
      <c r="H154" s="3">
        <f t="shared" si="24"/>
        <v>51.6663</v>
      </c>
      <c r="I154" s="130">
        <v>38.332999999999998</v>
      </c>
      <c r="J154" s="130">
        <v>13.333299999999999</v>
      </c>
      <c r="K154" s="4">
        <f t="shared" si="25"/>
        <v>0</v>
      </c>
      <c r="L154" s="4">
        <v>0</v>
      </c>
      <c r="M154" s="3">
        <f t="shared" si="26"/>
        <v>0</v>
      </c>
      <c r="N154" s="131">
        <v>0</v>
      </c>
      <c r="O154" s="131">
        <v>0</v>
      </c>
      <c r="P154" s="128">
        <v>0</v>
      </c>
      <c r="Q154" s="3">
        <f t="shared" si="27"/>
        <v>0</v>
      </c>
      <c r="R154" s="131">
        <v>0</v>
      </c>
      <c r="S154" s="4">
        <f t="shared" si="28"/>
        <v>12.894</v>
      </c>
      <c r="T154" s="4">
        <v>0</v>
      </c>
      <c r="U154" s="12">
        <f t="shared" si="20"/>
        <v>12.894</v>
      </c>
      <c r="V154" s="131">
        <v>0</v>
      </c>
      <c r="W154" s="131">
        <v>6</v>
      </c>
      <c r="X154" s="131">
        <v>4</v>
      </c>
      <c r="Y154" s="131">
        <v>2.8940000000000001</v>
      </c>
      <c r="Z154" s="3">
        <f t="shared" si="21"/>
        <v>0</v>
      </c>
      <c r="AA154" s="128">
        <v>0</v>
      </c>
      <c r="AB154" s="128">
        <v>0</v>
      </c>
      <c r="AC154" s="128">
        <v>0</v>
      </c>
      <c r="AD154" s="128">
        <v>0</v>
      </c>
      <c r="AE154" s="131">
        <v>0</v>
      </c>
      <c r="AF154" s="131"/>
      <c r="AG154" s="3">
        <v>0</v>
      </c>
      <c r="AH154" s="4">
        <f t="shared" si="22"/>
        <v>51.375080000000054</v>
      </c>
    </row>
    <row r="155" spans="1:34" x14ac:dyDescent="0.25">
      <c r="A155" s="2">
        <v>2021</v>
      </c>
      <c r="B155" s="2">
        <v>2021</v>
      </c>
      <c r="C155" s="11">
        <v>44440</v>
      </c>
      <c r="D155" s="4">
        <f t="shared" si="29"/>
        <v>51.375080000000054</v>
      </c>
      <c r="E155" s="4">
        <f t="shared" si="23"/>
        <v>45</v>
      </c>
      <c r="F155" s="128">
        <v>45</v>
      </c>
      <c r="G155" s="6"/>
      <c r="H155" s="3">
        <f t="shared" si="24"/>
        <v>51.6663</v>
      </c>
      <c r="I155" s="130">
        <v>38.332999999999998</v>
      </c>
      <c r="J155" s="130">
        <v>13.333299999999999</v>
      </c>
      <c r="K155" s="4">
        <f t="shared" si="25"/>
        <v>0</v>
      </c>
      <c r="L155" s="4">
        <v>0</v>
      </c>
      <c r="M155" s="3">
        <f t="shared" si="26"/>
        <v>0</v>
      </c>
      <c r="N155" s="131">
        <v>0</v>
      </c>
      <c r="O155" s="131">
        <v>0</v>
      </c>
      <c r="P155" s="128">
        <v>0</v>
      </c>
      <c r="Q155" s="3">
        <f t="shared" si="27"/>
        <v>0</v>
      </c>
      <c r="R155" s="131">
        <v>0</v>
      </c>
      <c r="S155" s="4">
        <f t="shared" si="28"/>
        <v>11.285</v>
      </c>
      <c r="T155" s="4">
        <v>0</v>
      </c>
      <c r="U155" s="12">
        <f t="shared" si="20"/>
        <v>11.285</v>
      </c>
      <c r="V155" s="131">
        <v>0</v>
      </c>
      <c r="W155" s="131">
        <v>6</v>
      </c>
      <c r="X155" s="131">
        <v>4</v>
      </c>
      <c r="Y155" s="131">
        <v>1.2849999999999999</v>
      </c>
      <c r="Z155" s="3">
        <f t="shared" si="21"/>
        <v>0</v>
      </c>
      <c r="AA155" s="128">
        <v>0</v>
      </c>
      <c r="AB155" s="128">
        <v>0</v>
      </c>
      <c r="AC155" s="128">
        <v>0</v>
      </c>
      <c r="AD155" s="128">
        <v>0</v>
      </c>
      <c r="AE155" s="131">
        <v>0</v>
      </c>
      <c r="AF155" s="131"/>
      <c r="AG155" s="3">
        <v>0</v>
      </c>
      <c r="AH155" s="4">
        <f t="shared" si="22"/>
        <v>55.993780000000058</v>
      </c>
    </row>
    <row r="156" spans="1:34" x14ac:dyDescent="0.25">
      <c r="A156" s="2">
        <v>2021</v>
      </c>
      <c r="B156" s="2">
        <v>2021</v>
      </c>
      <c r="C156" s="11">
        <v>44470</v>
      </c>
      <c r="D156" s="4">
        <f t="shared" si="29"/>
        <v>55.993780000000058</v>
      </c>
      <c r="E156" s="4">
        <f t="shared" si="23"/>
        <v>42</v>
      </c>
      <c r="F156" s="128">
        <v>42</v>
      </c>
      <c r="G156" s="6"/>
      <c r="H156" s="3">
        <f t="shared" si="24"/>
        <v>51.6663</v>
      </c>
      <c r="I156" s="130">
        <v>38.332999999999998</v>
      </c>
      <c r="J156" s="130">
        <v>13.333299999999999</v>
      </c>
      <c r="K156" s="4">
        <f t="shared" si="25"/>
        <v>0</v>
      </c>
      <c r="L156" s="4">
        <v>0</v>
      </c>
      <c r="M156" s="3">
        <f t="shared" si="26"/>
        <v>0</v>
      </c>
      <c r="N156" s="131">
        <v>0</v>
      </c>
      <c r="O156" s="131">
        <v>0</v>
      </c>
      <c r="P156" s="128">
        <v>0</v>
      </c>
      <c r="Q156" s="3">
        <f t="shared" si="27"/>
        <v>0</v>
      </c>
      <c r="R156" s="131">
        <v>0</v>
      </c>
      <c r="S156" s="4">
        <f t="shared" si="28"/>
        <v>7.1</v>
      </c>
      <c r="T156" s="4">
        <v>0</v>
      </c>
      <c r="U156" s="12">
        <f t="shared" si="20"/>
        <v>7.1</v>
      </c>
      <c r="V156" s="131">
        <v>0</v>
      </c>
      <c r="W156" s="131">
        <v>1</v>
      </c>
      <c r="X156" s="131">
        <v>5</v>
      </c>
      <c r="Y156" s="131">
        <v>1.1000000000000001</v>
      </c>
      <c r="Z156" s="3">
        <f t="shared" si="21"/>
        <v>0</v>
      </c>
      <c r="AA156" s="128">
        <v>0</v>
      </c>
      <c r="AB156" s="128">
        <v>0</v>
      </c>
      <c r="AC156" s="128">
        <v>0</v>
      </c>
      <c r="AD156" s="128">
        <v>0</v>
      </c>
      <c r="AE156" s="131">
        <v>0</v>
      </c>
      <c r="AF156" s="131"/>
      <c r="AG156" s="3">
        <v>0</v>
      </c>
      <c r="AH156" s="4">
        <f t="shared" si="22"/>
        <v>53.42748000000006</v>
      </c>
    </row>
    <row r="157" spans="1:34" x14ac:dyDescent="0.25">
      <c r="A157" s="2">
        <v>2021</v>
      </c>
      <c r="B157" s="2">
        <v>2021</v>
      </c>
      <c r="C157" s="11">
        <v>44501</v>
      </c>
      <c r="D157" s="4">
        <f t="shared" si="29"/>
        <v>53.42748000000006</v>
      </c>
      <c r="E157" s="4">
        <f t="shared" si="23"/>
        <v>38</v>
      </c>
      <c r="F157" s="128">
        <v>38</v>
      </c>
      <c r="G157" s="6"/>
      <c r="H157" s="3">
        <f t="shared" si="24"/>
        <v>51.6663</v>
      </c>
      <c r="I157" s="130">
        <v>38.332999999999998</v>
      </c>
      <c r="J157" s="130">
        <v>13.333299999999999</v>
      </c>
      <c r="K157" s="4">
        <f t="shared" si="25"/>
        <v>0</v>
      </c>
      <c r="L157" s="4">
        <v>0</v>
      </c>
      <c r="M157" s="3">
        <f t="shared" si="26"/>
        <v>0</v>
      </c>
      <c r="N157" s="131">
        <v>0</v>
      </c>
      <c r="O157" s="131">
        <v>0</v>
      </c>
      <c r="P157" s="128">
        <v>0</v>
      </c>
      <c r="Q157" s="3">
        <f t="shared" si="27"/>
        <v>0</v>
      </c>
      <c r="R157" s="131">
        <v>0</v>
      </c>
      <c r="S157" s="4">
        <f t="shared" si="28"/>
        <v>17.077999999999999</v>
      </c>
      <c r="T157" s="4">
        <v>0</v>
      </c>
      <c r="U157" s="12">
        <f t="shared" si="20"/>
        <v>17.077999999999999</v>
      </c>
      <c r="V157" s="131">
        <v>0</v>
      </c>
      <c r="W157" s="131">
        <v>6</v>
      </c>
      <c r="X157" s="131">
        <v>9</v>
      </c>
      <c r="Y157" s="131">
        <v>2.0779999999999998</v>
      </c>
      <c r="Z157" s="3">
        <f t="shared" si="21"/>
        <v>0</v>
      </c>
      <c r="AA157" s="128">
        <v>0</v>
      </c>
      <c r="AB157" s="128">
        <v>0</v>
      </c>
      <c r="AC157" s="128">
        <v>0</v>
      </c>
      <c r="AD157" s="128">
        <v>0</v>
      </c>
      <c r="AE157" s="131">
        <v>0</v>
      </c>
      <c r="AF157" s="131"/>
      <c r="AG157" s="3">
        <v>0</v>
      </c>
      <c r="AH157" s="4">
        <f t="shared" si="22"/>
        <v>56.839180000000056</v>
      </c>
    </row>
    <row r="158" spans="1:34" x14ac:dyDescent="0.25">
      <c r="A158" s="2">
        <v>2021</v>
      </c>
      <c r="B158" s="2">
        <v>2021</v>
      </c>
      <c r="C158" s="11">
        <v>44531</v>
      </c>
      <c r="D158" s="4">
        <f t="shared" si="29"/>
        <v>56.839180000000056</v>
      </c>
      <c r="E158" s="4">
        <f t="shared" si="23"/>
        <v>41</v>
      </c>
      <c r="F158" s="128">
        <v>41</v>
      </c>
      <c r="G158" s="6"/>
      <c r="H158" s="3">
        <f t="shared" si="24"/>
        <v>51.6663</v>
      </c>
      <c r="I158" s="130">
        <v>38.332999999999998</v>
      </c>
      <c r="J158" s="130">
        <v>13.333299999999999</v>
      </c>
      <c r="K158" s="4">
        <f t="shared" si="25"/>
        <v>0</v>
      </c>
      <c r="L158" s="4">
        <v>0</v>
      </c>
      <c r="M158" s="3">
        <f t="shared" si="26"/>
        <v>0</v>
      </c>
      <c r="N158" s="131">
        <v>0</v>
      </c>
      <c r="O158" s="131">
        <v>0</v>
      </c>
      <c r="P158" s="128">
        <v>0</v>
      </c>
      <c r="Q158" s="3">
        <f t="shared" si="27"/>
        <v>0</v>
      </c>
      <c r="R158" s="131">
        <v>0</v>
      </c>
      <c r="S158" s="4">
        <f t="shared" si="28"/>
        <v>17.324000000000002</v>
      </c>
      <c r="T158" s="4">
        <v>0</v>
      </c>
      <c r="U158" s="12">
        <f t="shared" si="20"/>
        <v>17.324000000000002</v>
      </c>
      <c r="V158" s="131">
        <v>0</v>
      </c>
      <c r="W158" s="131">
        <v>2</v>
      </c>
      <c r="X158" s="131">
        <v>15</v>
      </c>
      <c r="Y158" s="131">
        <v>0.32400000000000001</v>
      </c>
      <c r="Z158" s="3">
        <f t="shared" si="21"/>
        <v>0</v>
      </c>
      <c r="AA158" s="128">
        <v>0</v>
      </c>
      <c r="AB158" s="128">
        <v>0</v>
      </c>
      <c r="AC158" s="128">
        <v>0</v>
      </c>
      <c r="AD158" s="128">
        <v>0</v>
      </c>
      <c r="AE158" s="131">
        <v>0</v>
      </c>
      <c r="AF158" s="131"/>
      <c r="AG158" s="3">
        <v>0</v>
      </c>
      <c r="AH158" s="4">
        <f t="shared" si="22"/>
        <v>63.496880000000061</v>
      </c>
    </row>
    <row r="159" spans="1:34" x14ac:dyDescent="0.25">
      <c r="A159" s="2">
        <v>2022</v>
      </c>
      <c r="B159" s="2">
        <v>2022</v>
      </c>
      <c r="C159" s="11">
        <v>44562</v>
      </c>
      <c r="D159" s="4">
        <f t="shared" si="29"/>
        <v>63.496880000000061</v>
      </c>
      <c r="E159" s="4">
        <f t="shared" si="23"/>
        <v>41</v>
      </c>
      <c r="F159" s="128">
        <v>41</v>
      </c>
      <c r="G159" s="6"/>
      <c r="H159" s="3">
        <f t="shared" si="24"/>
        <v>51.6663</v>
      </c>
      <c r="I159" s="130">
        <v>38.332999999999998</v>
      </c>
      <c r="J159" s="130">
        <v>13.333299999999999</v>
      </c>
      <c r="K159" s="4">
        <f t="shared" si="25"/>
        <v>0</v>
      </c>
      <c r="L159" s="4">
        <v>0</v>
      </c>
      <c r="M159" s="3">
        <f t="shared" si="26"/>
        <v>0</v>
      </c>
      <c r="N159" s="131">
        <v>0</v>
      </c>
      <c r="O159" s="131">
        <v>0</v>
      </c>
      <c r="P159" s="128">
        <v>0</v>
      </c>
      <c r="Q159" s="3">
        <f t="shared" si="27"/>
        <v>0</v>
      </c>
      <c r="R159" s="131">
        <v>0</v>
      </c>
      <c r="S159" s="4">
        <f t="shared" si="28"/>
        <v>19</v>
      </c>
      <c r="T159" s="4">
        <v>0</v>
      </c>
      <c r="U159" s="12">
        <f t="shared" si="20"/>
        <v>19</v>
      </c>
      <c r="V159" s="131">
        <v>0</v>
      </c>
      <c r="W159" s="131">
        <v>10</v>
      </c>
      <c r="X159" s="131">
        <v>9</v>
      </c>
      <c r="Y159" s="131">
        <v>0</v>
      </c>
      <c r="Z159" s="3">
        <f t="shared" si="21"/>
        <v>0</v>
      </c>
      <c r="AA159" s="128">
        <v>0</v>
      </c>
      <c r="AB159" s="128">
        <v>0</v>
      </c>
      <c r="AC159" s="128">
        <v>0</v>
      </c>
      <c r="AD159" s="128">
        <v>0</v>
      </c>
      <c r="AE159" s="131">
        <v>0</v>
      </c>
      <c r="AF159" s="131"/>
      <c r="AG159" s="3">
        <v>0</v>
      </c>
      <c r="AH159" s="4">
        <f t="shared" si="22"/>
        <v>71.830580000000054</v>
      </c>
    </row>
    <row r="160" spans="1:34" x14ac:dyDescent="0.25">
      <c r="A160" s="2">
        <v>2022</v>
      </c>
      <c r="B160" s="2">
        <v>2022</v>
      </c>
      <c r="C160" s="11">
        <v>44593</v>
      </c>
      <c r="D160" s="4">
        <f t="shared" si="29"/>
        <v>71.830580000000054</v>
      </c>
      <c r="E160" s="4">
        <f t="shared" si="23"/>
        <v>40</v>
      </c>
      <c r="F160" s="128">
        <v>40</v>
      </c>
      <c r="G160" s="6"/>
      <c r="H160" s="3">
        <f t="shared" si="24"/>
        <v>51.6663</v>
      </c>
      <c r="I160" s="130">
        <v>38.332999999999998</v>
      </c>
      <c r="J160" s="130">
        <v>13.333299999999999</v>
      </c>
      <c r="K160" s="4">
        <f t="shared" si="25"/>
        <v>0</v>
      </c>
      <c r="L160" s="4">
        <v>0</v>
      </c>
      <c r="M160" s="3">
        <f t="shared" si="26"/>
        <v>0</v>
      </c>
      <c r="N160" s="131">
        <v>0</v>
      </c>
      <c r="O160" s="131">
        <v>0</v>
      </c>
      <c r="P160" s="128">
        <v>0</v>
      </c>
      <c r="Q160" s="3">
        <f t="shared" si="27"/>
        <v>0</v>
      </c>
      <c r="R160" s="131">
        <v>0</v>
      </c>
      <c r="S160" s="4">
        <f t="shared" si="28"/>
        <v>25.374000000000002</v>
      </c>
      <c r="T160" s="4">
        <v>0</v>
      </c>
      <c r="U160" s="12">
        <f t="shared" si="20"/>
        <v>16</v>
      </c>
      <c r="V160" s="131">
        <v>0</v>
      </c>
      <c r="W160" s="131">
        <v>6</v>
      </c>
      <c r="X160" s="131">
        <v>4</v>
      </c>
      <c r="Y160" s="131">
        <v>6</v>
      </c>
      <c r="Z160" s="3">
        <f t="shared" si="21"/>
        <v>9.3740000000000006</v>
      </c>
      <c r="AA160" s="129">
        <v>9.3740000000000006</v>
      </c>
      <c r="AB160" s="129">
        <v>0</v>
      </c>
      <c r="AC160" s="129">
        <v>0</v>
      </c>
      <c r="AD160" s="129">
        <v>0</v>
      </c>
      <c r="AE160" s="131">
        <v>0</v>
      </c>
      <c r="AF160" s="131"/>
      <c r="AG160" s="3">
        <v>0</v>
      </c>
      <c r="AH160" s="4">
        <f t="shared" si="22"/>
        <v>85.538280000000057</v>
      </c>
    </row>
    <row r="161" spans="1:34" x14ac:dyDescent="0.25">
      <c r="A161" s="2">
        <v>2022</v>
      </c>
      <c r="B161" s="2">
        <v>2022</v>
      </c>
      <c r="C161" s="11">
        <v>44621</v>
      </c>
      <c r="D161" s="4">
        <f t="shared" si="29"/>
        <v>85.538280000000057</v>
      </c>
      <c r="E161" s="4">
        <f t="shared" si="23"/>
        <v>38</v>
      </c>
      <c r="F161" s="128">
        <v>38</v>
      </c>
      <c r="G161" s="6"/>
      <c r="H161" s="3">
        <f t="shared" si="24"/>
        <v>51.6663</v>
      </c>
      <c r="I161" s="130">
        <v>38.332999999999998</v>
      </c>
      <c r="J161" s="130">
        <v>13.333299999999999</v>
      </c>
      <c r="K161" s="4">
        <f t="shared" si="25"/>
        <v>0</v>
      </c>
      <c r="L161" s="4">
        <v>0</v>
      </c>
      <c r="M161" s="3">
        <f t="shared" si="26"/>
        <v>0</v>
      </c>
      <c r="N161" s="131">
        <v>0</v>
      </c>
      <c r="O161" s="131">
        <v>0</v>
      </c>
      <c r="P161" s="128">
        <v>0</v>
      </c>
      <c r="Q161" s="3">
        <f t="shared" si="27"/>
        <v>0</v>
      </c>
      <c r="R161" s="131">
        <v>0</v>
      </c>
      <c r="S161" s="4">
        <f t="shared" si="28"/>
        <v>42.173000000000002</v>
      </c>
      <c r="T161" s="4">
        <v>0</v>
      </c>
      <c r="U161" s="12">
        <f t="shared" si="20"/>
        <v>14</v>
      </c>
      <c r="V161" s="131">
        <v>0</v>
      </c>
      <c r="W161" s="131">
        <v>6</v>
      </c>
      <c r="X161" s="131">
        <v>4</v>
      </c>
      <c r="Y161" s="131">
        <v>4</v>
      </c>
      <c r="Z161" s="3">
        <f t="shared" si="21"/>
        <v>28.172999999999998</v>
      </c>
      <c r="AA161" s="131">
        <v>28.172999999999998</v>
      </c>
      <c r="AB161" s="131">
        <v>0</v>
      </c>
      <c r="AC161" s="131">
        <v>0</v>
      </c>
      <c r="AD161" s="131">
        <v>0</v>
      </c>
      <c r="AE161" s="131">
        <v>0</v>
      </c>
      <c r="AF161" s="131"/>
      <c r="AG161" s="3">
        <v>0</v>
      </c>
      <c r="AH161" s="4">
        <f t="shared" si="22"/>
        <v>114.04498000000007</v>
      </c>
    </row>
    <row r="162" spans="1:34" x14ac:dyDescent="0.25">
      <c r="A162" s="2">
        <v>2022</v>
      </c>
      <c r="B162" s="2">
        <v>2022</v>
      </c>
      <c r="C162" s="11">
        <v>44652</v>
      </c>
      <c r="D162" s="4">
        <f t="shared" si="29"/>
        <v>114.04498000000007</v>
      </c>
      <c r="E162" s="4">
        <f t="shared" si="23"/>
        <v>42</v>
      </c>
      <c r="F162" s="128">
        <v>42</v>
      </c>
      <c r="G162" s="6"/>
      <c r="H162" s="3">
        <f t="shared" si="24"/>
        <v>51.6663</v>
      </c>
      <c r="I162" s="130">
        <v>38.332999999999998</v>
      </c>
      <c r="J162" s="130">
        <v>13.333299999999999</v>
      </c>
      <c r="K162" s="4">
        <f t="shared" si="25"/>
        <v>0</v>
      </c>
      <c r="L162" s="4">
        <v>0</v>
      </c>
      <c r="M162" s="3">
        <f t="shared" si="26"/>
        <v>0</v>
      </c>
      <c r="N162" s="131">
        <v>0</v>
      </c>
      <c r="O162" s="131">
        <v>0</v>
      </c>
      <c r="P162" s="128">
        <v>0</v>
      </c>
      <c r="Q162" s="3">
        <f t="shared" si="27"/>
        <v>0</v>
      </c>
      <c r="R162" s="131">
        <v>0</v>
      </c>
      <c r="S162" s="4">
        <f t="shared" si="28"/>
        <v>32.129999999999995</v>
      </c>
      <c r="T162" s="4">
        <v>0</v>
      </c>
      <c r="U162" s="12">
        <f t="shared" si="20"/>
        <v>16</v>
      </c>
      <c r="V162" s="131">
        <v>0</v>
      </c>
      <c r="W162" s="131">
        <v>6</v>
      </c>
      <c r="X162" s="131">
        <v>4</v>
      </c>
      <c r="Y162" s="131">
        <v>6</v>
      </c>
      <c r="Z162" s="3">
        <f t="shared" si="21"/>
        <v>16.13</v>
      </c>
      <c r="AA162" s="131">
        <v>3.69</v>
      </c>
      <c r="AB162" s="131">
        <v>0</v>
      </c>
      <c r="AC162" s="131">
        <v>12.44</v>
      </c>
      <c r="AD162" s="131">
        <v>0</v>
      </c>
      <c r="AE162" s="131">
        <v>0</v>
      </c>
      <c r="AF162" s="131"/>
      <c r="AG162" s="3">
        <v>0</v>
      </c>
      <c r="AH162" s="4">
        <f t="shared" si="22"/>
        <v>136.50868000000006</v>
      </c>
    </row>
    <row r="163" spans="1:34" x14ac:dyDescent="0.25">
      <c r="A163" s="2">
        <v>2022</v>
      </c>
      <c r="B163" s="2">
        <v>2022</v>
      </c>
      <c r="C163" s="11">
        <v>44682</v>
      </c>
      <c r="D163" s="4">
        <f t="shared" si="29"/>
        <v>136.50868000000006</v>
      </c>
      <c r="E163" s="4">
        <f t="shared" si="23"/>
        <v>0</v>
      </c>
      <c r="F163" s="128">
        <v>0</v>
      </c>
      <c r="G163" s="6"/>
      <c r="H163" s="3">
        <f t="shared" si="24"/>
        <v>51.6663</v>
      </c>
      <c r="I163" s="130">
        <v>38.332999999999998</v>
      </c>
      <c r="J163" s="130">
        <v>13.333299999999999</v>
      </c>
      <c r="K163" s="4">
        <f t="shared" si="25"/>
        <v>0</v>
      </c>
      <c r="L163" s="4">
        <v>0</v>
      </c>
      <c r="M163" s="3">
        <f t="shared" si="26"/>
        <v>0</v>
      </c>
      <c r="N163" s="131">
        <v>0</v>
      </c>
      <c r="O163" s="131">
        <v>0</v>
      </c>
      <c r="P163" s="128">
        <v>0</v>
      </c>
      <c r="Q163" s="3">
        <f t="shared" si="27"/>
        <v>0</v>
      </c>
      <c r="R163" s="131">
        <v>0</v>
      </c>
      <c r="S163" s="4">
        <f t="shared" si="28"/>
        <v>32.594999999999999</v>
      </c>
      <c r="T163" s="4">
        <v>0</v>
      </c>
      <c r="U163" s="12">
        <f t="shared" si="20"/>
        <v>16</v>
      </c>
      <c r="V163" s="131">
        <v>0</v>
      </c>
      <c r="W163" s="131">
        <v>6</v>
      </c>
      <c r="X163" s="131">
        <v>4</v>
      </c>
      <c r="Y163" s="131">
        <v>6</v>
      </c>
      <c r="Z163" s="3">
        <f t="shared" si="21"/>
        <v>16.594999999999999</v>
      </c>
      <c r="AA163" s="131">
        <v>10.675000000000001</v>
      </c>
      <c r="AB163" s="131">
        <v>0</v>
      </c>
      <c r="AC163" s="131">
        <v>5.92</v>
      </c>
      <c r="AD163" s="131">
        <v>0</v>
      </c>
      <c r="AE163" s="131">
        <v>0</v>
      </c>
      <c r="AF163" s="131"/>
      <c r="AG163" s="3">
        <v>0</v>
      </c>
      <c r="AH163" s="4">
        <f t="shared" si="22"/>
        <v>117.43738000000005</v>
      </c>
    </row>
    <row r="164" spans="1:34" x14ac:dyDescent="0.25">
      <c r="A164" s="2">
        <v>2022</v>
      </c>
      <c r="B164" s="2">
        <v>2022</v>
      </c>
      <c r="C164" s="11">
        <v>44713</v>
      </c>
      <c r="D164" s="4">
        <f t="shared" si="29"/>
        <v>117.43738000000005</v>
      </c>
      <c r="E164" s="4">
        <f t="shared" si="23"/>
        <v>0</v>
      </c>
      <c r="F164" s="128">
        <v>0</v>
      </c>
      <c r="G164" s="6"/>
      <c r="H164" s="3">
        <f t="shared" si="24"/>
        <v>51.6663</v>
      </c>
      <c r="I164" s="130">
        <v>38.332999999999998</v>
      </c>
      <c r="J164" s="130">
        <v>13.333299999999999</v>
      </c>
      <c r="K164" s="4">
        <f t="shared" si="25"/>
        <v>0</v>
      </c>
      <c r="L164" s="4">
        <v>0</v>
      </c>
      <c r="M164" s="3">
        <f t="shared" si="26"/>
        <v>0</v>
      </c>
      <c r="N164" s="131">
        <v>0</v>
      </c>
      <c r="O164" s="131">
        <v>0</v>
      </c>
      <c r="P164" s="128">
        <v>0</v>
      </c>
      <c r="Q164" s="3">
        <f t="shared" si="27"/>
        <v>0</v>
      </c>
      <c r="R164" s="131">
        <v>0</v>
      </c>
      <c r="S164" s="4">
        <f t="shared" si="28"/>
        <v>39.86</v>
      </c>
      <c r="T164" s="4">
        <v>0</v>
      </c>
      <c r="U164" s="12">
        <f t="shared" si="20"/>
        <v>16</v>
      </c>
      <c r="V164" s="131">
        <v>0</v>
      </c>
      <c r="W164" s="131">
        <v>6</v>
      </c>
      <c r="X164" s="131">
        <v>4</v>
      </c>
      <c r="Y164" s="131">
        <v>6</v>
      </c>
      <c r="Z164" s="3">
        <f t="shared" si="21"/>
        <v>23.86</v>
      </c>
      <c r="AA164" s="131">
        <v>21.25</v>
      </c>
      <c r="AB164" s="131">
        <v>0</v>
      </c>
      <c r="AC164" s="131">
        <v>2.61</v>
      </c>
      <c r="AD164" s="131">
        <v>0</v>
      </c>
      <c r="AE164" s="131">
        <v>0</v>
      </c>
      <c r="AF164" s="131"/>
      <c r="AG164" s="3">
        <v>0</v>
      </c>
      <c r="AH164" s="4">
        <f t="shared" si="22"/>
        <v>105.63108000000004</v>
      </c>
    </row>
    <row r="165" spans="1:34" x14ac:dyDescent="0.25">
      <c r="A165" s="2">
        <v>2022</v>
      </c>
      <c r="B165" s="2">
        <v>2022</v>
      </c>
      <c r="C165" s="11">
        <v>44743</v>
      </c>
      <c r="D165" s="4">
        <f t="shared" si="29"/>
        <v>105.63108000000004</v>
      </c>
      <c r="E165" s="4">
        <f t="shared" si="23"/>
        <v>50.665999999999997</v>
      </c>
      <c r="F165" s="128">
        <v>50.665999999999997</v>
      </c>
      <c r="G165" s="6"/>
      <c r="H165" s="3">
        <f t="shared" si="24"/>
        <v>53.749960000000002</v>
      </c>
      <c r="I165" s="130">
        <v>39.91666</v>
      </c>
      <c r="J165" s="130">
        <v>13.833299999999999</v>
      </c>
      <c r="K165" s="4">
        <f t="shared" si="25"/>
        <v>0</v>
      </c>
      <c r="L165" s="4">
        <v>0</v>
      </c>
      <c r="M165" s="3">
        <f t="shared" si="26"/>
        <v>0</v>
      </c>
      <c r="N165" s="131">
        <v>0</v>
      </c>
      <c r="O165" s="131">
        <v>0</v>
      </c>
      <c r="P165" s="128">
        <v>0</v>
      </c>
      <c r="Q165" s="3">
        <f t="shared" si="27"/>
        <v>0</v>
      </c>
      <c r="R165" s="131">
        <v>0</v>
      </c>
      <c r="S165" s="4">
        <f t="shared" si="28"/>
        <v>10</v>
      </c>
      <c r="T165" s="4">
        <v>0</v>
      </c>
      <c r="U165" s="12">
        <f t="shared" si="20"/>
        <v>10</v>
      </c>
      <c r="V165" s="131">
        <v>0</v>
      </c>
      <c r="W165" s="131">
        <v>0</v>
      </c>
      <c r="X165" s="131">
        <v>4</v>
      </c>
      <c r="Y165" s="131">
        <v>6</v>
      </c>
      <c r="Z165" s="3">
        <f t="shared" si="21"/>
        <v>0</v>
      </c>
      <c r="AA165" s="129">
        <v>0</v>
      </c>
      <c r="AB165" s="129">
        <v>0</v>
      </c>
      <c r="AC165" s="129">
        <v>0</v>
      </c>
      <c r="AD165" s="129">
        <v>0</v>
      </c>
      <c r="AE165" s="131">
        <v>0</v>
      </c>
      <c r="AF165" s="131"/>
      <c r="AG165" s="3">
        <v>0</v>
      </c>
      <c r="AH165" s="4">
        <f t="shared" si="22"/>
        <v>112.54712000000005</v>
      </c>
    </row>
    <row r="166" spans="1:34" x14ac:dyDescent="0.25">
      <c r="A166" s="2">
        <v>2022</v>
      </c>
      <c r="B166" s="2">
        <v>2022</v>
      </c>
      <c r="C166" s="11">
        <v>44774</v>
      </c>
      <c r="D166" s="4">
        <f t="shared" si="29"/>
        <v>112.54712000000005</v>
      </c>
      <c r="E166" s="4">
        <f t="shared" si="23"/>
        <v>50.665999999999997</v>
      </c>
      <c r="F166" s="128">
        <v>50.665999999999997</v>
      </c>
      <c r="G166" s="6"/>
      <c r="H166" s="3">
        <f t="shared" si="24"/>
        <v>53.749960000000002</v>
      </c>
      <c r="I166" s="130">
        <v>39.91666</v>
      </c>
      <c r="J166" s="130">
        <v>13.833299999999999</v>
      </c>
      <c r="K166" s="4">
        <f t="shared" si="25"/>
        <v>0</v>
      </c>
      <c r="L166" s="4">
        <v>0</v>
      </c>
      <c r="M166" s="3">
        <f t="shared" si="26"/>
        <v>0</v>
      </c>
      <c r="N166" s="131">
        <v>0</v>
      </c>
      <c r="O166" s="131">
        <v>0</v>
      </c>
      <c r="P166" s="128">
        <v>0</v>
      </c>
      <c r="Q166" s="3">
        <f t="shared" si="27"/>
        <v>0</v>
      </c>
      <c r="R166" s="131">
        <v>0</v>
      </c>
      <c r="S166" s="4">
        <f t="shared" si="28"/>
        <v>16</v>
      </c>
      <c r="T166" s="4">
        <v>0</v>
      </c>
      <c r="U166" s="12">
        <f t="shared" si="20"/>
        <v>16</v>
      </c>
      <c r="V166" s="131">
        <v>0</v>
      </c>
      <c r="W166" s="131">
        <v>6</v>
      </c>
      <c r="X166" s="131">
        <v>4</v>
      </c>
      <c r="Y166" s="131">
        <v>6</v>
      </c>
      <c r="Z166" s="3">
        <f t="shared" si="21"/>
        <v>0</v>
      </c>
      <c r="AA166" s="129">
        <v>0</v>
      </c>
      <c r="AB166" s="129">
        <v>0</v>
      </c>
      <c r="AC166" s="129">
        <v>0</v>
      </c>
      <c r="AD166" s="129">
        <v>0</v>
      </c>
      <c r="AE166" s="131">
        <v>0</v>
      </c>
      <c r="AF166" s="131"/>
      <c r="AG166" s="3">
        <v>0</v>
      </c>
      <c r="AH166" s="4">
        <f t="shared" si="22"/>
        <v>125.46316000000006</v>
      </c>
    </row>
    <row r="167" spans="1:34" x14ac:dyDescent="0.25">
      <c r="A167" s="2">
        <v>2022</v>
      </c>
      <c r="B167" s="2">
        <v>2022</v>
      </c>
      <c r="C167" s="11">
        <v>44805</v>
      </c>
      <c r="D167" s="4">
        <f t="shared" si="29"/>
        <v>125.46316000000006</v>
      </c>
      <c r="E167" s="4">
        <f t="shared" si="23"/>
        <v>50.665999999999997</v>
      </c>
      <c r="F167" s="128">
        <v>50.665999999999997</v>
      </c>
      <c r="G167" s="6"/>
      <c r="H167" s="3">
        <f t="shared" si="24"/>
        <v>53.749960000000002</v>
      </c>
      <c r="I167" s="130">
        <v>39.91666</v>
      </c>
      <c r="J167" s="130">
        <v>13.833299999999999</v>
      </c>
      <c r="K167" s="4">
        <f t="shared" si="25"/>
        <v>0</v>
      </c>
      <c r="L167" s="4">
        <v>0</v>
      </c>
      <c r="M167" s="3">
        <f t="shared" si="26"/>
        <v>0</v>
      </c>
      <c r="N167" s="131">
        <v>0</v>
      </c>
      <c r="O167" s="131">
        <v>0</v>
      </c>
      <c r="P167" s="128">
        <v>0</v>
      </c>
      <c r="Q167" s="3">
        <f t="shared" si="27"/>
        <v>0</v>
      </c>
      <c r="R167" s="131">
        <v>0</v>
      </c>
      <c r="S167" s="4">
        <f t="shared" si="28"/>
        <v>16</v>
      </c>
      <c r="T167" s="4">
        <v>0</v>
      </c>
      <c r="U167" s="12">
        <f t="shared" si="20"/>
        <v>16</v>
      </c>
      <c r="V167" s="131">
        <v>0</v>
      </c>
      <c r="W167" s="131">
        <v>6</v>
      </c>
      <c r="X167" s="131">
        <v>4</v>
      </c>
      <c r="Y167" s="131">
        <v>6</v>
      </c>
      <c r="Z167" s="3">
        <f t="shared" si="21"/>
        <v>0</v>
      </c>
      <c r="AA167" s="129">
        <v>0</v>
      </c>
      <c r="AB167" s="129">
        <v>0</v>
      </c>
      <c r="AC167" s="129">
        <v>0</v>
      </c>
      <c r="AD167" s="129">
        <v>0</v>
      </c>
      <c r="AE167" s="131">
        <v>0</v>
      </c>
      <c r="AF167" s="131"/>
      <c r="AG167" s="3">
        <v>0</v>
      </c>
      <c r="AH167" s="4">
        <f t="shared" si="22"/>
        <v>138.37920000000008</v>
      </c>
    </row>
    <row r="168" spans="1:34" x14ac:dyDescent="0.25">
      <c r="A168" s="2">
        <v>2022</v>
      </c>
      <c r="B168" s="2">
        <v>2022</v>
      </c>
      <c r="C168" s="11">
        <v>44835</v>
      </c>
      <c r="D168" s="4">
        <f t="shared" si="29"/>
        <v>138.37920000000008</v>
      </c>
      <c r="E168" s="4">
        <f t="shared" si="23"/>
        <v>50.665999999999997</v>
      </c>
      <c r="F168" s="128">
        <v>50.665999999999997</v>
      </c>
      <c r="G168" s="6"/>
      <c r="H168" s="3">
        <f t="shared" si="24"/>
        <v>53.749960000000002</v>
      </c>
      <c r="I168" s="130">
        <v>39.91666</v>
      </c>
      <c r="J168" s="130">
        <v>13.833299999999999</v>
      </c>
      <c r="K168" s="4">
        <f t="shared" si="25"/>
        <v>0</v>
      </c>
      <c r="L168" s="4">
        <v>0</v>
      </c>
      <c r="M168" s="3">
        <f t="shared" si="26"/>
        <v>0</v>
      </c>
      <c r="N168" s="131">
        <v>0</v>
      </c>
      <c r="O168" s="131">
        <v>0</v>
      </c>
      <c r="P168" s="128">
        <v>0</v>
      </c>
      <c r="Q168" s="3">
        <f t="shared" si="27"/>
        <v>0</v>
      </c>
      <c r="R168" s="131">
        <v>0</v>
      </c>
      <c r="S168" s="4">
        <f t="shared" si="28"/>
        <v>16</v>
      </c>
      <c r="T168" s="4">
        <v>0</v>
      </c>
      <c r="U168" s="12">
        <f t="shared" si="20"/>
        <v>16</v>
      </c>
      <c r="V168" s="131">
        <v>0</v>
      </c>
      <c r="W168" s="131">
        <v>6</v>
      </c>
      <c r="X168" s="131">
        <v>4</v>
      </c>
      <c r="Y168" s="131">
        <v>6</v>
      </c>
      <c r="Z168" s="3">
        <f t="shared" si="21"/>
        <v>0</v>
      </c>
      <c r="AA168" s="129">
        <v>0</v>
      </c>
      <c r="AB168" s="129">
        <v>0</v>
      </c>
      <c r="AC168" s="129">
        <v>0</v>
      </c>
      <c r="AD168" s="129">
        <v>0</v>
      </c>
      <c r="AE168" s="131">
        <v>0</v>
      </c>
      <c r="AF168" s="131"/>
      <c r="AG168" s="3">
        <v>0</v>
      </c>
      <c r="AH168" s="4">
        <f t="shared" si="22"/>
        <v>151.29524000000009</v>
      </c>
    </row>
    <row r="169" spans="1:34" x14ac:dyDescent="0.25">
      <c r="A169" s="2">
        <v>2022</v>
      </c>
      <c r="B169" s="2">
        <v>2022</v>
      </c>
      <c r="C169" s="11">
        <v>44866</v>
      </c>
      <c r="D169" s="4">
        <f t="shared" si="29"/>
        <v>151.29524000000009</v>
      </c>
      <c r="E169" s="4">
        <f t="shared" si="23"/>
        <v>50.665999999999997</v>
      </c>
      <c r="F169" s="128">
        <v>50.665999999999997</v>
      </c>
      <c r="G169" s="6"/>
      <c r="H169" s="3">
        <f t="shared" si="24"/>
        <v>53.749960000000002</v>
      </c>
      <c r="I169" s="130">
        <v>39.91666</v>
      </c>
      <c r="J169" s="130">
        <v>13.833299999999999</v>
      </c>
      <c r="K169" s="4">
        <f t="shared" si="25"/>
        <v>0</v>
      </c>
      <c r="L169" s="4">
        <v>0</v>
      </c>
      <c r="M169" s="3">
        <f t="shared" si="26"/>
        <v>0</v>
      </c>
      <c r="N169" s="131">
        <v>0</v>
      </c>
      <c r="O169" s="131">
        <v>0</v>
      </c>
      <c r="P169" s="128">
        <v>0</v>
      </c>
      <c r="Q169" s="3">
        <f t="shared" si="27"/>
        <v>0</v>
      </c>
      <c r="R169" s="131">
        <v>0</v>
      </c>
      <c r="S169" s="4">
        <f t="shared" si="28"/>
        <v>10</v>
      </c>
      <c r="T169" s="4">
        <v>0</v>
      </c>
      <c r="U169" s="12">
        <f t="shared" si="20"/>
        <v>10</v>
      </c>
      <c r="V169" s="131">
        <v>0</v>
      </c>
      <c r="W169" s="131">
        <v>0</v>
      </c>
      <c r="X169" s="131">
        <v>4</v>
      </c>
      <c r="Y169" s="131">
        <v>6</v>
      </c>
      <c r="Z169" s="3">
        <f t="shared" si="21"/>
        <v>0</v>
      </c>
      <c r="AA169" s="129">
        <v>0</v>
      </c>
      <c r="AB169" s="129">
        <v>0</v>
      </c>
      <c r="AC169" s="129">
        <v>0</v>
      </c>
      <c r="AD169" s="129">
        <v>0</v>
      </c>
      <c r="AE169" s="131">
        <v>0</v>
      </c>
      <c r="AF169" s="131"/>
      <c r="AG169" s="3">
        <v>0</v>
      </c>
      <c r="AH169" s="4">
        <f t="shared" si="22"/>
        <v>158.2112800000001</v>
      </c>
    </row>
    <row r="170" spans="1:34" x14ac:dyDescent="0.25">
      <c r="A170" s="2">
        <v>2022</v>
      </c>
      <c r="B170" s="2">
        <v>2022</v>
      </c>
      <c r="C170" s="11">
        <v>44896</v>
      </c>
      <c r="D170" s="4">
        <f t="shared" si="29"/>
        <v>158.2112800000001</v>
      </c>
      <c r="E170" s="4">
        <f t="shared" si="23"/>
        <v>50.665999999999997</v>
      </c>
      <c r="F170" s="128">
        <v>50.665999999999997</v>
      </c>
      <c r="G170" s="6"/>
      <c r="H170" s="3">
        <f t="shared" si="24"/>
        <v>53.749960000000002</v>
      </c>
      <c r="I170" s="130">
        <v>39.91666</v>
      </c>
      <c r="J170" s="130">
        <v>13.833299999999999</v>
      </c>
      <c r="K170" s="4">
        <f t="shared" si="25"/>
        <v>0</v>
      </c>
      <c r="L170" s="4">
        <v>0</v>
      </c>
      <c r="M170" s="3">
        <f t="shared" si="26"/>
        <v>0</v>
      </c>
      <c r="N170" s="131">
        <v>0</v>
      </c>
      <c r="O170" s="131">
        <v>0</v>
      </c>
      <c r="P170" s="128">
        <v>0</v>
      </c>
      <c r="Q170" s="3">
        <f t="shared" si="27"/>
        <v>0</v>
      </c>
      <c r="R170" s="131">
        <v>0</v>
      </c>
      <c r="S170" s="4">
        <f t="shared" si="28"/>
        <v>14</v>
      </c>
      <c r="T170" s="4">
        <v>0</v>
      </c>
      <c r="U170" s="12">
        <f t="shared" si="20"/>
        <v>14</v>
      </c>
      <c r="V170" s="131">
        <v>0</v>
      </c>
      <c r="W170" s="131">
        <v>4</v>
      </c>
      <c r="X170" s="131">
        <v>4</v>
      </c>
      <c r="Y170" s="131">
        <v>6</v>
      </c>
      <c r="Z170" s="3">
        <f t="shared" si="21"/>
        <v>0</v>
      </c>
      <c r="AA170" s="129">
        <v>0</v>
      </c>
      <c r="AB170" s="129">
        <v>0</v>
      </c>
      <c r="AC170" s="129">
        <v>0</v>
      </c>
      <c r="AD170" s="129">
        <v>0</v>
      </c>
      <c r="AE170" s="131">
        <v>0</v>
      </c>
      <c r="AF170" s="131"/>
      <c r="AG170" s="3">
        <v>0</v>
      </c>
      <c r="AH170" s="4">
        <f t="shared" si="22"/>
        <v>169.12732000000011</v>
      </c>
    </row>
    <row r="171" spans="1:34" x14ac:dyDescent="0.25">
      <c r="A171" s="2">
        <v>2023</v>
      </c>
      <c r="B171" s="2">
        <v>2023</v>
      </c>
      <c r="C171" s="11">
        <v>44927</v>
      </c>
      <c r="D171" s="4">
        <f t="shared" si="29"/>
        <v>169.12732000000011</v>
      </c>
      <c r="E171" s="4">
        <f t="shared" si="23"/>
        <v>50.665999999999997</v>
      </c>
      <c r="F171" s="128">
        <v>50.665999999999997</v>
      </c>
      <c r="G171" s="6"/>
      <c r="H171" s="3">
        <f t="shared" si="24"/>
        <v>53.749960000000002</v>
      </c>
      <c r="I171" s="130">
        <v>39.91666</v>
      </c>
      <c r="J171" s="130">
        <v>13.833299999999999</v>
      </c>
      <c r="K171" s="4">
        <f t="shared" si="25"/>
        <v>0</v>
      </c>
      <c r="L171" s="4">
        <v>0</v>
      </c>
      <c r="M171" s="3">
        <f t="shared" si="26"/>
        <v>0</v>
      </c>
      <c r="N171" s="131">
        <v>0</v>
      </c>
      <c r="O171" s="131">
        <v>0</v>
      </c>
      <c r="P171" s="128">
        <v>0</v>
      </c>
      <c r="Q171" s="3">
        <f t="shared" si="27"/>
        <v>0</v>
      </c>
      <c r="R171" s="131">
        <v>0</v>
      </c>
      <c r="S171" s="4">
        <f t="shared" si="28"/>
        <v>24</v>
      </c>
      <c r="T171" s="4">
        <v>0</v>
      </c>
      <c r="U171" s="12">
        <f t="shared" si="20"/>
        <v>15</v>
      </c>
      <c r="V171" s="131">
        <v>0</v>
      </c>
      <c r="W171" s="131">
        <v>6</v>
      </c>
      <c r="X171" s="131">
        <v>3</v>
      </c>
      <c r="Y171" s="131">
        <v>6</v>
      </c>
      <c r="Z171" s="3">
        <f t="shared" si="21"/>
        <v>9</v>
      </c>
      <c r="AA171" s="128">
        <v>9</v>
      </c>
      <c r="AB171" s="128">
        <v>0</v>
      </c>
      <c r="AC171" s="128">
        <v>0</v>
      </c>
      <c r="AD171" s="128">
        <v>0</v>
      </c>
      <c r="AE171" s="131">
        <v>0</v>
      </c>
      <c r="AF171" s="129"/>
      <c r="AG171" s="3">
        <v>0</v>
      </c>
      <c r="AH171" s="4">
        <f t="shared" si="22"/>
        <v>190.04336000000012</v>
      </c>
    </row>
    <row r="172" spans="1:34" x14ac:dyDescent="0.25">
      <c r="A172" s="2">
        <v>2023</v>
      </c>
      <c r="B172" s="2">
        <v>2023</v>
      </c>
      <c r="C172" s="11">
        <v>44958</v>
      </c>
      <c r="D172" s="4">
        <f t="shared" si="29"/>
        <v>190.04336000000012</v>
      </c>
      <c r="E172" s="4">
        <f t="shared" si="23"/>
        <v>50.665999999999997</v>
      </c>
      <c r="F172" s="128">
        <v>50.665999999999997</v>
      </c>
      <c r="G172" s="6"/>
      <c r="H172" s="3">
        <f t="shared" si="24"/>
        <v>53.749960000000002</v>
      </c>
      <c r="I172" s="130">
        <v>39.91666</v>
      </c>
      <c r="J172" s="130">
        <v>13.833299999999999</v>
      </c>
      <c r="K172" s="4">
        <f t="shared" si="25"/>
        <v>0</v>
      </c>
      <c r="L172" s="4">
        <v>0</v>
      </c>
      <c r="M172" s="3">
        <f t="shared" si="26"/>
        <v>0</v>
      </c>
      <c r="N172" s="131">
        <v>0</v>
      </c>
      <c r="O172" s="131">
        <v>0</v>
      </c>
      <c r="P172" s="128">
        <v>0</v>
      </c>
      <c r="Q172" s="3">
        <f t="shared" si="27"/>
        <v>0</v>
      </c>
      <c r="R172" s="131">
        <v>0</v>
      </c>
      <c r="S172" s="4">
        <f t="shared" si="28"/>
        <v>20</v>
      </c>
      <c r="T172" s="4">
        <v>0</v>
      </c>
      <c r="U172" s="12">
        <f t="shared" si="20"/>
        <v>16</v>
      </c>
      <c r="V172" s="131">
        <v>0</v>
      </c>
      <c r="W172" s="131">
        <v>6</v>
      </c>
      <c r="X172" s="131">
        <v>4</v>
      </c>
      <c r="Y172" s="131">
        <v>6</v>
      </c>
      <c r="Z172" s="3">
        <f t="shared" si="21"/>
        <v>4</v>
      </c>
      <c r="AA172" s="129">
        <v>4</v>
      </c>
      <c r="AB172" s="129">
        <v>0</v>
      </c>
      <c r="AC172" s="129">
        <v>0</v>
      </c>
      <c r="AD172" s="129">
        <v>0</v>
      </c>
      <c r="AE172" s="131">
        <v>0</v>
      </c>
      <c r="AF172" s="129"/>
      <c r="AG172" s="3">
        <v>0</v>
      </c>
      <c r="AH172" s="4">
        <f t="shared" si="22"/>
        <v>206.95940000000013</v>
      </c>
    </row>
    <row r="173" spans="1:34" x14ac:dyDescent="0.25">
      <c r="A173" s="2">
        <v>2023</v>
      </c>
      <c r="B173" s="2">
        <v>2023</v>
      </c>
      <c r="C173" s="11">
        <v>44986</v>
      </c>
      <c r="D173" s="4">
        <f t="shared" si="29"/>
        <v>206.95940000000013</v>
      </c>
      <c r="E173" s="4">
        <f t="shared" si="23"/>
        <v>50.665999999999997</v>
      </c>
      <c r="F173" s="128">
        <v>50.665999999999997</v>
      </c>
      <c r="G173" s="6"/>
      <c r="H173" s="3">
        <f t="shared" si="24"/>
        <v>53.749960000000002</v>
      </c>
      <c r="I173" s="130">
        <v>39.91666</v>
      </c>
      <c r="J173" s="130">
        <v>13.833299999999999</v>
      </c>
      <c r="K173" s="4">
        <f t="shared" si="25"/>
        <v>0</v>
      </c>
      <c r="L173" s="4">
        <v>0</v>
      </c>
      <c r="M173" s="3">
        <f t="shared" si="26"/>
        <v>0</v>
      </c>
      <c r="N173" s="131">
        <v>0</v>
      </c>
      <c r="O173" s="131">
        <v>0</v>
      </c>
      <c r="P173" s="128">
        <v>0</v>
      </c>
      <c r="Q173" s="3">
        <f t="shared" si="27"/>
        <v>0</v>
      </c>
      <c r="R173" s="131">
        <v>0</v>
      </c>
      <c r="S173" s="4">
        <f t="shared" si="28"/>
        <v>12.5</v>
      </c>
      <c r="T173" s="4">
        <v>0</v>
      </c>
      <c r="U173" s="12">
        <f t="shared" si="20"/>
        <v>10</v>
      </c>
      <c r="V173" s="131">
        <v>0</v>
      </c>
      <c r="W173" s="131">
        <v>0</v>
      </c>
      <c r="X173" s="131">
        <v>4</v>
      </c>
      <c r="Y173" s="131">
        <v>6</v>
      </c>
      <c r="Z173" s="3">
        <f t="shared" si="21"/>
        <v>2.5</v>
      </c>
      <c r="AA173" s="131">
        <v>2.5</v>
      </c>
      <c r="AB173" s="131">
        <v>0</v>
      </c>
      <c r="AC173" s="131">
        <v>0</v>
      </c>
      <c r="AD173" s="131">
        <v>0</v>
      </c>
      <c r="AE173" s="131">
        <v>0</v>
      </c>
      <c r="AF173" s="129"/>
      <c r="AG173" s="3">
        <v>0</v>
      </c>
      <c r="AH173" s="4">
        <f t="shared" si="22"/>
        <v>216.37544000000014</v>
      </c>
    </row>
    <row r="174" spans="1:34" x14ac:dyDescent="0.25">
      <c r="A174" s="2">
        <v>2023</v>
      </c>
      <c r="B174" s="2">
        <v>2023</v>
      </c>
      <c r="C174" s="11">
        <v>45017</v>
      </c>
      <c r="D174" s="4">
        <f t="shared" si="29"/>
        <v>216.37544000000014</v>
      </c>
      <c r="E174" s="4">
        <f t="shared" si="23"/>
        <v>0</v>
      </c>
      <c r="F174" s="128">
        <v>0</v>
      </c>
      <c r="G174" s="6"/>
      <c r="H174" s="3">
        <f t="shared" si="24"/>
        <v>53.749960000000002</v>
      </c>
      <c r="I174" s="130">
        <v>39.91666</v>
      </c>
      <c r="J174" s="130">
        <v>13.833299999999999</v>
      </c>
      <c r="K174" s="4">
        <f t="shared" si="25"/>
        <v>0</v>
      </c>
      <c r="L174" s="4">
        <v>0</v>
      </c>
      <c r="M174" s="3">
        <f t="shared" si="26"/>
        <v>0</v>
      </c>
      <c r="N174" s="131">
        <v>0</v>
      </c>
      <c r="O174" s="131">
        <v>0</v>
      </c>
      <c r="P174" s="128">
        <v>0</v>
      </c>
      <c r="Q174" s="3">
        <f t="shared" si="27"/>
        <v>0</v>
      </c>
      <c r="R174" s="131">
        <v>0</v>
      </c>
      <c r="S174" s="4">
        <f t="shared" si="28"/>
        <v>15</v>
      </c>
      <c r="T174" s="4">
        <v>0</v>
      </c>
      <c r="U174" s="12">
        <f t="shared" si="20"/>
        <v>10</v>
      </c>
      <c r="V174" s="131">
        <v>0</v>
      </c>
      <c r="W174" s="131">
        <v>0</v>
      </c>
      <c r="X174" s="131">
        <v>4</v>
      </c>
      <c r="Y174" s="131">
        <v>6</v>
      </c>
      <c r="Z174" s="3">
        <f t="shared" si="21"/>
        <v>5</v>
      </c>
      <c r="AA174" s="131">
        <v>5</v>
      </c>
      <c r="AB174" s="131">
        <v>0</v>
      </c>
      <c r="AC174" s="131">
        <v>0</v>
      </c>
      <c r="AD174" s="131">
        <v>0</v>
      </c>
      <c r="AE174" s="131">
        <v>0</v>
      </c>
      <c r="AF174" s="129"/>
      <c r="AG174" s="3">
        <v>0</v>
      </c>
      <c r="AH174" s="4">
        <f t="shared" si="22"/>
        <v>177.62548000000015</v>
      </c>
    </row>
    <row r="175" spans="1:34" x14ac:dyDescent="0.25">
      <c r="A175" s="2">
        <v>2023</v>
      </c>
      <c r="B175" s="2">
        <v>2023</v>
      </c>
      <c r="C175" s="11">
        <v>45047</v>
      </c>
      <c r="D175" s="4">
        <f t="shared" si="29"/>
        <v>177.62548000000015</v>
      </c>
      <c r="E175" s="4">
        <f t="shared" si="23"/>
        <v>0</v>
      </c>
      <c r="F175" s="128">
        <v>0</v>
      </c>
      <c r="G175" s="6"/>
      <c r="H175" s="3">
        <f t="shared" si="24"/>
        <v>53.749960000000002</v>
      </c>
      <c r="I175" s="130">
        <v>39.91666</v>
      </c>
      <c r="J175" s="130">
        <v>13.833299999999999</v>
      </c>
      <c r="K175" s="4">
        <f t="shared" si="25"/>
        <v>0</v>
      </c>
      <c r="L175" s="4">
        <v>0</v>
      </c>
      <c r="M175" s="3">
        <f t="shared" si="26"/>
        <v>0</v>
      </c>
      <c r="N175" s="131">
        <v>0</v>
      </c>
      <c r="O175" s="131">
        <v>0</v>
      </c>
      <c r="P175" s="128">
        <v>0</v>
      </c>
      <c r="Q175" s="3">
        <f t="shared" si="27"/>
        <v>0</v>
      </c>
      <c r="R175" s="131">
        <v>0</v>
      </c>
      <c r="S175" s="4">
        <f t="shared" si="28"/>
        <v>16</v>
      </c>
      <c r="T175" s="4">
        <v>0</v>
      </c>
      <c r="U175" s="12">
        <f t="shared" si="20"/>
        <v>16</v>
      </c>
      <c r="V175" s="131">
        <v>0</v>
      </c>
      <c r="W175" s="131">
        <v>6</v>
      </c>
      <c r="X175" s="131">
        <v>4</v>
      </c>
      <c r="Y175" s="131">
        <v>6</v>
      </c>
      <c r="Z175" s="3">
        <f t="shared" si="21"/>
        <v>0</v>
      </c>
      <c r="AA175" s="131">
        <v>0</v>
      </c>
      <c r="AB175" s="131">
        <v>0</v>
      </c>
      <c r="AC175" s="131">
        <v>0</v>
      </c>
      <c r="AD175" s="131">
        <v>0</v>
      </c>
      <c r="AE175" s="131">
        <v>0</v>
      </c>
      <c r="AF175" s="129"/>
      <c r="AG175" s="3">
        <v>0</v>
      </c>
      <c r="AH175" s="4">
        <f t="shared" si="22"/>
        <v>139.87552000000017</v>
      </c>
    </row>
    <row r="176" spans="1:34" x14ac:dyDescent="0.25">
      <c r="A176" s="2">
        <v>2023</v>
      </c>
      <c r="B176" s="2">
        <v>2023</v>
      </c>
      <c r="C176" s="11">
        <v>45078</v>
      </c>
      <c r="D176" s="4">
        <f t="shared" si="29"/>
        <v>139.87552000000017</v>
      </c>
      <c r="E176" s="4">
        <f t="shared" si="23"/>
        <v>0</v>
      </c>
      <c r="F176" s="128">
        <v>0</v>
      </c>
      <c r="G176" s="6"/>
      <c r="H176" s="3">
        <f t="shared" si="24"/>
        <v>53.749960000000002</v>
      </c>
      <c r="I176" s="130">
        <v>39.91666</v>
      </c>
      <c r="J176" s="130">
        <v>13.833299999999999</v>
      </c>
      <c r="K176" s="4">
        <f t="shared" si="25"/>
        <v>0</v>
      </c>
      <c r="L176" s="4">
        <v>0</v>
      </c>
      <c r="M176" s="3">
        <f t="shared" si="26"/>
        <v>0</v>
      </c>
      <c r="N176" s="131">
        <v>0</v>
      </c>
      <c r="O176" s="131">
        <v>0</v>
      </c>
      <c r="P176" s="128">
        <v>0</v>
      </c>
      <c r="Q176" s="3">
        <f t="shared" si="27"/>
        <v>0</v>
      </c>
      <c r="R176" s="131">
        <v>0</v>
      </c>
      <c r="S176" s="4">
        <f t="shared" si="28"/>
        <v>16</v>
      </c>
      <c r="T176" s="4">
        <v>0</v>
      </c>
      <c r="U176" s="12">
        <f t="shared" si="20"/>
        <v>16</v>
      </c>
      <c r="V176" s="131">
        <v>0</v>
      </c>
      <c r="W176" s="131">
        <v>6</v>
      </c>
      <c r="X176" s="131">
        <v>4</v>
      </c>
      <c r="Y176" s="131">
        <v>6</v>
      </c>
      <c r="Z176" s="3">
        <f t="shared" si="21"/>
        <v>0</v>
      </c>
      <c r="AA176" s="131">
        <v>0</v>
      </c>
      <c r="AB176" s="131">
        <v>0</v>
      </c>
      <c r="AC176" s="131">
        <v>0</v>
      </c>
      <c r="AD176" s="131">
        <v>0</v>
      </c>
      <c r="AE176" s="131">
        <v>0</v>
      </c>
      <c r="AF176" s="129"/>
      <c r="AG176" s="3">
        <v>0</v>
      </c>
      <c r="AH176" s="4">
        <f t="shared" si="22"/>
        <v>102.12556000000016</v>
      </c>
    </row>
    <row r="177" spans="1:34" x14ac:dyDescent="0.25">
      <c r="A177" s="2">
        <v>2023</v>
      </c>
      <c r="B177" s="2">
        <v>2023</v>
      </c>
      <c r="C177" s="11">
        <v>45108</v>
      </c>
      <c r="D177" s="4">
        <f t="shared" si="29"/>
        <v>102.12556000000016</v>
      </c>
      <c r="E177" s="4">
        <f t="shared" si="23"/>
        <v>51</v>
      </c>
      <c r="F177" s="128">
        <v>51</v>
      </c>
      <c r="G177" s="6"/>
      <c r="H177" s="3">
        <f t="shared" si="24"/>
        <v>55.666600000000003</v>
      </c>
      <c r="I177" s="130">
        <v>41.5</v>
      </c>
      <c r="J177" s="130">
        <v>14.166600000000001</v>
      </c>
      <c r="K177" s="4">
        <f t="shared" si="25"/>
        <v>0</v>
      </c>
      <c r="L177" s="4">
        <v>0</v>
      </c>
      <c r="M177" s="3">
        <f t="shared" si="26"/>
        <v>0</v>
      </c>
      <c r="N177" s="131">
        <v>0</v>
      </c>
      <c r="O177" s="131">
        <v>0</v>
      </c>
      <c r="P177" s="128">
        <v>0</v>
      </c>
      <c r="Q177" s="3">
        <f t="shared" si="27"/>
        <v>0</v>
      </c>
      <c r="R177" s="131">
        <v>0</v>
      </c>
      <c r="S177" s="4">
        <f t="shared" si="28"/>
        <v>19.25</v>
      </c>
      <c r="T177" s="4">
        <v>0</v>
      </c>
      <c r="U177" s="12">
        <f t="shared" si="20"/>
        <v>16</v>
      </c>
      <c r="V177" s="131">
        <v>0</v>
      </c>
      <c r="W177" s="131">
        <v>6</v>
      </c>
      <c r="X177" s="131">
        <v>4</v>
      </c>
      <c r="Y177" s="131">
        <v>6</v>
      </c>
      <c r="Z177" s="3">
        <f t="shared" si="21"/>
        <v>3.25</v>
      </c>
      <c r="AA177" s="129">
        <v>0</v>
      </c>
      <c r="AB177" s="129">
        <v>0</v>
      </c>
      <c r="AC177" s="129">
        <v>0</v>
      </c>
      <c r="AD177" s="129">
        <v>3.25</v>
      </c>
      <c r="AE177" s="131">
        <v>0</v>
      </c>
      <c r="AF177" s="129"/>
      <c r="AG177" s="3">
        <v>0</v>
      </c>
      <c r="AH177" s="4">
        <f t="shared" si="22"/>
        <v>116.70896000000018</v>
      </c>
    </row>
    <row r="178" spans="1:34" x14ac:dyDescent="0.25">
      <c r="A178" s="2">
        <v>2023</v>
      </c>
      <c r="B178" s="2">
        <v>2023</v>
      </c>
      <c r="C178" s="11">
        <v>45139</v>
      </c>
      <c r="D178" s="4">
        <f t="shared" si="29"/>
        <v>116.70896000000018</v>
      </c>
      <c r="E178" s="4">
        <f t="shared" si="23"/>
        <v>51</v>
      </c>
      <c r="F178" s="128">
        <v>51</v>
      </c>
      <c r="G178" s="6"/>
      <c r="H178" s="3">
        <f t="shared" si="24"/>
        <v>55.666600000000003</v>
      </c>
      <c r="I178" s="130">
        <v>41.5</v>
      </c>
      <c r="J178" s="130">
        <v>14.166600000000001</v>
      </c>
      <c r="K178" s="4">
        <f t="shared" si="25"/>
        <v>3</v>
      </c>
      <c r="L178" s="4">
        <v>0</v>
      </c>
      <c r="M178" s="3">
        <f t="shared" si="26"/>
        <v>3</v>
      </c>
      <c r="N178" s="131">
        <v>0</v>
      </c>
      <c r="O178" s="131">
        <v>0</v>
      </c>
      <c r="P178" s="140">
        <v>3</v>
      </c>
      <c r="Q178" s="3">
        <f t="shared" si="27"/>
        <v>0</v>
      </c>
      <c r="R178" s="131">
        <v>0</v>
      </c>
      <c r="S178" s="4">
        <f t="shared" si="28"/>
        <v>27.368000000000002</v>
      </c>
      <c r="T178" s="4">
        <v>0</v>
      </c>
      <c r="U178" s="12">
        <f t="shared" si="20"/>
        <v>16</v>
      </c>
      <c r="V178" s="131">
        <v>0</v>
      </c>
      <c r="W178" s="131">
        <v>6</v>
      </c>
      <c r="X178" s="131">
        <v>4</v>
      </c>
      <c r="Y178" s="131">
        <v>6</v>
      </c>
      <c r="Z178" s="3">
        <f t="shared" si="21"/>
        <v>11.368</v>
      </c>
      <c r="AA178" s="129">
        <v>1.08</v>
      </c>
      <c r="AB178" s="129">
        <v>0</v>
      </c>
      <c r="AC178" s="129">
        <v>0</v>
      </c>
      <c r="AD178" s="129">
        <v>10.288</v>
      </c>
      <c r="AE178" s="131">
        <v>0</v>
      </c>
      <c r="AF178" s="129"/>
      <c r="AG178" s="3">
        <v>0</v>
      </c>
      <c r="AH178" s="4">
        <f t="shared" si="22"/>
        <v>136.41036000000017</v>
      </c>
    </row>
    <row r="179" spans="1:34" x14ac:dyDescent="0.25">
      <c r="A179" s="2">
        <v>2023</v>
      </c>
      <c r="B179" s="2">
        <v>2023</v>
      </c>
      <c r="C179" s="11">
        <v>45170</v>
      </c>
      <c r="D179" s="4">
        <f t="shared" si="29"/>
        <v>136.41036000000017</v>
      </c>
      <c r="E179" s="4">
        <f t="shared" si="23"/>
        <v>51</v>
      </c>
      <c r="F179" s="128">
        <v>51</v>
      </c>
      <c r="G179" s="6"/>
      <c r="H179" s="3">
        <f t="shared" si="24"/>
        <v>55.666600000000003</v>
      </c>
      <c r="I179" s="130">
        <v>41.5</v>
      </c>
      <c r="J179" s="130">
        <v>14.166600000000001</v>
      </c>
      <c r="K179" s="4">
        <f t="shared" si="25"/>
        <v>3</v>
      </c>
      <c r="L179" s="4">
        <v>0</v>
      </c>
      <c r="M179" s="3">
        <f t="shared" si="26"/>
        <v>3</v>
      </c>
      <c r="N179" s="131">
        <v>0</v>
      </c>
      <c r="O179" s="131">
        <v>0</v>
      </c>
      <c r="P179" s="140">
        <v>3</v>
      </c>
      <c r="Q179" s="3">
        <f t="shared" si="27"/>
        <v>0</v>
      </c>
      <c r="R179" s="131">
        <v>0</v>
      </c>
      <c r="S179" s="4">
        <f t="shared" si="28"/>
        <v>16</v>
      </c>
      <c r="T179" s="4">
        <v>0</v>
      </c>
      <c r="U179" s="12">
        <f t="shared" si="20"/>
        <v>16</v>
      </c>
      <c r="V179" s="131">
        <v>0</v>
      </c>
      <c r="W179" s="131">
        <v>6</v>
      </c>
      <c r="X179" s="131">
        <v>4</v>
      </c>
      <c r="Y179" s="131">
        <v>6</v>
      </c>
      <c r="Z179" s="3">
        <f t="shared" si="21"/>
        <v>0</v>
      </c>
      <c r="AA179" s="129">
        <v>0</v>
      </c>
      <c r="AB179" s="129">
        <v>0</v>
      </c>
      <c r="AC179" s="129">
        <v>0</v>
      </c>
      <c r="AD179" s="129">
        <v>0</v>
      </c>
      <c r="AE179" s="131">
        <v>0</v>
      </c>
      <c r="AF179" s="129"/>
      <c r="AG179" s="3">
        <v>0</v>
      </c>
      <c r="AH179" s="4">
        <f t="shared" si="22"/>
        <v>144.74376000000018</v>
      </c>
    </row>
    <row r="180" spans="1:34" x14ac:dyDescent="0.25">
      <c r="A180" s="2">
        <v>2023</v>
      </c>
      <c r="B180" s="2">
        <v>2023</v>
      </c>
      <c r="C180" s="11">
        <v>45200</v>
      </c>
      <c r="D180" s="4">
        <f t="shared" si="29"/>
        <v>144.74376000000018</v>
      </c>
      <c r="E180" s="4">
        <f t="shared" si="23"/>
        <v>51</v>
      </c>
      <c r="F180" s="128">
        <v>51</v>
      </c>
      <c r="G180" s="6"/>
      <c r="H180" s="3">
        <f t="shared" si="24"/>
        <v>55.666600000000003</v>
      </c>
      <c r="I180" s="130">
        <v>41.5</v>
      </c>
      <c r="J180" s="130">
        <v>14.166600000000001</v>
      </c>
      <c r="K180" s="4">
        <f t="shared" si="25"/>
        <v>4</v>
      </c>
      <c r="L180" s="4">
        <v>0</v>
      </c>
      <c r="M180" s="3">
        <f t="shared" si="26"/>
        <v>4</v>
      </c>
      <c r="N180" s="131">
        <v>0</v>
      </c>
      <c r="O180" s="131">
        <v>0</v>
      </c>
      <c r="P180" s="140">
        <v>4</v>
      </c>
      <c r="Q180" s="3">
        <f t="shared" si="27"/>
        <v>0</v>
      </c>
      <c r="R180" s="131">
        <v>0</v>
      </c>
      <c r="S180" s="4">
        <f t="shared" si="28"/>
        <v>24</v>
      </c>
      <c r="T180" s="4">
        <v>0</v>
      </c>
      <c r="U180" s="12">
        <f t="shared" si="20"/>
        <v>19</v>
      </c>
      <c r="V180" s="131">
        <v>0</v>
      </c>
      <c r="W180" s="131">
        <v>9</v>
      </c>
      <c r="X180" s="131">
        <v>4</v>
      </c>
      <c r="Y180" s="131">
        <v>6</v>
      </c>
      <c r="Z180" s="3">
        <f t="shared" si="21"/>
        <v>5</v>
      </c>
      <c r="AA180" s="129">
        <v>0</v>
      </c>
      <c r="AB180" s="129">
        <v>0</v>
      </c>
      <c r="AC180" s="129">
        <v>0</v>
      </c>
      <c r="AD180" s="141">
        <v>5</v>
      </c>
      <c r="AE180" s="131">
        <v>0</v>
      </c>
      <c r="AF180" s="129"/>
      <c r="AG180" s="3">
        <v>0</v>
      </c>
      <c r="AH180" s="4">
        <f t="shared" si="22"/>
        <v>160.07716000000016</v>
      </c>
    </row>
    <row r="181" spans="1:34" x14ac:dyDescent="0.25">
      <c r="A181" s="2">
        <v>2023</v>
      </c>
      <c r="B181" s="2">
        <v>2023</v>
      </c>
      <c r="C181" s="11">
        <v>45231</v>
      </c>
      <c r="D181" s="4">
        <f t="shared" si="29"/>
        <v>160.07716000000016</v>
      </c>
      <c r="E181" s="4">
        <f t="shared" si="23"/>
        <v>51</v>
      </c>
      <c r="F181" s="128">
        <v>51</v>
      </c>
      <c r="G181" s="6"/>
      <c r="H181" s="3">
        <f t="shared" si="24"/>
        <v>55.666600000000003</v>
      </c>
      <c r="I181" s="130">
        <v>41.5</v>
      </c>
      <c r="J181" s="130">
        <v>14.166600000000001</v>
      </c>
      <c r="K181" s="4">
        <f t="shared" si="25"/>
        <v>0</v>
      </c>
      <c r="L181" s="4">
        <v>0</v>
      </c>
      <c r="M181" s="3">
        <f t="shared" si="26"/>
        <v>0</v>
      </c>
      <c r="N181" s="131">
        <v>0</v>
      </c>
      <c r="O181" s="131">
        <v>0</v>
      </c>
      <c r="P181" s="128">
        <v>0</v>
      </c>
      <c r="Q181" s="3">
        <f t="shared" si="27"/>
        <v>0</v>
      </c>
      <c r="R181" s="131">
        <v>0</v>
      </c>
      <c r="S181" s="4">
        <f t="shared" si="28"/>
        <v>33</v>
      </c>
      <c r="T181" s="4">
        <v>0</v>
      </c>
      <c r="U181" s="12">
        <f t="shared" si="20"/>
        <v>23</v>
      </c>
      <c r="V181" s="131">
        <v>0</v>
      </c>
      <c r="W181" s="131">
        <v>9</v>
      </c>
      <c r="X181" s="131">
        <v>4</v>
      </c>
      <c r="Y181" s="131">
        <v>10</v>
      </c>
      <c r="Z181" s="3">
        <f t="shared" si="21"/>
        <v>10</v>
      </c>
      <c r="AA181" s="141">
        <v>5</v>
      </c>
      <c r="AB181" s="129">
        <v>0</v>
      </c>
      <c r="AC181" s="129">
        <v>0</v>
      </c>
      <c r="AD181" s="141">
        <v>5</v>
      </c>
      <c r="AE181" s="131">
        <v>0</v>
      </c>
      <c r="AF181" s="129"/>
      <c r="AG181" s="3">
        <v>0</v>
      </c>
      <c r="AH181" s="4">
        <f t="shared" si="22"/>
        <v>188.41056000000015</v>
      </c>
    </row>
    <row r="182" spans="1:34" x14ac:dyDescent="0.25">
      <c r="A182" s="2">
        <v>2023</v>
      </c>
      <c r="B182" s="2">
        <v>2023</v>
      </c>
      <c r="C182" s="11">
        <v>45261</v>
      </c>
      <c r="D182" s="4">
        <f t="shared" si="29"/>
        <v>188.41056000000015</v>
      </c>
      <c r="E182" s="4">
        <f t="shared" si="23"/>
        <v>50</v>
      </c>
      <c r="F182" s="128">
        <v>50</v>
      </c>
      <c r="G182" s="6"/>
      <c r="H182" s="3">
        <f t="shared" si="24"/>
        <v>55.666600000000003</v>
      </c>
      <c r="I182" s="130">
        <v>41.5</v>
      </c>
      <c r="J182" s="130">
        <v>14.166600000000001</v>
      </c>
      <c r="K182" s="4">
        <f t="shared" si="25"/>
        <v>0</v>
      </c>
      <c r="L182" s="4">
        <v>0</v>
      </c>
      <c r="M182" s="3">
        <f t="shared" si="26"/>
        <v>0</v>
      </c>
      <c r="N182" s="131">
        <v>0</v>
      </c>
      <c r="O182" s="131">
        <v>0</v>
      </c>
      <c r="P182" s="128">
        <v>0</v>
      </c>
      <c r="Q182" s="3">
        <f t="shared" si="27"/>
        <v>0</v>
      </c>
      <c r="R182" s="131">
        <v>0</v>
      </c>
      <c r="S182" s="4">
        <f t="shared" si="28"/>
        <v>32</v>
      </c>
      <c r="T182" s="4">
        <v>0</v>
      </c>
      <c r="U182" s="12">
        <f t="shared" si="20"/>
        <v>14</v>
      </c>
      <c r="V182" s="131">
        <v>0</v>
      </c>
      <c r="W182" s="131">
        <v>0</v>
      </c>
      <c r="X182" s="131">
        <v>4</v>
      </c>
      <c r="Y182" s="131">
        <v>10</v>
      </c>
      <c r="Z182" s="3">
        <f t="shared" si="21"/>
        <v>18</v>
      </c>
      <c r="AA182" s="141">
        <v>13</v>
      </c>
      <c r="AB182" s="129">
        <v>0</v>
      </c>
      <c r="AC182" s="129">
        <v>0</v>
      </c>
      <c r="AD182" s="141">
        <v>5</v>
      </c>
      <c r="AE182" s="131">
        <v>0</v>
      </c>
      <c r="AF182" s="129"/>
      <c r="AG182" s="3">
        <v>0</v>
      </c>
      <c r="AH182" s="4">
        <f t="shared" si="22"/>
        <v>214.74396000000013</v>
      </c>
    </row>
    <row r="183" spans="1:34" x14ac:dyDescent="0.25">
      <c r="A183" s="2">
        <v>2024</v>
      </c>
      <c r="B183" s="2">
        <v>2024</v>
      </c>
      <c r="C183" s="11">
        <v>45292</v>
      </c>
      <c r="D183" s="4">
        <f t="shared" si="29"/>
        <v>214.74396000000013</v>
      </c>
      <c r="E183" s="4">
        <f t="shared" si="23"/>
        <v>50</v>
      </c>
      <c r="F183" s="128">
        <v>50</v>
      </c>
      <c r="G183" s="6"/>
      <c r="H183" s="3">
        <f t="shared" si="24"/>
        <v>55.666600000000003</v>
      </c>
      <c r="I183" s="130">
        <v>41.5</v>
      </c>
      <c r="J183" s="130">
        <v>14.166600000000001</v>
      </c>
      <c r="K183" s="4">
        <f t="shared" si="25"/>
        <v>0</v>
      </c>
      <c r="L183" s="4">
        <v>0</v>
      </c>
      <c r="M183" s="3">
        <f t="shared" si="26"/>
        <v>0</v>
      </c>
      <c r="N183" s="131">
        <v>0</v>
      </c>
      <c r="O183" s="131">
        <v>0</v>
      </c>
      <c r="P183" s="128">
        <v>0</v>
      </c>
      <c r="Q183" s="3">
        <f t="shared" si="27"/>
        <v>0</v>
      </c>
      <c r="R183" s="3">
        <v>0</v>
      </c>
      <c r="S183" s="4">
        <f t="shared" si="28"/>
        <v>13</v>
      </c>
      <c r="T183" s="4">
        <v>0</v>
      </c>
      <c r="U183" s="12">
        <f t="shared" si="20"/>
        <v>13</v>
      </c>
      <c r="V183" s="129"/>
      <c r="W183" s="131">
        <v>3</v>
      </c>
      <c r="X183" s="131">
        <v>4</v>
      </c>
      <c r="Y183" s="131">
        <v>6</v>
      </c>
      <c r="Z183" s="3">
        <f t="shared" si="21"/>
        <v>0</v>
      </c>
      <c r="AA183" s="142">
        <v>0</v>
      </c>
      <c r="AB183" s="3">
        <v>0</v>
      </c>
      <c r="AC183" s="3">
        <v>0</v>
      </c>
      <c r="AD183" s="142">
        <v>0</v>
      </c>
      <c r="AE183" s="3">
        <v>0</v>
      </c>
      <c r="AF183" s="3">
        <v>0</v>
      </c>
      <c r="AG183" s="3">
        <v>0</v>
      </c>
      <c r="AH183" s="4">
        <f t="shared" si="22"/>
        <v>222.07736000000011</v>
      </c>
    </row>
    <row r="184" spans="1:34" x14ac:dyDescent="0.25">
      <c r="A184" s="2">
        <v>2024</v>
      </c>
      <c r="B184" s="2">
        <v>2024</v>
      </c>
      <c r="C184" s="11">
        <v>45323</v>
      </c>
      <c r="D184" s="4">
        <f t="shared" si="29"/>
        <v>222.07736000000011</v>
      </c>
      <c r="E184" s="4">
        <f t="shared" si="23"/>
        <v>50</v>
      </c>
      <c r="F184" s="128">
        <v>50</v>
      </c>
      <c r="G184" s="6"/>
      <c r="H184" s="3">
        <f t="shared" si="24"/>
        <v>55.666600000000003</v>
      </c>
      <c r="I184" s="130">
        <v>41.5</v>
      </c>
      <c r="J184" s="130">
        <v>14.166600000000001</v>
      </c>
      <c r="K184" s="4">
        <f t="shared" si="25"/>
        <v>0</v>
      </c>
      <c r="L184" s="4">
        <v>0</v>
      </c>
      <c r="M184" s="3">
        <f t="shared" si="26"/>
        <v>0</v>
      </c>
      <c r="N184" s="131">
        <v>0</v>
      </c>
      <c r="O184" s="131">
        <v>0</v>
      </c>
      <c r="P184" s="128">
        <v>0</v>
      </c>
      <c r="Q184" s="3">
        <f t="shared" si="27"/>
        <v>0</v>
      </c>
      <c r="R184" s="3">
        <v>0</v>
      </c>
      <c r="S184" s="4">
        <f t="shared" si="28"/>
        <v>24</v>
      </c>
      <c r="T184" s="4">
        <v>0</v>
      </c>
      <c r="U184" s="12">
        <f t="shared" si="20"/>
        <v>19</v>
      </c>
      <c r="V184" s="129"/>
      <c r="W184" s="131">
        <v>9</v>
      </c>
      <c r="X184" s="131">
        <v>4</v>
      </c>
      <c r="Y184" s="131">
        <v>6</v>
      </c>
      <c r="Z184" s="3">
        <f t="shared" si="21"/>
        <v>5</v>
      </c>
      <c r="AA184" s="142">
        <v>5</v>
      </c>
      <c r="AB184" s="3">
        <v>0</v>
      </c>
      <c r="AC184" s="3">
        <v>0</v>
      </c>
      <c r="AD184" s="142">
        <v>0</v>
      </c>
      <c r="AE184" s="3">
        <v>0</v>
      </c>
      <c r="AF184" s="3">
        <v>0</v>
      </c>
      <c r="AG184" s="3">
        <v>0</v>
      </c>
      <c r="AH184" s="4">
        <f t="shared" si="22"/>
        <v>240.4107600000001</v>
      </c>
    </row>
    <row r="185" spans="1:34" x14ac:dyDescent="0.25">
      <c r="A185" s="2">
        <v>2024</v>
      </c>
      <c r="B185" s="2">
        <v>2024</v>
      </c>
      <c r="C185" s="11">
        <v>45352</v>
      </c>
      <c r="D185" s="4">
        <f t="shared" si="29"/>
        <v>240.4107600000001</v>
      </c>
      <c r="E185" s="4">
        <f t="shared" si="23"/>
        <v>50</v>
      </c>
      <c r="F185" s="128">
        <v>50</v>
      </c>
      <c r="G185" s="6"/>
      <c r="H185" s="3">
        <f t="shared" si="24"/>
        <v>55.666600000000003</v>
      </c>
      <c r="I185" s="130">
        <v>41.5</v>
      </c>
      <c r="J185" s="130">
        <v>14.166600000000001</v>
      </c>
      <c r="K185" s="4">
        <f t="shared" si="25"/>
        <v>0</v>
      </c>
      <c r="L185" s="4">
        <v>0</v>
      </c>
      <c r="M185" s="3">
        <f t="shared" si="26"/>
        <v>0</v>
      </c>
      <c r="N185" s="131">
        <v>0</v>
      </c>
      <c r="O185" s="131">
        <v>0</v>
      </c>
      <c r="P185" s="128">
        <v>0</v>
      </c>
      <c r="Q185" s="3">
        <f t="shared" si="27"/>
        <v>0</v>
      </c>
      <c r="R185" s="3">
        <v>0</v>
      </c>
      <c r="S185" s="4">
        <f t="shared" si="28"/>
        <v>29</v>
      </c>
      <c r="T185" s="4">
        <v>0</v>
      </c>
      <c r="U185" s="12">
        <f t="shared" si="20"/>
        <v>22</v>
      </c>
      <c r="V185" s="129"/>
      <c r="W185" s="131">
        <v>9</v>
      </c>
      <c r="X185" s="131">
        <v>4</v>
      </c>
      <c r="Y185" s="131">
        <v>9</v>
      </c>
      <c r="Z185" s="3">
        <f t="shared" si="21"/>
        <v>7</v>
      </c>
      <c r="AA185" s="142">
        <v>7</v>
      </c>
      <c r="AB185" s="3">
        <v>0</v>
      </c>
      <c r="AC185" s="3">
        <v>0</v>
      </c>
      <c r="AD185" s="142">
        <v>0</v>
      </c>
      <c r="AE185" s="3">
        <v>0</v>
      </c>
      <c r="AF185" s="3">
        <v>0</v>
      </c>
      <c r="AG185" s="3">
        <v>0</v>
      </c>
      <c r="AH185" s="4">
        <f t="shared" si="22"/>
        <v>263.74416000000008</v>
      </c>
    </row>
    <row r="186" spans="1:34" x14ac:dyDescent="0.25">
      <c r="A186" s="2">
        <v>2024</v>
      </c>
      <c r="B186" s="2">
        <v>2024</v>
      </c>
      <c r="C186" s="11">
        <v>45383</v>
      </c>
      <c r="D186" s="4">
        <f t="shared" si="29"/>
        <v>263.74416000000008</v>
      </c>
      <c r="E186" s="4">
        <f t="shared" si="23"/>
        <v>0</v>
      </c>
      <c r="F186" s="128">
        <v>0</v>
      </c>
      <c r="G186" s="6"/>
      <c r="H186" s="3">
        <f t="shared" si="24"/>
        <v>55.666600000000003</v>
      </c>
      <c r="I186" s="130">
        <v>41.5</v>
      </c>
      <c r="J186" s="130">
        <v>14.166600000000001</v>
      </c>
      <c r="K186" s="4">
        <f t="shared" si="25"/>
        <v>0</v>
      </c>
      <c r="L186" s="4">
        <v>0</v>
      </c>
      <c r="M186" s="3">
        <f t="shared" si="26"/>
        <v>0</v>
      </c>
      <c r="N186" s="131">
        <v>0</v>
      </c>
      <c r="O186" s="131">
        <v>0</v>
      </c>
      <c r="P186" s="128">
        <v>0</v>
      </c>
      <c r="Q186" s="3">
        <f t="shared" si="27"/>
        <v>0</v>
      </c>
      <c r="R186" s="3">
        <v>0</v>
      </c>
      <c r="S186" s="4">
        <f t="shared" si="28"/>
        <v>16</v>
      </c>
      <c r="T186" s="4">
        <v>0</v>
      </c>
      <c r="U186" s="12">
        <f t="shared" si="20"/>
        <v>16</v>
      </c>
      <c r="V186" s="129"/>
      <c r="W186" s="131">
        <v>6</v>
      </c>
      <c r="X186" s="131">
        <v>4</v>
      </c>
      <c r="Y186" s="131">
        <v>6</v>
      </c>
      <c r="Z186" s="3">
        <f t="shared" si="21"/>
        <v>0</v>
      </c>
      <c r="AA186" s="142">
        <v>0</v>
      </c>
      <c r="AB186" s="3">
        <v>0</v>
      </c>
      <c r="AC186" s="3">
        <v>0</v>
      </c>
      <c r="AD186" s="142">
        <v>0</v>
      </c>
      <c r="AE186" s="3">
        <v>0</v>
      </c>
      <c r="AF186" s="3">
        <v>0</v>
      </c>
      <c r="AG186" s="3">
        <v>0</v>
      </c>
      <c r="AH186" s="4">
        <f t="shared" si="22"/>
        <v>224.07756000000006</v>
      </c>
    </row>
    <row r="187" spans="1:34" x14ac:dyDescent="0.25">
      <c r="A187" s="2">
        <v>2024</v>
      </c>
      <c r="B187" s="2">
        <v>2024</v>
      </c>
      <c r="C187" s="11">
        <v>45413</v>
      </c>
      <c r="D187" s="4">
        <f t="shared" si="29"/>
        <v>224.07756000000006</v>
      </c>
      <c r="E187" s="4">
        <f t="shared" si="23"/>
        <v>0</v>
      </c>
      <c r="F187" s="129">
        <v>0</v>
      </c>
      <c r="G187" s="6"/>
      <c r="H187" s="3">
        <f t="shared" si="24"/>
        <v>55.666600000000003</v>
      </c>
      <c r="I187" s="130">
        <v>41.5</v>
      </c>
      <c r="J187" s="130">
        <v>14.166600000000001</v>
      </c>
      <c r="K187" s="4">
        <f t="shared" si="25"/>
        <v>0</v>
      </c>
      <c r="L187" s="4">
        <v>0</v>
      </c>
      <c r="M187" s="3">
        <f t="shared" si="26"/>
        <v>0</v>
      </c>
      <c r="N187" s="131">
        <v>0</v>
      </c>
      <c r="O187" s="131">
        <v>0</v>
      </c>
      <c r="P187" s="128">
        <v>0</v>
      </c>
      <c r="Q187" s="3">
        <f t="shared" si="27"/>
        <v>0</v>
      </c>
      <c r="R187" s="3">
        <v>0</v>
      </c>
      <c r="S187" s="4">
        <f t="shared" si="28"/>
        <v>0</v>
      </c>
      <c r="T187" s="4">
        <v>0</v>
      </c>
      <c r="U187" s="12">
        <f t="shared" si="20"/>
        <v>0</v>
      </c>
      <c r="V187" s="129"/>
      <c r="W187" s="129"/>
      <c r="X187" s="129"/>
      <c r="Y187" s="129"/>
      <c r="Z187" s="3">
        <f t="shared" si="21"/>
        <v>0</v>
      </c>
      <c r="AA187" s="142">
        <v>0</v>
      </c>
      <c r="AB187" s="3">
        <v>0</v>
      </c>
      <c r="AC187" s="3">
        <v>0</v>
      </c>
      <c r="AD187" s="142">
        <v>0</v>
      </c>
      <c r="AE187" s="3">
        <v>0</v>
      </c>
      <c r="AF187" s="3">
        <v>0</v>
      </c>
      <c r="AG187" s="3">
        <v>0</v>
      </c>
      <c r="AH187" s="4">
        <f t="shared" si="22"/>
        <v>168.41096000000005</v>
      </c>
    </row>
    <row r="188" spans="1:34" x14ac:dyDescent="0.25">
      <c r="A188" s="2">
        <v>2024</v>
      </c>
      <c r="B188" s="2">
        <v>2024</v>
      </c>
      <c r="C188" s="11">
        <v>45444</v>
      </c>
      <c r="D188" s="4">
        <f t="shared" si="29"/>
        <v>168.41096000000005</v>
      </c>
      <c r="E188" s="4">
        <f t="shared" si="23"/>
        <v>0</v>
      </c>
      <c r="F188" s="129">
        <v>0</v>
      </c>
      <c r="G188" s="6"/>
      <c r="H188" s="3">
        <f t="shared" si="24"/>
        <v>55.666600000000003</v>
      </c>
      <c r="I188" s="130">
        <v>41.5</v>
      </c>
      <c r="J188" s="130">
        <v>14.166600000000001</v>
      </c>
      <c r="K188" s="4">
        <f t="shared" si="25"/>
        <v>0</v>
      </c>
      <c r="L188" s="4">
        <v>0</v>
      </c>
      <c r="M188" s="3">
        <f t="shared" si="26"/>
        <v>0</v>
      </c>
      <c r="N188" s="131">
        <v>0</v>
      </c>
      <c r="O188" s="131">
        <v>0</v>
      </c>
      <c r="P188" s="128">
        <v>0</v>
      </c>
      <c r="Q188" s="3">
        <f t="shared" si="27"/>
        <v>0</v>
      </c>
      <c r="R188" s="3">
        <v>0</v>
      </c>
      <c r="S188" s="4">
        <f t="shared" si="28"/>
        <v>0</v>
      </c>
      <c r="T188" s="4">
        <v>0</v>
      </c>
      <c r="U188" s="12">
        <f t="shared" si="20"/>
        <v>0</v>
      </c>
      <c r="V188" s="129"/>
      <c r="W188" s="129"/>
      <c r="X188" s="129"/>
      <c r="Y188" s="129"/>
      <c r="Z188" s="3">
        <f t="shared" si="21"/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4">
        <f t="shared" si="22"/>
        <v>112.74436000000004</v>
      </c>
    </row>
    <row r="189" spans="1:34" x14ac:dyDescent="0.25">
      <c r="A189" s="2">
        <v>2024</v>
      </c>
      <c r="B189" s="2">
        <v>2024</v>
      </c>
      <c r="C189" s="11">
        <v>45474</v>
      </c>
      <c r="D189" s="4">
        <f t="shared" si="29"/>
        <v>112.74436000000004</v>
      </c>
      <c r="E189" s="4">
        <f t="shared" si="23"/>
        <v>52</v>
      </c>
      <c r="F189" s="128">
        <v>52</v>
      </c>
      <c r="G189" s="6"/>
      <c r="H189" s="3">
        <f t="shared" si="24"/>
        <v>57.25</v>
      </c>
      <c r="I189" s="5">
        <v>42.75</v>
      </c>
      <c r="J189" s="5">
        <v>14.5</v>
      </c>
      <c r="K189" s="4">
        <f t="shared" si="25"/>
        <v>0</v>
      </c>
      <c r="L189" s="4">
        <v>0</v>
      </c>
      <c r="M189" s="3">
        <f t="shared" si="26"/>
        <v>0</v>
      </c>
      <c r="N189" s="131">
        <v>0</v>
      </c>
      <c r="O189" s="131">
        <v>0</v>
      </c>
      <c r="P189" s="128">
        <v>0</v>
      </c>
      <c r="Q189" s="3">
        <f t="shared" si="27"/>
        <v>0</v>
      </c>
      <c r="R189" s="3">
        <v>0</v>
      </c>
      <c r="S189" s="4">
        <f t="shared" si="28"/>
        <v>21.332999999999998</v>
      </c>
      <c r="T189" s="4">
        <v>0</v>
      </c>
      <c r="U189" s="12">
        <f t="shared" si="20"/>
        <v>14.333</v>
      </c>
      <c r="V189" s="129"/>
      <c r="W189" s="129"/>
      <c r="X189" s="129"/>
      <c r="Y189" s="129">
        <v>14.333</v>
      </c>
      <c r="Z189" s="3">
        <f t="shared" si="21"/>
        <v>7</v>
      </c>
      <c r="AA189" s="3">
        <v>7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4">
        <f t="shared" si="22"/>
        <v>128.82736000000003</v>
      </c>
    </row>
    <row r="190" spans="1:34" x14ac:dyDescent="0.25">
      <c r="A190" s="2">
        <v>2024</v>
      </c>
      <c r="B190" s="2">
        <v>2024</v>
      </c>
      <c r="C190" s="11">
        <v>45505</v>
      </c>
      <c r="D190" s="4">
        <f t="shared" si="29"/>
        <v>128.82736000000003</v>
      </c>
      <c r="E190" s="4">
        <f t="shared" si="23"/>
        <v>57</v>
      </c>
      <c r="F190" s="128">
        <v>57</v>
      </c>
      <c r="G190" s="6"/>
      <c r="H190" s="3">
        <f t="shared" si="24"/>
        <v>57.25</v>
      </c>
      <c r="I190" s="5">
        <v>42.75</v>
      </c>
      <c r="J190" s="5">
        <v>14.5</v>
      </c>
      <c r="K190" s="4">
        <f t="shared" si="25"/>
        <v>0</v>
      </c>
      <c r="L190" s="4">
        <v>0</v>
      </c>
      <c r="M190" s="3">
        <f t="shared" si="26"/>
        <v>0</v>
      </c>
      <c r="N190" s="131">
        <v>0</v>
      </c>
      <c r="O190" s="131">
        <v>0</v>
      </c>
      <c r="P190" s="6">
        <v>0</v>
      </c>
      <c r="Q190" s="3">
        <f t="shared" si="27"/>
        <v>0</v>
      </c>
      <c r="R190" s="3">
        <v>0</v>
      </c>
      <c r="S190" s="4">
        <f t="shared" si="28"/>
        <v>14.333</v>
      </c>
      <c r="T190" s="4">
        <v>0</v>
      </c>
      <c r="U190" s="12">
        <f t="shared" si="20"/>
        <v>14.333</v>
      </c>
      <c r="V190" s="3">
        <v>0</v>
      </c>
      <c r="W190" s="3">
        <v>0</v>
      </c>
      <c r="X190" s="3">
        <v>0</v>
      </c>
      <c r="Y190" s="129">
        <v>14.333</v>
      </c>
      <c r="Z190" s="3">
        <f t="shared" si="21"/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4">
        <f t="shared" si="22"/>
        <v>142.91036000000003</v>
      </c>
    </row>
    <row r="191" spans="1:34" x14ac:dyDescent="0.25">
      <c r="A191" s="2">
        <v>2024</v>
      </c>
      <c r="B191" s="2">
        <v>2024</v>
      </c>
      <c r="C191" s="11">
        <v>45536</v>
      </c>
      <c r="D191" s="4">
        <f t="shared" si="29"/>
        <v>142.91036000000003</v>
      </c>
      <c r="E191" s="4">
        <f t="shared" si="23"/>
        <v>56</v>
      </c>
      <c r="F191" s="128">
        <v>56</v>
      </c>
      <c r="G191" s="6"/>
      <c r="H191" s="3">
        <f t="shared" si="24"/>
        <v>57.25</v>
      </c>
      <c r="I191" s="5">
        <v>42.75</v>
      </c>
      <c r="J191" s="5">
        <v>14.5</v>
      </c>
      <c r="K191" s="4">
        <f t="shared" si="25"/>
        <v>0</v>
      </c>
      <c r="L191" s="4">
        <v>0</v>
      </c>
      <c r="M191" s="3">
        <f t="shared" si="26"/>
        <v>0</v>
      </c>
      <c r="N191" s="3">
        <v>0</v>
      </c>
      <c r="O191" s="3">
        <v>0</v>
      </c>
      <c r="P191" s="6">
        <v>0</v>
      </c>
      <c r="Q191" s="3">
        <f t="shared" si="27"/>
        <v>0</v>
      </c>
      <c r="R191" s="3">
        <v>0</v>
      </c>
      <c r="S191" s="4">
        <f t="shared" si="28"/>
        <v>14.333</v>
      </c>
      <c r="T191" s="4">
        <v>0</v>
      </c>
      <c r="U191" s="12">
        <f t="shared" si="20"/>
        <v>14.333</v>
      </c>
      <c r="V191" s="3">
        <v>0</v>
      </c>
      <c r="W191" s="3">
        <v>0</v>
      </c>
      <c r="X191" s="3">
        <v>0</v>
      </c>
      <c r="Y191" s="129">
        <v>14.333</v>
      </c>
      <c r="Z191" s="3">
        <f t="shared" si="21"/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4">
        <f t="shared" si="22"/>
        <v>155.99336000000002</v>
      </c>
    </row>
    <row r="192" spans="1:34" x14ac:dyDescent="0.25">
      <c r="A192" s="2">
        <v>2024</v>
      </c>
      <c r="B192" s="2">
        <v>2024</v>
      </c>
      <c r="C192" s="11">
        <v>45566</v>
      </c>
      <c r="D192" s="4">
        <f t="shared" si="29"/>
        <v>155.99336000000002</v>
      </c>
      <c r="E192" s="4">
        <f t="shared" si="23"/>
        <v>55</v>
      </c>
      <c r="F192" s="128">
        <v>55</v>
      </c>
      <c r="G192" s="6"/>
      <c r="H192" s="3">
        <f t="shared" si="24"/>
        <v>57.25</v>
      </c>
      <c r="I192" s="5">
        <v>42.75</v>
      </c>
      <c r="J192" s="5">
        <v>14.5</v>
      </c>
      <c r="K192" s="4">
        <f t="shared" si="25"/>
        <v>0</v>
      </c>
      <c r="L192" s="4">
        <v>0</v>
      </c>
      <c r="M192" s="3">
        <f t="shared" si="26"/>
        <v>0</v>
      </c>
      <c r="N192" s="3">
        <v>0</v>
      </c>
      <c r="O192" s="3">
        <v>0</v>
      </c>
      <c r="P192" s="6">
        <v>0</v>
      </c>
      <c r="Q192" s="3">
        <f t="shared" si="27"/>
        <v>0</v>
      </c>
      <c r="R192" s="3">
        <v>0</v>
      </c>
      <c r="S192" s="4">
        <f t="shared" si="28"/>
        <v>14.333</v>
      </c>
      <c r="T192" s="4">
        <v>0</v>
      </c>
      <c r="U192" s="12">
        <f t="shared" si="20"/>
        <v>14.333</v>
      </c>
      <c r="V192" s="3">
        <v>0</v>
      </c>
      <c r="W192" s="3">
        <v>0</v>
      </c>
      <c r="X192" s="3">
        <v>0</v>
      </c>
      <c r="Y192" s="129">
        <v>14.333</v>
      </c>
      <c r="Z192" s="3">
        <f t="shared" si="21"/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4">
        <f t="shared" si="22"/>
        <v>168.07636000000002</v>
      </c>
    </row>
    <row r="193" spans="1:34" x14ac:dyDescent="0.25">
      <c r="A193" s="2">
        <v>2024</v>
      </c>
      <c r="B193" s="2">
        <v>2024</v>
      </c>
      <c r="C193" s="11">
        <v>45597</v>
      </c>
      <c r="D193" s="4">
        <f t="shared" si="29"/>
        <v>168.07636000000002</v>
      </c>
      <c r="E193" s="4">
        <f t="shared" si="23"/>
        <v>54</v>
      </c>
      <c r="F193" s="128">
        <v>54</v>
      </c>
      <c r="G193" s="6"/>
      <c r="H193" s="3">
        <f t="shared" si="24"/>
        <v>57.25</v>
      </c>
      <c r="I193" s="5">
        <v>42.75</v>
      </c>
      <c r="J193" s="5">
        <v>14.5</v>
      </c>
      <c r="K193" s="4">
        <f t="shared" si="25"/>
        <v>0</v>
      </c>
      <c r="L193" s="4">
        <v>0</v>
      </c>
      <c r="M193" s="3">
        <f t="shared" si="26"/>
        <v>0</v>
      </c>
      <c r="N193" s="3">
        <v>0</v>
      </c>
      <c r="O193" s="3">
        <v>0</v>
      </c>
      <c r="P193" s="6">
        <v>0</v>
      </c>
      <c r="Q193" s="3">
        <f t="shared" si="27"/>
        <v>0</v>
      </c>
      <c r="R193" s="3">
        <v>0</v>
      </c>
      <c r="S193" s="4">
        <f t="shared" si="28"/>
        <v>14.333</v>
      </c>
      <c r="T193" s="4">
        <v>0</v>
      </c>
      <c r="U193" s="12">
        <f t="shared" si="20"/>
        <v>14.333</v>
      </c>
      <c r="V193" s="3">
        <v>0</v>
      </c>
      <c r="W193" s="3">
        <v>0</v>
      </c>
      <c r="X193" s="3">
        <v>0</v>
      </c>
      <c r="Y193" s="129">
        <v>14.333</v>
      </c>
      <c r="Z193" s="3">
        <f t="shared" si="21"/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4">
        <f t="shared" si="22"/>
        <v>179.15936000000002</v>
      </c>
    </row>
    <row r="194" spans="1:34" x14ac:dyDescent="0.25">
      <c r="A194" s="2">
        <v>2024</v>
      </c>
      <c r="B194" s="2">
        <v>2024</v>
      </c>
      <c r="C194" s="11">
        <v>45627</v>
      </c>
      <c r="D194" s="4">
        <f t="shared" si="29"/>
        <v>179.15936000000002</v>
      </c>
      <c r="E194" s="4">
        <f t="shared" si="23"/>
        <v>53</v>
      </c>
      <c r="F194" s="128">
        <v>53</v>
      </c>
      <c r="G194" s="6"/>
      <c r="H194" s="3">
        <f t="shared" si="24"/>
        <v>57.25</v>
      </c>
      <c r="I194" s="5">
        <v>42.75</v>
      </c>
      <c r="J194" s="5">
        <v>14.5</v>
      </c>
      <c r="K194" s="4">
        <f t="shared" si="25"/>
        <v>0</v>
      </c>
      <c r="L194" s="4">
        <v>0</v>
      </c>
      <c r="M194" s="3">
        <f t="shared" si="26"/>
        <v>0</v>
      </c>
      <c r="N194" s="3">
        <v>0</v>
      </c>
      <c r="O194" s="3">
        <v>0</v>
      </c>
      <c r="P194" s="6">
        <v>0</v>
      </c>
      <c r="Q194" s="3">
        <f t="shared" si="27"/>
        <v>0</v>
      </c>
      <c r="R194" s="3">
        <v>0</v>
      </c>
      <c r="S194" s="4">
        <f t="shared" si="28"/>
        <v>14.333</v>
      </c>
      <c r="T194" s="4">
        <v>0</v>
      </c>
      <c r="U194" s="12">
        <f t="shared" si="20"/>
        <v>14.333</v>
      </c>
      <c r="V194" s="3">
        <v>0</v>
      </c>
      <c r="W194" s="3">
        <v>0</v>
      </c>
      <c r="X194" s="3">
        <v>0</v>
      </c>
      <c r="Y194" s="129">
        <v>14.333</v>
      </c>
      <c r="Z194" s="3">
        <f t="shared" si="21"/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4">
        <f t="shared" si="22"/>
        <v>189.24236000000002</v>
      </c>
    </row>
    <row r="195" spans="1:34" x14ac:dyDescent="0.25">
      <c r="A195" s="2">
        <v>2025</v>
      </c>
      <c r="B195" s="2">
        <v>2025</v>
      </c>
      <c r="C195" s="11">
        <v>45658</v>
      </c>
      <c r="D195" s="4">
        <f t="shared" si="29"/>
        <v>189.24236000000002</v>
      </c>
      <c r="E195" s="4">
        <f t="shared" si="23"/>
        <v>52</v>
      </c>
      <c r="F195" s="128">
        <v>52</v>
      </c>
      <c r="G195" s="6"/>
      <c r="H195" s="3">
        <f t="shared" ref="H195:H213" si="30">SUM(I195:J195)</f>
        <v>57.25</v>
      </c>
      <c r="I195" s="5">
        <v>42.75</v>
      </c>
      <c r="J195" s="5">
        <v>14.5</v>
      </c>
      <c r="K195" s="4">
        <f t="shared" si="25"/>
        <v>0</v>
      </c>
      <c r="L195" s="4">
        <v>0</v>
      </c>
      <c r="M195" s="3">
        <f t="shared" si="26"/>
        <v>0</v>
      </c>
      <c r="N195" s="3">
        <v>0</v>
      </c>
      <c r="O195" s="3">
        <v>0</v>
      </c>
      <c r="P195" s="6">
        <v>0</v>
      </c>
      <c r="Q195" s="3">
        <f t="shared" ref="Q195:Q206" si="31">R195</f>
        <v>0</v>
      </c>
      <c r="R195" s="3">
        <v>0</v>
      </c>
      <c r="S195" s="4">
        <f t="shared" si="28"/>
        <v>14.333</v>
      </c>
      <c r="T195" s="4">
        <v>0</v>
      </c>
      <c r="U195" s="12">
        <f t="shared" ref="U195:U212" si="32">SUM(V195:Y195)</f>
        <v>14.333</v>
      </c>
      <c r="V195" s="3">
        <v>0</v>
      </c>
      <c r="W195" s="3">
        <v>0</v>
      </c>
      <c r="X195" s="3">
        <v>0</v>
      </c>
      <c r="Y195" s="129">
        <v>14.333</v>
      </c>
      <c r="Z195" s="3">
        <f t="shared" ref="Z195:Z212" si="33">SUM(AA195:AF195)</f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4">
        <f t="shared" ref="AH195:AH213" si="34">D195+E195-H195-K195+S195</f>
        <v>198.32536000000002</v>
      </c>
    </row>
    <row r="196" spans="1:34" x14ac:dyDescent="0.25">
      <c r="A196" s="2">
        <v>2025</v>
      </c>
      <c r="B196" s="2">
        <v>2025</v>
      </c>
      <c r="C196" s="11">
        <v>45689</v>
      </c>
      <c r="D196" s="4">
        <f t="shared" si="29"/>
        <v>198.32536000000002</v>
      </c>
      <c r="E196" s="4">
        <f t="shared" ref="E196:E213" si="35">F196+G196</f>
        <v>51</v>
      </c>
      <c r="F196" s="128">
        <v>51</v>
      </c>
      <c r="G196" s="6"/>
      <c r="H196" s="3">
        <f t="shared" si="30"/>
        <v>57.25</v>
      </c>
      <c r="I196" s="5">
        <v>42.75</v>
      </c>
      <c r="J196" s="5">
        <v>14.5</v>
      </c>
      <c r="K196" s="4">
        <f t="shared" ref="K196:K213" si="36">M196+L196+Q196</f>
        <v>0</v>
      </c>
      <c r="L196" s="4">
        <v>0</v>
      </c>
      <c r="M196" s="3">
        <f t="shared" ref="M196:M213" si="37">SUM(N196:P196)</f>
        <v>0</v>
      </c>
      <c r="N196" s="3">
        <v>0</v>
      </c>
      <c r="O196" s="3">
        <v>0</v>
      </c>
      <c r="P196" s="6">
        <v>0</v>
      </c>
      <c r="Q196" s="3">
        <f t="shared" si="31"/>
        <v>0</v>
      </c>
      <c r="R196" s="3">
        <v>0</v>
      </c>
      <c r="S196" s="4">
        <f t="shared" ref="S196:S213" si="38">U196+Z196</f>
        <v>14.333</v>
      </c>
      <c r="T196" s="4">
        <v>0</v>
      </c>
      <c r="U196" s="12">
        <f t="shared" si="32"/>
        <v>14.333</v>
      </c>
      <c r="V196" s="3">
        <v>0</v>
      </c>
      <c r="W196" s="3">
        <v>0</v>
      </c>
      <c r="X196" s="3">
        <v>0</v>
      </c>
      <c r="Y196" s="129">
        <v>14.333</v>
      </c>
      <c r="Z196" s="3">
        <f t="shared" si="33"/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4">
        <f t="shared" si="34"/>
        <v>206.40836000000002</v>
      </c>
    </row>
    <row r="197" spans="1:34" x14ac:dyDescent="0.25">
      <c r="A197" s="2">
        <v>2025</v>
      </c>
      <c r="B197" s="2">
        <v>2025</v>
      </c>
      <c r="C197" s="11">
        <v>45717</v>
      </c>
      <c r="D197" s="4">
        <f t="shared" ref="D197:D213" si="39">AH196</f>
        <v>206.40836000000002</v>
      </c>
      <c r="E197" s="4">
        <f t="shared" si="35"/>
        <v>50</v>
      </c>
      <c r="F197" s="128">
        <v>50</v>
      </c>
      <c r="G197" s="6"/>
      <c r="H197" s="3">
        <f t="shared" si="30"/>
        <v>57.25</v>
      </c>
      <c r="I197" s="5">
        <v>42.75</v>
      </c>
      <c r="J197" s="5">
        <v>14.5</v>
      </c>
      <c r="K197" s="4">
        <f t="shared" si="36"/>
        <v>0</v>
      </c>
      <c r="L197" s="4">
        <v>0</v>
      </c>
      <c r="M197" s="3">
        <f t="shared" si="37"/>
        <v>0</v>
      </c>
      <c r="N197" s="3">
        <v>0</v>
      </c>
      <c r="O197" s="3">
        <v>0</v>
      </c>
      <c r="P197" s="6">
        <v>0</v>
      </c>
      <c r="Q197" s="3">
        <f t="shared" si="31"/>
        <v>0</v>
      </c>
      <c r="R197" s="3">
        <v>0</v>
      </c>
      <c r="S197" s="4">
        <f t="shared" si="38"/>
        <v>19.332999999999998</v>
      </c>
      <c r="T197" s="4">
        <v>0</v>
      </c>
      <c r="U197" s="12">
        <f t="shared" si="32"/>
        <v>14.333</v>
      </c>
      <c r="V197" s="3">
        <v>0</v>
      </c>
      <c r="W197" s="3">
        <v>0</v>
      </c>
      <c r="X197" s="3">
        <v>0</v>
      </c>
      <c r="Y197" s="129">
        <v>14.333</v>
      </c>
      <c r="Z197" s="3">
        <f t="shared" si="33"/>
        <v>5</v>
      </c>
      <c r="AA197" s="3">
        <v>5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4">
        <f t="shared" si="34"/>
        <v>218.49136000000001</v>
      </c>
    </row>
    <row r="198" spans="1:34" x14ac:dyDescent="0.25">
      <c r="A198" s="2">
        <v>2025</v>
      </c>
      <c r="B198" s="2">
        <v>2025</v>
      </c>
      <c r="C198" s="11">
        <v>45748</v>
      </c>
      <c r="D198" s="4">
        <f t="shared" si="39"/>
        <v>218.49136000000001</v>
      </c>
      <c r="E198" s="4">
        <f t="shared" si="35"/>
        <v>0</v>
      </c>
      <c r="F198" s="12">
        <v>0</v>
      </c>
      <c r="G198" s="6"/>
      <c r="H198" s="3">
        <f t="shared" si="30"/>
        <v>57.25</v>
      </c>
      <c r="I198" s="5">
        <v>42.75</v>
      </c>
      <c r="J198" s="5">
        <v>14.5</v>
      </c>
      <c r="K198" s="4">
        <f t="shared" si="36"/>
        <v>0</v>
      </c>
      <c r="L198" s="4">
        <v>0</v>
      </c>
      <c r="M198" s="3">
        <f t="shared" si="37"/>
        <v>0</v>
      </c>
      <c r="N198" s="3">
        <v>0</v>
      </c>
      <c r="O198" s="3">
        <v>0</v>
      </c>
      <c r="P198" s="6">
        <v>0</v>
      </c>
      <c r="Q198" s="3">
        <f t="shared" si="31"/>
        <v>0</v>
      </c>
      <c r="R198" s="3">
        <v>0</v>
      </c>
      <c r="S198" s="4">
        <f t="shared" si="38"/>
        <v>19.332999999999998</v>
      </c>
      <c r="T198" s="4">
        <v>0</v>
      </c>
      <c r="U198" s="12">
        <f t="shared" si="32"/>
        <v>14.333</v>
      </c>
      <c r="V198" s="3">
        <v>0</v>
      </c>
      <c r="W198" s="3">
        <v>0</v>
      </c>
      <c r="X198" s="3">
        <v>0</v>
      </c>
      <c r="Y198" s="129">
        <v>14.333</v>
      </c>
      <c r="Z198" s="3">
        <f t="shared" si="33"/>
        <v>5</v>
      </c>
      <c r="AA198" s="3">
        <v>5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4">
        <f t="shared" si="34"/>
        <v>180.57436000000001</v>
      </c>
    </row>
    <row r="199" spans="1:34" x14ac:dyDescent="0.25">
      <c r="A199" s="2">
        <v>2025</v>
      </c>
      <c r="B199" s="2">
        <v>2025</v>
      </c>
      <c r="C199" s="11">
        <v>45778</v>
      </c>
      <c r="D199" s="4">
        <f t="shared" si="39"/>
        <v>180.57436000000001</v>
      </c>
      <c r="E199" s="4">
        <f t="shared" si="35"/>
        <v>0</v>
      </c>
      <c r="F199" s="12">
        <v>0</v>
      </c>
      <c r="G199" s="6"/>
      <c r="H199" s="3">
        <f t="shared" si="30"/>
        <v>57.25</v>
      </c>
      <c r="I199" s="5">
        <v>42.75</v>
      </c>
      <c r="J199" s="5">
        <v>14.5</v>
      </c>
      <c r="K199" s="4">
        <f t="shared" si="36"/>
        <v>0</v>
      </c>
      <c r="L199" s="4">
        <v>0</v>
      </c>
      <c r="M199" s="3">
        <f t="shared" si="37"/>
        <v>0</v>
      </c>
      <c r="N199" s="3">
        <v>0</v>
      </c>
      <c r="O199" s="3">
        <v>0</v>
      </c>
      <c r="P199" s="6">
        <v>0</v>
      </c>
      <c r="Q199" s="3">
        <f t="shared" si="31"/>
        <v>0</v>
      </c>
      <c r="R199" s="3">
        <v>0</v>
      </c>
      <c r="S199" s="4">
        <f t="shared" si="38"/>
        <v>22.332999999999998</v>
      </c>
      <c r="T199" s="4">
        <v>0</v>
      </c>
      <c r="U199" s="12">
        <f t="shared" si="32"/>
        <v>14.333</v>
      </c>
      <c r="V199" s="3">
        <v>0</v>
      </c>
      <c r="W199" s="3">
        <v>0</v>
      </c>
      <c r="X199" s="3">
        <v>0</v>
      </c>
      <c r="Y199" s="129">
        <v>14.333</v>
      </c>
      <c r="Z199" s="3">
        <f t="shared" si="33"/>
        <v>8</v>
      </c>
      <c r="AA199" s="3">
        <v>5</v>
      </c>
      <c r="AB199" s="3">
        <v>0</v>
      </c>
      <c r="AC199" s="3">
        <v>0</v>
      </c>
      <c r="AD199" s="3">
        <v>3</v>
      </c>
      <c r="AE199" s="3">
        <v>0</v>
      </c>
      <c r="AF199" s="3">
        <v>0</v>
      </c>
      <c r="AG199" s="3">
        <v>0</v>
      </c>
      <c r="AH199" s="4">
        <f t="shared" si="34"/>
        <v>145.65736000000001</v>
      </c>
    </row>
    <row r="200" spans="1:34" x14ac:dyDescent="0.25">
      <c r="A200" s="2">
        <v>2025</v>
      </c>
      <c r="B200" s="2">
        <v>2025</v>
      </c>
      <c r="C200" s="11">
        <v>45809</v>
      </c>
      <c r="D200" s="4">
        <f t="shared" si="39"/>
        <v>145.65736000000001</v>
      </c>
      <c r="E200" s="4">
        <f t="shared" si="35"/>
        <v>0</v>
      </c>
      <c r="F200" s="12">
        <v>0</v>
      </c>
      <c r="G200" s="6"/>
      <c r="H200" s="3">
        <f t="shared" si="30"/>
        <v>57.25</v>
      </c>
      <c r="I200" s="5">
        <v>42.75</v>
      </c>
      <c r="J200" s="5">
        <v>14.5</v>
      </c>
      <c r="K200" s="4">
        <f t="shared" si="36"/>
        <v>0</v>
      </c>
      <c r="L200" s="4">
        <v>0</v>
      </c>
      <c r="M200" s="3">
        <f t="shared" si="37"/>
        <v>0</v>
      </c>
      <c r="N200" s="3">
        <v>0</v>
      </c>
      <c r="O200" s="3">
        <v>0</v>
      </c>
      <c r="P200" s="6">
        <v>0</v>
      </c>
      <c r="Q200" s="3">
        <f t="shared" si="31"/>
        <v>0</v>
      </c>
      <c r="R200" s="3">
        <v>0</v>
      </c>
      <c r="S200" s="4">
        <f t="shared" si="38"/>
        <v>19</v>
      </c>
      <c r="T200" s="4">
        <v>0</v>
      </c>
      <c r="U200" s="12">
        <f t="shared" si="32"/>
        <v>14</v>
      </c>
      <c r="V200" s="3">
        <v>14</v>
      </c>
      <c r="W200" s="3">
        <v>0</v>
      </c>
      <c r="X200" s="3">
        <v>0</v>
      </c>
      <c r="Y200" s="129">
        <v>0</v>
      </c>
      <c r="Z200" s="3">
        <f t="shared" si="33"/>
        <v>5</v>
      </c>
      <c r="AA200" s="3">
        <v>5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4">
        <f t="shared" si="34"/>
        <v>107.40736000000001</v>
      </c>
    </row>
    <row r="201" spans="1:34" x14ac:dyDescent="0.25">
      <c r="A201" s="2">
        <v>2025</v>
      </c>
      <c r="B201" s="2">
        <v>2025</v>
      </c>
      <c r="C201" s="11">
        <v>45839</v>
      </c>
      <c r="D201" s="4">
        <f t="shared" si="39"/>
        <v>107.40736000000001</v>
      </c>
      <c r="E201" s="4">
        <f t="shared" si="35"/>
        <v>55</v>
      </c>
      <c r="F201" s="128">
        <v>55</v>
      </c>
      <c r="G201" s="6"/>
      <c r="H201" s="3">
        <f t="shared" si="30"/>
        <v>58.916600000000003</v>
      </c>
      <c r="I201" s="5">
        <v>44</v>
      </c>
      <c r="J201" s="5">
        <v>14.916600000000001</v>
      </c>
      <c r="K201" s="4">
        <f t="shared" si="36"/>
        <v>0</v>
      </c>
      <c r="L201" s="4">
        <v>0</v>
      </c>
      <c r="M201" s="3">
        <f t="shared" si="37"/>
        <v>0</v>
      </c>
      <c r="N201" s="3">
        <v>0</v>
      </c>
      <c r="O201" s="3">
        <v>0</v>
      </c>
      <c r="P201" s="6">
        <v>0</v>
      </c>
      <c r="Q201" s="3">
        <f t="shared" si="31"/>
        <v>0</v>
      </c>
      <c r="R201" s="3">
        <v>0</v>
      </c>
      <c r="S201" s="4">
        <f t="shared" si="38"/>
        <v>15</v>
      </c>
      <c r="T201" s="4">
        <v>0</v>
      </c>
      <c r="U201" s="12">
        <f t="shared" si="32"/>
        <v>15</v>
      </c>
      <c r="V201" s="3">
        <v>0</v>
      </c>
      <c r="W201" s="3">
        <v>0</v>
      </c>
      <c r="X201" s="3">
        <v>0</v>
      </c>
      <c r="Y201" s="129">
        <v>15</v>
      </c>
      <c r="Z201" s="3">
        <f t="shared" si="33"/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4">
        <f t="shared" si="34"/>
        <v>118.49076000000001</v>
      </c>
    </row>
    <row r="202" spans="1:34" x14ac:dyDescent="0.25">
      <c r="A202" s="2">
        <v>2025</v>
      </c>
      <c r="B202" s="2">
        <v>2025</v>
      </c>
      <c r="C202" s="11">
        <v>45870</v>
      </c>
      <c r="D202" s="4">
        <f t="shared" si="39"/>
        <v>118.49076000000001</v>
      </c>
      <c r="E202" s="4">
        <f t="shared" si="35"/>
        <v>58</v>
      </c>
      <c r="F202" s="128">
        <v>58</v>
      </c>
      <c r="G202" s="6"/>
      <c r="H202" s="3">
        <f t="shared" si="30"/>
        <v>58.916600000000003</v>
      </c>
      <c r="I202" s="5">
        <v>44</v>
      </c>
      <c r="J202" s="5">
        <v>14.916600000000001</v>
      </c>
      <c r="K202" s="4">
        <f t="shared" si="36"/>
        <v>0</v>
      </c>
      <c r="L202" s="4">
        <v>0</v>
      </c>
      <c r="M202" s="3">
        <f t="shared" si="37"/>
        <v>0</v>
      </c>
      <c r="N202" s="3">
        <v>0</v>
      </c>
      <c r="O202" s="3">
        <v>0</v>
      </c>
      <c r="P202" s="6">
        <v>0</v>
      </c>
      <c r="Q202" s="3">
        <f t="shared" si="31"/>
        <v>0</v>
      </c>
      <c r="R202" s="3">
        <v>0</v>
      </c>
      <c r="S202" s="4">
        <f t="shared" si="38"/>
        <v>15</v>
      </c>
      <c r="T202" s="4">
        <v>0</v>
      </c>
      <c r="U202" s="12">
        <f t="shared" si="32"/>
        <v>15</v>
      </c>
      <c r="V202" s="3">
        <v>0</v>
      </c>
      <c r="W202" s="3">
        <v>0</v>
      </c>
      <c r="X202" s="3">
        <v>0</v>
      </c>
      <c r="Y202" s="129">
        <v>15</v>
      </c>
      <c r="Z202" s="3">
        <f t="shared" si="33"/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4">
        <f t="shared" si="34"/>
        <v>132.57416000000001</v>
      </c>
    </row>
    <row r="203" spans="1:34" x14ac:dyDescent="0.25">
      <c r="A203" s="2">
        <v>2025</v>
      </c>
      <c r="B203" s="2">
        <v>2025</v>
      </c>
      <c r="C203" s="11">
        <v>45901</v>
      </c>
      <c r="D203" s="4">
        <f t="shared" si="39"/>
        <v>132.57416000000001</v>
      </c>
      <c r="E203" s="4">
        <f t="shared" si="35"/>
        <v>57</v>
      </c>
      <c r="F203" s="128">
        <v>57</v>
      </c>
      <c r="G203" s="6"/>
      <c r="H203" s="3">
        <f t="shared" si="30"/>
        <v>58.916600000000003</v>
      </c>
      <c r="I203" s="5">
        <v>44</v>
      </c>
      <c r="J203" s="5">
        <v>14.916600000000001</v>
      </c>
      <c r="K203" s="4">
        <f t="shared" si="36"/>
        <v>0</v>
      </c>
      <c r="L203" s="4">
        <v>0</v>
      </c>
      <c r="M203" s="3">
        <f t="shared" si="37"/>
        <v>0</v>
      </c>
      <c r="N203" s="3">
        <v>0</v>
      </c>
      <c r="O203" s="3">
        <v>0</v>
      </c>
      <c r="P203" s="6">
        <v>0</v>
      </c>
      <c r="Q203" s="3">
        <f t="shared" si="31"/>
        <v>0</v>
      </c>
      <c r="R203" s="3">
        <v>0</v>
      </c>
      <c r="S203" s="4">
        <f t="shared" si="38"/>
        <v>15</v>
      </c>
      <c r="T203" s="4">
        <v>0</v>
      </c>
      <c r="U203" s="12">
        <f t="shared" si="32"/>
        <v>15</v>
      </c>
      <c r="V203" s="3">
        <v>0</v>
      </c>
      <c r="W203" s="3">
        <v>0</v>
      </c>
      <c r="X203" s="3">
        <v>0</v>
      </c>
      <c r="Y203" s="129">
        <v>15</v>
      </c>
      <c r="Z203" s="3">
        <f t="shared" si="33"/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4">
        <f t="shared" si="34"/>
        <v>145.65755999999999</v>
      </c>
    </row>
    <row r="204" spans="1:34" x14ac:dyDescent="0.25">
      <c r="A204" s="2">
        <v>2025</v>
      </c>
      <c r="B204" s="2">
        <v>2025</v>
      </c>
      <c r="C204" s="11">
        <v>45931</v>
      </c>
      <c r="D204" s="4">
        <f t="shared" si="39"/>
        <v>145.65755999999999</v>
      </c>
      <c r="E204" s="4">
        <f t="shared" si="35"/>
        <v>55</v>
      </c>
      <c r="F204" s="128">
        <v>55</v>
      </c>
      <c r="G204" s="6"/>
      <c r="H204" s="3">
        <f t="shared" si="30"/>
        <v>58.916600000000003</v>
      </c>
      <c r="I204" s="5">
        <v>44</v>
      </c>
      <c r="J204" s="5">
        <v>14.916600000000001</v>
      </c>
      <c r="K204" s="4">
        <f t="shared" si="36"/>
        <v>0</v>
      </c>
      <c r="L204" s="4">
        <v>0</v>
      </c>
      <c r="M204" s="3">
        <f t="shared" si="37"/>
        <v>0</v>
      </c>
      <c r="N204" s="3">
        <v>0</v>
      </c>
      <c r="O204" s="3">
        <v>0</v>
      </c>
      <c r="P204" s="6">
        <v>0</v>
      </c>
      <c r="Q204" s="3">
        <f t="shared" si="31"/>
        <v>0</v>
      </c>
      <c r="R204" s="3">
        <v>0</v>
      </c>
      <c r="S204" s="4">
        <f t="shared" si="38"/>
        <v>15</v>
      </c>
      <c r="T204" s="4">
        <v>0</v>
      </c>
      <c r="U204" s="12">
        <f t="shared" si="32"/>
        <v>15</v>
      </c>
      <c r="V204" s="3">
        <v>0</v>
      </c>
      <c r="W204" s="3">
        <v>0</v>
      </c>
      <c r="X204" s="3">
        <v>0</v>
      </c>
      <c r="Y204" s="129">
        <v>15</v>
      </c>
      <c r="Z204" s="3">
        <f t="shared" si="33"/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4">
        <f t="shared" si="34"/>
        <v>156.74095999999997</v>
      </c>
    </row>
    <row r="205" spans="1:34" x14ac:dyDescent="0.25">
      <c r="A205" s="2">
        <v>2025</v>
      </c>
      <c r="B205" s="2">
        <v>2025</v>
      </c>
      <c r="C205" s="11">
        <v>45962</v>
      </c>
      <c r="D205" s="4">
        <f t="shared" si="39"/>
        <v>156.74095999999997</v>
      </c>
      <c r="E205" s="4">
        <f t="shared" si="35"/>
        <v>55</v>
      </c>
      <c r="F205" s="128">
        <v>55</v>
      </c>
      <c r="G205" s="6"/>
      <c r="H205" s="3">
        <f t="shared" si="30"/>
        <v>58.916600000000003</v>
      </c>
      <c r="I205" s="5">
        <v>44</v>
      </c>
      <c r="J205" s="5">
        <v>14.916600000000001</v>
      </c>
      <c r="K205" s="4">
        <f t="shared" si="36"/>
        <v>0</v>
      </c>
      <c r="L205" s="4">
        <v>0</v>
      </c>
      <c r="M205" s="3">
        <f t="shared" si="37"/>
        <v>0</v>
      </c>
      <c r="N205" s="3">
        <v>0</v>
      </c>
      <c r="O205" s="3">
        <v>0</v>
      </c>
      <c r="P205" s="6">
        <v>0</v>
      </c>
      <c r="Q205" s="3">
        <f t="shared" si="31"/>
        <v>0</v>
      </c>
      <c r="R205" s="3">
        <v>0</v>
      </c>
      <c r="S205" s="4">
        <f t="shared" si="38"/>
        <v>15</v>
      </c>
      <c r="T205" s="4">
        <v>0</v>
      </c>
      <c r="U205" s="12">
        <f t="shared" si="32"/>
        <v>15</v>
      </c>
      <c r="V205" s="3">
        <v>0</v>
      </c>
      <c r="W205" s="3">
        <v>0</v>
      </c>
      <c r="X205" s="3">
        <v>0</v>
      </c>
      <c r="Y205" s="129">
        <v>15</v>
      </c>
      <c r="Z205" s="3">
        <f t="shared" si="33"/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4">
        <f t="shared" si="34"/>
        <v>167.82435999999996</v>
      </c>
    </row>
    <row r="206" spans="1:34" x14ac:dyDescent="0.25">
      <c r="A206" s="2">
        <v>2025</v>
      </c>
      <c r="B206" s="2">
        <v>2025</v>
      </c>
      <c r="C206" s="11">
        <v>45992</v>
      </c>
      <c r="D206" s="4">
        <f t="shared" si="39"/>
        <v>167.82435999999996</v>
      </c>
      <c r="E206" s="4">
        <f t="shared" si="35"/>
        <v>55</v>
      </c>
      <c r="F206" s="128">
        <v>55</v>
      </c>
      <c r="G206" s="6"/>
      <c r="H206" s="3">
        <f t="shared" si="30"/>
        <v>58.916600000000003</v>
      </c>
      <c r="I206" s="5">
        <v>44</v>
      </c>
      <c r="J206" s="5">
        <v>14.916600000000001</v>
      </c>
      <c r="K206" s="4">
        <f t="shared" si="36"/>
        <v>0</v>
      </c>
      <c r="L206" s="4">
        <v>0</v>
      </c>
      <c r="M206" s="3">
        <f t="shared" si="37"/>
        <v>0</v>
      </c>
      <c r="N206" s="3">
        <v>0</v>
      </c>
      <c r="O206" s="3">
        <v>0</v>
      </c>
      <c r="P206" s="6">
        <v>0</v>
      </c>
      <c r="Q206" s="3">
        <f t="shared" si="31"/>
        <v>0</v>
      </c>
      <c r="R206" s="3">
        <v>0</v>
      </c>
      <c r="S206" s="4">
        <f t="shared" si="38"/>
        <v>15</v>
      </c>
      <c r="T206" s="4">
        <v>0</v>
      </c>
      <c r="U206" s="12">
        <f t="shared" si="32"/>
        <v>15</v>
      </c>
      <c r="V206" s="3">
        <v>0</v>
      </c>
      <c r="W206" s="3">
        <v>0</v>
      </c>
      <c r="X206" s="3">
        <v>0</v>
      </c>
      <c r="Y206" s="129">
        <v>15</v>
      </c>
      <c r="Z206" s="3">
        <f t="shared" si="33"/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4">
        <f t="shared" si="34"/>
        <v>178.90775999999994</v>
      </c>
    </row>
    <row r="207" spans="1:34" x14ac:dyDescent="0.25">
      <c r="A207" s="2">
        <v>2026</v>
      </c>
      <c r="B207" s="2">
        <v>2026</v>
      </c>
      <c r="C207" s="11">
        <v>46023</v>
      </c>
      <c r="D207" s="4">
        <f t="shared" si="39"/>
        <v>178.90775999999994</v>
      </c>
      <c r="E207" s="2">
        <f t="shared" si="35"/>
        <v>54</v>
      </c>
      <c r="F207" s="128">
        <v>54</v>
      </c>
      <c r="H207" s="3">
        <f t="shared" si="30"/>
        <v>58.916600000000003</v>
      </c>
      <c r="I207" s="5">
        <v>44</v>
      </c>
      <c r="J207" s="5">
        <v>14.916600000000001</v>
      </c>
      <c r="K207" s="4">
        <f t="shared" si="36"/>
        <v>0</v>
      </c>
      <c r="L207" s="4">
        <v>0</v>
      </c>
      <c r="M207" s="3">
        <f t="shared" si="37"/>
        <v>0</v>
      </c>
      <c r="N207" s="3">
        <v>0</v>
      </c>
      <c r="O207" s="3">
        <v>0</v>
      </c>
      <c r="P207" s="6">
        <v>0</v>
      </c>
      <c r="R207" s="3">
        <v>0</v>
      </c>
      <c r="S207" s="4">
        <f t="shared" si="38"/>
        <v>15</v>
      </c>
      <c r="U207" s="12">
        <f t="shared" si="32"/>
        <v>15</v>
      </c>
      <c r="V207" s="3">
        <v>0</v>
      </c>
      <c r="W207" s="3">
        <v>0</v>
      </c>
      <c r="X207" s="3">
        <v>0</v>
      </c>
      <c r="Y207" s="129">
        <v>15</v>
      </c>
      <c r="Z207" s="3">
        <f t="shared" si="33"/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4">
        <f t="shared" si="34"/>
        <v>188.99115999999992</v>
      </c>
    </row>
    <row r="208" spans="1:34" x14ac:dyDescent="0.25">
      <c r="A208" s="2">
        <v>2026</v>
      </c>
      <c r="B208" s="2">
        <v>2026</v>
      </c>
      <c r="C208" s="11">
        <v>46054</v>
      </c>
      <c r="D208" s="4">
        <f t="shared" si="39"/>
        <v>188.99115999999992</v>
      </c>
      <c r="E208" s="2">
        <f t="shared" si="35"/>
        <v>52</v>
      </c>
      <c r="F208" s="128">
        <v>52</v>
      </c>
      <c r="H208" s="3">
        <f t="shared" si="30"/>
        <v>58.916600000000003</v>
      </c>
      <c r="I208" s="5">
        <v>44</v>
      </c>
      <c r="J208" s="5">
        <v>14.916600000000001</v>
      </c>
      <c r="K208" s="4">
        <f t="shared" si="36"/>
        <v>0</v>
      </c>
      <c r="L208" s="4">
        <v>0</v>
      </c>
      <c r="M208" s="3">
        <f t="shared" si="37"/>
        <v>0</v>
      </c>
      <c r="N208" s="3">
        <v>0</v>
      </c>
      <c r="O208" s="3">
        <v>0</v>
      </c>
      <c r="P208" s="6">
        <v>0</v>
      </c>
      <c r="R208" s="3">
        <v>0</v>
      </c>
      <c r="S208" s="4">
        <f t="shared" si="38"/>
        <v>15</v>
      </c>
      <c r="U208" s="12">
        <f t="shared" si="32"/>
        <v>15</v>
      </c>
      <c r="V208" s="3">
        <v>0</v>
      </c>
      <c r="W208" s="3">
        <v>0</v>
      </c>
      <c r="X208" s="3">
        <v>0</v>
      </c>
      <c r="Y208" s="129">
        <v>15</v>
      </c>
      <c r="Z208" s="3">
        <f t="shared" si="33"/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4">
        <f t="shared" si="34"/>
        <v>197.07455999999991</v>
      </c>
    </row>
    <row r="209" spans="1:34" x14ac:dyDescent="0.25">
      <c r="A209" s="2">
        <v>2026</v>
      </c>
      <c r="B209" s="2">
        <v>2026</v>
      </c>
      <c r="C209" s="11">
        <v>46082</v>
      </c>
      <c r="D209" s="4">
        <f t="shared" si="39"/>
        <v>197.07455999999991</v>
      </c>
      <c r="E209" s="2">
        <f t="shared" si="35"/>
        <v>54</v>
      </c>
      <c r="F209" s="128">
        <v>54</v>
      </c>
      <c r="H209" s="3">
        <f t="shared" si="30"/>
        <v>58.916600000000003</v>
      </c>
      <c r="I209" s="5">
        <v>44</v>
      </c>
      <c r="J209" s="5">
        <v>14.916600000000001</v>
      </c>
      <c r="K209" s="4">
        <f t="shared" si="36"/>
        <v>0</v>
      </c>
      <c r="L209" s="4">
        <v>0</v>
      </c>
      <c r="M209" s="3">
        <f t="shared" si="37"/>
        <v>0</v>
      </c>
      <c r="N209" s="3">
        <v>0</v>
      </c>
      <c r="O209" s="3">
        <v>0</v>
      </c>
      <c r="P209" s="6">
        <v>0</v>
      </c>
      <c r="R209" s="3">
        <v>0</v>
      </c>
      <c r="S209" s="4">
        <f t="shared" si="38"/>
        <v>20</v>
      </c>
      <c r="U209" s="12">
        <f t="shared" si="32"/>
        <v>15</v>
      </c>
      <c r="V209" s="3">
        <v>0</v>
      </c>
      <c r="W209" s="3">
        <v>0</v>
      </c>
      <c r="X209" s="3">
        <v>0</v>
      </c>
      <c r="Y209" s="129">
        <v>15</v>
      </c>
      <c r="Z209" s="3">
        <f t="shared" si="33"/>
        <v>5</v>
      </c>
      <c r="AA209" s="3">
        <v>5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4">
        <f t="shared" si="34"/>
        <v>212.15795999999989</v>
      </c>
    </row>
    <row r="210" spans="1:34" x14ac:dyDescent="0.25">
      <c r="A210" s="2">
        <v>2026</v>
      </c>
      <c r="B210" s="2">
        <v>2026</v>
      </c>
      <c r="C210" s="11">
        <v>46113</v>
      </c>
      <c r="D210" s="4">
        <f t="shared" si="39"/>
        <v>212.15795999999989</v>
      </c>
      <c r="E210" s="2">
        <f t="shared" si="35"/>
        <v>0</v>
      </c>
      <c r="F210" s="128">
        <v>0</v>
      </c>
      <c r="H210" s="3">
        <f t="shared" si="30"/>
        <v>58.916600000000003</v>
      </c>
      <c r="I210" s="5">
        <v>44</v>
      </c>
      <c r="J210" s="5">
        <v>14.916600000000001</v>
      </c>
      <c r="K210" s="4">
        <f t="shared" si="36"/>
        <v>0</v>
      </c>
      <c r="L210" s="4">
        <v>0</v>
      </c>
      <c r="M210" s="3">
        <f t="shared" si="37"/>
        <v>0</v>
      </c>
      <c r="N210" s="3">
        <v>0</v>
      </c>
      <c r="O210" s="3">
        <v>0</v>
      </c>
      <c r="P210" s="6">
        <v>0</v>
      </c>
      <c r="R210" s="3">
        <v>0</v>
      </c>
      <c r="S210" s="4">
        <f t="shared" si="38"/>
        <v>25</v>
      </c>
      <c r="U210" s="12">
        <f t="shared" si="32"/>
        <v>15</v>
      </c>
      <c r="V210" s="3">
        <v>0</v>
      </c>
      <c r="W210" s="3">
        <v>0</v>
      </c>
      <c r="X210" s="3">
        <v>0</v>
      </c>
      <c r="Y210" s="129">
        <v>15</v>
      </c>
      <c r="Z210" s="3">
        <f t="shared" si="33"/>
        <v>10</v>
      </c>
      <c r="AA210" s="3">
        <v>10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4">
        <f t="shared" si="34"/>
        <v>178.24135999999987</v>
      </c>
    </row>
    <row r="211" spans="1:34" x14ac:dyDescent="0.25">
      <c r="A211" s="2">
        <v>2026</v>
      </c>
      <c r="B211" s="2">
        <v>2026</v>
      </c>
      <c r="C211" s="11">
        <v>46143</v>
      </c>
      <c r="D211" s="4">
        <f t="shared" si="39"/>
        <v>178.24135999999987</v>
      </c>
      <c r="E211" s="2">
        <f t="shared" si="35"/>
        <v>0</v>
      </c>
      <c r="F211" s="129">
        <v>0</v>
      </c>
      <c r="H211" s="3">
        <f t="shared" si="30"/>
        <v>58.916600000000003</v>
      </c>
      <c r="I211" s="5">
        <v>44</v>
      </c>
      <c r="J211" s="5">
        <v>14.916600000000001</v>
      </c>
      <c r="K211" s="4">
        <f t="shared" si="36"/>
        <v>0</v>
      </c>
      <c r="L211" s="4">
        <v>0</v>
      </c>
      <c r="M211" s="3">
        <f t="shared" si="37"/>
        <v>0</v>
      </c>
      <c r="N211" s="3">
        <v>0</v>
      </c>
      <c r="O211" s="3">
        <v>0</v>
      </c>
      <c r="P211" s="6">
        <v>0</v>
      </c>
      <c r="R211" s="3">
        <v>0</v>
      </c>
      <c r="S211" s="4">
        <f t="shared" si="38"/>
        <v>25</v>
      </c>
      <c r="U211" s="12">
        <f t="shared" si="32"/>
        <v>15</v>
      </c>
      <c r="V211" s="3">
        <v>0</v>
      </c>
      <c r="W211" s="3">
        <v>0</v>
      </c>
      <c r="X211" s="3">
        <v>0</v>
      </c>
      <c r="Y211" s="129">
        <v>15</v>
      </c>
      <c r="Z211" s="3">
        <f t="shared" si="33"/>
        <v>10</v>
      </c>
      <c r="AA211" s="3">
        <v>10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4">
        <f t="shared" si="34"/>
        <v>144.32475999999986</v>
      </c>
    </row>
    <row r="212" spans="1:34" x14ac:dyDescent="0.25">
      <c r="A212" s="2">
        <v>2026</v>
      </c>
      <c r="B212" s="2">
        <v>2026</v>
      </c>
      <c r="C212" s="11">
        <v>46174</v>
      </c>
      <c r="D212" s="4">
        <f t="shared" si="39"/>
        <v>144.32475999999986</v>
      </c>
      <c r="E212" s="2">
        <f t="shared" si="35"/>
        <v>0</v>
      </c>
      <c r="F212" s="129">
        <v>0</v>
      </c>
      <c r="H212" s="3">
        <f t="shared" si="30"/>
        <v>58.916600000000003</v>
      </c>
      <c r="I212" s="5">
        <v>44</v>
      </c>
      <c r="J212" s="5">
        <v>14.916600000000001</v>
      </c>
      <c r="K212" s="4">
        <f t="shared" si="36"/>
        <v>0</v>
      </c>
      <c r="L212" s="4">
        <v>0</v>
      </c>
      <c r="M212" s="3">
        <f t="shared" si="37"/>
        <v>0</v>
      </c>
      <c r="N212" s="3">
        <v>0</v>
      </c>
      <c r="O212" s="3">
        <v>0</v>
      </c>
      <c r="P212" s="6">
        <v>0</v>
      </c>
      <c r="R212" s="3">
        <v>0</v>
      </c>
      <c r="S212" s="4">
        <f t="shared" si="38"/>
        <v>21</v>
      </c>
      <c r="U212" s="12">
        <f t="shared" si="32"/>
        <v>15</v>
      </c>
      <c r="V212" s="3">
        <v>15</v>
      </c>
      <c r="W212" s="3">
        <v>0</v>
      </c>
      <c r="X212" s="3">
        <v>0</v>
      </c>
      <c r="Y212" s="3">
        <v>0</v>
      </c>
      <c r="Z212" s="3">
        <f t="shared" si="33"/>
        <v>6</v>
      </c>
      <c r="AA212" s="3">
        <v>0</v>
      </c>
      <c r="AB212" s="3">
        <v>0</v>
      </c>
      <c r="AC212" s="3">
        <v>0</v>
      </c>
      <c r="AD212" s="3">
        <v>4</v>
      </c>
      <c r="AE212" s="3">
        <v>0</v>
      </c>
      <c r="AF212" s="3">
        <v>2</v>
      </c>
      <c r="AG212" s="3">
        <v>0</v>
      </c>
      <c r="AH212" s="4">
        <f t="shared" si="34"/>
        <v>106.40815999999985</v>
      </c>
    </row>
    <row r="213" spans="1:34" x14ac:dyDescent="0.25">
      <c r="A213" s="2">
        <v>2026</v>
      </c>
      <c r="B213" s="2">
        <v>2026</v>
      </c>
      <c r="C213" s="11">
        <v>46204</v>
      </c>
      <c r="D213" s="4">
        <f t="shared" si="39"/>
        <v>106.40815999999985</v>
      </c>
      <c r="E213" s="2">
        <f t="shared" si="35"/>
        <v>56</v>
      </c>
      <c r="F213" s="128">
        <v>56</v>
      </c>
      <c r="H213" s="3">
        <f t="shared" si="30"/>
        <v>0</v>
      </c>
      <c r="I213" s="5">
        <v>0</v>
      </c>
      <c r="J213" s="5">
        <v>0</v>
      </c>
      <c r="K213" s="4">
        <f t="shared" si="36"/>
        <v>0</v>
      </c>
      <c r="L213" s="4">
        <v>0</v>
      </c>
      <c r="M213" s="3">
        <f t="shared" si="37"/>
        <v>0</v>
      </c>
      <c r="N213" s="3">
        <v>0</v>
      </c>
      <c r="O213" s="3">
        <v>0</v>
      </c>
      <c r="P213" s="6">
        <v>0</v>
      </c>
      <c r="R213" s="3">
        <v>0</v>
      </c>
      <c r="S213" s="4">
        <f t="shared" si="38"/>
        <v>0</v>
      </c>
      <c r="U213" s="12">
        <f>SUM(V213:Y213)</f>
        <v>0</v>
      </c>
      <c r="V213" s="3">
        <v>0</v>
      </c>
      <c r="W213" s="3">
        <v>0</v>
      </c>
      <c r="X213" s="3">
        <v>0</v>
      </c>
      <c r="Y213" s="3">
        <v>0</v>
      </c>
      <c r="Z213" s="3">
        <f>SUM(AA213:AF213)</f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4">
        <f t="shared" si="34"/>
        <v>162.40815999999984</v>
      </c>
    </row>
    <row r="214" spans="1:34" x14ac:dyDescent="0.25">
      <c r="F214" s="128"/>
    </row>
    <row r="215" spans="1:34" x14ac:dyDescent="0.25">
      <c r="F215" s="128"/>
    </row>
    <row r="216" spans="1:34" x14ac:dyDescent="0.25">
      <c r="F216" s="128"/>
    </row>
    <row r="217" spans="1:34" x14ac:dyDescent="0.25">
      <c r="F217" s="128"/>
    </row>
    <row r="218" spans="1:34" x14ac:dyDescent="0.25">
      <c r="F218" s="128"/>
    </row>
    <row r="219" spans="1:34" x14ac:dyDescent="0.25">
      <c r="F219" s="128"/>
    </row>
    <row r="220" spans="1:34" x14ac:dyDescent="0.25">
      <c r="F220" s="128"/>
    </row>
    <row r="221" spans="1:34" x14ac:dyDescent="0.25">
      <c r="F221" s="128"/>
    </row>
  </sheetData>
  <conditionalFormatting sqref="U3:U21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26"/>
  <sheetViews>
    <sheetView topLeftCell="A6" zoomScale="85" zoomScaleNormal="85" workbookViewId="0">
      <selection activeCell="M3" sqref="M3"/>
    </sheetView>
  </sheetViews>
  <sheetFormatPr defaultColWidth="9" defaultRowHeight="14.5" x14ac:dyDescent="0.35"/>
  <cols>
    <col min="1" max="1" width="15.58203125" style="10" customWidth="1"/>
    <col min="2" max="2" width="13.08203125" style="10" customWidth="1"/>
    <col min="3" max="3" width="14.1640625" style="10" customWidth="1"/>
    <col min="4" max="4" width="13.4140625" style="10" customWidth="1"/>
    <col min="5" max="5" width="13.1640625" style="10" customWidth="1"/>
    <col min="6" max="6" width="12" style="10" customWidth="1"/>
    <col min="7" max="7" width="13.1640625" style="10" customWidth="1"/>
    <col min="8" max="8" width="14.08203125" style="10" customWidth="1"/>
    <col min="9" max="9" width="17.58203125" style="10" bestFit="1" customWidth="1"/>
    <col min="10" max="10" width="16.4140625" style="10" customWidth="1"/>
    <col min="11" max="16384" width="9" style="10"/>
  </cols>
  <sheetData>
    <row r="1" spans="1:10" ht="15" thickBot="1" x14ac:dyDescent="0.4">
      <c r="A1" s="137" t="s">
        <v>141</v>
      </c>
      <c r="B1" s="138"/>
      <c r="C1" s="138"/>
      <c r="D1" s="138"/>
      <c r="E1" s="138"/>
      <c r="F1" s="138"/>
      <c r="G1" s="138"/>
      <c r="H1" s="138"/>
      <c r="I1" s="139"/>
    </row>
    <row r="2" spans="1:10" ht="27" customHeight="1" thickBot="1" x14ac:dyDescent="0.4">
      <c r="A2" s="19" t="s">
        <v>140</v>
      </c>
      <c r="B2" s="19" t="s">
        <v>139</v>
      </c>
      <c r="C2" s="19" t="s">
        <v>138</v>
      </c>
      <c r="D2" s="19" t="s">
        <v>137</v>
      </c>
      <c r="E2" s="19" t="s">
        <v>136</v>
      </c>
      <c r="F2" s="19" t="s">
        <v>135</v>
      </c>
      <c r="G2" s="19" t="s">
        <v>134</v>
      </c>
      <c r="H2" s="19" t="s">
        <v>133</v>
      </c>
      <c r="I2" s="19" t="s">
        <v>132</v>
      </c>
    </row>
    <row r="3" spans="1:10" ht="116" x14ac:dyDescent="0.35">
      <c r="A3" s="46" t="s">
        <v>131</v>
      </c>
      <c r="B3" s="47" t="s">
        <v>130</v>
      </c>
      <c r="C3" s="47" t="s">
        <v>129</v>
      </c>
      <c r="D3" s="47" t="s">
        <v>37</v>
      </c>
      <c r="E3" s="47" t="s">
        <v>128</v>
      </c>
      <c r="F3" s="47" t="s">
        <v>127</v>
      </c>
      <c r="G3" s="47" t="s">
        <v>102</v>
      </c>
      <c r="H3" s="47" t="s">
        <v>48</v>
      </c>
      <c r="I3" s="48" t="s">
        <v>126</v>
      </c>
    </row>
    <row r="4" spans="1:10" ht="43.5" x14ac:dyDescent="0.35">
      <c r="A4" s="49" t="s">
        <v>125</v>
      </c>
      <c r="B4" s="32" t="s">
        <v>124</v>
      </c>
      <c r="C4" s="32" t="s">
        <v>123</v>
      </c>
      <c r="D4" s="32" t="s">
        <v>37</v>
      </c>
      <c r="E4" s="32" t="s">
        <v>44</v>
      </c>
      <c r="F4" s="32" t="s">
        <v>32</v>
      </c>
      <c r="G4" s="32" t="s">
        <v>34</v>
      </c>
      <c r="H4" s="32" t="s">
        <v>48</v>
      </c>
      <c r="I4" s="50" t="s">
        <v>32</v>
      </c>
    </row>
    <row r="5" spans="1:10" ht="43.5" x14ac:dyDescent="0.35">
      <c r="A5" s="49" t="s">
        <v>122</v>
      </c>
      <c r="B5" s="32" t="s">
        <v>121</v>
      </c>
      <c r="C5" s="32" t="s">
        <v>120</v>
      </c>
      <c r="D5" s="32" t="s">
        <v>37</v>
      </c>
      <c r="E5" s="32" t="s">
        <v>44</v>
      </c>
      <c r="F5" s="32" t="s">
        <v>32</v>
      </c>
      <c r="G5" s="32" t="s">
        <v>34</v>
      </c>
      <c r="H5" s="32" t="s">
        <v>48</v>
      </c>
      <c r="I5" s="50" t="s">
        <v>32</v>
      </c>
    </row>
    <row r="6" spans="1:10" ht="116" x14ac:dyDescent="0.35">
      <c r="A6" s="49" t="s">
        <v>119</v>
      </c>
      <c r="B6" s="32" t="s">
        <v>118</v>
      </c>
      <c r="C6" s="32" t="s">
        <v>118</v>
      </c>
      <c r="D6" s="32" t="s">
        <v>37</v>
      </c>
      <c r="E6" s="32" t="s">
        <v>44</v>
      </c>
      <c r="F6" s="32" t="s">
        <v>117</v>
      </c>
      <c r="G6" s="32" t="s">
        <v>102</v>
      </c>
      <c r="H6" s="32" t="s">
        <v>32</v>
      </c>
      <c r="I6" s="50" t="s">
        <v>32</v>
      </c>
    </row>
    <row r="7" spans="1:10" ht="101.5" x14ac:dyDescent="0.35">
      <c r="A7" s="49" t="s">
        <v>116</v>
      </c>
      <c r="B7" s="32" t="s">
        <v>115</v>
      </c>
      <c r="C7" s="32" t="s">
        <v>115</v>
      </c>
      <c r="D7" s="32" t="s">
        <v>37</v>
      </c>
      <c r="E7" s="32" t="s">
        <v>67</v>
      </c>
      <c r="F7" s="32" t="s">
        <v>114</v>
      </c>
      <c r="G7" s="32" t="s">
        <v>65</v>
      </c>
      <c r="H7" s="32" t="s">
        <v>113</v>
      </c>
      <c r="I7" s="50" t="s">
        <v>32</v>
      </c>
    </row>
    <row r="8" spans="1:10" ht="43.5" x14ac:dyDescent="0.35">
      <c r="A8" s="49" t="s">
        <v>112</v>
      </c>
      <c r="B8" s="32" t="s">
        <v>111</v>
      </c>
      <c r="C8" s="32" t="s">
        <v>92</v>
      </c>
      <c r="D8" s="32" t="s">
        <v>37</v>
      </c>
      <c r="E8" s="32" t="s">
        <v>44</v>
      </c>
      <c r="F8" s="32" t="s">
        <v>110</v>
      </c>
      <c r="G8" s="32" t="s">
        <v>34</v>
      </c>
      <c r="H8" s="32" t="s">
        <v>109</v>
      </c>
      <c r="I8" s="50" t="s">
        <v>32</v>
      </c>
    </row>
    <row r="9" spans="1:10" ht="101.5" x14ac:dyDescent="0.35">
      <c r="A9" s="49" t="s">
        <v>105</v>
      </c>
      <c r="B9" s="32" t="s">
        <v>108</v>
      </c>
      <c r="C9" s="32" t="s">
        <v>52</v>
      </c>
      <c r="D9" s="32" t="s">
        <v>37</v>
      </c>
      <c r="E9" s="32" t="s">
        <v>67</v>
      </c>
      <c r="F9" s="32" t="s">
        <v>107</v>
      </c>
      <c r="G9" s="32" t="s">
        <v>65</v>
      </c>
      <c r="H9" s="32" t="s">
        <v>106</v>
      </c>
      <c r="I9" s="50" t="s">
        <v>32</v>
      </c>
    </row>
    <row r="10" spans="1:10" ht="159.5" x14ac:dyDescent="0.35">
      <c r="A10" s="49" t="s">
        <v>105</v>
      </c>
      <c r="B10" s="32" t="s">
        <v>104</v>
      </c>
      <c r="C10" s="32" t="s">
        <v>52</v>
      </c>
      <c r="D10" s="32" t="s">
        <v>37</v>
      </c>
      <c r="E10" s="32" t="s">
        <v>67</v>
      </c>
      <c r="F10" s="32" t="s">
        <v>103</v>
      </c>
      <c r="G10" s="32" t="s">
        <v>102</v>
      </c>
      <c r="H10" s="32" t="s">
        <v>101</v>
      </c>
      <c r="I10" s="50" t="s">
        <v>100</v>
      </c>
    </row>
    <row r="11" spans="1:10" ht="43.5" x14ac:dyDescent="0.35">
      <c r="A11" s="49" t="s">
        <v>99</v>
      </c>
      <c r="B11" s="32" t="s">
        <v>98</v>
      </c>
      <c r="C11" s="32" t="s">
        <v>52</v>
      </c>
      <c r="D11" s="32" t="s">
        <v>37</v>
      </c>
      <c r="E11" s="32" t="s">
        <v>44</v>
      </c>
      <c r="F11" s="32" t="s">
        <v>32</v>
      </c>
      <c r="G11" s="32" t="s">
        <v>34</v>
      </c>
      <c r="H11" s="32" t="s">
        <v>48</v>
      </c>
      <c r="I11" s="50" t="s">
        <v>32</v>
      </c>
    </row>
    <row r="12" spans="1:10" ht="43.5" x14ac:dyDescent="0.35">
      <c r="A12" s="49" t="s">
        <v>97</v>
      </c>
      <c r="B12" s="32" t="s">
        <v>96</v>
      </c>
      <c r="C12" s="32" t="s">
        <v>95</v>
      </c>
      <c r="D12" s="32" t="s">
        <v>37</v>
      </c>
      <c r="E12" s="32" t="s">
        <v>44</v>
      </c>
      <c r="F12" s="32" t="s">
        <v>32</v>
      </c>
      <c r="G12" s="32" t="s">
        <v>32</v>
      </c>
      <c r="H12" s="32" t="s">
        <v>48</v>
      </c>
      <c r="I12" s="50" t="s">
        <v>32</v>
      </c>
    </row>
    <row r="13" spans="1:10" ht="43.5" x14ac:dyDescent="0.35">
      <c r="A13" s="49" t="s">
        <v>94</v>
      </c>
      <c r="B13" s="32" t="s">
        <v>93</v>
      </c>
      <c r="C13" s="32" t="s">
        <v>92</v>
      </c>
      <c r="D13" s="32" t="s">
        <v>37</v>
      </c>
      <c r="E13" s="32" t="s">
        <v>44</v>
      </c>
      <c r="F13" s="32" t="s">
        <v>32</v>
      </c>
      <c r="G13" s="32" t="s">
        <v>34</v>
      </c>
      <c r="H13" s="32" t="s">
        <v>48</v>
      </c>
      <c r="I13" s="50" t="s">
        <v>32</v>
      </c>
    </row>
    <row r="14" spans="1:10" ht="159.5" x14ac:dyDescent="0.35">
      <c r="A14" s="49" t="s">
        <v>91</v>
      </c>
      <c r="B14" s="32" t="s">
        <v>90</v>
      </c>
      <c r="C14" s="32" t="s">
        <v>52</v>
      </c>
      <c r="D14" s="32" t="s">
        <v>37</v>
      </c>
      <c r="E14" s="32" t="s">
        <v>67</v>
      </c>
      <c r="F14" s="32" t="s">
        <v>89</v>
      </c>
      <c r="G14" s="32" t="s">
        <v>65</v>
      </c>
      <c r="H14" s="32" t="s">
        <v>88</v>
      </c>
      <c r="I14" s="50" t="s">
        <v>32</v>
      </c>
    </row>
    <row r="15" spans="1:10" ht="130.5" x14ac:dyDescent="0.35">
      <c r="A15" s="49" t="s">
        <v>83</v>
      </c>
      <c r="B15" s="32" t="s">
        <v>87</v>
      </c>
      <c r="C15" s="32" t="s">
        <v>86</v>
      </c>
      <c r="D15" s="32" t="s">
        <v>37</v>
      </c>
      <c r="E15" s="32" t="s">
        <v>44</v>
      </c>
      <c r="F15" s="32" t="s">
        <v>85</v>
      </c>
      <c r="G15" s="32" t="s">
        <v>34</v>
      </c>
      <c r="H15" s="32" t="s">
        <v>84</v>
      </c>
      <c r="I15" s="50" t="s">
        <v>32</v>
      </c>
      <c r="J15" s="33" t="s">
        <v>145</v>
      </c>
    </row>
    <row r="16" spans="1:10" ht="43.5" x14ac:dyDescent="0.35">
      <c r="A16" s="49" t="s">
        <v>83</v>
      </c>
      <c r="B16" s="32" t="s">
        <v>82</v>
      </c>
      <c r="C16" s="32" t="s">
        <v>81</v>
      </c>
      <c r="D16" s="32" t="s">
        <v>37</v>
      </c>
      <c r="E16" s="32" t="s">
        <v>44</v>
      </c>
      <c r="F16" s="32" t="s">
        <v>80</v>
      </c>
      <c r="G16" s="32" t="s">
        <v>34</v>
      </c>
      <c r="H16" s="32" t="s">
        <v>55</v>
      </c>
      <c r="I16" s="50" t="s">
        <v>32</v>
      </c>
    </row>
    <row r="17" spans="1:9" ht="87" x14ac:dyDescent="0.35">
      <c r="A17" s="49" t="s">
        <v>79</v>
      </c>
      <c r="B17" s="32" t="s">
        <v>78</v>
      </c>
      <c r="C17" s="32" t="s">
        <v>61</v>
      </c>
      <c r="D17" s="32" t="s">
        <v>37</v>
      </c>
      <c r="E17" s="32" t="s">
        <v>77</v>
      </c>
      <c r="F17" s="32" t="s">
        <v>76</v>
      </c>
      <c r="G17" s="32" t="s">
        <v>34</v>
      </c>
      <c r="H17" s="32" t="s">
        <v>75</v>
      </c>
      <c r="I17" s="50" t="s">
        <v>74</v>
      </c>
    </row>
    <row r="18" spans="1:9" x14ac:dyDescent="0.35">
      <c r="A18" s="49" t="s">
        <v>73</v>
      </c>
      <c r="B18" s="32" t="s">
        <v>72</v>
      </c>
      <c r="C18" s="32" t="s">
        <v>52</v>
      </c>
      <c r="D18" s="32" t="s">
        <v>37</v>
      </c>
      <c r="E18" s="32" t="s">
        <v>44</v>
      </c>
      <c r="F18" s="32" t="s">
        <v>32</v>
      </c>
      <c r="G18" s="32" t="s">
        <v>34</v>
      </c>
      <c r="H18" s="32" t="s">
        <v>32</v>
      </c>
      <c r="I18" s="50" t="s">
        <v>71</v>
      </c>
    </row>
    <row r="19" spans="1:9" ht="203" x14ac:dyDescent="0.35">
      <c r="A19" s="49" t="s">
        <v>70</v>
      </c>
      <c r="B19" s="32" t="s">
        <v>69</v>
      </c>
      <c r="C19" s="32" t="s">
        <v>68</v>
      </c>
      <c r="D19" s="32" t="s">
        <v>37</v>
      </c>
      <c r="E19" s="32" t="s">
        <v>67</v>
      </c>
      <c r="F19" s="32" t="s">
        <v>66</v>
      </c>
      <c r="G19" s="32" t="s">
        <v>65</v>
      </c>
      <c r="H19" s="32" t="s">
        <v>64</v>
      </c>
      <c r="I19" s="50" t="s">
        <v>32</v>
      </c>
    </row>
    <row r="20" spans="1:9" ht="43.5" x14ac:dyDescent="0.35">
      <c r="A20" s="49" t="s">
        <v>63</v>
      </c>
      <c r="B20" s="32" t="s">
        <v>62</v>
      </c>
      <c r="C20" s="32" t="s">
        <v>61</v>
      </c>
      <c r="D20" s="32" t="s">
        <v>37</v>
      </c>
      <c r="E20" s="32" t="s">
        <v>44</v>
      </c>
      <c r="F20" s="32" t="s">
        <v>60</v>
      </c>
      <c r="G20" s="32" t="s">
        <v>34</v>
      </c>
      <c r="H20" s="32" t="s">
        <v>59</v>
      </c>
      <c r="I20" s="50" t="s">
        <v>32</v>
      </c>
    </row>
    <row r="21" spans="1:9" ht="43.5" x14ac:dyDescent="0.35">
      <c r="A21" s="49" t="s">
        <v>63</v>
      </c>
      <c r="B21" s="32" t="s">
        <v>62</v>
      </c>
      <c r="C21" s="32" t="s">
        <v>61</v>
      </c>
      <c r="D21" s="32" t="s">
        <v>37</v>
      </c>
      <c r="E21" s="32" t="s">
        <v>44</v>
      </c>
      <c r="F21" s="32" t="s">
        <v>60</v>
      </c>
      <c r="G21" s="32" t="s">
        <v>34</v>
      </c>
      <c r="H21" s="32" t="s">
        <v>59</v>
      </c>
      <c r="I21" s="50" t="s">
        <v>32</v>
      </c>
    </row>
    <row r="22" spans="1:9" ht="43.5" x14ac:dyDescent="0.35">
      <c r="A22" s="49" t="s">
        <v>58</v>
      </c>
      <c r="B22" s="32" t="s">
        <v>57</v>
      </c>
      <c r="C22" s="32" t="s">
        <v>52</v>
      </c>
      <c r="D22" s="32" t="s">
        <v>37</v>
      </c>
      <c r="E22" s="32" t="s">
        <v>44</v>
      </c>
      <c r="F22" s="32" t="s">
        <v>56</v>
      </c>
      <c r="G22" s="32" t="s">
        <v>34</v>
      </c>
      <c r="H22" s="32" t="s">
        <v>55</v>
      </c>
      <c r="I22" s="50" t="s">
        <v>32</v>
      </c>
    </row>
    <row r="23" spans="1:9" ht="43.5" x14ac:dyDescent="0.35">
      <c r="A23" s="49" t="s">
        <v>54</v>
      </c>
      <c r="B23" s="32" t="s">
        <v>53</v>
      </c>
      <c r="C23" s="32" t="s">
        <v>52</v>
      </c>
      <c r="D23" s="32" t="s">
        <v>37</v>
      </c>
      <c r="E23" s="32" t="s">
        <v>44</v>
      </c>
      <c r="F23" s="32" t="s">
        <v>32</v>
      </c>
      <c r="G23" s="32" t="s">
        <v>34</v>
      </c>
      <c r="H23" s="32" t="s">
        <v>48</v>
      </c>
      <c r="I23" s="50" t="s">
        <v>32</v>
      </c>
    </row>
    <row r="24" spans="1:9" ht="43.5" x14ac:dyDescent="0.35">
      <c r="A24" s="49" t="s">
        <v>51</v>
      </c>
      <c r="B24" s="32" t="s">
        <v>50</v>
      </c>
      <c r="C24" s="32" t="s">
        <v>49</v>
      </c>
      <c r="D24" s="32" t="s">
        <v>37</v>
      </c>
      <c r="E24" s="32" t="s">
        <v>44</v>
      </c>
      <c r="F24" s="32" t="s">
        <v>32</v>
      </c>
      <c r="G24" s="32" t="s">
        <v>34</v>
      </c>
      <c r="H24" s="32" t="s">
        <v>48</v>
      </c>
      <c r="I24" s="50" t="s">
        <v>32</v>
      </c>
    </row>
    <row r="25" spans="1:9" ht="43.5" x14ac:dyDescent="0.35">
      <c r="A25" s="49" t="s">
        <v>47</v>
      </c>
      <c r="B25" s="32" t="s">
        <v>46</v>
      </c>
      <c r="C25" s="32" t="s">
        <v>45</v>
      </c>
      <c r="D25" s="32" t="s">
        <v>37</v>
      </c>
      <c r="E25" s="32" t="s">
        <v>44</v>
      </c>
      <c r="F25" s="32" t="s">
        <v>43</v>
      </c>
      <c r="G25" s="32" t="s">
        <v>34</v>
      </c>
      <c r="H25" s="32" t="s">
        <v>42</v>
      </c>
      <c r="I25" s="50" t="s">
        <v>41</v>
      </c>
    </row>
    <row r="26" spans="1:9" ht="73" thickBot="1" x14ac:dyDescent="0.4">
      <c r="A26" s="51" t="s">
        <v>40</v>
      </c>
      <c r="B26" s="52" t="s">
        <v>39</v>
      </c>
      <c r="C26" s="52" t="s">
        <v>38</v>
      </c>
      <c r="D26" s="52" t="s">
        <v>37</v>
      </c>
      <c r="E26" s="52" t="s">
        <v>36</v>
      </c>
      <c r="F26" s="52" t="s">
        <v>35</v>
      </c>
      <c r="G26" s="52" t="s">
        <v>34</v>
      </c>
      <c r="H26" s="52" t="s">
        <v>33</v>
      </c>
      <c r="I26" s="53" t="s">
        <v>32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Methodology</vt:lpstr>
      <vt:lpstr>OutputTable</vt:lpstr>
      <vt:lpstr>Tanzania</vt:lpstr>
      <vt:lpstr>Tanzania mills</vt:lpstr>
    </vt:vector>
  </TitlesOfParts>
  <Company>TEREOS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Willis Oduor</dc:creator>
  <cp:lastModifiedBy>Dell</cp:lastModifiedBy>
  <cp:lastPrinted>2017-06-21T11:54:13Z</cp:lastPrinted>
  <dcterms:created xsi:type="dcterms:W3CDTF">2015-11-26T14:27:34Z</dcterms:created>
  <dcterms:modified xsi:type="dcterms:W3CDTF">2023-10-13T10:05:05Z</dcterms:modified>
</cp:coreProperties>
</file>